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7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0.2777777777777778</v>
      </c>
    </row>
    <row r="3">
      <c r="A3">
        <f>HYPERLINK("https://stackoverflow.com/q/980932", "980932")</f>
        <v/>
      </c>
      <c r="B3" t="n">
        <v>0.3711583924349882</v>
      </c>
    </row>
    <row r="4">
      <c r="A4">
        <f>HYPERLINK("https://stackoverflow.com/q/1258834", "1258834")</f>
        <v/>
      </c>
      <c r="B4" t="n">
        <v>0.300179211469534</v>
      </c>
    </row>
    <row r="5">
      <c r="A5">
        <f>HYPERLINK("https://stackoverflow.com/q/2377082", "2377082")</f>
        <v/>
      </c>
      <c r="B5" t="n">
        <v>0.2238095238095238</v>
      </c>
    </row>
    <row r="6">
      <c r="A6">
        <f>HYPERLINK("https://stackoverflow.com/q/3700594", "3700594")</f>
        <v/>
      </c>
      <c r="B6" t="n">
        <v>0.3442622950819672</v>
      </c>
    </row>
    <row r="7">
      <c r="A7">
        <f>HYPERLINK("https://stackoverflow.com/q/3906522", "3906522")</f>
        <v/>
      </c>
      <c r="B7" t="n">
        <v>0.3333333333333333</v>
      </c>
    </row>
    <row r="8">
      <c r="A8">
        <f>HYPERLINK("https://stackoverflow.com/q/3990732", "3990732")</f>
        <v/>
      </c>
      <c r="B8" t="n">
        <v>0.2320261437908497</v>
      </c>
    </row>
    <row r="9">
      <c r="A9">
        <f>HYPERLINK("https://stackoverflow.com/q/4556252", "4556252")</f>
        <v/>
      </c>
      <c r="B9" t="n">
        <v>0.2637485970819304</v>
      </c>
    </row>
    <row r="10">
      <c r="A10">
        <f>HYPERLINK("https://stackoverflow.com/q/4804623", "4804623")</f>
        <v/>
      </c>
      <c r="B10" t="n">
        <v>0.2518518518518519</v>
      </c>
    </row>
    <row r="11">
      <c r="A11">
        <f>HYPERLINK("https://stackoverflow.com/q/5552901", "5552901")</f>
        <v/>
      </c>
      <c r="B11" t="n">
        <v>0.3123993558776169</v>
      </c>
    </row>
    <row r="12">
      <c r="A12">
        <f>HYPERLINK("https://stackoverflow.com/q/7048854", "7048854")</f>
        <v/>
      </c>
      <c r="B12" t="n">
        <v>0.2609238451935081</v>
      </c>
    </row>
    <row r="13">
      <c r="A13">
        <f>HYPERLINK("https://stackoverflow.com/q/7383641", "7383641")</f>
        <v/>
      </c>
      <c r="B13" t="n">
        <v>0.2618261826182618</v>
      </c>
    </row>
    <row r="14">
      <c r="A14">
        <f>HYPERLINK("https://stackoverflow.com/q/7679733", "7679733")</f>
        <v/>
      </c>
      <c r="B14" t="n">
        <v>0.3053557154276578</v>
      </c>
    </row>
    <row r="15">
      <c r="A15">
        <f>HYPERLINK("https://stackoverflow.com/q/7699717", "7699717")</f>
        <v/>
      </c>
      <c r="B15" t="n">
        <v>0.2777777777777778</v>
      </c>
    </row>
    <row r="16">
      <c r="A16">
        <f>HYPERLINK("https://stackoverflow.com/q/8005085", "8005085")</f>
        <v/>
      </c>
      <c r="B16" t="n">
        <v>0.4190476190476191</v>
      </c>
    </row>
    <row r="17">
      <c r="A17">
        <f>HYPERLINK("https://stackoverflow.com/q/8123314", "8123314")</f>
        <v/>
      </c>
      <c r="B17" t="n">
        <v>0.2575757575757576</v>
      </c>
    </row>
    <row r="18">
      <c r="A18">
        <f>HYPERLINK("https://stackoverflow.com/q/8430696", "8430696")</f>
        <v/>
      </c>
      <c r="B18" t="n">
        <v>0.2317073170731708</v>
      </c>
    </row>
    <row r="19">
      <c r="A19">
        <f>HYPERLINK("https://stackoverflow.com/q/8522884", "8522884")</f>
        <v/>
      </c>
      <c r="B19" t="n">
        <v>0.4277456647398843</v>
      </c>
    </row>
    <row r="20">
      <c r="A20">
        <f>HYPERLINK("https://stackoverflow.com/q/8657698", "8657698")</f>
        <v/>
      </c>
      <c r="B20" t="n">
        <v>0.2462121212121212</v>
      </c>
    </row>
    <row r="21">
      <c r="A21">
        <f>HYPERLINK("https://stackoverflow.com/q/8980486", "8980486")</f>
        <v/>
      </c>
      <c r="B21" t="n">
        <v>0.2790849673202614</v>
      </c>
    </row>
    <row r="22">
      <c r="A22">
        <f>HYPERLINK("https://stackoverflow.com/q/9041860", "9041860")</f>
        <v/>
      </c>
      <c r="B22" t="n">
        <v>0.3084577114427862</v>
      </c>
    </row>
    <row r="23">
      <c r="A23">
        <f>HYPERLINK("https://stackoverflow.com/q/9054254", "9054254")</f>
        <v/>
      </c>
      <c r="B23" t="n">
        <v>0.2496392496392497</v>
      </c>
    </row>
    <row r="24">
      <c r="A24">
        <f>HYPERLINK("https://stackoverflow.com/q/9372228", "9372228")</f>
        <v/>
      </c>
      <c r="B24" t="n">
        <v>0.3279395900755124</v>
      </c>
    </row>
    <row r="25">
      <c r="A25">
        <f>HYPERLINK("https://stackoverflow.com/q/9391137", "9391137")</f>
        <v/>
      </c>
      <c r="B25" t="n">
        <v>0.389348025711662</v>
      </c>
    </row>
    <row r="26">
      <c r="A26">
        <f>HYPERLINK("https://stackoverflow.com/q/9802779", "9802779")</f>
        <v/>
      </c>
      <c r="B26" t="n">
        <v>0.2993827160493828</v>
      </c>
    </row>
    <row r="27">
      <c r="A27">
        <f>HYPERLINK("https://stackoverflow.com/q/9959449", "9959449")</f>
        <v/>
      </c>
      <c r="B27" t="n">
        <v>0.2845528455284553</v>
      </c>
    </row>
    <row r="28">
      <c r="A28">
        <f>HYPERLINK("https://stackoverflow.com/q/9980294", "9980294")</f>
        <v/>
      </c>
      <c r="B28" t="n">
        <v>0.4643179765130984</v>
      </c>
    </row>
    <row r="29">
      <c r="A29">
        <f>HYPERLINK("https://stackoverflow.com/q/10152372", "10152372")</f>
        <v/>
      </c>
      <c r="B29" t="n">
        <v>0.2083333333333333</v>
      </c>
    </row>
    <row r="30">
      <c r="A30">
        <f>HYPERLINK("https://stackoverflow.com/q/10170940", "10170940")</f>
        <v/>
      </c>
      <c r="B30" t="n">
        <v>0.3821733821733823</v>
      </c>
    </row>
    <row r="31">
      <c r="A31">
        <f>HYPERLINK("https://stackoverflow.com/q/10673123", "10673123")</f>
        <v/>
      </c>
      <c r="B31" t="n">
        <v>0.4406779661016949</v>
      </c>
    </row>
    <row r="32">
      <c r="A32">
        <f>HYPERLINK("https://stackoverflow.com/q/10690115", "10690115")</f>
        <v/>
      </c>
      <c r="B32" t="n">
        <v>0.3846743295019156</v>
      </c>
    </row>
    <row r="33">
      <c r="A33">
        <f>HYPERLINK("https://stackoverflow.com/q/10761717", "10761717")</f>
        <v/>
      </c>
      <c r="B33" t="n">
        <v>0.3200000000000001</v>
      </c>
    </row>
    <row r="34">
      <c r="A34">
        <f>HYPERLINK("https://stackoverflow.com/q/10784169", "10784169")</f>
        <v/>
      </c>
      <c r="B34" t="n">
        <v>0.3022875816993463</v>
      </c>
    </row>
    <row r="35">
      <c r="A35">
        <f>HYPERLINK("https://stackoverflow.com/q/11064969", "11064969")</f>
        <v/>
      </c>
      <c r="B35" t="n">
        <v>0.2592592592592593</v>
      </c>
    </row>
    <row r="36">
      <c r="A36">
        <f>HYPERLINK("https://stackoverflow.com/q/11248169", "11248169")</f>
        <v/>
      </c>
      <c r="B36" t="n">
        <v>0.231578947368421</v>
      </c>
    </row>
    <row r="37">
      <c r="A37">
        <f>HYPERLINK("https://stackoverflow.com/q/11352675", "11352675")</f>
        <v/>
      </c>
      <c r="B37" t="n">
        <v>0.3101851851851852</v>
      </c>
    </row>
    <row r="38">
      <c r="A38">
        <f>HYPERLINK("https://stackoverflow.com/q/11513122", "11513122")</f>
        <v/>
      </c>
      <c r="B38" t="n">
        <v>0.2476190476190477</v>
      </c>
    </row>
    <row r="39">
      <c r="A39">
        <f>HYPERLINK("https://stackoverflow.com/q/11698968", "11698968")</f>
        <v/>
      </c>
      <c r="B39" t="n">
        <v>0.2813238770685579</v>
      </c>
    </row>
    <row r="40">
      <c r="A40">
        <f>HYPERLINK("https://stackoverflow.com/q/11718933", "11718933")</f>
        <v/>
      </c>
      <c r="B40" t="n">
        <v>0.3137254901960785</v>
      </c>
    </row>
    <row r="41">
      <c r="A41">
        <f>HYPERLINK("https://stackoverflow.com/q/12020334", "12020334")</f>
        <v/>
      </c>
      <c r="B41" t="n">
        <v>0.281045751633987</v>
      </c>
    </row>
    <row r="42">
      <c r="A42">
        <f>HYPERLINK("https://stackoverflow.com/q/12028626", "12028626")</f>
        <v/>
      </c>
      <c r="B42" t="n">
        <v>0.426400759734093</v>
      </c>
    </row>
    <row r="43">
      <c r="A43">
        <f>HYPERLINK("https://stackoverflow.com/q/12087385", "12087385")</f>
        <v/>
      </c>
      <c r="B43" t="n">
        <v>0.2462772050400917</v>
      </c>
    </row>
    <row r="44">
      <c r="A44">
        <f>HYPERLINK("https://stackoverflow.com/q/12412269", "12412269")</f>
        <v/>
      </c>
      <c r="B44" t="n">
        <v>0.3038548752834467</v>
      </c>
    </row>
    <row r="45">
      <c r="A45">
        <f>HYPERLINK("https://stackoverflow.com/q/12504547", "12504547")</f>
        <v/>
      </c>
      <c r="B45" t="n">
        <v>0.2869198312236286</v>
      </c>
    </row>
    <row r="46">
      <c r="A46">
        <f>HYPERLINK("https://stackoverflow.com/q/13393253", "13393253")</f>
        <v/>
      </c>
      <c r="B46" t="n">
        <v>0.2306397306397306</v>
      </c>
    </row>
    <row r="47">
      <c r="A47">
        <f>HYPERLINK("https://stackoverflow.com/q/13825378", "13825378")</f>
        <v/>
      </c>
      <c r="B47" t="n">
        <v>0.3210922787193973</v>
      </c>
    </row>
    <row r="48">
      <c r="A48">
        <f>HYPERLINK("https://stackoverflow.com/q/13929746", "13929746")</f>
        <v/>
      </c>
      <c r="B48" t="n">
        <v>0.2482269503546099</v>
      </c>
    </row>
    <row r="49">
      <c r="A49">
        <f>HYPERLINK("https://stackoverflow.com/q/13991036", "13991036")</f>
        <v/>
      </c>
      <c r="B49" t="n">
        <v>0.2510288065843622</v>
      </c>
    </row>
    <row r="50">
      <c r="A50">
        <f>HYPERLINK("https://stackoverflow.com/q/14001746", "14001746")</f>
        <v/>
      </c>
      <c r="B50" t="n">
        <v>0.1988304093567252</v>
      </c>
    </row>
    <row r="51">
      <c r="A51">
        <f>HYPERLINK("https://stackoverflow.com/q/14475459", "14475459")</f>
        <v/>
      </c>
      <c r="B51" t="n">
        <v>0.218694885361552</v>
      </c>
    </row>
    <row r="52">
      <c r="A52">
        <f>HYPERLINK("https://stackoverflow.com/q/14487518", "14487518")</f>
        <v/>
      </c>
      <c r="B52" t="n">
        <v>0.2544444444444445</v>
      </c>
    </row>
    <row r="53">
      <c r="A53">
        <f>HYPERLINK("https://stackoverflow.com/q/15045253", "15045253")</f>
        <v/>
      </c>
      <c r="B53" t="n">
        <v>0.3463541666666666</v>
      </c>
    </row>
    <row r="54">
      <c r="A54">
        <f>HYPERLINK("https://stackoverflow.com/q/15106856", "15106856")</f>
        <v/>
      </c>
      <c r="B54" t="n">
        <v>0.3095238095238096</v>
      </c>
    </row>
    <row r="55">
      <c r="A55">
        <f>HYPERLINK("https://stackoverflow.com/q/15224492", "15224492")</f>
        <v/>
      </c>
      <c r="B55" t="n">
        <v>0.2311827956989247</v>
      </c>
    </row>
    <row r="56">
      <c r="A56">
        <f>HYPERLINK("https://stackoverflow.com/q/15239231", "15239231")</f>
        <v/>
      </c>
      <c r="B56" t="n">
        <v>0.3768613974799542</v>
      </c>
    </row>
    <row r="57">
      <c r="A57">
        <f>HYPERLINK("https://stackoverflow.com/q/15919715", "15919715")</f>
        <v/>
      </c>
      <c r="B57" t="n">
        <v>0.2486248624862487</v>
      </c>
    </row>
    <row r="58">
      <c r="A58">
        <f>HYPERLINK("https://stackoverflow.com/q/16200946", "16200946")</f>
        <v/>
      </c>
      <c r="B58" t="n">
        <v>0.2736842105263158</v>
      </c>
    </row>
    <row r="59">
      <c r="A59">
        <f>HYPERLINK("https://stackoverflow.com/q/16306006", "16306006")</f>
        <v/>
      </c>
      <c r="B59" t="n">
        <v>0.3048433048433049</v>
      </c>
    </row>
    <row r="60">
      <c r="A60">
        <f>HYPERLINK("https://stackoverflow.com/q/16911661", "16911661")</f>
        <v/>
      </c>
      <c r="B60" t="n">
        <v>0.4879227053140097</v>
      </c>
    </row>
    <row r="61">
      <c r="A61">
        <f>HYPERLINK("https://stackoverflow.com/q/16937042", "16937042")</f>
        <v/>
      </c>
      <c r="B61" t="n">
        <v>0.3118279569892473</v>
      </c>
    </row>
    <row r="62">
      <c r="A62">
        <f>HYPERLINK("https://stackoverflow.com/q/17126323", "17126323")</f>
        <v/>
      </c>
      <c r="B62" t="n">
        <v>0.2757575757575758</v>
      </c>
    </row>
    <row r="63">
      <c r="A63">
        <f>HYPERLINK("https://stackoverflow.com/q/17273496", "17273496")</f>
        <v/>
      </c>
      <c r="B63" t="n">
        <v>0.3059360730593608</v>
      </c>
    </row>
    <row r="64">
      <c r="A64">
        <f>HYPERLINK("https://stackoverflow.com/q/17313690", "17313690")</f>
        <v/>
      </c>
      <c r="B64" t="n">
        <v>0.2500000000000001</v>
      </c>
    </row>
    <row r="65">
      <c r="A65">
        <f>HYPERLINK("https://stackoverflow.com/q/17575941", "17575941")</f>
        <v/>
      </c>
      <c r="B65" t="n">
        <v>0.5136752136752137</v>
      </c>
    </row>
    <row r="66">
      <c r="A66">
        <f>HYPERLINK("https://stackoverflow.com/q/17801810", "17801810")</f>
        <v/>
      </c>
      <c r="B66" t="n">
        <v>0.281045751633987</v>
      </c>
    </row>
    <row r="67">
      <c r="A67">
        <f>HYPERLINK("https://stackoverflow.com/q/17886545", "17886545")</f>
        <v/>
      </c>
      <c r="B67" t="n">
        <v>0.3078491335372069</v>
      </c>
    </row>
    <row r="68">
      <c r="A68">
        <f>HYPERLINK("https://stackoverflow.com/q/17926933", "17926933")</f>
        <v/>
      </c>
      <c r="B68" t="n">
        <v>0.3814262023217247</v>
      </c>
    </row>
    <row r="69">
      <c r="A69">
        <f>HYPERLINK("https://stackoverflow.com/q/17969305", "17969305")</f>
        <v/>
      </c>
      <c r="B69" t="n">
        <v>0.3052208835341366</v>
      </c>
    </row>
    <row r="70">
      <c r="A70">
        <f>HYPERLINK("https://stackoverflow.com/q/18041364", "18041364")</f>
        <v/>
      </c>
      <c r="B70" t="n">
        <v>0.3723404255319149</v>
      </c>
    </row>
    <row r="71">
      <c r="A71">
        <f>HYPERLINK("https://stackoverflow.com/q/18096689", "18096689")</f>
        <v/>
      </c>
      <c r="B71" t="n">
        <v>0.2461322081575247</v>
      </c>
    </row>
    <row r="72">
      <c r="A72">
        <f>HYPERLINK("https://stackoverflow.com/q/18580277", "18580277")</f>
        <v/>
      </c>
      <c r="B72" t="n">
        <v>0.2722222222222223</v>
      </c>
    </row>
    <row r="73">
      <c r="A73">
        <f>HYPERLINK("https://stackoverflow.com/q/18617586", "18617586")</f>
        <v/>
      </c>
      <c r="B73" t="n">
        <v>0.4603174603174603</v>
      </c>
    </row>
    <row r="74">
      <c r="A74">
        <f>HYPERLINK("https://stackoverflow.com/q/18730532", "18730532")</f>
        <v/>
      </c>
      <c r="B74" t="n">
        <v>0.3309178743961353</v>
      </c>
    </row>
    <row r="75">
      <c r="A75">
        <f>HYPERLINK("https://stackoverflow.com/q/19109573", "19109573")</f>
        <v/>
      </c>
      <c r="B75" t="n">
        <v>0.237037037037037</v>
      </c>
    </row>
    <row r="76">
      <c r="A76">
        <f>HYPERLINK("https://stackoverflow.com/q/19112286", "19112286")</f>
        <v/>
      </c>
      <c r="B76" t="n">
        <v>0.3030303030303031</v>
      </c>
    </row>
    <row r="77">
      <c r="A77">
        <f>HYPERLINK("https://stackoverflow.com/q/19223588", "19223588")</f>
        <v/>
      </c>
      <c r="B77" t="n">
        <v>0.2935323383084577</v>
      </c>
    </row>
    <row r="78">
      <c r="A78">
        <f>HYPERLINK("https://stackoverflow.com/q/19289621", "19289621")</f>
        <v/>
      </c>
      <c r="B78" t="n">
        <v>0.24</v>
      </c>
    </row>
    <row r="79">
      <c r="A79">
        <f>HYPERLINK("https://stackoverflow.com/q/19290354", "19290354")</f>
        <v/>
      </c>
      <c r="B79" t="n">
        <v>0.3279785809906293</v>
      </c>
    </row>
    <row r="80">
      <c r="A80">
        <f>HYPERLINK("https://stackoverflow.com/q/19478478", "19478478")</f>
        <v/>
      </c>
      <c r="B80" t="n">
        <v>0.3572170301142263</v>
      </c>
    </row>
    <row r="81">
      <c r="A81">
        <f>HYPERLINK("https://stackoverflow.com/q/19796320", "19796320")</f>
        <v/>
      </c>
      <c r="B81" t="n">
        <v>0.3229629629629631</v>
      </c>
    </row>
    <row r="82">
      <c r="A82">
        <f>HYPERLINK("https://stackoverflow.com/q/20089789", "20089789")</f>
        <v/>
      </c>
      <c r="B82" t="n">
        <v>0.2407407407407408</v>
      </c>
    </row>
    <row r="83">
      <c r="A83">
        <f>HYPERLINK("https://stackoverflow.com/q/20176524", "20176524")</f>
        <v/>
      </c>
      <c r="B83" t="n">
        <v>0.2750000000000001</v>
      </c>
    </row>
    <row r="84">
      <c r="A84">
        <f>HYPERLINK("https://stackoverflow.com/q/20486048", "20486048")</f>
        <v/>
      </c>
      <c r="B84" t="n">
        <v>0.2583333333333334</v>
      </c>
    </row>
    <row r="85">
      <c r="A85">
        <f>HYPERLINK("https://stackoverflow.com/q/20770100", "20770100")</f>
        <v/>
      </c>
      <c r="B85" t="n">
        <v>0.3909465020576132</v>
      </c>
    </row>
    <row r="86">
      <c r="A86">
        <f>HYPERLINK("https://stackoverflow.com/q/21177958", "21177958")</f>
        <v/>
      </c>
      <c r="B86" t="n">
        <v>0.4070294784580499</v>
      </c>
    </row>
    <row r="87">
      <c r="A87">
        <f>HYPERLINK("https://stackoverflow.com/q/21178560", "21178560")</f>
        <v/>
      </c>
      <c r="B87" t="n">
        <v>0.3113026819923372</v>
      </c>
    </row>
    <row r="88">
      <c r="A88">
        <f>HYPERLINK("https://stackoverflow.com/q/21314917", "21314917")</f>
        <v/>
      </c>
      <c r="B88" t="n">
        <v>0.4695652173913044</v>
      </c>
    </row>
    <row r="89">
      <c r="A89">
        <f>HYPERLINK("https://stackoverflow.com/q/21473504", "21473504")</f>
        <v/>
      </c>
      <c r="B89" t="n">
        <v>0.2973395931142411</v>
      </c>
    </row>
    <row r="90">
      <c r="A90">
        <f>HYPERLINK("https://stackoverflow.com/q/21492201", "21492201")</f>
        <v/>
      </c>
      <c r="B90" t="n">
        <v>0.3222222222222222</v>
      </c>
    </row>
    <row r="91">
      <c r="A91">
        <f>HYPERLINK("https://stackoverflow.com/q/22064716", "22064716")</f>
        <v/>
      </c>
      <c r="B91" t="n">
        <v>0.212962962962963</v>
      </c>
    </row>
    <row r="92">
      <c r="A92">
        <f>HYPERLINK("https://stackoverflow.com/q/22145868", "22145868")</f>
        <v/>
      </c>
      <c r="B92" t="n">
        <v>0.282463186077644</v>
      </c>
    </row>
    <row r="93">
      <c r="A93">
        <f>HYPERLINK("https://stackoverflow.com/q/22156204", "22156204")</f>
        <v/>
      </c>
      <c r="B93" t="n">
        <v>0.2090395480225988</v>
      </c>
    </row>
    <row r="94">
      <c r="A94">
        <f>HYPERLINK("https://stackoverflow.com/q/22244681", "22244681")</f>
        <v/>
      </c>
      <c r="B94" t="n">
        <v>0.3019943019943021</v>
      </c>
    </row>
    <row r="95">
      <c r="A95">
        <f>HYPERLINK("https://stackoverflow.com/q/22449283", "22449283")</f>
        <v/>
      </c>
      <c r="B95" t="n">
        <v>0.2671957671957673</v>
      </c>
    </row>
    <row r="96">
      <c r="A96">
        <f>HYPERLINK("https://stackoverflow.com/q/22611025", "22611025")</f>
        <v/>
      </c>
      <c r="B96" t="n">
        <v>0.3027210884353742</v>
      </c>
    </row>
    <row r="97">
      <c r="A97">
        <f>HYPERLINK("https://stackoverflow.com/q/22707093", "22707093")</f>
        <v/>
      </c>
      <c r="B97" t="n">
        <v>0.2013888888888889</v>
      </c>
    </row>
    <row r="98">
      <c r="A98">
        <f>HYPERLINK("https://stackoverflow.com/q/23062636", "23062636")</f>
        <v/>
      </c>
      <c r="B98" t="n">
        <v>0.2766203703703703</v>
      </c>
    </row>
    <row r="99">
      <c r="A99">
        <f>HYPERLINK("https://stackoverflow.com/q/23135039", "23135039")</f>
        <v/>
      </c>
      <c r="B99" t="n">
        <v>0.3618233618233618</v>
      </c>
    </row>
    <row r="100">
      <c r="A100">
        <f>HYPERLINK("https://stackoverflow.com/q/23261369", "23261369")</f>
        <v/>
      </c>
      <c r="B100" t="n">
        <v>0.3046398046398046</v>
      </c>
    </row>
    <row r="101">
      <c r="A101">
        <f>HYPERLINK("https://stackoverflow.com/q/23265831", "23265831")</f>
        <v/>
      </c>
      <c r="B101" t="n">
        <v>0.3639075316927665</v>
      </c>
    </row>
    <row r="102">
      <c r="A102">
        <f>HYPERLINK("https://stackoverflow.com/q/23539254", "23539254")</f>
        <v/>
      </c>
      <c r="B102" t="n">
        <v>0.2444444444444445</v>
      </c>
    </row>
    <row r="103">
      <c r="A103">
        <f>HYPERLINK("https://stackoverflow.com/q/23554357", "23554357")</f>
        <v/>
      </c>
      <c r="B103" t="n">
        <v>0.3</v>
      </c>
    </row>
    <row r="104">
      <c r="A104">
        <f>HYPERLINK("https://stackoverflow.com/q/23695745", "23695745")</f>
        <v/>
      </c>
      <c r="B104" t="n">
        <v>0.3756944444444444</v>
      </c>
    </row>
    <row r="105">
      <c r="A105">
        <f>HYPERLINK("https://stackoverflow.com/q/24064506", "24064506")</f>
        <v/>
      </c>
      <c r="B105" t="n">
        <v>0.3490115882753919</v>
      </c>
    </row>
    <row r="106">
      <c r="A106">
        <f>HYPERLINK("https://stackoverflow.com/q/24135734", "24135734")</f>
        <v/>
      </c>
      <c r="B106" t="n">
        <v>0.2222222222222222</v>
      </c>
    </row>
    <row r="107">
      <c r="A107">
        <f>HYPERLINK("https://stackoverflow.com/q/24365142", "24365142")</f>
        <v/>
      </c>
      <c r="B107" t="n">
        <v>0.4531590413943355</v>
      </c>
    </row>
    <row r="108">
      <c r="A108">
        <f>HYPERLINK("https://stackoverflow.com/q/24450595", "24450595")</f>
        <v/>
      </c>
      <c r="B108" t="n">
        <v>0.4081095313322802</v>
      </c>
    </row>
    <row r="109">
      <c r="A109">
        <f>HYPERLINK("https://stackoverflow.com/q/24617605", "24617605")</f>
        <v/>
      </c>
      <c r="B109" t="n">
        <v>0.2076023391812866</v>
      </c>
    </row>
    <row r="110">
      <c r="A110">
        <f>HYPERLINK("https://stackoverflow.com/q/25279217", "25279217")</f>
        <v/>
      </c>
      <c r="B110" t="n">
        <v>0.287878787878788</v>
      </c>
    </row>
    <row r="111">
      <c r="A111">
        <f>HYPERLINK("https://stackoverflow.com/q/25436947", "25436947")</f>
        <v/>
      </c>
      <c r="B111" t="n">
        <v>0.2460317460317461</v>
      </c>
    </row>
    <row r="112">
      <c r="A112">
        <f>HYPERLINK("https://stackoverflow.com/q/25499141", "25499141")</f>
        <v/>
      </c>
      <c r="B112" t="n">
        <v>0.2936507936507937</v>
      </c>
    </row>
    <row r="113">
      <c r="A113">
        <f>HYPERLINK("https://stackoverflow.com/q/25560603", "25560603")</f>
        <v/>
      </c>
      <c r="B113" t="n">
        <v>0.3757421543681085</v>
      </c>
    </row>
    <row r="114">
      <c r="A114">
        <f>HYPERLINK("https://stackoverflow.com/q/25801442", "25801442")</f>
        <v/>
      </c>
      <c r="B114" t="n">
        <v>0.2507122507122508</v>
      </c>
    </row>
    <row r="115">
      <c r="A115">
        <f>HYPERLINK("https://stackoverflow.com/q/25926998", "25926998")</f>
        <v/>
      </c>
      <c r="B115" t="n">
        <v>0.2144249512670565</v>
      </c>
    </row>
    <row r="116">
      <c r="A116">
        <f>HYPERLINK("https://stackoverflow.com/q/25950980", "25950980")</f>
        <v/>
      </c>
      <c r="B116" t="n">
        <v>0.2256410256410256</v>
      </c>
    </row>
    <row r="117">
      <c r="A117">
        <f>HYPERLINK("https://stackoverflow.com/q/26235358", "26235358")</f>
        <v/>
      </c>
      <c r="B117" t="n">
        <v>0.2518518518518518</v>
      </c>
    </row>
    <row r="118">
      <c r="A118">
        <f>HYPERLINK("https://stackoverflow.com/q/26475674", "26475674")</f>
        <v/>
      </c>
      <c r="B118" t="n">
        <v>0.3599537037037037</v>
      </c>
    </row>
    <row r="119">
      <c r="A119">
        <f>HYPERLINK("https://stackoverflow.com/q/26590629", "26590629")</f>
        <v/>
      </c>
      <c r="B119" t="n">
        <v>0.5154320987654321</v>
      </c>
    </row>
    <row r="120">
      <c r="A120">
        <f>HYPERLINK("https://stackoverflow.com/q/26634391", "26634391")</f>
        <v/>
      </c>
      <c r="B120" t="n">
        <v>0.3208333333333334</v>
      </c>
    </row>
    <row r="121">
      <c r="A121">
        <f>HYPERLINK("https://stackoverflow.com/q/26655087", "26655087")</f>
        <v/>
      </c>
      <c r="B121" t="n">
        <v>0.3088023088023089</v>
      </c>
    </row>
    <row r="122">
      <c r="A122">
        <f>HYPERLINK("https://stackoverflow.com/q/26779046", "26779046")</f>
        <v/>
      </c>
      <c r="B122" t="n">
        <v>0.2141900937081661</v>
      </c>
    </row>
    <row r="123">
      <c r="A123">
        <f>HYPERLINK("https://stackoverflow.com/q/27223147", "27223147")</f>
        <v/>
      </c>
      <c r="B123" t="n">
        <v>0.3222222222222222</v>
      </c>
    </row>
    <row r="124">
      <c r="A124">
        <f>HYPERLINK("https://stackoverflow.com/q/27398134", "27398134")</f>
        <v/>
      </c>
      <c r="B124" t="n">
        <v>0.3202614379084968</v>
      </c>
    </row>
    <row r="125">
      <c r="A125">
        <f>HYPERLINK("https://stackoverflow.com/q/27922716", "27922716")</f>
        <v/>
      </c>
      <c r="B125" t="n">
        <v>0.3379247015610652</v>
      </c>
    </row>
    <row r="126">
      <c r="A126">
        <f>HYPERLINK("https://stackoverflow.com/q/28019888", "28019888")</f>
        <v/>
      </c>
      <c r="B126" t="n">
        <v>0.343915343915344</v>
      </c>
    </row>
    <row r="127">
      <c r="A127">
        <f>HYPERLINK("https://stackoverflow.com/q/28610006", "28610006")</f>
        <v/>
      </c>
      <c r="B127" t="n">
        <v>0.3379629629629629</v>
      </c>
    </row>
    <row r="128">
      <c r="A128">
        <f>HYPERLINK("https://stackoverflow.com/q/28769714", "28769714")</f>
        <v/>
      </c>
      <c r="B128" t="n">
        <v>0.4297520661157024</v>
      </c>
    </row>
    <row r="129">
      <c r="A129">
        <f>HYPERLINK("https://stackoverflow.com/q/28991453", "28991453")</f>
        <v/>
      </c>
      <c r="B129" t="n">
        <v>0.2312008978675646</v>
      </c>
    </row>
    <row r="130">
      <c r="A130">
        <f>HYPERLINK("https://stackoverflow.com/q/29287436", "29287436")</f>
        <v/>
      </c>
      <c r="B130" t="n">
        <v>0.2655367231638418</v>
      </c>
    </row>
    <row r="131">
      <c r="A131">
        <f>HYPERLINK("https://stackoverflow.com/q/29386945", "29386945")</f>
        <v/>
      </c>
      <c r="B131" t="n">
        <v>0.1962962962962963</v>
      </c>
    </row>
    <row r="132">
      <c r="A132">
        <f>HYPERLINK("https://stackoverflow.com/q/29395319", "29395319")</f>
        <v/>
      </c>
      <c r="B132" t="n">
        <v>0.2345679012345679</v>
      </c>
    </row>
    <row r="133">
      <c r="A133">
        <f>HYPERLINK("https://stackoverflow.com/q/29623135", "29623135")</f>
        <v/>
      </c>
      <c r="B133" t="n">
        <v>0.2656250000000001</v>
      </c>
    </row>
    <row r="134">
      <c r="A134">
        <f>HYPERLINK("https://stackoverflow.com/q/30003533", "30003533")</f>
        <v/>
      </c>
      <c r="B134" t="n">
        <v>0.2616959064327486</v>
      </c>
    </row>
    <row r="135">
      <c r="A135">
        <f>HYPERLINK("https://stackoverflow.com/q/30193726", "30193726")</f>
        <v/>
      </c>
      <c r="B135" t="n">
        <v>0.2677595628415301</v>
      </c>
    </row>
    <row r="136">
      <c r="A136">
        <f>HYPERLINK("https://stackoverflow.com/q/30460291", "30460291")</f>
        <v/>
      </c>
      <c r="B136" t="n">
        <v>0.3360107095046854</v>
      </c>
    </row>
    <row r="137">
      <c r="A137">
        <f>HYPERLINK("https://stackoverflow.com/q/30487441", "30487441")</f>
        <v/>
      </c>
      <c r="B137" t="n">
        <v>0.2442002442002442</v>
      </c>
    </row>
    <row r="138">
      <c r="A138">
        <f>HYPERLINK("https://stackoverflow.com/q/30531307", "30531307")</f>
        <v/>
      </c>
      <c r="B138" t="n">
        <v>0.2350877192982457</v>
      </c>
    </row>
    <row r="139">
      <c r="A139">
        <f>HYPERLINK("https://stackoverflow.com/q/31145919", "31145919")</f>
        <v/>
      </c>
      <c r="B139" t="n">
        <v>0.282147315855181</v>
      </c>
    </row>
    <row r="140">
      <c r="A140">
        <f>HYPERLINK("https://stackoverflow.com/q/31481379", "31481379")</f>
        <v/>
      </c>
      <c r="B140" t="n">
        <v>0.3006535947712419</v>
      </c>
    </row>
    <row r="141">
      <c r="A141">
        <f>HYPERLINK("https://stackoverflow.com/q/31914821", "31914821")</f>
        <v/>
      </c>
      <c r="B141" t="n">
        <v>0.3333333333333334</v>
      </c>
    </row>
    <row r="142">
      <c r="A142">
        <f>HYPERLINK("https://stackoverflow.com/q/31942969", "31942969")</f>
        <v/>
      </c>
      <c r="B142" t="n">
        <v>0.2552552552552554</v>
      </c>
    </row>
    <row r="143">
      <c r="A143">
        <f>HYPERLINK("https://stackoverflow.com/q/31967389", "31967389")</f>
        <v/>
      </c>
      <c r="B143" t="n">
        <v>0.2452830188679245</v>
      </c>
    </row>
    <row r="144">
      <c r="A144">
        <f>HYPERLINK("https://stackoverflow.com/q/31990161", "31990161")</f>
        <v/>
      </c>
      <c r="B144" t="n">
        <v>0.33130081300813</v>
      </c>
    </row>
    <row r="145">
      <c r="A145">
        <f>HYPERLINK("https://stackoverflow.com/q/32201636", "32201636")</f>
        <v/>
      </c>
      <c r="B145" t="n">
        <v>0.2464387464387465</v>
      </c>
    </row>
    <row r="146">
      <c r="A146">
        <f>HYPERLINK("https://stackoverflow.com/q/32225372", "32225372")</f>
        <v/>
      </c>
      <c r="B146" t="n">
        <v>0.2730696798493409</v>
      </c>
    </row>
    <row r="147">
      <c r="A147">
        <f>HYPERLINK("https://stackoverflow.com/q/32512054", "32512054")</f>
        <v/>
      </c>
      <c r="B147" t="n">
        <v>0.2746913580246914</v>
      </c>
    </row>
    <row r="148">
      <c r="A148">
        <f>HYPERLINK("https://stackoverflow.com/q/32723648", "32723648")</f>
        <v/>
      </c>
      <c r="B148" t="n">
        <v>0.2348224513172967</v>
      </c>
    </row>
    <row r="149">
      <c r="A149">
        <f>HYPERLINK("https://stackoverflow.com/q/32772409", "32772409")</f>
        <v/>
      </c>
      <c r="B149" t="n">
        <v>0.3360433604336044</v>
      </c>
    </row>
    <row r="150">
      <c r="A150">
        <f>HYPERLINK("https://stackoverflow.com/q/32987050", "32987050")</f>
        <v/>
      </c>
      <c r="B150" t="n">
        <v>0.2891566265060241</v>
      </c>
    </row>
    <row r="151">
      <c r="A151">
        <f>HYPERLINK("https://stackoverflow.com/q/33282820", "33282820")</f>
        <v/>
      </c>
      <c r="B151" t="n">
        <v>0.2842105263157895</v>
      </c>
    </row>
    <row r="152">
      <c r="A152">
        <f>HYPERLINK("https://stackoverflow.com/q/33616877", "33616877")</f>
        <v/>
      </c>
      <c r="B152" t="n">
        <v>0.2355555555555556</v>
      </c>
    </row>
    <row r="153">
      <c r="A153">
        <f>HYPERLINK("https://stackoverflow.com/q/33952130", "33952130")</f>
        <v/>
      </c>
      <c r="B153" t="n">
        <v>0.3358585858585859</v>
      </c>
    </row>
    <row r="154">
      <c r="A154">
        <f>HYPERLINK("https://stackoverflow.com/q/34305838", "34305838")</f>
        <v/>
      </c>
      <c r="B154" t="n">
        <v>0.2861491628614917</v>
      </c>
    </row>
    <row r="155">
      <c r="A155">
        <f>HYPERLINK("https://stackoverflow.com/q/34631941", "34631941")</f>
        <v/>
      </c>
      <c r="B155" t="n">
        <v>0.2600472813238771</v>
      </c>
    </row>
    <row r="156">
      <c r="A156">
        <f>HYPERLINK("https://stackoverflow.com/q/34860991", "34860991")</f>
        <v/>
      </c>
      <c r="B156" t="n">
        <v>0.259958071278826</v>
      </c>
    </row>
    <row r="157">
      <c r="A157">
        <f>HYPERLINK("https://stackoverflow.com/q/34916160", "34916160")</f>
        <v/>
      </c>
      <c r="B157" t="n">
        <v>0.3321759259259259</v>
      </c>
    </row>
    <row r="158">
      <c r="A158">
        <f>HYPERLINK("https://stackoverflow.com/q/34971515", "34971515")</f>
        <v/>
      </c>
      <c r="B158" t="n">
        <v>0.1885964912280702</v>
      </c>
    </row>
    <row r="159">
      <c r="A159">
        <f>HYPERLINK("https://stackoverflow.com/q/35066446", "35066446")</f>
        <v/>
      </c>
      <c r="B159" t="n">
        <v>0.3982521847690387</v>
      </c>
    </row>
    <row r="160">
      <c r="A160">
        <f>HYPERLINK("https://stackoverflow.com/q/35092415", "35092415")</f>
        <v/>
      </c>
      <c r="B160" t="n">
        <v>0.2402402402402403</v>
      </c>
    </row>
    <row r="161">
      <c r="A161">
        <f>HYPERLINK("https://stackoverflow.com/q/35265813", "35265813")</f>
        <v/>
      </c>
      <c r="B161" t="n">
        <v>0.2203703703703704</v>
      </c>
    </row>
    <row r="162">
      <c r="A162">
        <f>HYPERLINK("https://stackoverflow.com/q/35414315", "35414315")</f>
        <v/>
      </c>
      <c r="B162" t="n">
        <v>0.2604166666666667</v>
      </c>
    </row>
    <row r="163">
      <c r="A163">
        <f>HYPERLINK("https://stackoverflow.com/q/35618897", "35618897")</f>
        <v/>
      </c>
      <c r="B163" t="n">
        <v>0.3156199677938809</v>
      </c>
    </row>
    <row r="164">
      <c r="A164">
        <f>HYPERLINK("https://stackoverflow.com/q/35677362", "35677362")</f>
        <v/>
      </c>
      <c r="B164" t="n">
        <v>0.3236111111111111</v>
      </c>
    </row>
    <row r="165">
      <c r="A165">
        <f>HYPERLINK("https://stackoverflow.com/q/35742554", "35742554")</f>
        <v/>
      </c>
      <c r="B165" t="n">
        <v>0.3010752688172044</v>
      </c>
    </row>
    <row r="166">
      <c r="A166">
        <f>HYPERLINK("https://stackoverflow.com/q/35764295", "35764295")</f>
        <v/>
      </c>
      <c r="B166" t="n">
        <v>0.265359477124183</v>
      </c>
    </row>
    <row r="167">
      <c r="A167">
        <f>HYPERLINK("https://stackoverflow.com/q/35974311", "35974311")</f>
        <v/>
      </c>
      <c r="B167" t="n">
        <v>0.2650793650793652</v>
      </c>
    </row>
    <row r="168">
      <c r="A168">
        <f>HYPERLINK("https://stackoverflow.com/q/36028847", "36028847")</f>
        <v/>
      </c>
      <c r="B168" t="n">
        <v>0.2592592592592594</v>
      </c>
    </row>
    <row r="169">
      <c r="A169">
        <f>HYPERLINK("https://stackoverflow.com/q/36070513", "36070513")</f>
        <v/>
      </c>
      <c r="B169" t="n">
        <v>0.2492877492877494</v>
      </c>
    </row>
    <row r="170">
      <c r="A170">
        <f>HYPERLINK("https://stackoverflow.com/q/36257435", "36257435")</f>
        <v/>
      </c>
      <c r="B170" t="n">
        <v>0.2250000000000001</v>
      </c>
    </row>
    <row r="171">
      <c r="A171">
        <f>HYPERLINK("https://stackoverflow.com/q/36528140", "36528140")</f>
        <v/>
      </c>
      <c r="B171" t="n">
        <v>0.2611111111111111</v>
      </c>
    </row>
    <row r="172">
      <c r="A172">
        <f>HYPERLINK("https://stackoverflow.com/q/36760509", "36760509")</f>
        <v/>
      </c>
      <c r="B172" t="n">
        <v>0.2954822954822955</v>
      </c>
    </row>
    <row r="173">
      <c r="A173">
        <f>HYPERLINK("https://stackoverflow.com/q/36936830", "36936830")</f>
        <v/>
      </c>
      <c r="B173" t="n">
        <v>0.3401360544217687</v>
      </c>
    </row>
    <row r="174">
      <c r="A174">
        <f>HYPERLINK("https://stackoverflow.com/q/37001598", "37001598")</f>
        <v/>
      </c>
      <c r="B174" t="n">
        <v>0.2703321878579611</v>
      </c>
    </row>
    <row r="175">
      <c r="A175">
        <f>HYPERLINK("https://stackoverflow.com/q/37020959", "37020959")</f>
        <v/>
      </c>
      <c r="B175" t="n">
        <v>0.2562724014336918</v>
      </c>
    </row>
    <row r="176">
      <c r="A176">
        <f>HYPERLINK("https://stackoverflow.com/q/37125043", "37125043")</f>
        <v/>
      </c>
      <c r="B176" t="n">
        <v>0.37487922705314</v>
      </c>
    </row>
    <row r="177">
      <c r="A177">
        <f>HYPERLINK("https://stackoverflow.com/q/37169827", "37169827")</f>
        <v/>
      </c>
      <c r="B177" t="n">
        <v>0.2737617135207496</v>
      </c>
    </row>
    <row r="178">
      <c r="A178">
        <f>HYPERLINK("https://stackoverflow.com/q/37196287", "37196287")</f>
        <v/>
      </c>
      <c r="B178" t="n">
        <v>0.2881944444444444</v>
      </c>
    </row>
    <row r="179">
      <c r="A179">
        <f>HYPERLINK("https://stackoverflow.com/q/37306094", "37306094")</f>
        <v/>
      </c>
      <c r="B179" t="n">
        <v>0.2653399668325041</v>
      </c>
    </row>
    <row r="180">
      <c r="A180">
        <f>HYPERLINK("https://stackoverflow.com/q/37475065", "37475065")</f>
        <v/>
      </c>
      <c r="B180" t="n">
        <v>0.2379084967320262</v>
      </c>
    </row>
    <row r="181">
      <c r="A181">
        <f>HYPERLINK("https://stackoverflow.com/q/37723718", "37723718")</f>
        <v/>
      </c>
      <c r="B181" t="n">
        <v>0.2496570644718794</v>
      </c>
    </row>
    <row r="182">
      <c r="A182">
        <f>HYPERLINK("https://stackoverflow.com/q/37915834", "37915834")</f>
        <v/>
      </c>
      <c r="B182" t="n">
        <v>0.4086021505376344</v>
      </c>
    </row>
    <row r="183">
      <c r="A183">
        <f>HYPERLINK("https://stackoverflow.com/q/38006238", "38006238")</f>
        <v/>
      </c>
      <c r="B183" t="n">
        <v>0.2735849056603774</v>
      </c>
    </row>
    <row r="184">
      <c r="A184">
        <f>HYPERLINK("https://stackoverflow.com/q/38071825", "38071825")</f>
        <v/>
      </c>
      <c r="B184" t="n">
        <v>0.3586956521739131</v>
      </c>
    </row>
    <row r="185">
      <c r="A185">
        <f>HYPERLINK("https://stackoverflow.com/q/38136654", "38136654")</f>
        <v/>
      </c>
      <c r="B185" t="n">
        <v>0.3737373737373737</v>
      </c>
    </row>
    <row r="186">
      <c r="A186">
        <f>HYPERLINK("https://stackoverflow.com/q/38342186", "38342186")</f>
        <v/>
      </c>
      <c r="B186" t="n">
        <v>0.250402576489533</v>
      </c>
    </row>
    <row r="187">
      <c r="A187">
        <f>HYPERLINK("https://stackoverflow.com/q/38532528", "38532528")</f>
        <v/>
      </c>
      <c r="B187" t="n">
        <v>0.2901234567901235</v>
      </c>
    </row>
    <row r="188">
      <c r="A188">
        <f>HYPERLINK("https://stackoverflow.com/q/38556074", "38556074")</f>
        <v/>
      </c>
      <c r="B188" t="n">
        <v>0.2535947712418302</v>
      </c>
    </row>
    <row r="189">
      <c r="A189">
        <f>HYPERLINK("https://stackoverflow.com/q/38568792", "38568792")</f>
        <v/>
      </c>
      <c r="B189" t="n">
        <v>0.3766666666666666</v>
      </c>
    </row>
    <row r="190">
      <c r="A190">
        <f>HYPERLINK("https://stackoverflow.com/q/38781470", "38781470")</f>
        <v/>
      </c>
      <c r="B190" t="n">
        <v>0.2447916666666667</v>
      </c>
    </row>
    <row r="191">
      <c r="A191">
        <f>HYPERLINK("https://stackoverflow.com/q/39108557", "39108557")</f>
        <v/>
      </c>
      <c r="B191" t="n">
        <v>0.3097112860892388</v>
      </c>
    </row>
    <row r="192">
      <c r="A192">
        <f>HYPERLINK("https://stackoverflow.com/q/39141990", "39141990")</f>
        <v/>
      </c>
      <c r="B192" t="n">
        <v>0.2674418604651164</v>
      </c>
    </row>
    <row r="193">
      <c r="A193">
        <f>HYPERLINK("https://stackoverflow.com/q/39320810", "39320810")</f>
        <v/>
      </c>
      <c r="B193" t="n">
        <v>0.2486111111111112</v>
      </c>
    </row>
    <row r="194">
      <c r="A194">
        <f>HYPERLINK("https://stackoverflow.com/q/39386670", "39386670")</f>
        <v/>
      </c>
      <c r="B194" t="n">
        <v>0.3153759820426488</v>
      </c>
    </row>
    <row r="195">
      <c r="A195">
        <f>HYPERLINK("https://stackoverflow.com/q/39537567", "39537567")</f>
        <v/>
      </c>
      <c r="B195" t="n">
        <v>0.3640132669983416</v>
      </c>
    </row>
    <row r="196">
      <c r="A196">
        <f>HYPERLINK("https://stackoverflow.com/q/39590785", "39590785")</f>
        <v/>
      </c>
      <c r="B196" t="n">
        <v>0.3654320987654321</v>
      </c>
    </row>
    <row r="197">
      <c r="A197">
        <f>HYPERLINK("https://stackoverflow.com/q/39895345", "39895345")</f>
        <v/>
      </c>
      <c r="B197" t="n">
        <v>0.3333333333333334</v>
      </c>
    </row>
    <row r="198">
      <c r="A198">
        <f>HYPERLINK("https://stackoverflow.com/q/40064989", "40064989")</f>
        <v/>
      </c>
      <c r="B198" t="n">
        <v>0.2236652236652237</v>
      </c>
    </row>
    <row r="199">
      <c r="A199">
        <f>HYPERLINK("https://stackoverflow.com/q/40471357", "40471357")</f>
        <v/>
      </c>
      <c r="B199" t="n">
        <v>0.3172413793103448</v>
      </c>
    </row>
    <row r="200">
      <c r="A200">
        <f>HYPERLINK("https://stackoverflow.com/q/40522198", "40522198")</f>
        <v/>
      </c>
      <c r="B200" t="n">
        <v>0.2525252525252525</v>
      </c>
    </row>
    <row r="201">
      <c r="A201">
        <f>HYPERLINK("https://stackoverflow.com/q/40596332", "40596332")</f>
        <v/>
      </c>
      <c r="B201" t="n">
        <v>0.3003663003663004</v>
      </c>
    </row>
    <row r="202">
      <c r="A202">
        <f>HYPERLINK("https://stackoverflow.com/q/40605620", "40605620")</f>
        <v/>
      </c>
      <c r="B202" t="n">
        <v>0.2653399668325042</v>
      </c>
    </row>
    <row r="203">
      <c r="A203">
        <f>HYPERLINK("https://stackoverflow.com/q/40642721", "40642721")</f>
        <v/>
      </c>
      <c r="B203" t="n">
        <v>0.3670498084291187</v>
      </c>
    </row>
    <row r="204">
      <c r="A204">
        <f>HYPERLINK("https://stackoverflow.com/q/40775150", "40775150")</f>
        <v/>
      </c>
      <c r="B204" t="n">
        <v>0.2461873638344227</v>
      </c>
    </row>
    <row r="205">
      <c r="A205">
        <f>HYPERLINK("https://stackoverflow.com/q/40797686", "40797686")</f>
        <v/>
      </c>
      <c r="B205" t="n">
        <v>0.31990231990232</v>
      </c>
    </row>
    <row r="206">
      <c r="A206">
        <f>HYPERLINK("https://stackoverflow.com/q/40935625", "40935625")</f>
        <v/>
      </c>
      <c r="B206" t="n">
        <v>0.3419753086419753</v>
      </c>
    </row>
    <row r="207">
      <c r="A207">
        <f>HYPERLINK("https://stackoverflow.com/q/40942931", "40942931")</f>
        <v/>
      </c>
      <c r="B207" t="n">
        <v>0.2666666666666668</v>
      </c>
    </row>
    <row r="208">
      <c r="A208">
        <f>HYPERLINK("https://stackoverflow.com/q/41063794", "41063794")</f>
        <v/>
      </c>
      <c r="B208" t="n">
        <v>0.2970297029702971</v>
      </c>
    </row>
    <row r="209">
      <c r="A209">
        <f>HYPERLINK("https://stackoverflow.com/q/41097730", "41097730")</f>
        <v/>
      </c>
      <c r="B209" t="n">
        <v>0.2470334412081985</v>
      </c>
    </row>
    <row r="210">
      <c r="A210">
        <f>HYPERLINK("https://stackoverflow.com/q/41467659", "41467659")</f>
        <v/>
      </c>
      <c r="B210" t="n">
        <v>0.2977346278317153</v>
      </c>
    </row>
    <row r="211">
      <c r="A211">
        <f>HYPERLINK("https://stackoverflow.com/q/41469924", "41469924")</f>
        <v/>
      </c>
      <c r="B211" t="n">
        <v>0.2882882882882884</v>
      </c>
    </row>
    <row r="212">
      <c r="A212">
        <f>HYPERLINK("https://stackoverflow.com/q/41733883", "41733883")</f>
        <v/>
      </c>
      <c r="B212" t="n">
        <v>0.2251082251082252</v>
      </c>
    </row>
    <row r="213">
      <c r="A213">
        <f>HYPERLINK("https://stackoverflow.com/q/41994114", "41994114")</f>
        <v/>
      </c>
      <c r="B213" t="n">
        <v>0.2795698924731183</v>
      </c>
    </row>
    <row r="214">
      <c r="A214">
        <f>HYPERLINK("https://stackoverflow.com/q/42277585", "42277585")</f>
        <v/>
      </c>
      <c r="B214" t="n">
        <v>0.2995169082125604</v>
      </c>
    </row>
    <row r="215">
      <c r="A215">
        <f>HYPERLINK("https://stackoverflow.com/q/42313976", "42313976")</f>
        <v/>
      </c>
      <c r="B215" t="n">
        <v>0.2256944444444444</v>
      </c>
    </row>
    <row r="216">
      <c r="A216">
        <f>HYPERLINK("https://stackoverflow.com/q/42444198", "42444198")</f>
        <v/>
      </c>
      <c r="B216" t="n">
        <v>0.3219373219373221</v>
      </c>
    </row>
    <row r="217">
      <c r="A217">
        <f>HYPERLINK("https://stackoverflow.com/q/42484228", "42484228")</f>
        <v/>
      </c>
      <c r="B217" t="n">
        <v>0.2634408602150539</v>
      </c>
    </row>
    <row r="218">
      <c r="A218">
        <f>HYPERLINK("https://stackoverflow.com/q/42619631", "42619631")</f>
        <v/>
      </c>
      <c r="B218" t="n">
        <v>0.1813725490196078</v>
      </c>
    </row>
    <row r="219">
      <c r="A219">
        <f>HYPERLINK("https://stackoverflow.com/q/42658036", "42658036")</f>
        <v/>
      </c>
      <c r="B219" t="n">
        <v>0.2643097643097644</v>
      </c>
    </row>
    <row r="220">
      <c r="A220">
        <f>HYPERLINK("https://stackoverflow.com/q/42946766", "42946766")</f>
        <v/>
      </c>
      <c r="B220" t="n">
        <v>0.2494089834515366</v>
      </c>
    </row>
    <row r="221">
      <c r="A221">
        <f>HYPERLINK("https://stackoverflow.com/q/43045887", "43045887")</f>
        <v/>
      </c>
      <c r="B221" t="n">
        <v>0.2982456140350878</v>
      </c>
    </row>
    <row r="222">
      <c r="A222">
        <f>HYPERLINK("https://stackoverflow.com/q/43061699", "43061699")</f>
        <v/>
      </c>
      <c r="B222" t="n">
        <v>0.3544444444444444</v>
      </c>
    </row>
    <row r="223">
      <c r="A223">
        <f>HYPERLINK("https://stackoverflow.com/q/43164321", "43164321")</f>
        <v/>
      </c>
      <c r="B223" t="n">
        <v>0.2330917874396135</v>
      </c>
    </row>
    <row r="224">
      <c r="A224">
        <f>HYPERLINK("https://stackoverflow.com/q/43201890", "43201890")</f>
        <v/>
      </c>
      <c r="B224" t="n">
        <v>0.2723004694835682</v>
      </c>
    </row>
    <row r="225">
      <c r="A225">
        <f>HYPERLINK("https://stackoverflow.com/q/43243120", "43243120")</f>
        <v/>
      </c>
      <c r="B225" t="n">
        <v>0.2804878048780488</v>
      </c>
    </row>
    <row r="226">
      <c r="A226">
        <f>HYPERLINK("https://stackoverflow.com/q/43299948", "43299948")</f>
        <v/>
      </c>
      <c r="B226" t="n">
        <v>0.3204134366925065</v>
      </c>
    </row>
    <row r="227">
      <c r="A227">
        <f>HYPERLINK("https://stackoverflow.com/q/43454540", "43454540")</f>
        <v/>
      </c>
      <c r="B227" t="n">
        <v>0.2939521800281295</v>
      </c>
    </row>
    <row r="228">
      <c r="A228">
        <f>HYPERLINK("https://stackoverflow.com/q/43549104", "43549104")</f>
        <v/>
      </c>
      <c r="B228" t="n">
        <v>0.2642642642642644</v>
      </c>
    </row>
    <row r="229">
      <c r="A229">
        <f>HYPERLINK("https://stackoverflow.com/q/43589592", "43589592")</f>
        <v/>
      </c>
      <c r="B229" t="n">
        <v>0.2305555555555556</v>
      </c>
    </row>
    <row r="230">
      <c r="A230">
        <f>HYPERLINK("https://stackoverflow.com/q/43837603", "43837603")</f>
        <v/>
      </c>
      <c r="B230" t="n">
        <v>0.276923076923077</v>
      </c>
    </row>
    <row r="231">
      <c r="A231">
        <f>HYPERLINK("https://stackoverflow.com/q/43860043", "43860043")</f>
        <v/>
      </c>
      <c r="B231" t="n">
        <v>0.2710437710437711</v>
      </c>
    </row>
    <row r="232">
      <c r="A232">
        <f>HYPERLINK("https://stackoverflow.com/q/43877814", "43877814")</f>
        <v/>
      </c>
      <c r="B232" t="n">
        <v>0.2777777777777778</v>
      </c>
    </row>
    <row r="233">
      <c r="A233">
        <f>HYPERLINK("https://stackoverflow.com/q/43906526", "43906526")</f>
        <v/>
      </c>
      <c r="B233" t="n">
        <v>0.2939068100358424</v>
      </c>
    </row>
    <row r="234">
      <c r="A234">
        <f>HYPERLINK("https://stackoverflow.com/q/44025410", "44025410")</f>
        <v/>
      </c>
      <c r="B234" t="n">
        <v>0.3120567375886524</v>
      </c>
    </row>
    <row r="235">
      <c r="A235">
        <f>HYPERLINK("https://stackoverflow.com/q/44041037", "44041037")</f>
        <v/>
      </c>
      <c r="B235" t="n">
        <v>0.3362068965517241</v>
      </c>
    </row>
    <row r="236">
      <c r="A236">
        <f>HYPERLINK("https://stackoverflow.com/q/44050836", "44050836")</f>
        <v/>
      </c>
      <c r="B236" t="n">
        <v>0.238615664845173</v>
      </c>
    </row>
    <row r="237">
      <c r="A237">
        <f>HYPERLINK("https://stackoverflow.com/q/44091275", "44091275")</f>
        <v/>
      </c>
      <c r="B237" t="n">
        <v>0.2722222222222222</v>
      </c>
    </row>
    <row r="238">
      <c r="A238">
        <f>HYPERLINK("https://stackoverflow.com/q/44102892", "44102892")</f>
        <v/>
      </c>
      <c r="B238" t="n">
        <v>0.2884399551066218</v>
      </c>
    </row>
    <row r="239">
      <c r="A239">
        <f>HYPERLINK("https://stackoverflow.com/q/44111993", "44111993")</f>
        <v/>
      </c>
      <c r="B239" t="n">
        <v>0.4159891598915989</v>
      </c>
    </row>
    <row r="240">
      <c r="A240">
        <f>HYPERLINK("https://stackoverflow.com/q/44140332", "44140332")</f>
        <v/>
      </c>
      <c r="B240" t="n">
        <v>0.2012882447665056</v>
      </c>
    </row>
    <row r="241">
      <c r="A241">
        <f>HYPERLINK("https://stackoverflow.com/q/44145365", "44145365")</f>
        <v/>
      </c>
      <c r="B241" t="n">
        <v>0.2049062049062049</v>
      </c>
    </row>
    <row r="242">
      <c r="A242">
        <f>HYPERLINK("https://stackoverflow.com/q/44193732", "44193732")</f>
        <v/>
      </c>
      <c r="B242" t="n">
        <v>0.2458333333333333</v>
      </c>
    </row>
    <row r="243">
      <c r="A243">
        <f>HYPERLINK("https://stackoverflow.com/q/44366011", "44366011")</f>
        <v/>
      </c>
      <c r="B243" t="n">
        <v>0.274928774928775</v>
      </c>
    </row>
    <row r="244">
      <c r="A244">
        <f>HYPERLINK("https://stackoverflow.com/q/44525150", "44525150")</f>
        <v/>
      </c>
      <c r="B244" t="n">
        <v>0.2747747747747749</v>
      </c>
    </row>
    <row r="245">
      <c r="A245">
        <f>HYPERLINK("https://stackoverflow.com/q/44528282", "44528282")</f>
        <v/>
      </c>
      <c r="B245" t="n">
        <v>0.2329317269076306</v>
      </c>
    </row>
    <row r="246">
      <c r="A246">
        <f>HYPERLINK("https://stackoverflow.com/q/44727285", "44727285")</f>
        <v/>
      </c>
      <c r="B246" t="n">
        <v>0.1934865900383141</v>
      </c>
    </row>
    <row r="247">
      <c r="A247">
        <f>HYPERLINK("https://stackoverflow.com/q/44733222", "44733222")</f>
        <v/>
      </c>
      <c r="B247" t="n">
        <v>0.2477650063856961</v>
      </c>
    </row>
    <row r="248">
      <c r="A248">
        <f>HYPERLINK("https://stackoverflow.com/q/44813180", "44813180")</f>
        <v/>
      </c>
      <c r="B248" t="n">
        <v>0.2234706616729089</v>
      </c>
    </row>
    <row r="249">
      <c r="A249">
        <f>HYPERLINK("https://stackoverflow.com/q/44867066", "44867066")</f>
        <v/>
      </c>
      <c r="B249" t="n">
        <v>0.2510288065843622</v>
      </c>
    </row>
    <row r="250">
      <c r="A250">
        <f>HYPERLINK("https://stackoverflow.com/q/44912604", "44912604")</f>
        <v/>
      </c>
      <c r="B250" t="n">
        <v>0.2021857923497268</v>
      </c>
    </row>
    <row r="251">
      <c r="A251">
        <f>HYPERLINK("https://stackoverflow.com/q/44920041", "44920041")</f>
        <v/>
      </c>
      <c r="B251" t="n">
        <v>0.244186046511628</v>
      </c>
    </row>
    <row r="252">
      <c r="A252">
        <f>HYPERLINK("https://stackoverflow.com/q/44931104", "44931104")</f>
        <v/>
      </c>
      <c r="B252" t="n">
        <v>0.2977346278317152</v>
      </c>
    </row>
    <row r="253">
      <c r="A253">
        <f>HYPERLINK("https://stackoverflow.com/q/44963674", "44963674")</f>
        <v/>
      </c>
      <c r="B253" t="n">
        <v>0.2362869198312237</v>
      </c>
    </row>
    <row r="254">
      <c r="A254">
        <f>HYPERLINK("https://stackoverflow.com/q/45019323", "45019323")</f>
        <v/>
      </c>
      <c r="B254" t="n">
        <v>0.1948470209339775</v>
      </c>
    </row>
    <row r="255">
      <c r="A255">
        <f>HYPERLINK("https://stackoverflow.com/q/45202450", "45202450")</f>
        <v/>
      </c>
      <c r="B255" t="n">
        <v>0.285925925925926</v>
      </c>
    </row>
    <row r="256">
      <c r="A256">
        <f>HYPERLINK("https://stackoverflow.com/q/45318013", "45318013")</f>
        <v/>
      </c>
      <c r="B256" t="n">
        <v>0.3762838468720822</v>
      </c>
    </row>
    <row r="257">
      <c r="A257">
        <f>HYPERLINK("https://stackoverflow.com/q/45425713", "45425713")</f>
        <v/>
      </c>
      <c r="B257" t="n">
        <v>0.2565656565656566</v>
      </c>
    </row>
    <row r="258">
      <c r="A258">
        <f>HYPERLINK("https://stackoverflow.com/q/45442784", "45442784")</f>
        <v/>
      </c>
      <c r="B258" t="n">
        <v>0.2595129375951293</v>
      </c>
    </row>
    <row r="259">
      <c r="A259">
        <f>HYPERLINK("https://stackoverflow.com/q/45480663", "45480663")</f>
        <v/>
      </c>
      <c r="B259" t="n">
        <v>0.2140522875816994</v>
      </c>
    </row>
    <row r="260">
      <c r="A260">
        <f>HYPERLINK("https://stackoverflow.com/q/45555969", "45555969")</f>
        <v/>
      </c>
      <c r="B260" t="n">
        <v>0.2378472222222222</v>
      </c>
    </row>
    <row r="261">
      <c r="A261">
        <f>HYPERLINK("https://stackoverflow.com/q/45563892", "45563892")</f>
        <v/>
      </c>
      <c r="B261" t="n">
        <v>0.2471264367816092</v>
      </c>
    </row>
    <row r="262">
      <c r="A262">
        <f>HYPERLINK("https://stackoverflow.com/q/45731288", "45731288")</f>
        <v/>
      </c>
      <c r="B262" t="n">
        <v>0.23943661971831</v>
      </c>
    </row>
    <row r="263">
      <c r="A263">
        <f>HYPERLINK("https://stackoverflow.com/q/45751896", "45751896")</f>
        <v/>
      </c>
      <c r="B263" t="n">
        <v>0.367748279252704</v>
      </c>
    </row>
    <row r="264">
      <c r="A264">
        <f>HYPERLINK("https://stackoverflow.com/q/45802802", "45802802")</f>
        <v/>
      </c>
      <c r="B264" t="n">
        <v>0.2869565217391304</v>
      </c>
    </row>
    <row r="265">
      <c r="A265">
        <f>HYPERLINK("https://stackoverflow.com/q/45824743", "45824743")</f>
        <v/>
      </c>
      <c r="B265" t="n">
        <v>0.3172966781214204</v>
      </c>
    </row>
    <row r="266">
      <c r="A266">
        <f>HYPERLINK("https://stackoverflow.com/q/45896488", "45896488")</f>
        <v/>
      </c>
      <c r="B266" t="n">
        <v>0.2811111111111111</v>
      </c>
    </row>
    <row r="267">
      <c r="A267">
        <f>HYPERLINK("https://stackoverflow.com/q/45909358", "45909358")</f>
        <v/>
      </c>
      <c r="B267" t="n">
        <v>0.2361111111111112</v>
      </c>
    </row>
    <row r="268">
      <c r="A268">
        <f>HYPERLINK("https://stackoverflow.com/q/45949757", "45949757")</f>
        <v/>
      </c>
      <c r="B268" t="n">
        <v>0.2978395061728396</v>
      </c>
    </row>
    <row r="269">
      <c r="A269">
        <f>HYPERLINK("https://stackoverflow.com/q/45955538", "45955538")</f>
        <v/>
      </c>
      <c r="B269" t="n">
        <v>0.2192982456140352</v>
      </c>
    </row>
    <row r="270">
      <c r="A270">
        <f>HYPERLINK("https://stackoverflow.com/q/46238759", "46238759")</f>
        <v/>
      </c>
      <c r="B270" t="n">
        <v>0.260233918128655</v>
      </c>
    </row>
    <row r="271">
      <c r="A271">
        <f>HYPERLINK("https://stackoverflow.com/q/46241015", "46241015")</f>
        <v/>
      </c>
      <c r="B271" t="n">
        <v>0.2943722943722944</v>
      </c>
    </row>
    <row r="272">
      <c r="A272">
        <f>HYPERLINK("https://stackoverflow.com/q/46340789", "46340789")</f>
        <v/>
      </c>
      <c r="B272" t="n">
        <v>0.1961805555555555</v>
      </c>
    </row>
    <row r="273">
      <c r="A273">
        <f>HYPERLINK("https://stackoverflow.com/q/46348449", "46348449")</f>
        <v/>
      </c>
      <c r="B273" t="n">
        <v>0.2936507936507938</v>
      </c>
    </row>
    <row r="274">
      <c r="A274">
        <f>HYPERLINK("https://stackoverflow.com/q/46417978", "46417978")</f>
        <v/>
      </c>
      <c r="B274" t="n">
        <v>0.3170370370370371</v>
      </c>
    </row>
    <row r="275">
      <c r="A275">
        <f>HYPERLINK("https://stackoverflow.com/q/46482177", "46482177")</f>
        <v/>
      </c>
      <c r="B275" t="n">
        <v>0.2369281045751634</v>
      </c>
    </row>
    <row r="276">
      <c r="A276">
        <f>HYPERLINK("https://stackoverflow.com/q/46483388", "46483388")</f>
        <v/>
      </c>
      <c r="B276" t="n">
        <v>0.2901234567901235</v>
      </c>
    </row>
    <row r="277">
      <c r="A277">
        <f>HYPERLINK("https://stackoverflow.com/q/46495006", "46495006")</f>
        <v/>
      </c>
      <c r="B277" t="n">
        <v>0.3101851851851853</v>
      </c>
    </row>
    <row r="278">
      <c r="A278">
        <f>HYPERLINK("https://stackoverflow.com/q/46541679", "46541679")</f>
        <v/>
      </c>
      <c r="B278" t="n">
        <v>0.290356394129979</v>
      </c>
    </row>
    <row r="279">
      <c r="A279">
        <f>HYPERLINK("https://stackoverflow.com/q/46558510", "46558510")</f>
        <v/>
      </c>
      <c r="B279" t="n">
        <v>0.3348765432098766</v>
      </c>
    </row>
    <row r="280">
      <c r="A280">
        <f>HYPERLINK("https://stackoverflow.com/q/46669690", "46669690")</f>
        <v/>
      </c>
      <c r="B280" t="n">
        <v>0.1952861952861953</v>
      </c>
    </row>
    <row r="281">
      <c r="A281">
        <f>HYPERLINK("https://stackoverflow.com/q/46738962", "46738962")</f>
        <v/>
      </c>
      <c r="B281" t="n">
        <v>0.2012882447665056</v>
      </c>
    </row>
    <row r="282">
      <c r="A282">
        <f>HYPERLINK("https://stackoverflow.com/q/46776819", "46776819")</f>
        <v/>
      </c>
      <c r="B282" t="n">
        <v>0.5295019157088122</v>
      </c>
    </row>
    <row r="283">
      <c r="A283">
        <f>HYPERLINK("https://stackoverflow.com/q/46874301", "46874301")</f>
        <v/>
      </c>
      <c r="B283" t="n">
        <v>0.2286634460547504</v>
      </c>
    </row>
    <row r="284">
      <c r="A284">
        <f>HYPERLINK("https://stackoverflow.com/q/46970906", "46970906")</f>
        <v/>
      </c>
      <c r="B284" t="n">
        <v>0.2401960784313726</v>
      </c>
    </row>
    <row r="285">
      <c r="A285">
        <f>HYPERLINK("https://stackoverflow.com/q/46976482", "46976482")</f>
        <v/>
      </c>
      <c r="B285" t="n">
        <v>0.2254901960784314</v>
      </c>
    </row>
    <row r="286">
      <c r="A286">
        <f>HYPERLINK("https://stackoverflow.com/q/47005811", "47005811")</f>
        <v/>
      </c>
      <c r="B286" t="n">
        <v>0.3895424836601308</v>
      </c>
    </row>
    <row r="287">
      <c r="A287">
        <f>HYPERLINK("https://stackoverflow.com/q/47174045", "47174045")</f>
        <v/>
      </c>
      <c r="B287" t="n">
        <v>0.2908863920099876</v>
      </c>
    </row>
    <row r="288">
      <c r="A288">
        <f>HYPERLINK("https://stackoverflow.com/q/47178968", "47178968")</f>
        <v/>
      </c>
      <c r="B288" t="n">
        <v>0.3358876117496808</v>
      </c>
    </row>
    <row r="289">
      <c r="A289">
        <f>HYPERLINK("https://stackoverflow.com/q/47194231", "47194231")</f>
        <v/>
      </c>
      <c r="B289" t="n">
        <v>0.269406392694064</v>
      </c>
    </row>
    <row r="290">
      <c r="A290">
        <f>HYPERLINK("https://stackoverflow.com/q/47358219", "47358219")</f>
        <v/>
      </c>
      <c r="B290" t="n">
        <v>0.2357357357357359</v>
      </c>
    </row>
    <row r="291">
      <c r="A291">
        <f>HYPERLINK("https://stackoverflow.com/q/47378071", "47378071")</f>
        <v/>
      </c>
      <c r="B291" t="n">
        <v>0.2352941176470588</v>
      </c>
    </row>
    <row r="292">
      <c r="A292">
        <f>HYPERLINK("https://stackoverflow.com/q/47430596", "47430596")</f>
        <v/>
      </c>
      <c r="B292" t="n">
        <v>0.2706552706552707</v>
      </c>
    </row>
    <row r="293">
      <c r="A293">
        <f>HYPERLINK("https://stackoverflow.com/q/47515082", "47515082")</f>
        <v/>
      </c>
      <c r="B293" t="n">
        <v>0.2112932604735883</v>
      </c>
    </row>
    <row r="294">
      <c r="A294">
        <f>HYPERLINK("https://stackoverflow.com/q/47704069", "47704069")</f>
        <v/>
      </c>
      <c r="B294" t="n">
        <v>0.3125000000000001</v>
      </c>
    </row>
    <row r="295">
      <c r="A295">
        <f>HYPERLINK("https://stackoverflow.com/q/47742984", "47742984")</f>
        <v/>
      </c>
      <c r="B295" t="n">
        <v>0.3078078078078079</v>
      </c>
    </row>
    <row r="296">
      <c r="A296">
        <f>HYPERLINK("https://stackoverflow.com/q/47795639", "47795639")</f>
        <v/>
      </c>
      <c r="B296" t="n">
        <v>0.2239316239316239</v>
      </c>
    </row>
    <row r="297">
      <c r="A297">
        <f>HYPERLINK("https://stackoverflow.com/q/47820479", "47820479")</f>
        <v/>
      </c>
      <c r="B297" t="n">
        <v>0.1933028919330289</v>
      </c>
    </row>
    <row r="298">
      <c r="A298">
        <f>HYPERLINK("https://stackoverflow.com/q/48284673", "48284673")</f>
        <v/>
      </c>
      <c r="B298" t="n">
        <v>0.1919191919191919</v>
      </c>
    </row>
    <row r="299">
      <c r="A299">
        <f>HYPERLINK("https://stackoverflow.com/q/48385134", "48385134")</f>
        <v/>
      </c>
      <c r="B299" t="n">
        <v>0.2677595628415302</v>
      </c>
    </row>
    <row r="300">
      <c r="A300">
        <f>HYPERLINK("https://stackoverflow.com/q/48404730", "48404730")</f>
        <v/>
      </c>
      <c r="B300" t="n">
        <v>0.2111111111111112</v>
      </c>
    </row>
    <row r="301">
      <c r="A301">
        <f>HYPERLINK("https://stackoverflow.com/q/48452352", "48452352")</f>
        <v/>
      </c>
      <c r="B301" t="n">
        <v>0.3440860215053763</v>
      </c>
    </row>
    <row r="302">
      <c r="A302">
        <f>HYPERLINK("https://stackoverflow.com/q/48454558", "48454558")</f>
        <v/>
      </c>
      <c r="B302" t="n">
        <v>0.2549707602339181</v>
      </c>
    </row>
    <row r="303">
      <c r="A303">
        <f>HYPERLINK("https://stackoverflow.com/q/48520584", "48520584")</f>
        <v/>
      </c>
      <c r="B303" t="n">
        <v>0.2416225749559083</v>
      </c>
    </row>
    <row r="304">
      <c r="A304">
        <f>HYPERLINK("https://stackoverflow.com/q/48525962", "48525962")</f>
        <v/>
      </c>
      <c r="B304" t="n">
        <v>0.3157894736842106</v>
      </c>
    </row>
    <row r="305">
      <c r="A305">
        <f>HYPERLINK("https://stackoverflow.com/q/48556498", "48556498")</f>
        <v/>
      </c>
      <c r="B305" t="n">
        <v>0.2303030303030303</v>
      </c>
    </row>
    <row r="306">
      <c r="A306">
        <f>HYPERLINK("https://stackoverflow.com/q/48611557", "48611557")</f>
        <v/>
      </c>
      <c r="B306" t="n">
        <v>0.2486772486772487</v>
      </c>
    </row>
    <row r="307">
      <c r="A307">
        <f>HYPERLINK("https://stackoverflow.com/q/48621279", "48621279")</f>
        <v/>
      </c>
      <c r="B307" t="n">
        <v>0.2205128205128205</v>
      </c>
    </row>
    <row r="308">
      <c r="A308">
        <f>HYPERLINK("https://stackoverflow.com/q/48628269", "48628269")</f>
        <v/>
      </c>
      <c r="B308" t="n">
        <v>0.413479052823315</v>
      </c>
    </row>
    <row r="309">
      <c r="A309">
        <f>HYPERLINK("https://stackoverflow.com/q/48647359", "48647359")</f>
        <v/>
      </c>
      <c r="B309" t="n">
        <v>0.2194787379972566</v>
      </c>
    </row>
    <row r="310">
      <c r="A310">
        <f>HYPERLINK("https://stackoverflow.com/q/48761222", "48761222")</f>
        <v/>
      </c>
      <c r="B310" t="n">
        <v>0.2365079365079365</v>
      </c>
    </row>
    <row r="311">
      <c r="A311">
        <f>HYPERLINK("https://stackoverflow.com/q/48837776", "48837776")</f>
        <v/>
      </c>
      <c r="B311" t="n">
        <v>0.3522458628841608</v>
      </c>
    </row>
    <row r="312">
      <c r="A312">
        <f>HYPERLINK("https://stackoverflow.com/q/48871444", "48871444")</f>
        <v/>
      </c>
      <c r="B312" t="n">
        <v>0.27994227994228</v>
      </c>
    </row>
    <row r="313">
      <c r="A313">
        <f>HYPERLINK("https://stackoverflow.com/q/48881818", "48881818")</f>
        <v/>
      </c>
      <c r="B313" t="n">
        <v>0.264797507788162</v>
      </c>
    </row>
    <row r="314">
      <c r="A314">
        <f>HYPERLINK("https://stackoverflow.com/q/48904349", "48904349")</f>
        <v/>
      </c>
      <c r="B314" t="n">
        <v>0.2648401826484019</v>
      </c>
    </row>
    <row r="315">
      <c r="A315">
        <f>HYPERLINK("https://stackoverflow.com/q/48906831", "48906831")</f>
        <v/>
      </c>
      <c r="B315" t="n">
        <v>0.2265512265512266</v>
      </c>
    </row>
    <row r="316">
      <c r="A316">
        <f>HYPERLINK("https://stackoverflow.com/q/48952883", "48952883")</f>
        <v/>
      </c>
      <c r="B316" t="n">
        <v>0.2192192192192193</v>
      </c>
    </row>
    <row r="317">
      <c r="A317">
        <f>HYPERLINK("https://stackoverflow.com/q/48979623", "48979623")</f>
        <v/>
      </c>
      <c r="B317" t="n">
        <v>0.2279693486590038</v>
      </c>
    </row>
    <row r="318">
      <c r="A318">
        <f>HYPERLINK("https://stackoverflow.com/q/49261726", "49261726")</f>
        <v/>
      </c>
      <c r="B318" t="n">
        <v>0.3005050505050506</v>
      </c>
    </row>
    <row r="319">
      <c r="A319">
        <f>HYPERLINK("https://stackoverflow.com/q/49409218", "49409218")</f>
        <v/>
      </c>
      <c r="B319" t="n">
        <v>0.2236652236652237</v>
      </c>
    </row>
    <row r="320">
      <c r="A320">
        <f>HYPERLINK("https://stackoverflow.com/q/49504777", "49504777")</f>
        <v/>
      </c>
      <c r="B320" t="n">
        <v>0.290650406504065</v>
      </c>
    </row>
    <row r="321">
      <c r="A321">
        <f>HYPERLINK("https://stackoverflow.com/q/49511434", "49511434")</f>
        <v/>
      </c>
      <c r="B321" t="n">
        <v>0.4133333333333332</v>
      </c>
    </row>
    <row r="322">
      <c r="A322">
        <f>HYPERLINK("https://stackoverflow.com/q/49669653", "49669653")</f>
        <v/>
      </c>
      <c r="B322" t="n">
        <v>0.2876830318690783</v>
      </c>
    </row>
    <row r="323">
      <c r="A323">
        <f>HYPERLINK("https://stackoverflow.com/q/49675462", "49675462")</f>
        <v/>
      </c>
      <c r="B323" t="n">
        <v>0.2253668763102726</v>
      </c>
    </row>
    <row r="324">
      <c r="A324">
        <f>HYPERLINK("https://stackoverflow.com/q/49740870", "49740870")</f>
        <v/>
      </c>
      <c r="B324" t="n">
        <v>0.2476190476190477</v>
      </c>
    </row>
    <row r="325">
      <c r="A325">
        <f>HYPERLINK("https://stackoverflow.com/q/49747691", "49747691")</f>
        <v/>
      </c>
      <c r="B325" t="n">
        <v>0.2788671023965142</v>
      </c>
    </row>
    <row r="326">
      <c r="A326">
        <f>HYPERLINK("https://stackoverflow.com/q/49789544", "49789544")</f>
        <v/>
      </c>
      <c r="B326" t="n">
        <v>0.3735449735449735</v>
      </c>
    </row>
    <row r="327">
      <c r="A327">
        <f>HYPERLINK("https://stackoverflow.com/q/49803583", "49803583")</f>
        <v/>
      </c>
      <c r="B327" t="n">
        <v>0.2318376068376069</v>
      </c>
    </row>
    <row r="328">
      <c r="A328">
        <f>HYPERLINK("https://stackoverflow.com/q/49928032", "49928032")</f>
        <v/>
      </c>
      <c r="B328" t="n">
        <v>0.2306397306397306</v>
      </c>
    </row>
    <row r="329">
      <c r="A329">
        <f>HYPERLINK("https://stackoverflow.com/q/50084095", "50084095")</f>
        <v/>
      </c>
      <c r="B329" t="n">
        <v>0.3609141055949566</v>
      </c>
    </row>
    <row r="330">
      <c r="A330">
        <f>HYPERLINK("https://stackoverflow.com/q/50130435", "50130435")</f>
        <v/>
      </c>
      <c r="B330" t="n">
        <v>0.2384428223844282</v>
      </c>
    </row>
    <row r="331">
      <c r="A331">
        <f>HYPERLINK("https://stackoverflow.com/q/50149635", "50149635")</f>
        <v/>
      </c>
      <c r="B331" t="n">
        <v>0.1917562724014337</v>
      </c>
    </row>
    <row r="332">
      <c r="A332">
        <f>HYPERLINK("https://stackoverflow.com/q/50152309", "50152309")</f>
        <v/>
      </c>
      <c r="B332" t="n">
        <v>0.2087542087542088</v>
      </c>
    </row>
    <row r="333">
      <c r="A333">
        <f>HYPERLINK("https://stackoverflow.com/q/50184405", "50184405")</f>
        <v/>
      </c>
      <c r="B333" t="n">
        <v>0.3497942386831276</v>
      </c>
    </row>
    <row r="334">
      <c r="A334">
        <f>HYPERLINK("https://stackoverflow.com/q/50248950", "50248950")</f>
        <v/>
      </c>
      <c r="B334" t="n">
        <v>0.2222222222222222</v>
      </c>
    </row>
    <row r="335">
      <c r="A335">
        <f>HYPERLINK("https://stackoverflow.com/q/50267824", "50267824")</f>
        <v/>
      </c>
      <c r="B335" t="n">
        <v>0.3458333333333334</v>
      </c>
    </row>
    <row r="336">
      <c r="A336">
        <f>HYPERLINK("https://stackoverflow.com/q/50285253", "50285253")</f>
        <v/>
      </c>
      <c r="B336" t="n">
        <v>0.2386156648451731</v>
      </c>
    </row>
    <row r="337">
      <c r="A337">
        <f>HYPERLINK("https://stackoverflow.com/q/50330121", "50330121")</f>
        <v/>
      </c>
      <c r="B337" t="n">
        <v>0.3920817369093231</v>
      </c>
    </row>
    <row r="338">
      <c r="A338">
        <f>HYPERLINK("https://stackoverflow.com/q/50339838", "50339838")</f>
        <v/>
      </c>
      <c r="B338" t="n">
        <v>0.2353643966547193</v>
      </c>
    </row>
    <row r="339">
      <c r="A339">
        <f>HYPERLINK("https://stackoverflow.com/q/50378352", "50378352")</f>
        <v/>
      </c>
      <c r="B339" t="n">
        <v>0.2941176470588235</v>
      </c>
    </row>
    <row r="340">
      <c r="A340">
        <f>HYPERLINK("https://stackoverflow.com/q/50407983", "50407983")</f>
        <v/>
      </c>
      <c r="B340" t="n">
        <v>0.3081328751431845</v>
      </c>
    </row>
    <row r="341">
      <c r="A341">
        <f>HYPERLINK("https://stackoverflow.com/q/50512460", "50512460")</f>
        <v/>
      </c>
      <c r="B341" t="n">
        <v>0.2432432432432433</v>
      </c>
    </row>
    <row r="342">
      <c r="A342">
        <f>HYPERLINK("https://stackoverflow.com/q/50561808", "50561808")</f>
        <v/>
      </c>
      <c r="B342" t="n">
        <v>0.2101740294511379</v>
      </c>
    </row>
    <row r="343">
      <c r="A343">
        <f>HYPERLINK("https://stackoverflow.com/q/50591528", "50591528")</f>
        <v/>
      </c>
      <c r="B343" t="n">
        <v>0.2238562091503268</v>
      </c>
    </row>
    <row r="344">
      <c r="A344">
        <f>HYPERLINK("https://stackoverflow.com/q/50613764", "50613764")</f>
        <v/>
      </c>
      <c r="B344" t="n">
        <v>0.2431561996779389</v>
      </c>
    </row>
    <row r="345">
      <c r="A345">
        <f>HYPERLINK("https://stackoverflow.com/q/50635277", "50635277")</f>
        <v/>
      </c>
      <c r="B345" t="n">
        <v>0.2470978441127696</v>
      </c>
    </row>
    <row r="346">
      <c r="A346">
        <f>HYPERLINK("https://stackoverflow.com/q/50637765", "50637765")</f>
        <v/>
      </c>
      <c r="B346" t="n">
        <v>0.3571428571428571</v>
      </c>
    </row>
    <row r="347">
      <c r="A347">
        <f>HYPERLINK("https://stackoverflow.com/q/50749813", "50749813")</f>
        <v/>
      </c>
      <c r="B347" t="n">
        <v>0.2446581196581197</v>
      </c>
    </row>
    <row r="348">
      <c r="A348">
        <f>HYPERLINK("https://stackoverflow.com/q/50752250", "50752250")</f>
        <v/>
      </c>
      <c r="B348" t="n">
        <v>0.2481962481962482</v>
      </c>
    </row>
    <row r="349">
      <c r="A349">
        <f>HYPERLINK("https://stackoverflow.com/q/50850661", "50850661")</f>
        <v/>
      </c>
      <c r="B349" t="n">
        <v>0.3585069444444444</v>
      </c>
    </row>
    <row r="350">
      <c r="A350">
        <f>HYPERLINK("https://stackoverflow.com/q/50851665", "50851665")</f>
        <v/>
      </c>
      <c r="B350" t="n">
        <v>0.2535211267605634</v>
      </c>
    </row>
    <row r="351">
      <c r="A351">
        <f>HYPERLINK("https://stackoverflow.com/q/50852150", "50852150")</f>
        <v/>
      </c>
      <c r="B351" t="n">
        <v>0.3131313131313132</v>
      </c>
    </row>
    <row r="352">
      <c r="A352">
        <f>HYPERLINK("https://stackoverflow.com/q/50876280", "50876280")</f>
        <v/>
      </c>
      <c r="B352" t="n">
        <v>0.2401795735129069</v>
      </c>
    </row>
    <row r="353">
      <c r="A353">
        <f>HYPERLINK("https://stackoverflow.com/q/50973150", "50973150")</f>
        <v/>
      </c>
      <c r="B353" t="n">
        <v>0.2</v>
      </c>
    </row>
    <row r="354">
      <c r="A354">
        <f>HYPERLINK("https://stackoverflow.com/q/50980779", "50980779")</f>
        <v/>
      </c>
      <c r="B354" t="n">
        <v>0.2552083333333334</v>
      </c>
    </row>
    <row r="355">
      <c r="A355">
        <f>HYPERLINK("https://stackoverflow.com/q/51043227", "51043227")</f>
        <v/>
      </c>
      <c r="B355" t="n">
        <v>0.2242990654205607</v>
      </c>
    </row>
    <row r="356">
      <c r="A356">
        <f>HYPERLINK("https://stackoverflow.com/q/51151926", "51151926")</f>
        <v/>
      </c>
      <c r="B356" t="n">
        <v>0.2666666666666667</v>
      </c>
    </row>
    <row r="357">
      <c r="A357">
        <f>HYPERLINK("https://stackoverflow.com/q/51168207", "51168207")</f>
        <v/>
      </c>
      <c r="B357" t="n">
        <v>0.238095238095238</v>
      </c>
    </row>
    <row r="358">
      <c r="A358">
        <f>HYPERLINK("https://stackoverflow.com/q/51196057", "51196057")</f>
        <v/>
      </c>
      <c r="B358" t="n">
        <v>0.2529239766081872</v>
      </c>
    </row>
    <row r="359">
      <c r="A359">
        <f>HYPERLINK("https://stackoverflow.com/q/51206764", "51206764")</f>
        <v/>
      </c>
      <c r="B359" t="n">
        <v>0.3478260869565217</v>
      </c>
    </row>
    <row r="360">
      <c r="A360">
        <f>HYPERLINK("https://stackoverflow.com/q/51303561", "51303561")</f>
        <v/>
      </c>
      <c r="B360" t="n">
        <v>0.2196679438058749</v>
      </c>
    </row>
    <row r="361">
      <c r="A361">
        <f>HYPERLINK("https://stackoverflow.com/q/51352265", "51352265")</f>
        <v/>
      </c>
      <c r="B361" t="n">
        <v>0.3024691358024691</v>
      </c>
    </row>
    <row r="362">
      <c r="A362">
        <f>HYPERLINK("https://stackoverflow.com/q/51360587", "51360587")</f>
        <v/>
      </c>
      <c r="B362" t="n">
        <v>0.4019873532068653</v>
      </c>
    </row>
    <row r="363">
      <c r="A363">
        <f>HYPERLINK("https://stackoverflow.com/q/51394376", "51394376")</f>
        <v/>
      </c>
      <c r="B363" t="n">
        <v>0.2372372372372373</v>
      </c>
    </row>
    <row r="364">
      <c r="A364">
        <f>HYPERLINK("https://stackoverflow.com/q/51415990", "51415990")</f>
        <v/>
      </c>
      <c r="B364" t="n">
        <v>0.2616487455197133</v>
      </c>
    </row>
    <row r="365">
      <c r="A365">
        <f>HYPERLINK("https://stackoverflow.com/q/51432021", "51432021")</f>
        <v/>
      </c>
      <c r="B365" t="n">
        <v>0.314176245210728</v>
      </c>
    </row>
    <row r="366">
      <c r="A366">
        <f>HYPERLINK("https://stackoverflow.com/q/51480081", "51480081")</f>
        <v/>
      </c>
      <c r="B366" t="n">
        <v>0.2441700960219479</v>
      </c>
    </row>
    <row r="367">
      <c r="A367">
        <f>HYPERLINK("https://stackoverflow.com/q/51496895", "51496895")</f>
        <v/>
      </c>
      <c r="B367" t="n">
        <v>0.2510288065843622</v>
      </c>
    </row>
    <row r="368">
      <c r="A368">
        <f>HYPERLINK("https://stackoverflow.com/q/51512628", "51512628")</f>
        <v/>
      </c>
      <c r="B368" t="n">
        <v>0.2956349206349206</v>
      </c>
    </row>
    <row r="369">
      <c r="A369">
        <f>HYPERLINK("https://stackoverflow.com/q/51603118", "51603118")</f>
        <v/>
      </c>
      <c r="B369" t="n">
        <v>0.2857142857142857</v>
      </c>
    </row>
    <row r="370">
      <c r="A370">
        <f>HYPERLINK("https://stackoverflow.com/q/51623407", "51623407")</f>
        <v/>
      </c>
      <c r="B370" t="n">
        <v>0.3247863247863248</v>
      </c>
    </row>
    <row r="371">
      <c r="A371">
        <f>HYPERLINK("https://stackoverflow.com/q/51627648", "51627648")</f>
        <v/>
      </c>
      <c r="B371" t="n">
        <v>0.2152777777777778</v>
      </c>
    </row>
    <row r="372">
      <c r="A372">
        <f>HYPERLINK("https://stackoverflow.com/q/51665421", "51665421")</f>
        <v/>
      </c>
      <c r="B372" t="n">
        <v>0.4421768707482994</v>
      </c>
    </row>
    <row r="373">
      <c r="A373">
        <f>HYPERLINK("https://stackoverflow.com/q/51750774", "51750774")</f>
        <v/>
      </c>
      <c r="B373" t="n">
        <v>0.2592592592592594</v>
      </c>
    </row>
    <row r="374">
      <c r="A374">
        <f>HYPERLINK("https://stackoverflow.com/q/51759572", "51759572")</f>
        <v/>
      </c>
      <c r="B374" t="n">
        <v>0.2407407407407408</v>
      </c>
    </row>
    <row r="375">
      <c r="A375">
        <f>HYPERLINK("https://stackoverflow.com/q/51817025", "51817025")</f>
        <v/>
      </c>
      <c r="B375" t="n">
        <v>0.2280319535221496</v>
      </c>
    </row>
    <row r="376">
      <c r="A376">
        <f>HYPERLINK("https://stackoverflow.com/q/51828297", "51828297")</f>
        <v/>
      </c>
      <c r="B376" t="n">
        <v>0.2098765432098766</v>
      </c>
    </row>
    <row r="377">
      <c r="A377">
        <f>HYPERLINK("https://stackoverflow.com/q/51845292", "51845292")</f>
        <v/>
      </c>
      <c r="B377" t="n">
        <v>0.3616161616161616</v>
      </c>
    </row>
    <row r="378">
      <c r="A378">
        <f>HYPERLINK("https://stackoverflow.com/q/51853310", "51853310")</f>
        <v/>
      </c>
      <c r="B378" t="n">
        <v>0.2777777777777779</v>
      </c>
    </row>
    <row r="379">
      <c r="A379">
        <f>HYPERLINK("https://stackoverflow.com/q/51865601", "51865601")</f>
        <v/>
      </c>
      <c r="B379" t="n">
        <v>0.2275985663082437</v>
      </c>
    </row>
    <row r="380">
      <c r="A380">
        <f>HYPERLINK("https://stackoverflow.com/q/51884008", "51884008")</f>
        <v/>
      </c>
      <c r="B380" t="n">
        <v>0.3396825396825398</v>
      </c>
    </row>
    <row r="381">
      <c r="A381">
        <f>HYPERLINK("https://stackoverflow.com/q/51964843", "51964843")</f>
        <v/>
      </c>
      <c r="B381" t="n">
        <v>0.2752136752136753</v>
      </c>
    </row>
    <row r="382">
      <c r="A382">
        <f>HYPERLINK("https://stackoverflow.com/q/51966939", "51966939")</f>
        <v/>
      </c>
      <c r="B382" t="n">
        <v>0.3892045454545454</v>
      </c>
    </row>
    <row r="383">
      <c r="A383">
        <f>HYPERLINK("https://stackoverflow.com/q/51977946", "51977946")</f>
        <v/>
      </c>
      <c r="B383" t="n">
        <v>0.3091168091168092</v>
      </c>
    </row>
    <row r="384">
      <c r="A384">
        <f>HYPERLINK("https://stackoverflow.com/q/52046824", "52046824")</f>
        <v/>
      </c>
      <c r="B384" t="n">
        <v>0.405589638718473</v>
      </c>
    </row>
    <row r="385">
      <c r="A385">
        <f>HYPERLINK("https://stackoverflow.com/q/52070481", "52070481")</f>
        <v/>
      </c>
      <c r="B385" t="n">
        <v>0.212962962962963</v>
      </c>
    </row>
    <row r="386">
      <c r="A386">
        <f>HYPERLINK("https://stackoverflow.com/q/52120970", "52120970")</f>
        <v/>
      </c>
      <c r="B386" t="n">
        <v>0.2783171521035599</v>
      </c>
    </row>
    <row r="387">
      <c r="A387">
        <f>HYPERLINK("https://stackoverflow.com/q/52163958", "52163958")</f>
        <v/>
      </c>
      <c r="B387" t="n">
        <v>0.4974582425562817</v>
      </c>
    </row>
    <row r="388">
      <c r="A388">
        <f>HYPERLINK("https://stackoverflow.com/q/52242599", "52242599")</f>
        <v/>
      </c>
      <c r="B388" t="n">
        <v>0.2826797385620916</v>
      </c>
    </row>
    <row r="389">
      <c r="A389">
        <f>HYPERLINK("https://stackoverflow.com/q/52370526", "52370526")</f>
        <v/>
      </c>
      <c r="B389" t="n">
        <v>0.2827004219409283</v>
      </c>
    </row>
    <row r="390">
      <c r="A390">
        <f>HYPERLINK("https://stackoverflow.com/q/52427085", "52427085")</f>
        <v/>
      </c>
      <c r="B390" t="n">
        <v>0.2195448460508702</v>
      </c>
    </row>
    <row r="391">
      <c r="A391">
        <f>HYPERLINK("https://stackoverflow.com/q/52492264", "52492264")</f>
        <v/>
      </c>
      <c r="B391" t="n">
        <v>0.3550135501355013</v>
      </c>
    </row>
    <row r="392">
      <c r="A392">
        <f>HYPERLINK("https://stackoverflow.com/q/52510724", "52510724")</f>
        <v/>
      </c>
      <c r="B392" t="n">
        <v>0.2904761904761906</v>
      </c>
    </row>
    <row r="393">
      <c r="A393">
        <f>HYPERLINK("https://stackoverflow.com/q/52519202", "52519202")</f>
        <v/>
      </c>
      <c r="B393" t="n">
        <v>0.280746395250212</v>
      </c>
    </row>
    <row r="394">
      <c r="A394">
        <f>HYPERLINK("https://stackoverflow.com/q/52525320", "52525320")</f>
        <v/>
      </c>
      <c r="B394" t="n">
        <v>0.2433862433862434</v>
      </c>
    </row>
    <row r="395">
      <c r="A395">
        <f>HYPERLINK("https://stackoverflow.com/q/52529279", "52529279")</f>
        <v/>
      </c>
      <c r="B395" t="n">
        <v>0.3003003003003002</v>
      </c>
    </row>
    <row r="396">
      <c r="A396">
        <f>HYPERLINK("https://stackoverflow.com/q/52534581", "52534581")</f>
        <v/>
      </c>
      <c r="B396" t="n">
        <v>0.2324786324786325</v>
      </c>
    </row>
    <row r="397">
      <c r="A397">
        <f>HYPERLINK("https://stackoverflow.com/q/52585467", "52585467")</f>
        <v/>
      </c>
      <c r="B397" t="n">
        <v>0.2349726775956284</v>
      </c>
    </row>
    <row r="398">
      <c r="A398">
        <f>HYPERLINK("https://stackoverflow.com/q/52888222", "52888222")</f>
        <v/>
      </c>
      <c r="B398" t="n">
        <v>0.3333333333333335</v>
      </c>
    </row>
    <row r="399">
      <c r="A399">
        <f>HYPERLINK("https://stackoverflow.com/q/52890757", "52890757")</f>
        <v/>
      </c>
      <c r="B399" t="n">
        <v>0.3216374269005849</v>
      </c>
    </row>
    <row r="400">
      <c r="A400">
        <f>HYPERLINK("https://stackoverflow.com/q/52897466", "52897466")</f>
        <v/>
      </c>
      <c r="B400" t="n">
        <v>0.196969696969697</v>
      </c>
    </row>
    <row r="401">
      <c r="A401">
        <f>HYPERLINK("https://stackoverflow.com/q/52898741", "52898741")</f>
        <v/>
      </c>
      <c r="B401" t="n">
        <v>0.3198067632850241</v>
      </c>
    </row>
    <row r="402">
      <c r="A402">
        <f>HYPERLINK("https://stackoverflow.com/q/52954065", "52954065")</f>
        <v/>
      </c>
      <c r="B402" t="n">
        <v>0.2105263157894737</v>
      </c>
    </row>
    <row r="403">
      <c r="A403">
        <f>HYPERLINK("https://stackoverflow.com/q/52958536", "52958536")</f>
        <v/>
      </c>
      <c r="B403" t="n">
        <v>0.2688172043010753</v>
      </c>
    </row>
    <row r="404">
      <c r="A404">
        <f>HYPERLINK("https://stackoverflow.com/q/53015958", "53015958")</f>
        <v/>
      </c>
      <c r="B404" t="n">
        <v>0.2565157750342936</v>
      </c>
    </row>
    <row r="405">
      <c r="A405">
        <f>HYPERLINK("https://stackoverflow.com/q/53027157", "53027157")</f>
        <v/>
      </c>
      <c r="B405" t="n">
        <v>0.2716049382716049</v>
      </c>
    </row>
    <row r="406">
      <c r="A406">
        <f>HYPERLINK("https://stackoverflow.com/q/53039094", "53039094")</f>
        <v/>
      </c>
      <c r="B406" t="n">
        <v>0.2962962962962964</v>
      </c>
    </row>
    <row r="407">
      <c r="A407">
        <f>HYPERLINK("https://stackoverflow.com/q/53082382", "53082382")</f>
        <v/>
      </c>
      <c r="B407" t="n">
        <v>0.2278719397363465</v>
      </c>
    </row>
    <row r="408">
      <c r="A408">
        <f>HYPERLINK("https://stackoverflow.com/q/53095373", "53095373")</f>
        <v/>
      </c>
      <c r="B408" t="n">
        <v>0.3033033033033034</v>
      </c>
    </row>
    <row r="409">
      <c r="A409">
        <f>HYPERLINK("https://stackoverflow.com/q/53169033", "53169033")</f>
        <v/>
      </c>
      <c r="B409" t="n">
        <v>0.2115677321156773</v>
      </c>
    </row>
    <row r="410">
      <c r="A410">
        <f>HYPERLINK("https://stackoverflow.com/q/53299189", "53299189")</f>
        <v/>
      </c>
      <c r="B410" t="n">
        <v>0.2101449275362319</v>
      </c>
    </row>
    <row r="411">
      <c r="A411">
        <f>HYPERLINK("https://stackoverflow.com/q/53413258", "53413258")</f>
        <v/>
      </c>
      <c r="B411" t="n">
        <v>0.3217247097844114</v>
      </c>
    </row>
    <row r="412">
      <c r="A412">
        <f>HYPERLINK("https://stackoverflow.com/q/53449627", "53449627")</f>
        <v/>
      </c>
      <c r="B412" t="n">
        <v>0.3941605839416057</v>
      </c>
    </row>
    <row r="413">
      <c r="A413">
        <f>HYPERLINK("https://stackoverflow.com/q/53472963", "53472963")</f>
        <v/>
      </c>
      <c r="B413" t="n">
        <v>0.4425120772946859</v>
      </c>
    </row>
    <row r="414">
      <c r="A414">
        <f>HYPERLINK("https://stackoverflow.com/q/53499572", "53499572")</f>
        <v/>
      </c>
      <c r="B414" t="n">
        <v>0.2624521072796935</v>
      </c>
    </row>
    <row r="415">
      <c r="A415">
        <f>HYPERLINK("https://stackoverflow.com/q/53504268", "53504268")</f>
        <v/>
      </c>
      <c r="B415" t="n">
        <v>0.3292682926829269</v>
      </c>
    </row>
    <row r="416">
      <c r="A416">
        <f>HYPERLINK("https://stackoverflow.com/q/53538056", "53538056")</f>
        <v/>
      </c>
      <c r="B416" t="n">
        <v>0.2474747474747475</v>
      </c>
    </row>
    <row r="417">
      <c r="A417">
        <f>HYPERLINK("https://stackoverflow.com/q/53544934", "53544934")</f>
        <v/>
      </c>
      <c r="B417" t="n">
        <v>0.2282828282828283</v>
      </c>
    </row>
    <row r="418">
      <c r="A418">
        <f>HYPERLINK("https://stackoverflow.com/q/53623673", "53623673")</f>
        <v/>
      </c>
      <c r="B418" t="n">
        <v>0.3095238095238095</v>
      </c>
    </row>
    <row r="419">
      <c r="A419">
        <f>HYPERLINK("https://stackoverflow.com/q/53664484", "53664484")</f>
        <v/>
      </c>
      <c r="B419" t="n">
        <v>0.3086419753086421</v>
      </c>
    </row>
    <row r="420">
      <c r="A420">
        <f>HYPERLINK("https://stackoverflow.com/q/53677413", "53677413")</f>
        <v/>
      </c>
      <c r="B420" t="n">
        <v>0.2367941712204007</v>
      </c>
    </row>
    <row r="421">
      <c r="A421">
        <f>HYPERLINK("https://stackoverflow.com/q/53707341", "53707341")</f>
        <v/>
      </c>
      <c r="B421" t="n">
        <v>0.214397496087637</v>
      </c>
    </row>
    <row r="422">
      <c r="A422">
        <f>HYPERLINK("https://stackoverflow.com/q/53801839", "53801839")</f>
        <v/>
      </c>
      <c r="B422" t="n">
        <v>0.3434343434343435</v>
      </c>
    </row>
    <row r="423">
      <c r="A423">
        <f>HYPERLINK("https://stackoverflow.com/q/53820097", "53820097")</f>
        <v/>
      </c>
      <c r="B423" t="n">
        <v>0.3013379872018615</v>
      </c>
    </row>
    <row r="424">
      <c r="A424">
        <f>HYPERLINK("https://stackoverflow.com/q/53884162", "53884162")</f>
        <v/>
      </c>
      <c r="B424" t="n">
        <v>0.2298850574712644</v>
      </c>
    </row>
    <row r="425">
      <c r="A425">
        <f>HYPERLINK("https://stackoverflow.com/q/53944354", "53944354")</f>
        <v/>
      </c>
      <c r="B425" t="n">
        <v>0.3824074074074074</v>
      </c>
    </row>
    <row r="426">
      <c r="A426">
        <f>HYPERLINK("https://stackoverflow.com/q/54049205", "54049205")</f>
        <v/>
      </c>
      <c r="B426" t="n">
        <v>0.2279495990836197</v>
      </c>
    </row>
    <row r="427">
      <c r="A427">
        <f>HYPERLINK("https://stackoverflow.com/q/54060686", "54060686")</f>
        <v/>
      </c>
      <c r="B427" t="n">
        <v>0.3985507246376811</v>
      </c>
    </row>
    <row r="428">
      <c r="A428">
        <f>HYPERLINK("https://stackoverflow.com/q/54069553", "54069553")</f>
        <v/>
      </c>
      <c r="B428" t="n">
        <v>0.2085470085470086</v>
      </c>
    </row>
    <row r="429">
      <c r="A429">
        <f>HYPERLINK("https://stackoverflow.com/q/54216119", "54216119")</f>
        <v/>
      </c>
      <c r="B429" t="n">
        <v>0.2705314009661836</v>
      </c>
    </row>
    <row r="430">
      <c r="A430">
        <f>HYPERLINK("https://stackoverflow.com/q/54323760", "54323760")</f>
        <v/>
      </c>
      <c r="B430" t="n">
        <v>0.3608124253285543</v>
      </c>
    </row>
    <row r="431">
      <c r="A431">
        <f>HYPERLINK("https://stackoverflow.com/q/54363950", "54363950")</f>
        <v/>
      </c>
      <c r="B431" t="n">
        <v>0.2885154061624649</v>
      </c>
    </row>
    <row r="432">
      <c r="A432">
        <f>HYPERLINK("https://stackoverflow.com/q/54462153", "54462153")</f>
        <v/>
      </c>
      <c r="B432" t="n">
        <v>0.4640883977900551</v>
      </c>
    </row>
    <row r="433">
      <c r="A433">
        <f>HYPERLINK("https://stackoverflow.com/q/54531836", "54531836")</f>
        <v/>
      </c>
      <c r="B433" t="n">
        <v>0.3031400966183576</v>
      </c>
    </row>
    <row r="434">
      <c r="A434">
        <f>HYPERLINK("https://stackoverflow.com/q/54548422", "54548422")</f>
        <v/>
      </c>
      <c r="B434" t="n">
        <v>0.3287037037037037</v>
      </c>
    </row>
    <row r="435">
      <c r="A435">
        <f>HYPERLINK("https://stackoverflow.com/q/54548490", "54548490")</f>
        <v/>
      </c>
      <c r="B435" t="n">
        <v>0.2622622622622623</v>
      </c>
    </row>
    <row r="436">
      <c r="A436">
        <f>HYPERLINK("https://stackoverflow.com/q/54574872", "54574872")</f>
        <v/>
      </c>
      <c r="B436" t="n">
        <v>0.2312312312312313</v>
      </c>
    </row>
    <row r="437">
      <c r="A437">
        <f>HYPERLINK("https://stackoverflow.com/q/54662808", "54662808")</f>
        <v/>
      </c>
      <c r="B437" t="n">
        <v>0.3155006858710563</v>
      </c>
    </row>
    <row r="438">
      <c r="A438">
        <f>HYPERLINK("https://stackoverflow.com/q/54666876", "54666876")</f>
        <v/>
      </c>
      <c r="B438" t="n">
        <v>0.3139158576051779</v>
      </c>
    </row>
    <row r="439">
      <c r="A439">
        <f>HYPERLINK("https://stackoverflow.com/q/54695712", "54695712")</f>
        <v/>
      </c>
      <c r="B439" t="n">
        <v>0.2274143302180685</v>
      </c>
    </row>
    <row r="440">
      <c r="A440">
        <f>HYPERLINK("https://stackoverflow.com/q/54881057", "54881057")</f>
        <v/>
      </c>
      <c r="B440" t="n">
        <v>0.2507507507507508</v>
      </c>
    </row>
    <row r="441">
      <c r="A441">
        <f>HYPERLINK("https://stackoverflow.com/q/54894563", "54894563")</f>
        <v/>
      </c>
      <c r="B441" t="n">
        <v>0.2519561815336464</v>
      </c>
    </row>
    <row r="442">
      <c r="A442">
        <f>HYPERLINK("https://stackoverflow.com/q/54920348", "54920348")</f>
        <v/>
      </c>
      <c r="B442" t="n">
        <v>0.4100801832760596</v>
      </c>
    </row>
    <row r="443">
      <c r="A443">
        <f>HYPERLINK("https://stackoverflow.com/q/54936924", "54936924")</f>
        <v/>
      </c>
      <c r="B443" t="n">
        <v>0.23896499238965</v>
      </c>
    </row>
    <row r="444">
      <c r="A444">
        <f>HYPERLINK("https://stackoverflow.com/q/54960110", "54960110")</f>
        <v/>
      </c>
      <c r="B444" t="n">
        <v>0.2273504273504273</v>
      </c>
    </row>
    <row r="445">
      <c r="A445">
        <f>HYPERLINK("https://stackoverflow.com/q/55064804", "55064804")</f>
        <v/>
      </c>
      <c r="B445" t="n">
        <v>0.2524271844660195</v>
      </c>
    </row>
    <row r="446">
      <c r="A446">
        <f>HYPERLINK("https://stackoverflow.com/q/55068186", "55068186")</f>
        <v/>
      </c>
      <c r="B446" t="n">
        <v>0.2112676056338028</v>
      </c>
    </row>
    <row r="447">
      <c r="A447">
        <f>HYPERLINK("https://stackoverflow.com/q/55072078", "55072078")</f>
        <v/>
      </c>
      <c r="B447" t="n">
        <v>0.3592938733125648</v>
      </c>
    </row>
    <row r="448">
      <c r="A448">
        <f>HYPERLINK("https://stackoverflow.com/q/55101284", "55101284")</f>
        <v/>
      </c>
      <c r="B448" t="n">
        <v>0.2921146953405017</v>
      </c>
    </row>
    <row r="449">
      <c r="A449">
        <f>HYPERLINK("https://stackoverflow.com/q/55212167", "55212167")</f>
        <v/>
      </c>
      <c r="B449" t="n">
        <v>0.2741281427412814</v>
      </c>
    </row>
    <row r="450">
      <c r="A450">
        <f>HYPERLINK("https://stackoverflow.com/q/55367038", "55367038")</f>
        <v/>
      </c>
      <c r="B450" t="n">
        <v>0.2916666666666667</v>
      </c>
    </row>
    <row r="451">
      <c r="A451">
        <f>HYPERLINK("https://stackoverflow.com/q/55393388", "55393388")</f>
        <v/>
      </c>
      <c r="B451" t="n">
        <v>0.2509920634920635</v>
      </c>
    </row>
    <row r="452">
      <c r="A452">
        <f>HYPERLINK("https://stackoverflow.com/q/55418261", "55418261")</f>
        <v/>
      </c>
      <c r="B452" t="n">
        <v>0.3302034428794993</v>
      </c>
    </row>
    <row r="453">
      <c r="A453">
        <f>HYPERLINK("https://stackoverflow.com/q/55471101", "55471101")</f>
        <v/>
      </c>
      <c r="B453" t="n">
        <v>0.3058419243986254</v>
      </c>
    </row>
    <row r="454">
      <c r="A454">
        <f>HYPERLINK("https://stackoverflow.com/q/55491667", "55491667")</f>
        <v/>
      </c>
      <c r="B454" t="n">
        <v>0.3022875816993463</v>
      </c>
    </row>
    <row r="455">
      <c r="A455">
        <f>HYPERLINK("https://stackoverflow.com/q/55520394", "55520394")</f>
        <v/>
      </c>
      <c r="B455" t="n">
        <v>0.2640264026402641</v>
      </c>
    </row>
    <row r="456">
      <c r="A456">
        <f>HYPERLINK("https://stackoverflow.com/q/55617000", "55617000")</f>
        <v/>
      </c>
      <c r="B456" t="n">
        <v>0.2089268755935423</v>
      </c>
    </row>
    <row r="457">
      <c r="A457">
        <f>HYPERLINK("https://stackoverflow.com/q/55738130", "55738130")</f>
        <v/>
      </c>
      <c r="B457" t="n">
        <v>0.3450292397660819</v>
      </c>
    </row>
    <row r="458">
      <c r="A458">
        <f>HYPERLINK("https://stackoverflow.com/q/55796166", "55796166")</f>
        <v/>
      </c>
      <c r="B458" t="n">
        <v>0.2840909090909091</v>
      </c>
    </row>
    <row r="459">
      <c r="A459">
        <f>HYPERLINK("https://stackoverflow.com/q/55853588", "55853588")</f>
        <v/>
      </c>
      <c r="B459" t="n">
        <v>0.2734082397003746</v>
      </c>
    </row>
    <row r="460">
      <c r="A460">
        <f>HYPERLINK("https://stackoverflow.com/q/55882359", "55882359")</f>
        <v/>
      </c>
      <c r="B460" t="n">
        <v>0.3098039215686275</v>
      </c>
    </row>
    <row r="461">
      <c r="A461">
        <f>HYPERLINK("https://stackoverflow.com/q/55929236", "55929236")</f>
        <v/>
      </c>
      <c r="B461" t="n">
        <v>0.2905982905982906</v>
      </c>
    </row>
    <row r="462">
      <c r="A462">
        <f>HYPERLINK("https://stackoverflow.com/q/55935097", "55935097")</f>
        <v/>
      </c>
      <c r="B462" t="n">
        <v>0.3213859020310634</v>
      </c>
    </row>
    <row r="463">
      <c r="A463">
        <f>HYPERLINK("https://stackoverflow.com/q/56006287", "56006287")</f>
        <v/>
      </c>
      <c r="B463" t="n">
        <v>0.2166666666666666</v>
      </c>
    </row>
    <row r="464">
      <c r="A464">
        <f>HYPERLINK("https://stackoverflow.com/q/56028910", "56028910")</f>
        <v/>
      </c>
      <c r="B464" t="n">
        <v>0.2460317460317461</v>
      </c>
    </row>
    <row r="465">
      <c r="A465">
        <f>HYPERLINK("https://stackoverflow.com/q/56069823", "56069823")</f>
        <v/>
      </c>
      <c r="B465" t="n">
        <v>0.1990049751243781</v>
      </c>
    </row>
    <row r="466">
      <c r="A466">
        <f>HYPERLINK("https://stackoverflow.com/q/56118080", "56118080")</f>
        <v/>
      </c>
      <c r="B466" t="n">
        <v>0.3035870516185477</v>
      </c>
    </row>
    <row r="467">
      <c r="A467">
        <f>HYPERLINK("https://stackoverflow.com/q/56127535", "56127535")</f>
        <v/>
      </c>
      <c r="B467" t="n">
        <v>0.245925925925926</v>
      </c>
    </row>
    <row r="468">
      <c r="A468">
        <f>HYPERLINK("https://stackoverflow.com/q/56243818", "56243818")</f>
        <v/>
      </c>
      <c r="B468" t="n">
        <v>0.3023909985935304</v>
      </c>
    </row>
    <row r="469">
      <c r="A469">
        <f>HYPERLINK("https://stackoverflow.com/q/56284148", "56284148")</f>
        <v/>
      </c>
      <c r="B469" t="n">
        <v>0.1973466003316749</v>
      </c>
    </row>
    <row r="470">
      <c r="A470">
        <f>HYPERLINK("https://stackoverflow.com/q/56305835", "56305835")</f>
        <v/>
      </c>
      <c r="B470" t="n">
        <v>0.3503401360544218</v>
      </c>
    </row>
    <row r="471">
      <c r="A471">
        <f>HYPERLINK("https://stackoverflow.com/q/56355331", "56355331")</f>
        <v/>
      </c>
      <c r="B471" t="n">
        <v>0.2357357357357358</v>
      </c>
    </row>
    <row r="472">
      <c r="A472">
        <f>HYPERLINK("https://stackoverflow.com/q/56363143", "56363143")</f>
        <v/>
      </c>
      <c r="B472" t="n">
        <v>0.1957671957671958</v>
      </c>
    </row>
    <row r="473">
      <c r="A473">
        <f>HYPERLINK("https://stackoverflow.com/q/56380637", "56380637")</f>
        <v/>
      </c>
      <c r="B473" t="n">
        <v>0.2632058287795992</v>
      </c>
    </row>
    <row r="474">
      <c r="A474">
        <f>HYPERLINK("https://stackoverflow.com/q/56389977", "56389977")</f>
        <v/>
      </c>
      <c r="B474" t="n">
        <v>0.4032921810699588</v>
      </c>
    </row>
    <row r="475">
      <c r="A475">
        <f>HYPERLINK("https://stackoverflow.com/q/56444605", "56444605")</f>
        <v/>
      </c>
      <c r="B475" t="n">
        <v>0.4266017842660179</v>
      </c>
    </row>
    <row r="476">
      <c r="A476">
        <f>HYPERLINK("https://stackoverflow.com/q/56469964", "56469964")</f>
        <v/>
      </c>
      <c r="B476" t="n">
        <v>0.3364632237871675</v>
      </c>
    </row>
    <row r="477">
      <c r="A477">
        <f>HYPERLINK("https://stackoverflow.com/q/56548526", "56548526")</f>
        <v/>
      </c>
      <c r="B477" t="n">
        <v>0.2640692640692641</v>
      </c>
    </row>
    <row r="478">
      <c r="A478">
        <f>HYPERLINK("https://stackoverflow.com/q/56573602", "56573602")</f>
        <v/>
      </c>
      <c r="B478" t="n">
        <v>0.3061224489795919</v>
      </c>
    </row>
    <row r="479">
      <c r="A479">
        <f>HYPERLINK("https://stackoverflow.com/q/56675025", "56675025")</f>
        <v/>
      </c>
      <c r="B479" t="n">
        <v>0.31005291005291</v>
      </c>
    </row>
    <row r="480">
      <c r="A480">
        <f>HYPERLINK("https://stackoverflow.com/q/56700759", "56700759")</f>
        <v/>
      </c>
      <c r="B480" t="n">
        <v>0.2395833333333333</v>
      </c>
    </row>
    <row r="481">
      <c r="A481">
        <f>HYPERLINK("https://stackoverflow.com/q/56746025", "56746025")</f>
        <v/>
      </c>
      <c r="B481" t="n">
        <v>0.3529411764705882</v>
      </c>
    </row>
    <row r="482">
      <c r="A482">
        <f>HYPERLINK("https://stackoverflow.com/q/56748978", "56748978")</f>
        <v/>
      </c>
      <c r="B482" t="n">
        <v>0.3509485094850949</v>
      </c>
    </row>
    <row r="483">
      <c r="A483">
        <f>HYPERLINK("https://stackoverflow.com/q/56750074", "56750074")</f>
        <v/>
      </c>
      <c r="B483" t="n">
        <v>0.3438155136268344</v>
      </c>
    </row>
    <row r="484">
      <c r="A484">
        <f>HYPERLINK("https://stackoverflow.com/q/56772072", "56772072")</f>
        <v/>
      </c>
      <c r="B484" t="n">
        <v>0.280701754385965</v>
      </c>
    </row>
    <row r="485">
      <c r="A485">
        <f>HYPERLINK("https://stackoverflow.com/q/56790149", "56790149")</f>
        <v/>
      </c>
      <c r="B485" t="n">
        <v>0.295929592959296</v>
      </c>
    </row>
    <row r="486">
      <c r="A486">
        <f>HYPERLINK("https://stackoverflow.com/q/56809303", "56809303")</f>
        <v/>
      </c>
      <c r="B486" t="n">
        <v>0.2627118644067797</v>
      </c>
    </row>
    <row r="487">
      <c r="A487">
        <f>HYPERLINK("https://stackoverflow.com/q/56816188", "56816188")</f>
        <v/>
      </c>
      <c r="B487" t="n">
        <v>0.3121693121693122</v>
      </c>
    </row>
    <row r="488">
      <c r="A488">
        <f>HYPERLINK("https://stackoverflow.com/q/56833949", "56833949")</f>
        <v/>
      </c>
      <c r="B488" t="n">
        <v>0.2809523809523811</v>
      </c>
    </row>
    <row r="489">
      <c r="A489">
        <f>HYPERLINK("https://stackoverflow.com/q/56873258", "56873258")</f>
        <v/>
      </c>
      <c r="B489" t="n">
        <v>0.3391812865497077</v>
      </c>
    </row>
    <row r="490">
      <c r="A490">
        <f>HYPERLINK("https://stackoverflow.com/q/56903025", "56903025")</f>
        <v/>
      </c>
      <c r="B490" t="n">
        <v>0.3111111111111111</v>
      </c>
    </row>
    <row r="491">
      <c r="A491">
        <f>HYPERLINK("https://stackoverflow.com/q/56914312", "56914312")</f>
        <v/>
      </c>
      <c r="B491" t="n">
        <v>0.3082706766917293</v>
      </c>
    </row>
    <row r="492">
      <c r="A492">
        <f>HYPERLINK("https://stackoverflow.com/q/56961193", "56961193")</f>
        <v/>
      </c>
      <c r="B492" t="n">
        <v>0.2414529914529915</v>
      </c>
    </row>
    <row r="493">
      <c r="A493">
        <f>HYPERLINK("https://stackoverflow.com/q/57012762", "57012762")</f>
        <v/>
      </c>
      <c r="B493" t="n">
        <v>0.1969057665260197</v>
      </c>
    </row>
    <row r="494">
      <c r="A494">
        <f>HYPERLINK("https://stackoverflow.com/q/57035108", "57035108")</f>
        <v/>
      </c>
      <c r="B494" t="n">
        <v>0.3988888888888888</v>
      </c>
    </row>
    <row r="495">
      <c r="A495">
        <f>HYPERLINK("https://stackoverflow.com/q/57139722", "57139722")</f>
        <v/>
      </c>
      <c r="B495" t="n">
        <v>0.3272450532724506</v>
      </c>
    </row>
    <row r="496">
      <c r="A496">
        <f>HYPERLINK("https://stackoverflow.com/q/57161753", "57161753")</f>
        <v/>
      </c>
      <c r="B496" t="n">
        <v>0.284900284900285</v>
      </c>
    </row>
    <row r="497">
      <c r="A497">
        <f>HYPERLINK("https://stackoverflow.com/q/57185134", "57185134")</f>
        <v/>
      </c>
      <c r="B497" t="n">
        <v>0.2972582972582973</v>
      </c>
    </row>
    <row r="498">
      <c r="A498">
        <f>HYPERLINK("https://stackoverflow.com/q/57205735", "57205735")</f>
        <v/>
      </c>
      <c r="B498" t="n">
        <v>0.2967651195499297</v>
      </c>
    </row>
    <row r="499">
      <c r="A499">
        <f>HYPERLINK("https://stackoverflow.com/q/57218185", "57218185")</f>
        <v/>
      </c>
      <c r="B499" t="n">
        <v>0.3482905982905983</v>
      </c>
    </row>
    <row r="500">
      <c r="A500">
        <f>HYPERLINK("https://stackoverflow.com/q/57303807", "57303807")</f>
        <v/>
      </c>
      <c r="B500" t="n">
        <v>0.3185840707964601</v>
      </c>
    </row>
    <row r="501">
      <c r="A501">
        <f>HYPERLINK("https://stackoverflow.com/q/57309184", "57309184")</f>
        <v/>
      </c>
      <c r="B501" t="n">
        <v>0.2252663622526637</v>
      </c>
    </row>
    <row r="502">
      <c r="A502">
        <f>HYPERLINK("https://stackoverflow.com/q/57316012", "57316012")</f>
        <v/>
      </c>
      <c r="B502" t="n">
        <v>0.4097222222222222</v>
      </c>
    </row>
    <row r="503">
      <c r="A503">
        <f>HYPERLINK("https://stackoverflow.com/q/57359876", "57359876")</f>
        <v/>
      </c>
      <c r="B503" t="n">
        <v>0.3127572016460906</v>
      </c>
    </row>
    <row r="504">
      <c r="A504">
        <f>HYPERLINK("https://stackoverflow.com/q/57369751", "57369751")</f>
        <v/>
      </c>
      <c r="B504" t="n">
        <v>0.3599537037037037</v>
      </c>
    </row>
    <row r="505">
      <c r="A505">
        <f>HYPERLINK("https://stackoverflow.com/q/57372691", "57372691")</f>
        <v/>
      </c>
      <c r="B505" t="n">
        <v>0.2017094017094017</v>
      </c>
    </row>
    <row r="506">
      <c r="A506">
        <f>HYPERLINK("https://stackoverflow.com/q/57466993", "57466993")</f>
        <v/>
      </c>
      <c r="B506" t="n">
        <v>0.2923976608187135</v>
      </c>
    </row>
    <row r="507">
      <c r="A507">
        <f>HYPERLINK("https://stackoverflow.com/q/57474055", "57474055")</f>
        <v/>
      </c>
      <c r="B507" t="n">
        <v>0.3779677113010446</v>
      </c>
    </row>
    <row r="508">
      <c r="A508">
        <f>HYPERLINK("https://stackoverflow.com/q/57477390", "57477390")</f>
        <v/>
      </c>
      <c r="B508" t="n">
        <v>0.2633744855967078</v>
      </c>
    </row>
    <row r="509">
      <c r="A509">
        <f>HYPERLINK("https://stackoverflow.com/q/57523759", "57523759")</f>
        <v/>
      </c>
      <c r="B509" t="n">
        <v>0.2204007285974499</v>
      </c>
    </row>
    <row r="510">
      <c r="A510">
        <f>HYPERLINK("https://stackoverflow.com/q/57599366", "57599366")</f>
        <v/>
      </c>
      <c r="B510" t="n">
        <v>0.2888888888888889</v>
      </c>
    </row>
    <row r="511">
      <c r="A511">
        <f>HYPERLINK("https://stackoverflow.com/q/57657610", "57657610")</f>
        <v/>
      </c>
      <c r="B511" t="n">
        <v>0.268414481897628</v>
      </c>
    </row>
    <row r="512">
      <c r="A512">
        <f>HYPERLINK("https://stackoverflow.com/q/57676928", "57676928")</f>
        <v/>
      </c>
      <c r="B512" t="n">
        <v>0.2170138888888889</v>
      </c>
    </row>
    <row r="513">
      <c r="A513">
        <f>HYPERLINK("https://stackoverflow.com/q/57762017", "57762017")</f>
        <v/>
      </c>
      <c r="B513" t="n">
        <v>0.3262108262108263</v>
      </c>
    </row>
    <row r="514">
      <c r="A514">
        <f>HYPERLINK("https://stackoverflow.com/q/57849964", "57849964")</f>
        <v/>
      </c>
      <c r="B514" t="n">
        <v>0.3446969696969697</v>
      </c>
    </row>
    <row r="515">
      <c r="A515">
        <f>HYPERLINK("https://stackoverflow.com/q/57850922", "57850922")</f>
        <v/>
      </c>
      <c r="B515" t="n">
        <v>0.36002886002886</v>
      </c>
    </row>
    <row r="516">
      <c r="A516">
        <f>HYPERLINK("https://stackoverflow.com/q/57879053", "57879053")</f>
        <v/>
      </c>
      <c r="B516" t="n">
        <v>0.2486772486772487</v>
      </c>
    </row>
    <row r="517">
      <c r="A517">
        <f>HYPERLINK("https://stackoverflow.com/q/57892931", "57892931")</f>
        <v/>
      </c>
      <c r="B517" t="n">
        <v>0.2678843226788433</v>
      </c>
    </row>
    <row r="518">
      <c r="A518">
        <f>HYPERLINK("https://stackoverflow.com/q/57894957", "57894957")</f>
        <v/>
      </c>
      <c r="B518" t="n">
        <v>0.249475890985325</v>
      </c>
    </row>
    <row r="519">
      <c r="A519">
        <f>HYPERLINK("https://stackoverflow.com/q/57918783", "57918783")</f>
        <v/>
      </c>
      <c r="B519" t="n">
        <v>0.4160756501182033</v>
      </c>
    </row>
    <row r="520">
      <c r="A520">
        <f>HYPERLINK("https://stackoverflow.com/q/57977027", "57977027")</f>
        <v/>
      </c>
      <c r="B520" t="n">
        <v>0.2246913580246914</v>
      </c>
    </row>
    <row r="521">
      <c r="A521">
        <f>HYPERLINK("https://stackoverflow.com/q/58004855", "58004855")</f>
        <v/>
      </c>
      <c r="B521" t="n">
        <v>0.2222222222222222</v>
      </c>
    </row>
    <row r="522">
      <c r="A522">
        <f>HYPERLINK("https://stackoverflow.com/q/58011656", "58011656")</f>
        <v/>
      </c>
      <c r="B522" t="n">
        <v>0.3070489844683393</v>
      </c>
    </row>
    <row r="523">
      <c r="A523">
        <f>HYPERLINK("https://stackoverflow.com/q/58041573", "58041573")</f>
        <v/>
      </c>
      <c r="B523" t="n">
        <v>0.2958937198067634</v>
      </c>
    </row>
    <row r="524">
      <c r="A524">
        <f>HYPERLINK("https://stackoverflow.com/q/58054575", "58054575")</f>
        <v/>
      </c>
      <c r="B524" t="n">
        <v>0.2237442922374429</v>
      </c>
    </row>
    <row r="525">
      <c r="A525">
        <f>HYPERLINK("https://stackoverflow.com/q/58058193", "58058193")</f>
        <v/>
      </c>
      <c r="B525" t="n">
        <v>0.3009708737864078</v>
      </c>
    </row>
    <row r="526">
      <c r="A526">
        <f>HYPERLINK("https://stackoverflow.com/q/58090624", "58090624")</f>
        <v/>
      </c>
      <c r="B526" t="n">
        <v>0.2616161616161616</v>
      </c>
    </row>
    <row r="527">
      <c r="A527">
        <f>HYPERLINK("https://stackoverflow.com/q/58091962", "58091962")</f>
        <v/>
      </c>
      <c r="B527" t="n">
        <v>0.3389288569144684</v>
      </c>
    </row>
    <row r="528">
      <c r="A528">
        <f>HYPERLINK("https://stackoverflow.com/q/58102675", "58102675")</f>
        <v/>
      </c>
      <c r="B528" t="n">
        <v>0.3309178743961353</v>
      </c>
    </row>
    <row r="529">
      <c r="A529">
        <f>HYPERLINK("https://stackoverflow.com/q/58109112", "58109112")</f>
        <v/>
      </c>
      <c r="B529" t="n">
        <v>0.2275769745649265</v>
      </c>
    </row>
    <row r="530">
      <c r="A530">
        <f>HYPERLINK("https://stackoverflow.com/q/58114590", "58114590")</f>
        <v/>
      </c>
      <c r="B530" t="n">
        <v>0.3535353535353536</v>
      </c>
    </row>
    <row r="531">
      <c r="A531">
        <f>HYPERLINK("https://stackoverflow.com/q/58151144", "58151144")</f>
        <v/>
      </c>
      <c r="B531" t="n">
        <v>0.3654066437571592</v>
      </c>
    </row>
    <row r="532">
      <c r="A532">
        <f>HYPERLINK("https://stackoverflow.com/q/58248640", "58248640")</f>
        <v/>
      </c>
      <c r="B532" t="n">
        <v>0.2222222222222223</v>
      </c>
    </row>
    <row r="533">
      <c r="A533">
        <f>HYPERLINK("https://stackoverflow.com/q/58251999", "58251999")</f>
        <v/>
      </c>
      <c r="B533" t="n">
        <v>0.2567901234567902</v>
      </c>
    </row>
    <row r="534">
      <c r="A534">
        <f>HYPERLINK("https://stackoverflow.com/q/58255162", "58255162")</f>
        <v/>
      </c>
      <c r="B534" t="n">
        <v>0.2140522875816994</v>
      </c>
    </row>
    <row r="535">
      <c r="A535">
        <f>HYPERLINK("https://stackoverflow.com/q/58270907", "58270907")</f>
        <v/>
      </c>
      <c r="B535" t="n">
        <v>0.2733686067019401</v>
      </c>
    </row>
    <row r="536">
      <c r="A536">
        <f>HYPERLINK("https://stackoverflow.com/q/58281244", "58281244")</f>
        <v/>
      </c>
      <c r="B536" t="n">
        <v>0.4722222222222222</v>
      </c>
    </row>
    <row r="537">
      <c r="A537">
        <f>HYPERLINK("https://stackoverflow.com/q/58300168", "58300168")</f>
        <v/>
      </c>
      <c r="B537" t="n">
        <v>0.3272450532724506</v>
      </c>
    </row>
    <row r="538">
      <c r="A538">
        <f>HYPERLINK("https://stackoverflow.com/q/58328684", "58328684")</f>
        <v/>
      </c>
      <c r="B538" t="n">
        <v>0.231678486997636</v>
      </c>
    </row>
    <row r="539">
      <c r="A539">
        <f>HYPERLINK("https://stackoverflow.com/q/58394762", "58394762")</f>
        <v/>
      </c>
      <c r="B539" t="n">
        <v>0.2542735042735043</v>
      </c>
    </row>
    <row r="540">
      <c r="A540">
        <f>HYPERLINK("https://stackoverflow.com/q/58438270", "58438270")</f>
        <v/>
      </c>
      <c r="B540" t="n">
        <v>0.2355555555555556</v>
      </c>
    </row>
    <row r="541">
      <c r="A541">
        <f>HYPERLINK("https://stackoverflow.com/q/58452561", "58452561")</f>
        <v/>
      </c>
      <c r="B541" t="n">
        <v>0.2611683848797252</v>
      </c>
    </row>
    <row r="542">
      <c r="A542">
        <f>HYPERLINK("https://stackoverflow.com/q/58454150", "58454150")</f>
        <v/>
      </c>
      <c r="B542" t="n">
        <v>0.1800766283524904</v>
      </c>
    </row>
    <row r="543">
      <c r="A543">
        <f>HYPERLINK("https://stackoverflow.com/q/58483028", "58483028")</f>
        <v/>
      </c>
      <c r="B543" t="n">
        <v>0.2472613458528952</v>
      </c>
    </row>
    <row r="544">
      <c r="A544">
        <f>HYPERLINK("https://stackoverflow.com/q/58488107", "58488107")</f>
        <v/>
      </c>
      <c r="B544" t="n">
        <v>0.2222222222222223</v>
      </c>
    </row>
    <row r="545">
      <c r="A545">
        <f>HYPERLINK("https://stackoverflow.com/q/58521055", "58521055")</f>
        <v/>
      </c>
      <c r="B545" t="n">
        <v>0.3349206349206349</v>
      </c>
    </row>
    <row r="546">
      <c r="A546">
        <f>HYPERLINK("https://stackoverflow.com/q/58561304", "58561304")</f>
        <v/>
      </c>
      <c r="B546" t="n">
        <v>0.1971830985915493</v>
      </c>
    </row>
    <row r="547">
      <c r="A547">
        <f>HYPERLINK("https://stackoverflow.com/q/58575034", "58575034")</f>
        <v/>
      </c>
      <c r="B547" t="n">
        <v>0.3234567901234569</v>
      </c>
    </row>
    <row r="548">
      <c r="A548">
        <f>HYPERLINK("https://stackoverflow.com/q/58626811", "58626811")</f>
        <v/>
      </c>
      <c r="B548" t="n">
        <v>0.237037037037037</v>
      </c>
    </row>
    <row r="549">
      <c r="A549">
        <f>HYPERLINK("https://stackoverflow.com/q/58644060", "58644060")</f>
        <v/>
      </c>
      <c r="B549" t="n">
        <v>0.2503516174402251</v>
      </c>
    </row>
    <row r="550">
      <c r="A550">
        <f>HYPERLINK("https://stackoverflow.com/q/58649380", "58649380")</f>
        <v/>
      </c>
      <c r="B550" t="n">
        <v>0.2957957957957959</v>
      </c>
    </row>
    <row r="551">
      <c r="A551">
        <f>HYPERLINK("https://stackoverflow.com/q/58675434", "58675434")</f>
        <v/>
      </c>
      <c r="B551" t="n">
        <v>0.2388250319284803</v>
      </c>
    </row>
    <row r="552">
      <c r="A552">
        <f>HYPERLINK("https://stackoverflow.com/q/58687783", "58687783")</f>
        <v/>
      </c>
      <c r="B552" t="n">
        <v>0.4568713450292397</v>
      </c>
    </row>
    <row r="553">
      <c r="A553">
        <f>HYPERLINK("https://stackoverflow.com/q/58759042", "58759042")</f>
        <v/>
      </c>
      <c r="B553" t="n">
        <v>0.2222222222222222</v>
      </c>
    </row>
    <row r="554">
      <c r="A554">
        <f>HYPERLINK("https://stackoverflow.com/q/58783610", "58783610")</f>
        <v/>
      </c>
      <c r="B554" t="n">
        <v>0.3490878938640132</v>
      </c>
    </row>
    <row r="555">
      <c r="A555">
        <f>HYPERLINK("https://stackoverflow.com/q/58796302", "58796302")</f>
        <v/>
      </c>
      <c r="B555" t="n">
        <v>0.2366013071895425</v>
      </c>
    </row>
    <row r="556">
      <c r="A556">
        <f>HYPERLINK("https://stackoverflow.com/q/58802554", "58802554")</f>
        <v/>
      </c>
      <c r="B556" t="n">
        <v>0.2549019607843138</v>
      </c>
    </row>
    <row r="557">
      <c r="A557">
        <f>HYPERLINK("https://stackoverflow.com/q/58812003", "58812003")</f>
        <v/>
      </c>
      <c r="B557" t="n">
        <v>0.2323232323232324</v>
      </c>
    </row>
    <row r="558">
      <c r="A558">
        <f>HYPERLINK("https://stackoverflow.com/q/58858248", "58858248")</f>
        <v/>
      </c>
      <c r="B558" t="n">
        <v>0.3378378378378379</v>
      </c>
    </row>
    <row r="559">
      <c r="A559">
        <f>HYPERLINK("https://stackoverflow.com/q/58877222", "58877222")</f>
        <v/>
      </c>
      <c r="B559" t="n">
        <v>0.3796296296296296</v>
      </c>
    </row>
    <row r="560">
      <c r="A560">
        <f>HYPERLINK("https://stackoverflow.com/q/58887435", "58887435")</f>
        <v/>
      </c>
      <c r="B560" t="n">
        <v>0.3446969696969697</v>
      </c>
    </row>
    <row r="561">
      <c r="A561">
        <f>HYPERLINK("https://stackoverflow.com/q/58913715", "58913715")</f>
        <v/>
      </c>
      <c r="B561" t="n">
        <v>0.2735042735042735</v>
      </c>
    </row>
    <row r="562">
      <c r="A562">
        <f>HYPERLINK("https://stackoverflow.com/q/58927482", "58927482")</f>
        <v/>
      </c>
      <c r="B562" t="n">
        <v>0.2447916666666667</v>
      </c>
    </row>
    <row r="563">
      <c r="A563">
        <f>HYPERLINK("https://stackoverflow.com/q/58933463", "58933463")</f>
        <v/>
      </c>
      <c r="B563" t="n">
        <v>0.2957957957957959</v>
      </c>
    </row>
    <row r="564">
      <c r="A564">
        <f>HYPERLINK("https://stackoverflow.com/q/59022984", "59022984")</f>
        <v/>
      </c>
      <c r="B564" t="n">
        <v>0.2646691635455681</v>
      </c>
    </row>
    <row r="565">
      <c r="A565">
        <f>HYPERLINK("https://stackoverflow.com/q/59044506", "59044506")</f>
        <v/>
      </c>
      <c r="B565" t="n">
        <v>0.2056384742951907</v>
      </c>
    </row>
    <row r="566">
      <c r="A566">
        <f>HYPERLINK("https://stackoverflow.com/q/59056956", "59056956")</f>
        <v/>
      </c>
      <c r="B566" t="n">
        <v>0.2792792792792794</v>
      </c>
    </row>
    <row r="567">
      <c r="A567">
        <f>HYPERLINK("https://stackoverflow.com/q/59061893", "59061893")</f>
        <v/>
      </c>
      <c r="B567" t="n">
        <v>0.341638608305275</v>
      </c>
    </row>
    <row r="568">
      <c r="A568">
        <f>HYPERLINK("https://stackoverflow.com/q/59062331", "59062331")</f>
        <v/>
      </c>
      <c r="B568" t="n">
        <v>0.2066666666666667</v>
      </c>
    </row>
    <row r="569">
      <c r="A569">
        <f>HYPERLINK("https://stackoverflow.com/q/59063029", "59063029")</f>
        <v/>
      </c>
      <c r="B569" t="n">
        <v>0.2621527777777778</v>
      </c>
    </row>
    <row r="570">
      <c r="A570">
        <f>HYPERLINK("https://stackoverflow.com/q/59075582", "59075582")</f>
        <v/>
      </c>
      <c r="B570" t="n">
        <v>0.262002743484225</v>
      </c>
    </row>
    <row r="571">
      <c r="A571">
        <f>HYPERLINK("https://stackoverflow.com/q/59103273", "59103273")</f>
        <v/>
      </c>
      <c r="B571" t="n">
        <v>0.3306878306878306</v>
      </c>
    </row>
    <row r="572">
      <c r="A572">
        <f>HYPERLINK("https://stackoverflow.com/q/59110327", "59110327")</f>
        <v/>
      </c>
      <c r="B572" t="n">
        <v>0.280970625798212</v>
      </c>
    </row>
    <row r="573">
      <c r="A573">
        <f>HYPERLINK("https://stackoverflow.com/q/59134196", "59134196")</f>
        <v/>
      </c>
      <c r="B573" t="n">
        <v>0.3469945355191256</v>
      </c>
    </row>
    <row r="574">
      <c r="A574">
        <f>HYPERLINK("https://stackoverflow.com/q/59175116", "59175116")</f>
        <v/>
      </c>
      <c r="B574" t="n">
        <v>0.2892156862745099</v>
      </c>
    </row>
    <row r="575">
      <c r="A575">
        <f>HYPERLINK("https://stackoverflow.com/q/59199646", "59199646")</f>
        <v/>
      </c>
      <c r="B575" t="n">
        <v>0.3591269841269841</v>
      </c>
    </row>
    <row r="576">
      <c r="A576">
        <f>HYPERLINK("https://stackoverflow.com/q/59253188", "59253188")</f>
        <v/>
      </c>
      <c r="B576" t="n">
        <v>0.2391304347826086</v>
      </c>
    </row>
    <row r="577">
      <c r="A577">
        <f>HYPERLINK("https://stackoverflow.com/q/59268990", "59268990")</f>
        <v/>
      </c>
      <c r="B577" t="n">
        <v>0.2706093189964159</v>
      </c>
    </row>
    <row r="578">
      <c r="A578">
        <f>HYPERLINK("https://stackoverflow.com/q/59320807", "59320807")</f>
        <v/>
      </c>
      <c r="B578" t="n">
        <v>0.3711111111111111</v>
      </c>
    </row>
    <row r="579">
      <c r="A579">
        <f>HYPERLINK("https://stackoverflow.com/q/59345059", "59345059")</f>
        <v/>
      </c>
      <c r="B579" t="n">
        <v>0.2596371882086168</v>
      </c>
    </row>
    <row r="580">
      <c r="A580">
        <f>HYPERLINK("https://stackoverflow.com/q/59368935", "59368935")</f>
        <v/>
      </c>
      <c r="B580" t="n">
        <v>0.3400267737617135</v>
      </c>
    </row>
    <row r="581">
      <c r="A581">
        <f>HYPERLINK("https://stackoverflow.com/q/59375580", "59375580")</f>
        <v/>
      </c>
      <c r="B581" t="n">
        <v>0.2699896157840083</v>
      </c>
    </row>
    <row r="582">
      <c r="A582">
        <f>HYPERLINK("https://stackoverflow.com/q/59389533", "59389533")</f>
        <v/>
      </c>
      <c r="B582" t="n">
        <v>0.2003642987249544</v>
      </c>
    </row>
    <row r="583">
      <c r="A583">
        <f>HYPERLINK("https://stackoverflow.com/q/59395726", "59395726")</f>
        <v/>
      </c>
      <c r="B583" t="n">
        <v>0.2622222222222223</v>
      </c>
    </row>
    <row r="584">
      <c r="A584">
        <f>HYPERLINK("https://stackoverflow.com/q/59412488", "59412488")</f>
        <v/>
      </c>
      <c r="B584" t="n">
        <v>0.2268518518518519</v>
      </c>
    </row>
    <row r="585">
      <c r="A585">
        <f>HYPERLINK("https://stackoverflow.com/q/59434557", "59434557")</f>
        <v/>
      </c>
      <c r="B585" t="n">
        <v>0.2239583333333333</v>
      </c>
    </row>
    <row r="586">
      <c r="A586">
        <f>HYPERLINK("https://stackoverflow.com/q/59438778", "59438778")</f>
        <v/>
      </c>
      <c r="B586" t="n">
        <v>0.2045454545454546</v>
      </c>
    </row>
    <row r="587">
      <c r="A587">
        <f>HYPERLINK("https://stackoverflow.com/q/59453712", "59453712")</f>
        <v/>
      </c>
      <c r="B587" t="n">
        <v>0.277124183006536</v>
      </c>
    </row>
    <row r="588">
      <c r="A588">
        <f>HYPERLINK("https://stackoverflow.com/q/59503337", "59503337")</f>
        <v/>
      </c>
      <c r="B588" t="n">
        <v>0.2256944444444444</v>
      </c>
    </row>
    <row r="589">
      <c r="A589">
        <f>HYPERLINK("https://stackoverflow.com/q/59541205", "59541205")</f>
        <v/>
      </c>
      <c r="B589" t="n">
        <v>0.2835820895522388</v>
      </c>
    </row>
    <row r="590">
      <c r="A590">
        <f>HYPERLINK("https://stackoverflow.com/q/59570336", "59570336")</f>
        <v/>
      </c>
      <c r="B590" t="n">
        <v>0.215962441314554</v>
      </c>
    </row>
    <row r="591">
      <c r="A591">
        <f>HYPERLINK("https://stackoverflow.com/q/59645309", "59645309")</f>
        <v/>
      </c>
      <c r="B591" t="n">
        <v>0.2126436781609195</v>
      </c>
    </row>
    <row r="592">
      <c r="A592">
        <f>HYPERLINK("https://stackoverflow.com/q/59655025", "59655025")</f>
        <v/>
      </c>
      <c r="B592" t="n">
        <v>0.2237654320987655</v>
      </c>
    </row>
    <row r="593">
      <c r="A593">
        <f>HYPERLINK("https://stackoverflow.com/q/59658068", "59658068")</f>
        <v/>
      </c>
      <c r="B593" t="n">
        <v>0.2589194699286442</v>
      </c>
    </row>
    <row r="594">
      <c r="A594">
        <f>HYPERLINK("https://stackoverflow.com/q/59688843", "59688843")</f>
        <v/>
      </c>
      <c r="B594" t="n">
        <v>0.2380952380952381</v>
      </c>
    </row>
    <row r="595">
      <c r="A595">
        <f>HYPERLINK("https://stackoverflow.com/q/59722652", "59722652")</f>
        <v/>
      </c>
      <c r="B595" t="n">
        <v>0.3137973137973138</v>
      </c>
    </row>
    <row r="596">
      <c r="A596">
        <f>HYPERLINK("https://stackoverflow.com/q/59746179", "59746179")</f>
        <v/>
      </c>
      <c r="B596" t="n">
        <v>0.2292768959435627</v>
      </c>
    </row>
    <row r="597">
      <c r="A597">
        <f>HYPERLINK("https://stackoverflow.com/q/59856067", "59856067")</f>
        <v/>
      </c>
      <c r="B597" t="n">
        <v>0.2801251956181535</v>
      </c>
    </row>
    <row r="598">
      <c r="A598">
        <f>HYPERLINK("https://stackoverflow.com/q/59861020", "59861020")</f>
        <v/>
      </c>
      <c r="B598" t="n">
        <v>0.2940516273849608</v>
      </c>
    </row>
    <row r="599">
      <c r="A599">
        <f>HYPERLINK("https://stackoverflow.com/q/59861969", "59861969")</f>
        <v/>
      </c>
      <c r="B599" t="n">
        <v>0.2656449553001277</v>
      </c>
    </row>
    <row r="600">
      <c r="A600">
        <f>HYPERLINK("https://stackoverflow.com/q/59869329", "59869329")</f>
        <v/>
      </c>
      <c r="B600" t="n">
        <v>0.2116402116402116</v>
      </c>
    </row>
    <row r="601">
      <c r="A601">
        <f>HYPERLINK("https://stackoverflow.com/q/59960130", "59960130")</f>
        <v/>
      </c>
      <c r="B601" t="n">
        <v>0.219298245614035</v>
      </c>
    </row>
    <row r="602">
      <c r="A602">
        <f>HYPERLINK("https://stackoverflow.com/q/59962143", "59962143")</f>
        <v/>
      </c>
      <c r="B602" t="n">
        <v>0.2347670250896057</v>
      </c>
    </row>
    <row r="603">
      <c r="A603">
        <f>HYPERLINK("https://stackoverflow.com/q/60017137", "60017137")</f>
        <v/>
      </c>
      <c r="B603" t="n">
        <v>0.3874139626352015</v>
      </c>
    </row>
    <row r="604">
      <c r="A604">
        <f>HYPERLINK("https://stackoverflow.com/q/60044307", "60044307")</f>
        <v/>
      </c>
      <c r="B604" t="n">
        <v>0.2644757433489829</v>
      </c>
    </row>
    <row r="605">
      <c r="A605">
        <f>HYPERLINK("https://stackoverflow.com/q/60088723", "60088723")</f>
        <v/>
      </c>
      <c r="B605" t="n">
        <v>0.263888888888889</v>
      </c>
    </row>
    <row r="606">
      <c r="A606">
        <f>HYPERLINK("https://stackoverflow.com/q/60097780", "60097780")</f>
        <v/>
      </c>
      <c r="B606" t="n">
        <v>0.2100694444444444</v>
      </c>
    </row>
    <row r="607">
      <c r="A607">
        <f>HYPERLINK("https://stackoverflow.com/q/60140719", "60140719")</f>
        <v/>
      </c>
      <c r="B607" t="n">
        <v>0.2666666666666668</v>
      </c>
    </row>
    <row r="608">
      <c r="A608">
        <f>HYPERLINK("https://stackoverflow.com/q/60168595", "60168595")</f>
        <v/>
      </c>
      <c r="B608" t="n">
        <v>0.2222222222222222</v>
      </c>
    </row>
    <row r="609">
      <c r="A609">
        <f>HYPERLINK("https://stackoverflow.com/q/60169520", "60169520")</f>
        <v/>
      </c>
      <c r="B609" t="n">
        <v>0.2914389799635701</v>
      </c>
    </row>
    <row r="610">
      <c r="A610">
        <f>HYPERLINK("https://stackoverflow.com/q/60193479", "60193479")</f>
        <v/>
      </c>
      <c r="B610" t="n">
        <v>0.3346883468834689</v>
      </c>
    </row>
    <row r="611">
      <c r="A611">
        <f>HYPERLINK("https://stackoverflow.com/q/60201239", "60201239")</f>
        <v/>
      </c>
      <c r="B611" t="n">
        <v>0.329255861365953</v>
      </c>
    </row>
    <row r="612">
      <c r="A612">
        <f>HYPERLINK("https://stackoverflow.com/q/60221840", "60221840")</f>
        <v/>
      </c>
      <c r="B612" t="n">
        <v>0.3134920634920635</v>
      </c>
    </row>
    <row r="613">
      <c r="A613">
        <f>HYPERLINK("https://stackoverflow.com/q/60285447", "60285447")</f>
        <v/>
      </c>
      <c r="B613" t="n">
        <v>0.285529715762274</v>
      </c>
    </row>
    <row r="614">
      <c r="A614">
        <f>HYPERLINK("https://stackoverflow.com/q/60333431", "60333431")</f>
        <v/>
      </c>
      <c r="B614" t="n">
        <v>0.2222222222222223</v>
      </c>
    </row>
    <row r="615">
      <c r="A615">
        <f>HYPERLINK("https://stackoverflow.com/q/60379101", "60379101")</f>
        <v/>
      </c>
      <c r="B615" t="n">
        <v>0.4003527336860669</v>
      </c>
    </row>
    <row r="616">
      <c r="A616">
        <f>HYPERLINK("https://stackoverflow.com/q/60389290", "60389290")</f>
        <v/>
      </c>
      <c r="B616" t="n">
        <v>0.3037037037037038</v>
      </c>
    </row>
    <row r="617">
      <c r="A617">
        <f>HYPERLINK("https://stackoverflow.com/q/60396107", "60396107")</f>
        <v/>
      </c>
      <c r="B617" t="n">
        <v>0.2796934865900383</v>
      </c>
    </row>
    <row r="618">
      <c r="A618">
        <f>HYPERLINK("https://stackoverflow.com/q/60496009", "60496009")</f>
        <v/>
      </c>
      <c r="B618" t="n">
        <v>0.2633333333333334</v>
      </c>
    </row>
    <row r="619">
      <c r="A619">
        <f>HYPERLINK("https://stackoverflow.com/q/60595868", "60595868")</f>
        <v/>
      </c>
      <c r="B619" t="n">
        <v>0.244212962962963</v>
      </c>
    </row>
    <row r="620">
      <c r="A620">
        <f>HYPERLINK("https://stackoverflow.com/q/60689697", "60689697")</f>
        <v/>
      </c>
      <c r="B620" t="n">
        <v>0.2820512820512822</v>
      </c>
    </row>
    <row r="621">
      <c r="A621">
        <f>HYPERLINK("https://stackoverflow.com/q/60706026", "60706026")</f>
        <v/>
      </c>
      <c r="B621" t="n">
        <v>0.2081128747795414</v>
      </c>
    </row>
    <row r="622">
      <c r="A622">
        <f>HYPERLINK("https://stackoverflow.com/q/60715522", "60715522")</f>
        <v/>
      </c>
      <c r="B622" t="n">
        <v>0.4156626506024096</v>
      </c>
    </row>
    <row r="623">
      <c r="A623">
        <f>HYPERLINK("https://stackoverflow.com/q/60736675", "60736675")</f>
        <v/>
      </c>
      <c r="B623" t="n">
        <v>0.3231347289318304</v>
      </c>
    </row>
    <row r="624">
      <c r="A624">
        <f>HYPERLINK("https://stackoverflow.com/q/60751498", "60751498")</f>
        <v/>
      </c>
      <c r="B624" t="n">
        <v>0.2663817663817664</v>
      </c>
    </row>
    <row r="625">
      <c r="A625">
        <f>HYPERLINK("https://stackoverflow.com/q/60786550", "60786550")</f>
        <v/>
      </c>
      <c r="B625" t="n">
        <v>0.2236286919831224</v>
      </c>
    </row>
    <row r="626">
      <c r="A626">
        <f>HYPERLINK("https://stackoverflow.com/q/60815382", "60815382")</f>
        <v/>
      </c>
      <c r="B626" t="n">
        <v>0.2922134733158355</v>
      </c>
    </row>
    <row r="627">
      <c r="A627">
        <f>HYPERLINK("https://stackoverflow.com/q/60887200", "60887200")</f>
        <v/>
      </c>
      <c r="B627" t="n">
        <v>0.2439613526570049</v>
      </c>
    </row>
    <row r="628">
      <c r="A628">
        <f>HYPERLINK("https://stackoverflow.com/q/61065007", "61065007")</f>
        <v/>
      </c>
      <c r="B628" t="n">
        <v>0.2607709750566894</v>
      </c>
    </row>
    <row r="629">
      <c r="A629">
        <f>HYPERLINK("https://stackoverflow.com/q/61073250", "61073250")</f>
        <v/>
      </c>
      <c r="B629" t="n">
        <v>0.2319444444444445</v>
      </c>
    </row>
    <row r="630">
      <c r="A630">
        <f>HYPERLINK("https://stackoverflow.com/q/61076786", "61076786")</f>
        <v/>
      </c>
      <c r="B630" t="n">
        <v>0.3736383442265795</v>
      </c>
    </row>
    <row r="631">
      <c r="A631">
        <f>HYPERLINK("https://stackoverflow.com/q/61093844", "61093844")</f>
        <v/>
      </c>
      <c r="B631" t="n">
        <v>0.2205387205387205</v>
      </c>
    </row>
    <row r="632">
      <c r="A632">
        <f>HYPERLINK("https://stackoverflow.com/q/61100181", "61100181")</f>
        <v/>
      </c>
      <c r="B632" t="n">
        <v>0.2546296296296297</v>
      </c>
    </row>
    <row r="633">
      <c r="A633">
        <f>HYPERLINK("https://stackoverflow.com/q/61105890", "61105890")</f>
        <v/>
      </c>
      <c r="B633" t="n">
        <v>0.2474226804123711</v>
      </c>
    </row>
    <row r="634">
      <c r="A634">
        <f>HYPERLINK("https://stackoverflow.com/q/61143493", "61143493")</f>
        <v/>
      </c>
      <c r="B634" t="n">
        <v>0.3272616879174257</v>
      </c>
    </row>
    <row r="635">
      <c r="A635">
        <f>HYPERLINK("https://stackoverflow.com/q/61153574", "61153574")</f>
        <v/>
      </c>
      <c r="B635" t="n">
        <v>0.2768361581920905</v>
      </c>
    </row>
    <row r="636">
      <c r="A636">
        <f>HYPERLINK("https://stackoverflow.com/q/61164244", "61164244")</f>
        <v/>
      </c>
      <c r="B636" t="n">
        <v>0.3446969696969698</v>
      </c>
    </row>
    <row r="637">
      <c r="A637">
        <f>HYPERLINK("https://stackoverflow.com/q/61186117", "61186117")</f>
        <v/>
      </c>
      <c r="B637" t="n">
        <v>0.3571428571428572</v>
      </c>
    </row>
    <row r="638">
      <c r="A638">
        <f>HYPERLINK("https://stackoverflow.com/q/61188935", "61188935")</f>
        <v/>
      </c>
      <c r="B638" t="n">
        <v>0.3448275862068966</v>
      </c>
    </row>
    <row r="639">
      <c r="A639">
        <f>HYPERLINK("https://stackoverflow.com/q/61208367", "61208367")</f>
        <v/>
      </c>
      <c r="B639" t="n">
        <v>0.3344671201814059</v>
      </c>
    </row>
    <row r="640">
      <c r="A640">
        <f>HYPERLINK("https://stackoverflow.com/q/61287217", "61287217")</f>
        <v/>
      </c>
      <c r="B640" t="n">
        <v>0.3103448275862069</v>
      </c>
    </row>
    <row r="641">
      <c r="A641">
        <f>HYPERLINK("https://stackoverflow.com/q/61309820", "61309820")</f>
        <v/>
      </c>
      <c r="B641" t="n">
        <v>0.3306559571619814</v>
      </c>
    </row>
    <row r="642">
      <c r="A642">
        <f>HYPERLINK("https://stackoverflow.com/q/61327724", "61327724")</f>
        <v/>
      </c>
      <c r="B642" t="n">
        <v>0.2814814814814815</v>
      </c>
    </row>
    <row r="643">
      <c r="A643">
        <f>HYPERLINK("https://stackoverflow.com/q/61345897", "61345897")</f>
        <v/>
      </c>
      <c r="B643" t="n">
        <v>0.2552083333333334</v>
      </c>
    </row>
    <row r="644">
      <c r="A644">
        <f>HYPERLINK("https://stackoverflow.com/q/61402700", "61402700")</f>
        <v/>
      </c>
      <c r="B644" t="n">
        <v>0.1892361111111111</v>
      </c>
    </row>
    <row r="645">
      <c r="A645">
        <f>HYPERLINK("https://stackoverflow.com/q/61462588", "61462588")</f>
        <v/>
      </c>
      <c r="B645" t="n">
        <v>0.2946859903381642</v>
      </c>
    </row>
    <row r="646">
      <c r="A646">
        <f>HYPERLINK("https://stackoverflow.com/q/61470698", "61470698")</f>
        <v/>
      </c>
      <c r="B646" t="n">
        <v>0.3</v>
      </c>
    </row>
    <row r="647">
      <c r="A647">
        <f>HYPERLINK("https://stackoverflow.com/q/61481389", "61481389")</f>
        <v/>
      </c>
      <c r="B647" t="n">
        <v>0.3066666666666667</v>
      </c>
    </row>
    <row r="648">
      <c r="A648">
        <f>HYPERLINK("https://stackoverflow.com/q/61488025", "61488025")</f>
        <v/>
      </c>
      <c r="B648" t="n">
        <v>0.2698412698412699</v>
      </c>
    </row>
    <row r="649">
      <c r="A649">
        <f>HYPERLINK("https://stackoverflow.com/q/61509495", "61509495")</f>
        <v/>
      </c>
      <c r="B649" t="n">
        <v>0.343769183548189</v>
      </c>
    </row>
    <row r="650">
      <c r="A650">
        <f>HYPERLINK("https://stackoverflow.com/q/61509970", "61509970")</f>
        <v/>
      </c>
      <c r="B650" t="n">
        <v>0.2574525745257453</v>
      </c>
    </row>
    <row r="651">
      <c r="A651">
        <f>HYPERLINK("https://stackoverflow.com/q/61519093", "61519093")</f>
        <v/>
      </c>
      <c r="B651" t="n">
        <v>0.2784992784992785</v>
      </c>
    </row>
    <row r="652">
      <c r="A652">
        <f>HYPERLINK("https://stackoverflow.com/q/61537914", "61537914")</f>
        <v/>
      </c>
      <c r="B652" t="n">
        <v>0.4418901660280971</v>
      </c>
    </row>
    <row r="653">
      <c r="A653">
        <f>HYPERLINK("https://stackoverflow.com/q/61548727", "61548727")</f>
        <v/>
      </c>
      <c r="B653" t="n">
        <v>0.2641975308641976</v>
      </c>
    </row>
    <row r="654">
      <c r="A654">
        <f>HYPERLINK("https://stackoverflow.com/q/61588758", "61588758")</f>
        <v/>
      </c>
      <c r="B654" t="n">
        <v>0.2165963431786218</v>
      </c>
    </row>
    <row r="655">
      <c r="A655">
        <f>HYPERLINK("https://stackoverflow.com/q/61623473", "61623473")</f>
        <v/>
      </c>
      <c r="B655" t="n">
        <v>0.2764550264550265</v>
      </c>
    </row>
    <row r="656">
      <c r="A656">
        <f>HYPERLINK("https://stackoverflow.com/q/61632938", "61632938")</f>
        <v/>
      </c>
      <c r="B656" t="n">
        <v>0.277139208173691</v>
      </c>
    </row>
    <row r="657">
      <c r="A657">
        <f>HYPERLINK("https://stackoverflow.com/q/61634293", "61634293")</f>
        <v/>
      </c>
      <c r="B657" t="n">
        <v>0.3422733077905493</v>
      </c>
    </row>
    <row r="658">
      <c r="A658">
        <f>HYPERLINK("https://stackoverflow.com/q/61647756", "61647756")</f>
        <v/>
      </c>
      <c r="B658" t="n">
        <v>0.47953216374269</v>
      </c>
    </row>
    <row r="659">
      <c r="A659">
        <f>HYPERLINK("https://stackoverflow.com/q/61668245", "61668245")</f>
        <v/>
      </c>
      <c r="B659" t="n">
        <v>0.3135464231354643</v>
      </c>
    </row>
    <row r="660">
      <c r="A660">
        <f>HYPERLINK("https://stackoverflow.com/q/61674307", "61674307")</f>
        <v/>
      </c>
      <c r="B660" t="n">
        <v>0.2513484358144553</v>
      </c>
    </row>
    <row r="661">
      <c r="A661">
        <f>HYPERLINK("https://stackoverflow.com/q/61676798", "61676798")</f>
        <v/>
      </c>
      <c r="B661" t="n">
        <v>0.2194787379972565</v>
      </c>
    </row>
    <row r="662">
      <c r="A662">
        <f>HYPERLINK("https://stackoverflow.com/q/61677805", "61677805")</f>
        <v/>
      </c>
      <c r="B662" t="n">
        <v>0.3863636363636364</v>
      </c>
    </row>
    <row r="663">
      <c r="A663">
        <f>HYPERLINK("https://stackoverflow.com/q/61713625", "61713625")</f>
        <v/>
      </c>
      <c r="B663" t="n">
        <v>0.3487071977638014</v>
      </c>
    </row>
    <row r="664">
      <c r="A664">
        <f>HYPERLINK("https://stackoverflow.com/q/61766048", "61766048")</f>
        <v/>
      </c>
      <c r="B664" t="n">
        <v>0.2529239766081872</v>
      </c>
    </row>
    <row r="665">
      <c r="A665">
        <f>HYPERLINK("https://stackoverflow.com/q/61798937", "61798937")</f>
        <v/>
      </c>
      <c r="B665" t="n">
        <v>0.3180555555555556</v>
      </c>
    </row>
    <row r="666">
      <c r="A666">
        <f>HYPERLINK("https://stackoverflow.com/q/61818220", "61818220")</f>
        <v/>
      </c>
      <c r="B666" t="n">
        <v>0.2407407407407408</v>
      </c>
    </row>
    <row r="667">
      <c r="A667">
        <f>HYPERLINK("https://stackoverflow.com/q/61865302", "61865302")</f>
        <v/>
      </c>
      <c r="B667" t="n">
        <v>0.306712962962963</v>
      </c>
    </row>
    <row r="668">
      <c r="A668">
        <f>HYPERLINK("https://stackoverflow.com/q/61939435", "61939435")</f>
        <v/>
      </c>
      <c r="B668" t="n">
        <v>0.3354908306364616</v>
      </c>
    </row>
    <row r="669">
      <c r="A669">
        <f>HYPERLINK("https://stackoverflow.com/q/61961302", "61961302")</f>
        <v/>
      </c>
      <c r="B669" t="n">
        <v>0.5492765492765492</v>
      </c>
    </row>
    <row r="670">
      <c r="A670">
        <f>HYPERLINK("https://stackoverflow.com/q/61999799", "61999799")</f>
        <v/>
      </c>
      <c r="B670" t="n">
        <v>0.2770370370370371</v>
      </c>
    </row>
    <row r="671">
      <c r="A671">
        <f>HYPERLINK("https://stackoverflow.com/q/62002491", "62002491")</f>
        <v/>
      </c>
      <c r="B671" t="n">
        <v>0.2783068783068783</v>
      </c>
    </row>
    <row r="672">
      <c r="A672">
        <f>HYPERLINK("https://stackoverflow.com/q/62006237", "62006237")</f>
        <v/>
      </c>
      <c r="B672" t="n">
        <v>0.2126436781609195</v>
      </c>
    </row>
    <row r="673">
      <c r="A673">
        <f>HYPERLINK("https://stackoverflow.com/q/62018029", "62018029")</f>
        <v/>
      </c>
      <c r="B673" t="n">
        <v>0.2358490566037736</v>
      </c>
    </row>
    <row r="674">
      <c r="A674">
        <f>HYPERLINK("https://stackoverflow.com/q/62020899", "62020899")</f>
        <v/>
      </c>
      <c r="B674" t="n">
        <v>0.2142857142857143</v>
      </c>
    </row>
    <row r="675">
      <c r="A675">
        <f>HYPERLINK("https://stackoverflow.com/q/62065508", "62065508")</f>
        <v/>
      </c>
      <c r="B675" t="n">
        <v>0.3333333333333334</v>
      </c>
    </row>
    <row r="676">
      <c r="A676">
        <f>HYPERLINK("https://stackoverflow.com/q/62074644", "62074644")</f>
        <v/>
      </c>
      <c r="B676" t="n">
        <v>0.3421717171717172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