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Correlation</t>
        </is>
      </c>
    </row>
    <row r="2">
      <c r="A2">
        <f>HYPERLINK("https://stackoverflow.com/q/2022549", "2022549")</f>
        <v/>
      </c>
      <c r="B2" t="n">
        <v>0.6067251461988304</v>
      </c>
    </row>
    <row r="3">
      <c r="A3">
        <f>HYPERLINK("https://stackoverflow.com/q/2566385", "2566385")</f>
        <v/>
      </c>
      <c r="B3" t="n">
        <v>0.5441595441595442</v>
      </c>
    </row>
    <row r="4">
      <c r="A4">
        <f>HYPERLINK("https://stackoverflow.com/q/2615337", "2615337")</f>
        <v/>
      </c>
      <c r="B4" t="n">
        <v>0.4412698412698413</v>
      </c>
    </row>
    <row r="5">
      <c r="A5">
        <f>HYPERLINK("https://stackoverflow.com/q/8005085", "8005085")</f>
        <v/>
      </c>
      <c r="B5" t="n">
        <v>0.5088888888888889</v>
      </c>
    </row>
    <row r="6">
      <c r="A6">
        <f>HYPERLINK("https://stackoverflow.com/q/9588748", "9588748")</f>
        <v/>
      </c>
      <c r="B6" t="n">
        <v>0.3518518518518519</v>
      </c>
    </row>
    <row r="7">
      <c r="A7">
        <f>HYPERLINK("https://stackoverflow.com/q/9766725", "9766725")</f>
        <v/>
      </c>
      <c r="B7" t="n">
        <v>0.5314009661835749</v>
      </c>
    </row>
    <row r="8">
      <c r="A8">
        <f>HYPERLINK("https://stackoverflow.com/q/9980294", "9980294")</f>
        <v/>
      </c>
      <c r="B8" t="n">
        <v>0.6091030789825971</v>
      </c>
    </row>
    <row r="9">
      <c r="A9">
        <f>HYPERLINK("https://stackoverflow.com/q/10557731", "10557731")</f>
        <v/>
      </c>
      <c r="B9" t="n">
        <v>0.5120120120120121</v>
      </c>
    </row>
    <row r="10">
      <c r="A10">
        <f>HYPERLINK("https://stackoverflow.com/q/10774183", "10774183")</f>
        <v/>
      </c>
      <c r="B10" t="n">
        <v>0.5439276485788114</v>
      </c>
    </row>
    <row r="11">
      <c r="A11">
        <f>HYPERLINK("https://stackoverflow.com/q/10898993", "10898993")</f>
        <v/>
      </c>
      <c r="B11" t="n">
        <v>0.2953929539295393</v>
      </c>
    </row>
    <row r="12">
      <c r="A12">
        <f>HYPERLINK("https://stackoverflow.com/q/10923870", "10923870")</f>
        <v/>
      </c>
      <c r="B12" t="n">
        <v>0.4581196581196582</v>
      </c>
    </row>
    <row r="13">
      <c r="A13">
        <f>HYPERLINK("https://stackoverflow.com/q/12031216", "12031216")</f>
        <v/>
      </c>
      <c r="B13" t="n">
        <v>0.3045977011494253</v>
      </c>
    </row>
    <row r="14">
      <c r="A14">
        <f>HYPERLINK("https://stackoverflow.com/q/12087385", "12087385")</f>
        <v/>
      </c>
      <c r="B14" t="n">
        <v>0.6159844054580896</v>
      </c>
    </row>
    <row r="15">
      <c r="A15">
        <f>HYPERLINK("https://stackoverflow.com/q/12412269", "12412269")</f>
        <v/>
      </c>
      <c r="B15" t="n">
        <v>0.6781609195402299</v>
      </c>
    </row>
    <row r="16">
      <c r="A16">
        <f>HYPERLINK("https://stackoverflow.com/q/12504547", "12504547")</f>
        <v/>
      </c>
      <c r="B16" t="n">
        <v>0.352165725047081</v>
      </c>
    </row>
    <row r="17">
      <c r="A17">
        <f>HYPERLINK("https://stackoverflow.com/q/13767870", "13767870")</f>
        <v/>
      </c>
      <c r="B17" t="n">
        <v>0.461028192371476</v>
      </c>
    </row>
    <row r="18">
      <c r="A18">
        <f>HYPERLINK("https://stackoverflow.com/q/13825378", "13825378")</f>
        <v/>
      </c>
      <c r="B18" t="n">
        <v>0.3076923076923077</v>
      </c>
    </row>
    <row r="19">
      <c r="A19">
        <f>HYPERLINK("https://stackoverflow.com/q/13929746", "13929746")</f>
        <v/>
      </c>
      <c r="B19" t="n">
        <v>0.3278327832783279</v>
      </c>
    </row>
    <row r="20">
      <c r="A20">
        <f>HYPERLINK("https://stackoverflow.com/q/14001746", "14001746")</f>
        <v/>
      </c>
      <c r="B20" t="n">
        <v>0.5979797979797979</v>
      </c>
    </row>
    <row r="21">
      <c r="A21">
        <f>HYPERLINK("https://stackoverflow.com/q/15580847", "15580847")</f>
        <v/>
      </c>
      <c r="B21" t="n">
        <v>0.3960784313725491</v>
      </c>
    </row>
    <row r="22">
      <c r="A22">
        <f>HYPERLINK("https://stackoverflow.com/q/15763574", "15763574")</f>
        <v/>
      </c>
      <c r="B22" t="n">
        <v>0.3205128205128205</v>
      </c>
    </row>
    <row r="23">
      <c r="A23">
        <f>HYPERLINK("https://stackoverflow.com/q/16087271", "16087271")</f>
        <v/>
      </c>
      <c r="B23" t="n">
        <v>0.330016583747927</v>
      </c>
    </row>
    <row r="24">
      <c r="A24">
        <f>HYPERLINK("https://stackoverflow.com/q/16152727", "16152727")</f>
        <v/>
      </c>
      <c r="B24" t="n">
        <v>0.5101010101010102</v>
      </c>
    </row>
    <row r="25">
      <c r="A25">
        <f>HYPERLINK("https://stackoverflow.com/q/16200946", "16200946")</f>
        <v/>
      </c>
      <c r="B25" t="n">
        <v>0.4282828282828283</v>
      </c>
    </row>
    <row r="26">
      <c r="A26">
        <f>HYPERLINK("https://stackoverflow.com/q/16437979", "16437979")</f>
        <v/>
      </c>
      <c r="B26" t="n">
        <v>0.4307270233196159</v>
      </c>
    </row>
    <row r="27">
      <c r="A27">
        <f>HYPERLINK("https://stackoverflow.com/q/16563253", "16563253")</f>
        <v/>
      </c>
      <c r="B27" t="n">
        <v>0.3763440860215054</v>
      </c>
    </row>
    <row r="28">
      <c r="A28">
        <f>HYPERLINK("https://stackoverflow.com/q/16617053", "16617053")</f>
        <v/>
      </c>
      <c r="B28" t="n">
        <v>0.4814814814814815</v>
      </c>
    </row>
    <row r="29">
      <c r="A29">
        <f>HYPERLINK("https://stackoverflow.com/q/16999224", "16999224")</f>
        <v/>
      </c>
      <c r="B29" t="n">
        <v>0.4594594594594595</v>
      </c>
    </row>
    <row r="30">
      <c r="A30">
        <f>HYPERLINK("https://stackoverflow.com/q/17126323", "17126323")</f>
        <v/>
      </c>
      <c r="B30" t="n">
        <v>0.5301587301587302</v>
      </c>
    </row>
    <row r="31">
      <c r="A31">
        <f>HYPERLINK("https://stackoverflow.com/q/17313690", "17313690")</f>
        <v/>
      </c>
      <c r="B31" t="n">
        <v>0.3492063492063492</v>
      </c>
    </row>
    <row r="32">
      <c r="A32">
        <f>HYPERLINK("https://stackoverflow.com/q/17758355", "17758355")</f>
        <v/>
      </c>
      <c r="B32" t="n">
        <v>0.5636363636363636</v>
      </c>
    </row>
    <row r="33">
      <c r="A33">
        <f>HYPERLINK("https://stackoverflow.com/q/17934697", "17934697")</f>
        <v/>
      </c>
      <c r="B33" t="n">
        <v>0.4462962962962963</v>
      </c>
    </row>
    <row r="34">
      <c r="A34">
        <f>HYPERLINK("https://stackoverflow.com/q/17958629", "17958629")</f>
        <v/>
      </c>
      <c r="B34" t="n">
        <v>0.4074074074074074</v>
      </c>
    </row>
    <row r="35">
      <c r="A35">
        <f>HYPERLINK("https://stackoverflow.com/q/18096689", "18096689")</f>
        <v/>
      </c>
      <c r="B35" t="n">
        <v>0.4273504273504273</v>
      </c>
    </row>
    <row r="36">
      <c r="A36">
        <f>HYPERLINK("https://stackoverflow.com/q/18368258", "18368258")</f>
        <v/>
      </c>
      <c r="B36" t="n">
        <v>0.3976608187134503</v>
      </c>
    </row>
    <row r="37">
      <c r="A37">
        <f>HYPERLINK("https://stackoverflow.com/q/18933749", "18933749")</f>
        <v/>
      </c>
      <c r="B37" t="n">
        <v>0.4404761904761905</v>
      </c>
    </row>
    <row r="38">
      <c r="A38">
        <f>HYPERLINK("https://stackoverflow.com/q/19109573", "19109573")</f>
        <v/>
      </c>
      <c r="B38" t="n">
        <v>0.2888888888888889</v>
      </c>
    </row>
    <row r="39">
      <c r="A39">
        <f>HYPERLINK("https://stackoverflow.com/q/19438872", "19438872")</f>
        <v/>
      </c>
      <c r="B39" t="n">
        <v>0.4375000000000001</v>
      </c>
    </row>
    <row r="40">
      <c r="A40">
        <f>HYPERLINK("https://stackoverflow.com/q/19802076", "19802076")</f>
        <v/>
      </c>
      <c r="B40" t="n">
        <v>0.6455026455026455</v>
      </c>
    </row>
    <row r="41">
      <c r="A41">
        <f>HYPERLINK("https://stackoverflow.com/q/20176524", "20176524")</f>
        <v/>
      </c>
      <c r="B41" t="n">
        <v>0.4777777777777778</v>
      </c>
    </row>
    <row r="42">
      <c r="A42">
        <f>HYPERLINK("https://stackoverflow.com/q/20287085", "20287085")</f>
        <v/>
      </c>
      <c r="B42" t="n">
        <v>0.4547008547008547</v>
      </c>
    </row>
    <row r="43">
      <c r="A43">
        <f>HYPERLINK("https://stackoverflow.com/q/20437820", "20437820")</f>
        <v/>
      </c>
      <c r="B43" t="n">
        <v>0.5688888888888889</v>
      </c>
    </row>
    <row r="44">
      <c r="A44">
        <f>HYPERLINK("https://stackoverflow.com/q/20628669", "20628669")</f>
        <v/>
      </c>
      <c r="B44" t="n">
        <v>0.4014336917562724</v>
      </c>
    </row>
    <row r="45">
      <c r="A45">
        <f>HYPERLINK("https://stackoverflow.com/q/21122367", "21122367")</f>
        <v/>
      </c>
      <c r="B45" t="n">
        <v>0.3483483483483483</v>
      </c>
    </row>
    <row r="46">
      <c r="A46">
        <f>HYPERLINK("https://stackoverflow.com/q/21871067", "21871067")</f>
        <v/>
      </c>
      <c r="B46" t="n">
        <v>0.54320987654321</v>
      </c>
    </row>
    <row r="47">
      <c r="A47">
        <f>HYPERLINK("https://stackoverflow.com/q/22145868", "22145868")</f>
        <v/>
      </c>
      <c r="B47" t="n">
        <v>0.3979328165374677</v>
      </c>
    </row>
    <row r="48">
      <c r="A48">
        <f>HYPERLINK("https://stackoverflow.com/q/22163118", "22163118")</f>
        <v/>
      </c>
      <c r="B48" t="n">
        <v>0.3928571428571429</v>
      </c>
    </row>
    <row r="49">
      <c r="A49">
        <f>HYPERLINK("https://stackoverflow.com/q/22319457", "22319457")</f>
        <v/>
      </c>
      <c r="B49" t="n">
        <v>0.5106837606837606</v>
      </c>
    </row>
    <row r="50">
      <c r="A50">
        <f>HYPERLINK("https://stackoverflow.com/q/22351264", "22351264")</f>
        <v/>
      </c>
      <c r="B50" t="n">
        <v>0.613861386138614</v>
      </c>
    </row>
    <row r="51">
      <c r="A51">
        <f>HYPERLINK("https://stackoverflow.com/q/22449283", "22449283")</f>
        <v/>
      </c>
      <c r="B51" t="n">
        <v>0.3712121212121212</v>
      </c>
    </row>
    <row r="52">
      <c r="A52">
        <f>HYPERLINK("https://stackoverflow.com/q/22563944", "22563944")</f>
        <v/>
      </c>
      <c r="B52" t="n">
        <v>0.6712962962962964</v>
      </c>
    </row>
    <row r="53">
      <c r="A53">
        <f>HYPERLINK("https://stackoverflow.com/q/22611025", "22611025")</f>
        <v/>
      </c>
      <c r="B53" t="n">
        <v>0.5459770114942529</v>
      </c>
    </row>
    <row r="54">
      <c r="A54">
        <f>HYPERLINK("https://stackoverflow.com/q/22887879", "22887879")</f>
        <v/>
      </c>
      <c r="B54" t="n">
        <v>0.2755102040816326</v>
      </c>
    </row>
    <row r="55">
      <c r="A55">
        <f>HYPERLINK("https://stackoverflow.com/q/23984516", "23984516")</f>
        <v/>
      </c>
      <c r="B55" t="n">
        <v>0.3762183235867446</v>
      </c>
    </row>
    <row r="56">
      <c r="A56">
        <f>HYPERLINK("https://stackoverflow.com/q/24617605", "24617605")</f>
        <v/>
      </c>
      <c r="B56" t="n">
        <v>0.3240740740740741</v>
      </c>
    </row>
    <row r="57">
      <c r="A57">
        <f>HYPERLINK("https://stackoverflow.com/q/24808967", "24808967")</f>
        <v/>
      </c>
      <c r="B57" t="n">
        <v>0.4716553287981859</v>
      </c>
    </row>
    <row r="58">
      <c r="A58">
        <f>HYPERLINK("https://stackoverflow.com/q/25731858", "25731858")</f>
        <v/>
      </c>
      <c r="B58" t="n">
        <v>0.6219135802469136</v>
      </c>
    </row>
    <row r="59">
      <c r="A59">
        <f>HYPERLINK("https://stackoverflow.com/q/25801442", "25801442")</f>
        <v/>
      </c>
      <c r="B59" t="n">
        <v>0.4590643274853801</v>
      </c>
    </row>
    <row r="60">
      <c r="A60">
        <f>HYPERLINK("https://stackoverflow.com/q/26226598", "26226598")</f>
        <v/>
      </c>
      <c r="B60" t="n">
        <v>0.8166127292340886</v>
      </c>
    </row>
    <row r="61">
      <c r="A61">
        <f>HYPERLINK("https://stackoverflow.com/q/26642065", "26642065")</f>
        <v/>
      </c>
      <c r="B61" t="n">
        <v>0.2592592592592592</v>
      </c>
    </row>
    <row r="62">
      <c r="A62">
        <f>HYPERLINK("https://stackoverflow.com/q/26779046", "26779046")</f>
        <v/>
      </c>
      <c r="B62" t="n">
        <v>0.5762273901808785</v>
      </c>
    </row>
    <row r="63">
      <c r="A63">
        <f>HYPERLINK("https://stackoverflow.com/q/27153271", "27153271")</f>
        <v/>
      </c>
      <c r="B63" t="n">
        <v>0.6006944444444444</v>
      </c>
    </row>
    <row r="64">
      <c r="A64">
        <f>HYPERLINK("https://stackoverflow.com/q/27306044", "27306044")</f>
        <v/>
      </c>
      <c r="B64" t="n">
        <v>0.3386243386243386</v>
      </c>
    </row>
    <row r="65">
      <c r="A65">
        <f>HYPERLINK("https://stackoverflow.com/q/27426874", "27426874")</f>
        <v/>
      </c>
      <c r="B65" t="n">
        <v>0.2878787878787879</v>
      </c>
    </row>
    <row r="66">
      <c r="A66">
        <f>HYPERLINK("https://stackoverflow.com/q/28865644", "28865644")</f>
        <v/>
      </c>
      <c r="B66" t="n">
        <v>0.3815513626834382</v>
      </c>
    </row>
    <row r="67">
      <c r="A67">
        <f>HYPERLINK("https://stackoverflow.com/q/29060765", "29060765")</f>
        <v/>
      </c>
      <c r="B67" t="n">
        <v>0.3333333333333334</v>
      </c>
    </row>
    <row r="68">
      <c r="A68">
        <f>HYPERLINK("https://stackoverflow.com/q/29287436", "29287436")</f>
        <v/>
      </c>
      <c r="B68" t="n">
        <v>0.4957264957264957</v>
      </c>
    </row>
    <row r="69">
      <c r="A69">
        <f>HYPERLINK("https://stackoverflow.com/q/29458112", "29458112")</f>
        <v/>
      </c>
      <c r="B69" t="n">
        <v>0.6135986733001659</v>
      </c>
    </row>
    <row r="70">
      <c r="A70">
        <f>HYPERLINK("https://stackoverflow.com/q/29905159", "29905159")</f>
        <v/>
      </c>
      <c r="B70" t="n">
        <v>0.7288888888888889</v>
      </c>
    </row>
    <row r="71">
      <c r="A71">
        <f>HYPERLINK("https://stackoverflow.com/q/30193726", "30193726")</f>
        <v/>
      </c>
      <c r="B71" t="n">
        <v>0.3650793650793651</v>
      </c>
    </row>
    <row r="72">
      <c r="A72">
        <f>HYPERLINK("https://stackoverflow.com/q/30487441", "30487441")</f>
        <v/>
      </c>
      <c r="B72" t="n">
        <v>0.4727668845315904</v>
      </c>
    </row>
    <row r="73">
      <c r="A73">
        <f>HYPERLINK("https://stackoverflow.com/q/31139620", "31139620")</f>
        <v/>
      </c>
      <c r="B73" t="n">
        <v>0.3481481481481482</v>
      </c>
    </row>
    <row r="74">
      <c r="A74">
        <f>HYPERLINK("https://stackoverflow.com/q/31482020", "31482020")</f>
        <v/>
      </c>
      <c r="B74" t="n">
        <v>0.3385416666666667</v>
      </c>
    </row>
    <row r="75">
      <c r="A75">
        <f>HYPERLINK("https://stackoverflow.com/q/31593793", "31593793")</f>
        <v/>
      </c>
      <c r="B75" t="n">
        <v>0.5748792270531401</v>
      </c>
    </row>
    <row r="76">
      <c r="A76">
        <f>HYPERLINK("https://stackoverflow.com/q/31942969", "31942969")</f>
        <v/>
      </c>
      <c r="B76" t="n">
        <v>0.3496732026143791</v>
      </c>
    </row>
    <row r="77">
      <c r="A77">
        <f>HYPERLINK("https://stackoverflow.com/q/31967389", "31967389")</f>
        <v/>
      </c>
      <c r="B77" t="n">
        <v>0.5791245791245792</v>
      </c>
    </row>
    <row r="78">
      <c r="A78">
        <f>HYPERLINK("https://stackoverflow.com/q/31990161", "31990161")</f>
        <v/>
      </c>
      <c r="B78" t="n">
        <v>0.6684587813620072</v>
      </c>
    </row>
    <row r="79">
      <c r="A79">
        <f>HYPERLINK("https://stackoverflow.com/q/32201636", "32201636")</f>
        <v/>
      </c>
      <c r="B79" t="n">
        <v>0.3538011695906433</v>
      </c>
    </row>
    <row r="80">
      <c r="A80">
        <f>HYPERLINK("https://stackoverflow.com/q/32523590", "32523590")</f>
        <v/>
      </c>
      <c r="B80" t="n">
        <v>0.2842377260981913</v>
      </c>
    </row>
    <row r="81">
      <c r="A81">
        <f>HYPERLINK("https://stackoverflow.com/q/32698744", "32698744")</f>
        <v/>
      </c>
      <c r="B81" t="n">
        <v>0.2899728997289973</v>
      </c>
    </row>
    <row r="82">
      <c r="A82">
        <f>HYPERLINK("https://stackoverflow.com/q/32706271", "32706271")</f>
        <v/>
      </c>
      <c r="B82" t="n">
        <v>0.6515151515151515</v>
      </c>
    </row>
    <row r="83">
      <c r="A83">
        <f>HYPERLINK("https://stackoverflow.com/q/32738016", "32738016")</f>
        <v/>
      </c>
      <c r="B83" t="n">
        <v>0.3555555555555556</v>
      </c>
    </row>
    <row r="84">
      <c r="A84">
        <f>HYPERLINK("https://stackoverflow.com/q/32750425", "32750425")</f>
        <v/>
      </c>
      <c r="B84" t="n">
        <v>0.3025302530253025</v>
      </c>
    </row>
    <row r="85">
      <c r="A85">
        <f>HYPERLINK("https://stackoverflow.com/q/32837080", "32837080")</f>
        <v/>
      </c>
      <c r="B85" t="n">
        <v>0.4704491725768322</v>
      </c>
    </row>
    <row r="86">
      <c r="A86">
        <f>HYPERLINK("https://stackoverflow.com/q/32863735", "32863735")</f>
        <v/>
      </c>
      <c r="B86" t="n">
        <v>0.3563218390804598</v>
      </c>
    </row>
    <row r="87">
      <c r="A87">
        <f>HYPERLINK("https://stackoverflow.com/q/32971342", "32971342")</f>
        <v/>
      </c>
      <c r="B87" t="n">
        <v>0.3659259259259259</v>
      </c>
    </row>
    <row r="88">
      <c r="A88">
        <f>HYPERLINK("https://stackoverflow.com/q/32987050", "32987050")</f>
        <v/>
      </c>
      <c r="B88" t="n">
        <v>0.3359173126614987</v>
      </c>
    </row>
    <row r="89">
      <c r="A89">
        <f>HYPERLINK("https://stackoverflow.com/q/33086501", "33086501")</f>
        <v/>
      </c>
      <c r="B89" t="n">
        <v>0.5683760683760684</v>
      </c>
    </row>
    <row r="90">
      <c r="A90">
        <f>HYPERLINK("https://stackoverflow.com/q/33616877", "33616877")</f>
        <v/>
      </c>
      <c r="B90" t="n">
        <v>0.3428571428571429</v>
      </c>
    </row>
    <row r="91">
      <c r="A91">
        <f>HYPERLINK("https://stackoverflow.com/q/34179466", "34179466")</f>
        <v/>
      </c>
      <c r="B91" t="n">
        <v>0.4492753623188406</v>
      </c>
    </row>
    <row r="92">
      <c r="A92">
        <f>HYPERLINK("https://stackoverflow.com/q/34292278", "34292278")</f>
        <v/>
      </c>
      <c r="B92" t="n">
        <v>0.4502923976608187</v>
      </c>
    </row>
    <row r="93">
      <c r="A93">
        <f>HYPERLINK("https://stackoverflow.com/q/34504198", "34504198")</f>
        <v/>
      </c>
      <c r="B93" t="n">
        <v>0.5065913370998117</v>
      </c>
    </row>
    <row r="94">
      <c r="A94">
        <f>HYPERLINK("https://stackoverflow.com/q/34776120", "34776120")</f>
        <v/>
      </c>
      <c r="B94" t="n">
        <v>0.3074074074074074</v>
      </c>
    </row>
    <row r="95">
      <c r="A95">
        <f>HYPERLINK("https://stackoverflow.com/q/34819005", "34819005")</f>
        <v/>
      </c>
      <c r="B95" t="n">
        <v>0.3765432098765432</v>
      </c>
    </row>
    <row r="96">
      <c r="A96">
        <f>HYPERLINK("https://stackoverflow.com/q/34971515", "34971515")</f>
        <v/>
      </c>
      <c r="B96" t="n">
        <v>0.5493827160493828</v>
      </c>
    </row>
    <row r="97">
      <c r="A97">
        <f>HYPERLINK("https://stackoverflow.com/q/35250844", "35250844")</f>
        <v/>
      </c>
      <c r="B97" t="n">
        <v>0.5765199161425576</v>
      </c>
    </row>
    <row r="98">
      <c r="A98">
        <f>HYPERLINK("https://stackoverflow.com/q/35302025", "35302025")</f>
        <v/>
      </c>
      <c r="B98" t="n">
        <v>0.6562500000000001</v>
      </c>
    </row>
    <row r="99">
      <c r="A99">
        <f>HYPERLINK("https://stackoverflow.com/q/35343564", "35343564")</f>
        <v/>
      </c>
      <c r="B99" t="n">
        <v>0.4565656565656566</v>
      </c>
    </row>
    <row r="100">
      <c r="A100">
        <f>HYPERLINK("https://stackoverflow.com/q/35482963", "35482963")</f>
        <v/>
      </c>
      <c r="B100" t="n">
        <v>0.3638888888888889</v>
      </c>
    </row>
    <row r="101">
      <c r="A101">
        <f>HYPERLINK("https://stackoverflow.com/q/35578153", "35578153")</f>
        <v/>
      </c>
      <c r="B101" t="n">
        <v>0.4767025089605735</v>
      </c>
    </row>
    <row r="102">
      <c r="A102">
        <f>HYPERLINK("https://stackoverflow.com/q/35609644", "35609644")</f>
        <v/>
      </c>
      <c r="B102" t="n">
        <v>0.3388888888888889</v>
      </c>
    </row>
    <row r="103">
      <c r="A103">
        <f>HYPERLINK("https://stackoverflow.com/q/35742554", "35742554")</f>
        <v/>
      </c>
      <c r="B103" t="n">
        <v>0.5429769392033543</v>
      </c>
    </row>
    <row r="104">
      <c r="A104">
        <f>HYPERLINK("https://stackoverflow.com/q/35837025", "35837025")</f>
        <v/>
      </c>
      <c r="B104" t="n">
        <v>0.5482456140350878</v>
      </c>
    </row>
    <row r="105">
      <c r="A105">
        <f>HYPERLINK("https://stackoverflow.com/q/36089525", "36089525")</f>
        <v/>
      </c>
      <c r="B105" t="n">
        <v>0.3422222222222222</v>
      </c>
    </row>
    <row r="106">
      <c r="A106">
        <f>HYPERLINK("https://stackoverflow.com/q/36229215", "36229215")</f>
        <v/>
      </c>
      <c r="B106" t="n">
        <v>0.2711640211640212</v>
      </c>
    </row>
    <row r="107">
      <c r="A107">
        <f>HYPERLINK("https://stackoverflow.com/q/36402477", "36402477")</f>
        <v/>
      </c>
      <c r="B107" t="n">
        <v>0.3524904214559387</v>
      </c>
    </row>
    <row r="108">
      <c r="A108">
        <f>HYPERLINK("https://stackoverflow.com/q/36565321", "36565321")</f>
        <v/>
      </c>
      <c r="B108" t="n">
        <v>0.4861111111111111</v>
      </c>
    </row>
    <row r="109">
      <c r="A109">
        <f>HYPERLINK("https://stackoverflow.com/q/36643655", "36643655")</f>
        <v/>
      </c>
      <c r="B109" t="n">
        <v>0.5155555555555555</v>
      </c>
    </row>
    <row r="110">
      <c r="A110">
        <f>HYPERLINK("https://stackoverflow.com/q/37020959", "37020959")</f>
        <v/>
      </c>
      <c r="B110" t="n">
        <v>0.5303030303030303</v>
      </c>
    </row>
    <row r="111">
      <c r="A111">
        <f>HYPERLINK("https://stackoverflow.com/q/37124035", "37124035")</f>
        <v/>
      </c>
      <c r="B111" t="n">
        <v>0.3898635477582846</v>
      </c>
    </row>
    <row r="112">
      <c r="A112">
        <f>HYPERLINK("https://stackoverflow.com/q/37159918", "37159918")</f>
        <v/>
      </c>
      <c r="B112" t="n">
        <v>0.3472222222222222</v>
      </c>
    </row>
    <row r="113">
      <c r="A113">
        <f>HYPERLINK("https://stackoverflow.com/q/37604407", "37604407")</f>
        <v/>
      </c>
      <c r="B113" t="n">
        <v>0.4444444444444444</v>
      </c>
    </row>
    <row r="114">
      <c r="A114">
        <f>HYPERLINK("https://stackoverflow.com/q/37945129", "37945129")</f>
        <v/>
      </c>
      <c r="B114" t="n">
        <v>0.3555555555555556</v>
      </c>
    </row>
    <row r="115">
      <c r="A115">
        <f>HYPERLINK("https://stackoverflow.com/q/38112943", "38112943")</f>
        <v/>
      </c>
      <c r="B115" t="n">
        <v>0.3866213151927438</v>
      </c>
    </row>
    <row r="116">
      <c r="A116">
        <f>HYPERLINK("https://stackoverflow.com/q/38168927", "38168927")</f>
        <v/>
      </c>
      <c r="B116" t="n">
        <v>0.4329501915708812</v>
      </c>
    </row>
    <row r="117">
      <c r="A117">
        <f>HYPERLINK("https://stackoverflow.com/q/38327633", "38327633")</f>
        <v/>
      </c>
      <c r="B117" t="n">
        <v>0.6226851851851851</v>
      </c>
    </row>
    <row r="118">
      <c r="A118">
        <f>HYPERLINK("https://stackoverflow.com/q/38434097", "38434097")</f>
        <v/>
      </c>
      <c r="B118" t="n">
        <v>0.3373737373737374</v>
      </c>
    </row>
    <row r="119">
      <c r="A119">
        <f>HYPERLINK("https://stackoverflow.com/q/38532528", "38532528")</f>
        <v/>
      </c>
      <c r="B119" t="n">
        <v>0.2916666666666667</v>
      </c>
    </row>
    <row r="120">
      <c r="A120">
        <f>HYPERLINK("https://stackoverflow.com/q/39537567", "39537567")</f>
        <v/>
      </c>
      <c r="B120" t="n">
        <v>0.450354609929078</v>
      </c>
    </row>
    <row r="121">
      <c r="A121">
        <f>HYPERLINK("https://stackoverflow.com/q/39875139", "39875139")</f>
        <v/>
      </c>
      <c r="B121" t="n">
        <v>0.5519713261648747</v>
      </c>
    </row>
    <row r="122">
      <c r="A122">
        <f>HYPERLINK("https://stackoverflow.com/q/39919128", "39919128")</f>
        <v/>
      </c>
      <c r="B122" t="n">
        <v>0.397119341563786</v>
      </c>
    </row>
    <row r="123">
      <c r="A123">
        <f>HYPERLINK("https://stackoverflow.com/q/40375194", "40375194")</f>
        <v/>
      </c>
      <c r="B123" t="n">
        <v>0.4349881796690308</v>
      </c>
    </row>
    <row r="124">
      <c r="A124">
        <f>HYPERLINK("https://stackoverflow.com/q/40395921", "40395921")</f>
        <v/>
      </c>
      <c r="B124" t="n">
        <v>0.3722222222222223</v>
      </c>
    </row>
    <row r="125">
      <c r="A125">
        <f>HYPERLINK("https://stackoverflow.com/q/40525663", "40525663")</f>
        <v/>
      </c>
      <c r="B125" t="n">
        <v>0.4797979797979798</v>
      </c>
    </row>
    <row r="126">
      <c r="A126">
        <f>HYPERLINK("https://stackoverflow.com/q/40605620", "40605620")</f>
        <v/>
      </c>
      <c r="B126" t="n">
        <v>0.3168724279835391</v>
      </c>
    </row>
    <row r="127">
      <c r="A127">
        <f>HYPERLINK("https://stackoverflow.com/q/40777490", "40777490")</f>
        <v/>
      </c>
      <c r="B127" t="n">
        <v>0.3835978835978837</v>
      </c>
    </row>
    <row r="128">
      <c r="A128">
        <f>HYPERLINK("https://stackoverflow.com/q/40797686", "40797686")</f>
        <v/>
      </c>
      <c r="B128" t="n">
        <v>0.4030501089324618</v>
      </c>
    </row>
    <row r="129">
      <c r="A129">
        <f>HYPERLINK("https://stackoverflow.com/q/40844174", "40844174")</f>
        <v/>
      </c>
      <c r="B129" t="n">
        <v>0.5954861111111112</v>
      </c>
    </row>
    <row r="130">
      <c r="A130">
        <f>HYPERLINK("https://stackoverflow.com/q/40910294", "40910294")</f>
        <v/>
      </c>
      <c r="B130" t="n">
        <v>0.4027777777777778</v>
      </c>
    </row>
    <row r="131">
      <c r="A131">
        <f>HYPERLINK("https://stackoverflow.com/q/41233968", "41233968")</f>
        <v/>
      </c>
      <c r="B131" t="n">
        <v>0.3434343434343434</v>
      </c>
    </row>
    <row r="132">
      <c r="A132">
        <f>HYPERLINK("https://stackoverflow.com/q/41277345", "41277345")</f>
        <v/>
      </c>
      <c r="B132" t="n">
        <v>0.3185185185185185</v>
      </c>
    </row>
    <row r="133">
      <c r="A133">
        <f>HYPERLINK("https://stackoverflow.com/q/41984603", "41984603")</f>
        <v/>
      </c>
      <c r="B133" t="n">
        <v>0.326007326007326</v>
      </c>
    </row>
    <row r="134">
      <c r="A134">
        <f>HYPERLINK("https://stackoverflow.com/q/42020377", "42020377")</f>
        <v/>
      </c>
      <c r="B134" t="n">
        <v>0.4476190476190476</v>
      </c>
    </row>
    <row r="135">
      <c r="A135">
        <f>HYPERLINK("https://stackoverflow.com/q/42024359", "42024359")</f>
        <v/>
      </c>
      <c r="B135" t="n">
        <v>0.4480874316939891</v>
      </c>
    </row>
    <row r="136">
      <c r="A136">
        <f>HYPERLINK("https://stackoverflow.com/q/42169656", "42169656")</f>
        <v/>
      </c>
      <c r="B136" t="n">
        <v>0.4383561643835617</v>
      </c>
    </row>
    <row r="137">
      <c r="A137">
        <f>HYPERLINK("https://stackoverflow.com/q/42238738", "42238738")</f>
        <v/>
      </c>
      <c r="B137" t="n">
        <v>0.3386243386243387</v>
      </c>
    </row>
    <row r="138">
      <c r="A138">
        <f>HYPERLINK("https://stackoverflow.com/q/42619631", "42619631")</f>
        <v/>
      </c>
      <c r="B138" t="n">
        <v>0.2619047619047619</v>
      </c>
    </row>
    <row r="139">
      <c r="A139">
        <f>HYPERLINK("https://stackoverflow.com/q/42623994", "42623994")</f>
        <v/>
      </c>
      <c r="B139" t="n">
        <v>0.3555555555555556</v>
      </c>
    </row>
    <row r="140">
      <c r="A140">
        <f>HYPERLINK("https://stackoverflow.com/q/42642927", "42642927")</f>
        <v/>
      </c>
      <c r="B140" t="n">
        <v>0.415954415954416</v>
      </c>
    </row>
    <row r="141">
      <c r="A141">
        <f>HYPERLINK("https://stackoverflow.com/q/42756855", "42756855")</f>
        <v/>
      </c>
      <c r="B141" t="n">
        <v>0.3464912280701755</v>
      </c>
    </row>
    <row r="142">
      <c r="A142">
        <f>HYPERLINK("https://stackoverflow.com/q/42784576", "42784576")</f>
        <v/>
      </c>
      <c r="B142" t="n">
        <v>0.398989898989899</v>
      </c>
    </row>
    <row r="143">
      <c r="A143">
        <f>HYPERLINK("https://stackoverflow.com/q/42835744", "42835744")</f>
        <v/>
      </c>
      <c r="B143" t="n">
        <v>0.3541666666666667</v>
      </c>
    </row>
    <row r="144">
      <c r="A144">
        <f>HYPERLINK("https://stackoverflow.com/q/42908516", "42908516")</f>
        <v/>
      </c>
      <c r="B144" t="n">
        <v>0.3804713804713805</v>
      </c>
    </row>
    <row r="145">
      <c r="A145">
        <f>HYPERLINK("https://stackoverflow.com/q/42959530", "42959530")</f>
        <v/>
      </c>
      <c r="B145" t="n">
        <v>0.6047619047619047</v>
      </c>
    </row>
    <row r="146">
      <c r="A146">
        <f>HYPERLINK("https://stackoverflow.com/q/43066045", "43066045")</f>
        <v/>
      </c>
      <c r="B146" t="n">
        <v>0.3663663663663664</v>
      </c>
    </row>
    <row r="147">
      <c r="A147">
        <f>HYPERLINK("https://stackoverflow.com/q/43096166", "43096166")</f>
        <v/>
      </c>
      <c r="B147" t="n">
        <v>0.4844444444444445</v>
      </c>
    </row>
    <row r="148">
      <c r="A148">
        <f>HYPERLINK("https://stackoverflow.com/q/43207458", "43207458")</f>
        <v/>
      </c>
      <c r="B148" t="n">
        <v>0.375</v>
      </c>
    </row>
    <row r="149">
      <c r="A149">
        <f>HYPERLINK("https://stackoverflow.com/q/43261170", "43261170")</f>
        <v/>
      </c>
      <c r="B149" t="n">
        <v>0.4672364672364672</v>
      </c>
    </row>
    <row r="150">
      <c r="A150">
        <f>HYPERLINK("https://stackoverflow.com/q/43589592", "43589592")</f>
        <v/>
      </c>
      <c r="B150" t="n">
        <v>0.3055555555555556</v>
      </c>
    </row>
    <row r="151">
      <c r="A151">
        <f>HYPERLINK("https://stackoverflow.com/q/43655581", "43655581")</f>
        <v/>
      </c>
      <c r="B151" t="n">
        <v>0.5061728395061729</v>
      </c>
    </row>
    <row r="152">
      <c r="A152">
        <f>HYPERLINK("https://stackoverflow.com/q/43733425", "43733425")</f>
        <v/>
      </c>
      <c r="B152" t="n">
        <v>0.5401234567901235</v>
      </c>
    </row>
    <row r="153">
      <c r="A153">
        <f>HYPERLINK("https://stackoverflow.com/q/43737787", "43737787")</f>
        <v/>
      </c>
      <c r="B153" t="n">
        <v>0.5700483091787441</v>
      </c>
    </row>
    <row r="154">
      <c r="A154">
        <f>HYPERLINK("https://stackoverflow.com/q/43906526", "43906526")</f>
        <v/>
      </c>
      <c r="B154" t="n">
        <v>0.3636363636363636</v>
      </c>
    </row>
    <row r="155">
      <c r="A155">
        <f>HYPERLINK("https://stackoverflow.com/q/43937563", "43937563")</f>
        <v/>
      </c>
      <c r="B155" t="n">
        <v>0.4150326797385621</v>
      </c>
    </row>
    <row r="156">
      <c r="A156">
        <f>HYPERLINK("https://stackoverflow.com/q/44041037", "44041037")</f>
        <v/>
      </c>
      <c r="B156" t="n">
        <v>0.5599415204678363</v>
      </c>
    </row>
    <row r="157">
      <c r="A157">
        <f>HYPERLINK("https://stackoverflow.com/q/44394501", "44394501")</f>
        <v/>
      </c>
      <c r="B157" t="n">
        <v>0.4341563786008231</v>
      </c>
    </row>
    <row r="158">
      <c r="A158">
        <f>HYPERLINK("https://stackoverflow.com/q/44535351", "44535351")</f>
        <v/>
      </c>
      <c r="B158" t="n">
        <v>0.3710691823899371</v>
      </c>
    </row>
    <row r="159">
      <c r="A159">
        <f>HYPERLINK("https://stackoverflow.com/q/44694808", "44694808")</f>
        <v/>
      </c>
      <c r="B159" t="n">
        <v>0.7114695340501791</v>
      </c>
    </row>
    <row r="160">
      <c r="A160">
        <f>HYPERLINK("https://stackoverflow.com/q/44727285", "44727285")</f>
        <v/>
      </c>
      <c r="B160" t="n">
        <v>0.3271604938271606</v>
      </c>
    </row>
    <row r="161">
      <c r="A161">
        <f>HYPERLINK("https://stackoverflow.com/q/44794852", "44794852")</f>
        <v/>
      </c>
      <c r="B161" t="n">
        <v>0.3247863247863247</v>
      </c>
    </row>
    <row r="162">
      <c r="A162">
        <f>HYPERLINK("https://stackoverflow.com/q/44912604", "44912604")</f>
        <v/>
      </c>
      <c r="B162" t="n">
        <v>0.3333333333333334</v>
      </c>
    </row>
    <row r="163">
      <c r="A163">
        <f>HYPERLINK("https://stackoverflow.com/q/45045407", "45045407")</f>
        <v/>
      </c>
      <c r="B163" t="n">
        <v>0.311965811965812</v>
      </c>
    </row>
    <row r="164">
      <c r="A164">
        <f>HYPERLINK("https://stackoverflow.com/q/45209796", "45209796")</f>
        <v/>
      </c>
      <c r="B164" t="n">
        <v>0.4302600472813239</v>
      </c>
    </row>
    <row r="165">
      <c r="A165">
        <f>HYPERLINK("https://stackoverflow.com/q/45312549", "45312549")</f>
        <v/>
      </c>
      <c r="B165" t="n">
        <v>0.3561859732072499</v>
      </c>
    </row>
    <row r="166">
      <c r="A166">
        <f>HYPERLINK("https://stackoverflow.com/q/45334821", "45334821")</f>
        <v/>
      </c>
      <c r="B166" t="n">
        <v>0.5444444444444444</v>
      </c>
    </row>
    <row r="167">
      <c r="A167">
        <f>HYPERLINK("https://stackoverflow.com/q/45473657", "45473657")</f>
        <v/>
      </c>
      <c r="B167" t="n">
        <v>0.496031746031746</v>
      </c>
    </row>
    <row r="168">
      <c r="A168">
        <f>HYPERLINK("https://stackoverflow.com/q/45563892", "45563892")</f>
        <v/>
      </c>
      <c r="B168" t="n">
        <v>0.4135802469135803</v>
      </c>
    </row>
    <row r="169">
      <c r="A169">
        <f>HYPERLINK("https://stackoverflow.com/q/45834435", "45834435")</f>
        <v/>
      </c>
      <c r="B169" t="n">
        <v>0.6186186186186187</v>
      </c>
    </row>
    <row r="170">
      <c r="A170">
        <f>HYPERLINK("https://stackoverflow.com/q/45874369", "45874369")</f>
        <v/>
      </c>
      <c r="B170" t="n">
        <v>0.5420054200542006</v>
      </c>
    </row>
    <row r="171">
      <c r="A171">
        <f>HYPERLINK("https://stackoverflow.com/q/45921253", "45921253")</f>
        <v/>
      </c>
      <c r="B171" t="n">
        <v>0.4755555555555556</v>
      </c>
    </row>
    <row r="172">
      <c r="A172">
        <f>HYPERLINK("https://stackoverflow.com/q/45931378", "45931378")</f>
        <v/>
      </c>
      <c r="B172" t="n">
        <v>0.3444444444444444</v>
      </c>
    </row>
    <row r="173">
      <c r="A173">
        <f>HYPERLINK("https://stackoverflow.com/q/45941854", "45941854")</f>
        <v/>
      </c>
      <c r="B173" t="n">
        <v>0.472972972972973</v>
      </c>
    </row>
    <row r="174">
      <c r="A174">
        <f>HYPERLINK("https://stackoverflow.com/q/45967361", "45967361")</f>
        <v/>
      </c>
      <c r="B174" t="n">
        <v>0.4686868686868687</v>
      </c>
    </row>
    <row r="175">
      <c r="A175">
        <f>HYPERLINK("https://stackoverflow.com/q/45980951", "45980951")</f>
        <v/>
      </c>
      <c r="B175" t="n">
        <v>0.3482587064676617</v>
      </c>
    </row>
    <row r="176">
      <c r="A176">
        <f>HYPERLINK("https://stackoverflow.com/q/46057517", "46057517")</f>
        <v/>
      </c>
      <c r="B176" t="n">
        <v>0.3421516754850089</v>
      </c>
    </row>
    <row r="177">
      <c r="A177">
        <f>HYPERLINK("https://stackoverflow.com/q/46058660", "46058660")</f>
        <v/>
      </c>
      <c r="B177" t="n">
        <v>0.5432098765432098</v>
      </c>
    </row>
    <row r="178">
      <c r="A178">
        <f>HYPERLINK("https://stackoverflow.com/q/46067552", "46067552")</f>
        <v/>
      </c>
      <c r="B178" t="n">
        <v>0.4586894586894587</v>
      </c>
    </row>
    <row r="179">
      <c r="A179">
        <f>HYPERLINK("https://stackoverflow.com/q/46226398", "46226398")</f>
        <v/>
      </c>
      <c r="B179" t="n">
        <v>0.4084084084084084</v>
      </c>
    </row>
    <row r="180">
      <c r="A180">
        <f>HYPERLINK("https://stackoverflow.com/q/46297894", "46297894")</f>
        <v/>
      </c>
      <c r="B180" t="n">
        <v>0.3148148148148148</v>
      </c>
    </row>
    <row r="181">
      <c r="A181">
        <f>HYPERLINK("https://stackoverflow.com/q/46362311", "46362311")</f>
        <v/>
      </c>
      <c r="B181" t="n">
        <v>0.5396825396825398</v>
      </c>
    </row>
    <row r="182">
      <c r="A182">
        <f>HYPERLINK("https://stackoverflow.com/q/46669690", "46669690")</f>
        <v/>
      </c>
      <c r="B182" t="n">
        <v>0.2863247863247863</v>
      </c>
    </row>
    <row r="183">
      <c r="A183">
        <f>HYPERLINK("https://stackoverflow.com/q/46684369", "46684369")</f>
        <v/>
      </c>
      <c r="B183" t="n">
        <v>0.3333333333333334</v>
      </c>
    </row>
    <row r="184">
      <c r="A184">
        <f>HYPERLINK("https://stackoverflow.com/q/46733068", "46733068")</f>
        <v/>
      </c>
      <c r="B184" t="n">
        <v>0.4857142857142857</v>
      </c>
    </row>
    <row r="185">
      <c r="A185">
        <f>HYPERLINK("https://stackoverflow.com/q/46779664", "46779664")</f>
        <v/>
      </c>
      <c r="B185" t="n">
        <v>0.3061728395061729</v>
      </c>
    </row>
    <row r="186">
      <c r="A186">
        <f>HYPERLINK("https://stackoverflow.com/q/46803436", "46803436")</f>
        <v/>
      </c>
      <c r="B186" t="n">
        <v>0.6393762183235867</v>
      </c>
    </row>
    <row r="187">
      <c r="A187">
        <f>HYPERLINK("https://stackoverflow.com/q/46989444", "46989444")</f>
        <v/>
      </c>
      <c r="B187" t="n">
        <v>0.5506172839506173</v>
      </c>
    </row>
    <row r="188">
      <c r="A188">
        <f>HYPERLINK("https://stackoverflow.com/q/47104623", "47104623")</f>
        <v/>
      </c>
      <c r="B188" t="n">
        <v>0.4015151515151515</v>
      </c>
    </row>
    <row r="189">
      <c r="A189">
        <f>HYPERLINK("https://stackoverflow.com/q/47107774", "47107774")</f>
        <v/>
      </c>
      <c r="B189" t="n">
        <v>0.4646464646464646</v>
      </c>
    </row>
    <row r="190">
      <c r="A190">
        <f>HYPERLINK("https://stackoverflow.com/q/47174045", "47174045")</f>
        <v/>
      </c>
      <c r="B190" t="n">
        <v>0.4036281179138322</v>
      </c>
    </row>
    <row r="191">
      <c r="A191">
        <f>HYPERLINK("https://stackoverflow.com/q/47254010", "47254010")</f>
        <v/>
      </c>
      <c r="B191" t="n">
        <v>0.506006006006006</v>
      </c>
    </row>
    <row r="192">
      <c r="A192">
        <f>HYPERLINK("https://stackoverflow.com/q/47258597", "47258597")</f>
        <v/>
      </c>
      <c r="B192" t="n">
        <v>0.3495934959349594</v>
      </c>
    </row>
    <row r="193">
      <c r="A193">
        <f>HYPERLINK("https://stackoverflow.com/q/47258899", "47258899")</f>
        <v/>
      </c>
      <c r="B193" t="n">
        <v>0.4944444444444445</v>
      </c>
    </row>
    <row r="194">
      <c r="A194">
        <f>HYPERLINK("https://stackoverflow.com/q/47293778", "47293778")</f>
        <v/>
      </c>
      <c r="B194" t="n">
        <v>0.6161616161616161</v>
      </c>
    </row>
    <row r="195">
      <c r="A195">
        <f>HYPERLINK("https://stackoverflow.com/q/47358219", "47358219")</f>
        <v/>
      </c>
      <c r="B195" t="n">
        <v>0.4019607843137255</v>
      </c>
    </row>
    <row r="196">
      <c r="A196">
        <f>HYPERLINK("https://stackoverflow.com/q/47388164", "47388164")</f>
        <v/>
      </c>
      <c r="B196" t="n">
        <v>0.3996913580246914</v>
      </c>
    </row>
    <row r="197">
      <c r="A197">
        <f>HYPERLINK("https://stackoverflow.com/q/47497901", "47497901")</f>
        <v/>
      </c>
      <c r="B197" t="n">
        <v>0.3304843304843305</v>
      </c>
    </row>
    <row r="198">
      <c r="A198">
        <f>HYPERLINK("https://stackoverflow.com/q/47515082", "47515082")</f>
        <v/>
      </c>
      <c r="B198" t="n">
        <v>0.3968253968253968</v>
      </c>
    </row>
    <row r="199">
      <c r="A199">
        <f>HYPERLINK("https://stackoverflow.com/q/47564757", "47564757")</f>
        <v/>
      </c>
      <c r="B199" t="n">
        <v>0.7692307692307693</v>
      </c>
    </row>
    <row r="200">
      <c r="A200">
        <f>HYPERLINK("https://stackoverflow.com/q/47617463", "47617463")</f>
        <v/>
      </c>
      <c r="B200" t="n">
        <v>0.3512544802867384</v>
      </c>
    </row>
    <row r="201">
      <c r="A201">
        <f>HYPERLINK("https://stackoverflow.com/q/47688993", "47688993")</f>
        <v/>
      </c>
      <c r="B201" t="n">
        <v>0.4370370370370371</v>
      </c>
    </row>
    <row r="202">
      <c r="A202">
        <f>HYPERLINK("https://stackoverflow.com/q/47732539", "47732539")</f>
        <v/>
      </c>
      <c r="B202" t="n">
        <v>0.5833333333333334</v>
      </c>
    </row>
    <row r="203">
      <c r="A203">
        <f>HYPERLINK("https://stackoverflow.com/q/47762700", "47762700")</f>
        <v/>
      </c>
      <c r="B203" t="n">
        <v>0.4638888888888889</v>
      </c>
    </row>
    <row r="204">
      <c r="A204">
        <f>HYPERLINK("https://stackoverflow.com/q/47800766", "47800766")</f>
        <v/>
      </c>
      <c r="B204" t="n">
        <v>0.4935897435897436</v>
      </c>
    </row>
    <row r="205">
      <c r="A205">
        <f>HYPERLINK("https://stackoverflow.com/q/47820964", "47820964")</f>
        <v/>
      </c>
      <c r="B205" t="n">
        <v>0.4336043360433605</v>
      </c>
    </row>
    <row r="206">
      <c r="A206">
        <f>HYPERLINK("https://stackoverflow.com/q/48001643", "48001643")</f>
        <v/>
      </c>
      <c r="B206" t="n">
        <v>0.5288888888888889</v>
      </c>
    </row>
    <row r="207">
      <c r="A207">
        <f>HYPERLINK("https://stackoverflow.com/q/48089860", "48089860")</f>
        <v/>
      </c>
      <c r="B207" t="n">
        <v>0.6588419405320814</v>
      </c>
    </row>
    <row r="208">
      <c r="A208">
        <f>HYPERLINK("https://stackoverflow.com/q/48105880", "48105880")</f>
        <v/>
      </c>
      <c r="B208" t="n">
        <v>0.4594017094017094</v>
      </c>
    </row>
    <row r="209">
      <c r="A209">
        <f>HYPERLINK("https://stackoverflow.com/q/48168891", "48168891")</f>
        <v/>
      </c>
      <c r="B209" t="n">
        <v>0.3771043771043771</v>
      </c>
    </row>
    <row r="210">
      <c r="A210">
        <f>HYPERLINK("https://stackoverflow.com/q/48185677", "48185677")</f>
        <v/>
      </c>
      <c r="B210" t="n">
        <v>0.3277777777777778</v>
      </c>
    </row>
    <row r="211">
      <c r="A211">
        <f>HYPERLINK("https://stackoverflow.com/q/48315396", "48315396")</f>
        <v/>
      </c>
      <c r="B211" t="n">
        <v>0.3163841807909605</v>
      </c>
    </row>
    <row r="212">
      <c r="A212">
        <f>HYPERLINK("https://stackoverflow.com/q/48439782", "48439782")</f>
        <v/>
      </c>
      <c r="B212" t="n">
        <v>0.6370370370370371</v>
      </c>
    </row>
    <row r="213">
      <c r="A213">
        <f>HYPERLINK("https://stackoverflow.com/q/48611208", "48611208")</f>
        <v/>
      </c>
      <c r="B213" t="n">
        <v>0.3690476190476191</v>
      </c>
    </row>
    <row r="214">
      <c r="A214">
        <f>HYPERLINK("https://stackoverflow.com/q/48633390", "48633390")</f>
        <v/>
      </c>
      <c r="B214" t="n">
        <v>0.4731800766283525</v>
      </c>
    </row>
    <row r="215">
      <c r="A215">
        <f>HYPERLINK("https://stackoverflow.com/q/48875608", "48875608")</f>
        <v/>
      </c>
      <c r="B215" t="n">
        <v>0.3466666666666667</v>
      </c>
    </row>
    <row r="216">
      <c r="A216">
        <f>HYPERLINK("https://stackoverflow.com/q/48897493", "48897493")</f>
        <v/>
      </c>
      <c r="B216" t="n">
        <v>0.4037037037037037</v>
      </c>
    </row>
    <row r="217">
      <c r="A217">
        <f>HYPERLINK("https://stackoverflow.com/q/48906831", "48906831")</f>
        <v/>
      </c>
      <c r="B217" t="n">
        <v>0.3843843843843844</v>
      </c>
    </row>
    <row r="218">
      <c r="A218">
        <f>HYPERLINK("https://stackoverflow.com/q/48952883", "48952883")</f>
        <v/>
      </c>
      <c r="B218" t="n">
        <v>0.4117647058823529</v>
      </c>
    </row>
    <row r="219">
      <c r="A219">
        <f>HYPERLINK("https://stackoverflow.com/q/49002928", "49002928")</f>
        <v/>
      </c>
      <c r="B219" t="n">
        <v>0.2861952861952862</v>
      </c>
    </row>
    <row r="220">
      <c r="A220">
        <f>HYPERLINK("https://stackoverflow.com/q/49200336", "49200336")</f>
        <v/>
      </c>
      <c r="B220" t="n">
        <v>0.3688888888888889</v>
      </c>
    </row>
    <row r="221">
      <c r="A221">
        <f>HYPERLINK("https://stackoverflow.com/q/49220818", "49220818")</f>
        <v/>
      </c>
      <c r="B221" t="n">
        <v>0.3266666666666667</v>
      </c>
    </row>
    <row r="222">
      <c r="A222">
        <f>HYPERLINK("https://stackoverflow.com/q/49263074", "49263074")</f>
        <v/>
      </c>
      <c r="B222" t="n">
        <v>0.6525252525252525</v>
      </c>
    </row>
    <row r="223">
      <c r="A223">
        <f>HYPERLINK("https://stackoverflow.com/q/49311336", "49311336")</f>
        <v/>
      </c>
      <c r="B223" t="n">
        <v>0.4175084175084175</v>
      </c>
    </row>
    <row r="224">
      <c r="A224">
        <f>HYPERLINK("https://stackoverflow.com/q/49326074", "49326074")</f>
        <v/>
      </c>
      <c r="B224" t="n">
        <v>0.2867383512544803</v>
      </c>
    </row>
    <row r="225">
      <c r="A225">
        <f>HYPERLINK("https://stackoverflow.com/q/49493225", "49493225")</f>
        <v/>
      </c>
      <c r="B225" t="n">
        <v>0.4838709677419355</v>
      </c>
    </row>
    <row r="226">
      <c r="A226">
        <f>HYPERLINK("https://stackoverflow.com/q/49503406", "49503406")</f>
        <v/>
      </c>
      <c r="B226" t="n">
        <v>0.2977777777777778</v>
      </c>
    </row>
    <row r="227">
      <c r="A227">
        <f>HYPERLINK("https://stackoverflow.com/q/49517238", "49517238")</f>
        <v/>
      </c>
      <c r="B227" t="n">
        <v>0.3595679012345679</v>
      </c>
    </row>
    <row r="228">
      <c r="A228">
        <f>HYPERLINK("https://stackoverflow.com/q/49544447", "49544447")</f>
        <v/>
      </c>
      <c r="B228" t="n">
        <v>0.482962962962963</v>
      </c>
    </row>
    <row r="229">
      <c r="A229">
        <f>HYPERLINK("https://stackoverflow.com/q/49553459", "49553459")</f>
        <v/>
      </c>
      <c r="B229" t="n">
        <v>0.4398782343987824</v>
      </c>
    </row>
    <row r="230">
      <c r="A230">
        <f>HYPERLINK("https://stackoverflow.com/q/49644610", "49644610")</f>
        <v/>
      </c>
      <c r="B230" t="n">
        <v>0.4467592592592592</v>
      </c>
    </row>
    <row r="231">
      <c r="A231">
        <f>HYPERLINK("https://stackoverflow.com/q/49803583", "49803583")</f>
        <v/>
      </c>
      <c r="B231" t="n">
        <v>0.3732638888888889</v>
      </c>
    </row>
    <row r="232">
      <c r="A232">
        <f>HYPERLINK("https://stackoverflow.com/q/49838965", "49838965")</f>
        <v/>
      </c>
      <c r="B232" t="n">
        <v>0.5170068027210885</v>
      </c>
    </row>
    <row r="233">
      <c r="A233">
        <f>HYPERLINK("https://stackoverflow.com/q/49848538", "49848538")</f>
        <v/>
      </c>
      <c r="B233" t="n">
        <v>0.303030303030303</v>
      </c>
    </row>
    <row r="234">
      <c r="A234">
        <f>HYPERLINK("https://stackoverflow.com/q/49921038", "49921038")</f>
        <v/>
      </c>
      <c r="B234" t="n">
        <v>0.253968253968254</v>
      </c>
    </row>
    <row r="235">
      <c r="A235">
        <f>HYPERLINK("https://stackoverflow.com/q/49929362", "49929362")</f>
        <v/>
      </c>
      <c r="B235" t="n">
        <v>0.558641975308642</v>
      </c>
    </row>
    <row r="236">
      <c r="A236">
        <f>HYPERLINK("https://stackoverflow.com/q/50018204", "50018204")</f>
        <v/>
      </c>
      <c r="B236" t="n">
        <v>0.3703703703703703</v>
      </c>
    </row>
    <row r="237">
      <c r="A237">
        <f>HYPERLINK("https://stackoverflow.com/q/50027522", "50027522")</f>
        <v/>
      </c>
      <c r="B237" t="n">
        <v>0.4087301587301587</v>
      </c>
    </row>
    <row r="238">
      <c r="A238">
        <f>HYPERLINK("https://stackoverflow.com/q/50116681", "50116681")</f>
        <v/>
      </c>
      <c r="B238" t="n">
        <v>0.4533333333333334</v>
      </c>
    </row>
    <row r="239">
      <c r="A239">
        <f>HYPERLINK("https://stackoverflow.com/q/50121723", "50121723")</f>
        <v/>
      </c>
      <c r="B239" t="n">
        <v>0.3063973063973064</v>
      </c>
    </row>
    <row r="240">
      <c r="A240">
        <f>HYPERLINK("https://stackoverflow.com/q/50125193", "50125193")</f>
        <v/>
      </c>
      <c r="B240" t="n">
        <v>0.3378226711560045</v>
      </c>
    </row>
    <row r="241">
      <c r="A241">
        <f>HYPERLINK("https://stackoverflow.com/q/50149635", "50149635")</f>
        <v/>
      </c>
      <c r="B241" t="n">
        <v>0.3838383838383839</v>
      </c>
    </row>
    <row r="242">
      <c r="A242">
        <f>HYPERLINK("https://stackoverflow.com/q/50152309", "50152309")</f>
        <v/>
      </c>
      <c r="B242" t="n">
        <v>0.4957264957264957</v>
      </c>
    </row>
    <row r="243">
      <c r="A243">
        <f>HYPERLINK("https://stackoverflow.com/q/50156366", "50156366")</f>
        <v/>
      </c>
      <c r="B243" t="n">
        <v>0.4909560723514212</v>
      </c>
    </row>
    <row r="244">
      <c r="A244">
        <f>HYPERLINK("https://stackoverflow.com/q/50168257", "50168257")</f>
        <v/>
      </c>
      <c r="B244" t="n">
        <v>0.3333333333333333</v>
      </c>
    </row>
    <row r="245">
      <c r="A245">
        <f>HYPERLINK("https://stackoverflow.com/q/50223180", "50223180")</f>
        <v/>
      </c>
      <c r="B245" t="n">
        <v>0.3888888888888889</v>
      </c>
    </row>
    <row r="246">
      <c r="A246">
        <f>HYPERLINK("https://stackoverflow.com/q/50247924", "50247924")</f>
        <v/>
      </c>
      <c r="B246" t="n">
        <v>0.5306122448979593</v>
      </c>
    </row>
    <row r="247">
      <c r="A247">
        <f>HYPERLINK("https://stackoverflow.com/q/50299058", "50299058")</f>
        <v/>
      </c>
      <c r="B247" t="n">
        <v>0.6431623931623932</v>
      </c>
    </row>
    <row r="248">
      <c r="A248">
        <f>HYPERLINK("https://stackoverflow.com/q/50303866", "50303866")</f>
        <v/>
      </c>
      <c r="B248" t="n">
        <v>0.5347222222222223</v>
      </c>
    </row>
    <row r="249">
      <c r="A249">
        <f>HYPERLINK("https://stackoverflow.com/q/50420941", "50420941")</f>
        <v/>
      </c>
      <c r="B249" t="n">
        <v>0.5</v>
      </c>
    </row>
    <row r="250">
      <c r="A250">
        <f>HYPERLINK("https://stackoverflow.com/q/50450644", "50450644")</f>
        <v/>
      </c>
      <c r="B250" t="n">
        <v>0.2777777777777778</v>
      </c>
    </row>
    <row r="251">
      <c r="A251">
        <f>HYPERLINK("https://stackoverflow.com/q/50479987", "50479987")</f>
        <v/>
      </c>
      <c r="B251" t="n">
        <v>0.2388888888888889</v>
      </c>
    </row>
    <row r="252">
      <c r="A252">
        <f>HYPERLINK("https://stackoverflow.com/q/50490209", "50490209")</f>
        <v/>
      </c>
      <c r="B252" t="n">
        <v>0.3213213213213213</v>
      </c>
    </row>
    <row r="253">
      <c r="A253">
        <f>HYPERLINK("https://stackoverflow.com/q/50561808", "50561808")</f>
        <v/>
      </c>
      <c r="B253" t="n">
        <v>0.6279069767441861</v>
      </c>
    </row>
    <row r="254">
      <c r="A254">
        <f>HYPERLINK("https://stackoverflow.com/q/50584594", "50584594")</f>
        <v/>
      </c>
      <c r="B254" t="n">
        <v>0.6933333333333334</v>
      </c>
    </row>
    <row r="255">
      <c r="A255">
        <f>HYPERLINK("https://stackoverflow.com/q/50628776", "50628776")</f>
        <v/>
      </c>
      <c r="B255" t="n">
        <v>0.4154589371980677</v>
      </c>
    </row>
    <row r="256">
      <c r="A256">
        <f>HYPERLINK("https://stackoverflow.com/q/50636935", "50636935")</f>
        <v/>
      </c>
      <c r="B256" t="n">
        <v>0.4914529914529914</v>
      </c>
    </row>
    <row r="257">
      <c r="A257">
        <f>HYPERLINK("https://stackoverflow.com/q/50641477", "50641477")</f>
        <v/>
      </c>
      <c r="B257" t="n">
        <v>0.4007936507936508</v>
      </c>
    </row>
    <row r="258">
      <c r="A258">
        <f>HYPERLINK("https://stackoverflow.com/q/50674560", "50674560")</f>
        <v/>
      </c>
      <c r="B258" t="n">
        <v>0.3984674329501915</v>
      </c>
    </row>
    <row r="259">
      <c r="A259">
        <f>HYPERLINK("https://stackoverflow.com/q/50752250", "50752250")</f>
        <v/>
      </c>
      <c r="B259" t="n">
        <v>0.5495495495495496</v>
      </c>
    </row>
    <row r="260">
      <c r="A260">
        <f>HYPERLINK("https://stackoverflow.com/q/50757567", "50757567")</f>
        <v/>
      </c>
      <c r="B260" t="n">
        <v>0.7254901960784313</v>
      </c>
    </row>
    <row r="261">
      <c r="A261">
        <f>HYPERLINK("https://stackoverflow.com/q/50783112", "50783112")</f>
        <v/>
      </c>
      <c r="B261" t="n">
        <v>0.5373134328358209</v>
      </c>
    </row>
    <row r="262">
      <c r="A262">
        <f>HYPERLINK("https://stackoverflow.com/q/50846243", "50846243")</f>
        <v/>
      </c>
      <c r="B262" t="n">
        <v>0.595679012345679</v>
      </c>
    </row>
    <row r="263">
      <c r="A263">
        <f>HYPERLINK("https://stackoverflow.com/q/50856027", "50856027")</f>
        <v/>
      </c>
      <c r="B263" t="n">
        <v>0.4148148148148148</v>
      </c>
    </row>
    <row r="264">
      <c r="A264">
        <f>HYPERLINK("https://stackoverflow.com/q/50872515", "50872515")</f>
        <v/>
      </c>
      <c r="B264" t="n">
        <v>0.4323232323232323</v>
      </c>
    </row>
    <row r="265">
      <c r="A265">
        <f>HYPERLINK("https://stackoverflow.com/q/50874376", "50874376")</f>
        <v/>
      </c>
      <c r="B265" t="n">
        <v>0.5043859649122807</v>
      </c>
    </row>
    <row r="266">
      <c r="A266">
        <f>HYPERLINK("https://stackoverflow.com/q/50936643", "50936643")</f>
        <v/>
      </c>
      <c r="B266" t="n">
        <v>0.7015250544662309</v>
      </c>
    </row>
    <row r="267">
      <c r="A267">
        <f>HYPERLINK("https://stackoverflow.com/q/51050661", "51050661")</f>
        <v/>
      </c>
      <c r="B267" t="n">
        <v>0.3862433862433862</v>
      </c>
    </row>
    <row r="268">
      <c r="A268">
        <f>HYPERLINK("https://stackoverflow.com/q/51072576", "51072576")</f>
        <v/>
      </c>
      <c r="B268" t="n">
        <v>0.4763729246487867</v>
      </c>
    </row>
    <row r="269">
      <c r="A269">
        <f>HYPERLINK("https://stackoverflow.com/q/51076243", "51076243")</f>
        <v/>
      </c>
      <c r="B269" t="n">
        <v>0.4024024024024024</v>
      </c>
    </row>
    <row r="270">
      <c r="A270">
        <f>HYPERLINK("https://stackoverflow.com/q/51092787", "51092787")</f>
        <v/>
      </c>
      <c r="B270" t="n">
        <v>0.3968253968253968</v>
      </c>
    </row>
    <row r="271">
      <c r="A271">
        <f>HYPERLINK("https://stackoverflow.com/q/51150942", "51150942")</f>
        <v/>
      </c>
      <c r="B271" t="n">
        <v>0.2473118279569892</v>
      </c>
    </row>
    <row r="272">
      <c r="A272">
        <f>HYPERLINK("https://stackoverflow.com/q/51157469", "51157469")</f>
        <v/>
      </c>
      <c r="B272" t="n">
        <v>0.5896057347670252</v>
      </c>
    </row>
    <row r="273">
      <c r="A273">
        <f>HYPERLINK("https://stackoverflow.com/q/51162737", "51162737")</f>
        <v/>
      </c>
      <c r="B273" t="n">
        <v>0.4276094276094276</v>
      </c>
    </row>
    <row r="274">
      <c r="A274">
        <f>HYPERLINK("https://stackoverflow.com/q/51193793", "51193793")</f>
        <v/>
      </c>
      <c r="B274" t="n">
        <v>0.4190476190476191</v>
      </c>
    </row>
    <row r="275">
      <c r="A275">
        <f>HYPERLINK("https://stackoverflow.com/q/51242918", "51242918")</f>
        <v/>
      </c>
      <c r="B275" t="n">
        <v>0.3764172335600907</v>
      </c>
    </row>
    <row r="276">
      <c r="A276">
        <f>HYPERLINK("https://stackoverflow.com/q/51351353", "51351353")</f>
        <v/>
      </c>
      <c r="B276" t="n">
        <v>0.5270061728395062</v>
      </c>
    </row>
    <row r="277">
      <c r="A277">
        <f>HYPERLINK("https://stackoverflow.com/q/51352265", "51352265")</f>
        <v/>
      </c>
      <c r="B277" t="n">
        <v>0.3622222222222222</v>
      </c>
    </row>
    <row r="278">
      <c r="A278">
        <f>HYPERLINK("https://stackoverflow.com/q/51384016", "51384016")</f>
        <v/>
      </c>
      <c r="B278" t="n">
        <v>0.2930283224400871</v>
      </c>
    </row>
    <row r="279">
      <c r="A279">
        <f>HYPERLINK("https://stackoverflow.com/q/51394376", "51394376")</f>
        <v/>
      </c>
      <c r="B279" t="n">
        <v>0.5743348982785602</v>
      </c>
    </row>
    <row r="280">
      <c r="A280">
        <f>HYPERLINK("https://stackoverflow.com/q/51398947", "51398947")</f>
        <v/>
      </c>
      <c r="B280" t="n">
        <v>0.4074074074074074</v>
      </c>
    </row>
    <row r="281">
      <c r="A281">
        <f>HYPERLINK("https://stackoverflow.com/q/51443599", "51443599")</f>
        <v/>
      </c>
      <c r="B281" t="n">
        <v>0.6227390180878554</v>
      </c>
    </row>
    <row r="282">
      <c r="A282">
        <f>HYPERLINK("https://stackoverflow.com/q/51483123", "51483123")</f>
        <v/>
      </c>
      <c r="B282" t="n">
        <v>0.475</v>
      </c>
    </row>
    <row r="283">
      <c r="A283">
        <f>HYPERLINK("https://stackoverflow.com/q/51512628", "51512628")</f>
        <v/>
      </c>
      <c r="B283" t="n">
        <v>0.3425925925925926</v>
      </c>
    </row>
    <row r="284">
      <c r="A284">
        <f>HYPERLINK("https://stackoverflow.com/q/51649558", "51649558")</f>
        <v/>
      </c>
      <c r="B284" t="n">
        <v>0.3121693121693122</v>
      </c>
    </row>
    <row r="285">
      <c r="A285">
        <f>HYPERLINK("https://stackoverflow.com/q/51656823", "51656823")</f>
        <v/>
      </c>
      <c r="B285" t="n">
        <v>0.3650793650793651</v>
      </c>
    </row>
    <row r="286">
      <c r="A286">
        <f>HYPERLINK("https://stackoverflow.com/q/51789832", "51789832")</f>
        <v/>
      </c>
      <c r="B286" t="n">
        <v>0.2564102564102564</v>
      </c>
    </row>
    <row r="287">
      <c r="A287">
        <f>HYPERLINK("https://stackoverflow.com/q/51817025", "51817025")</f>
        <v/>
      </c>
      <c r="B287" t="n">
        <v>0.3421828908554572</v>
      </c>
    </row>
    <row r="288">
      <c r="A288">
        <f>HYPERLINK("https://stackoverflow.com/q/51828297", "51828297")</f>
        <v/>
      </c>
      <c r="B288" t="n">
        <v>0.2872628726287263</v>
      </c>
    </row>
    <row r="289">
      <c r="A289">
        <f>HYPERLINK("https://stackoverflow.com/q/51849298", "51849298")</f>
        <v/>
      </c>
      <c r="B289" t="n">
        <v>0.3398692810457516</v>
      </c>
    </row>
    <row r="290">
      <c r="A290">
        <f>HYPERLINK("https://stackoverflow.com/q/51870216", "51870216")</f>
        <v/>
      </c>
      <c r="B290" t="n">
        <v>0.4803418803418804</v>
      </c>
    </row>
    <row r="291">
      <c r="A291">
        <f>HYPERLINK("https://stackoverflow.com/q/51876478", "51876478")</f>
        <v/>
      </c>
      <c r="B291" t="n">
        <v>0.6138888888888889</v>
      </c>
    </row>
    <row r="292">
      <c r="A292">
        <f>HYPERLINK("https://stackoverflow.com/q/51884008", "51884008")</f>
        <v/>
      </c>
      <c r="B292" t="n">
        <v>0.325925925925926</v>
      </c>
    </row>
    <row r="293">
      <c r="A293">
        <f>HYPERLINK("https://stackoverflow.com/q/51888709", "51888709")</f>
        <v/>
      </c>
      <c r="B293" t="n">
        <v>0.4404040404040404</v>
      </c>
    </row>
    <row r="294">
      <c r="A294">
        <f>HYPERLINK("https://stackoverflow.com/q/51960443", "51960443")</f>
        <v/>
      </c>
      <c r="B294" t="n">
        <v>0.3046594982078853</v>
      </c>
    </row>
    <row r="295">
      <c r="A295">
        <f>HYPERLINK("https://stackoverflow.com/q/51980747", "51980747")</f>
        <v/>
      </c>
      <c r="B295" t="n">
        <v>0.4380952380952381</v>
      </c>
    </row>
    <row r="296">
      <c r="A296">
        <f>HYPERLINK("https://stackoverflow.com/q/52052148", "52052148")</f>
        <v/>
      </c>
      <c r="B296" t="n">
        <v>0.3044444444444445</v>
      </c>
    </row>
    <row r="297">
      <c r="A297">
        <f>HYPERLINK("https://stackoverflow.com/q/52070481", "52070481")</f>
        <v/>
      </c>
      <c r="B297" t="n">
        <v>0.5173611111111112</v>
      </c>
    </row>
    <row r="298">
      <c r="A298">
        <f>HYPERLINK("https://stackoverflow.com/q/52083694", "52083694")</f>
        <v/>
      </c>
      <c r="B298" t="n">
        <v>0.4767676767676768</v>
      </c>
    </row>
    <row r="299">
      <c r="A299">
        <f>HYPERLINK("https://stackoverflow.com/q/52098303", "52098303")</f>
        <v/>
      </c>
      <c r="B299" t="n">
        <v>0.5098039215686274</v>
      </c>
    </row>
    <row r="300">
      <c r="A300">
        <f>HYPERLINK("https://stackoverflow.com/q/52144189", "52144189")</f>
        <v/>
      </c>
      <c r="B300" t="n">
        <v>0.3185185185185185</v>
      </c>
    </row>
    <row r="301">
      <c r="A301">
        <f>HYPERLINK("https://stackoverflow.com/q/52144934", "52144934")</f>
        <v/>
      </c>
      <c r="B301" t="n">
        <v>0.4032921810699588</v>
      </c>
    </row>
    <row r="302">
      <c r="A302">
        <f>HYPERLINK("https://stackoverflow.com/q/52163958", "52163958")</f>
        <v/>
      </c>
      <c r="B302" t="n">
        <v>0.4670599803343166</v>
      </c>
    </row>
    <row r="303">
      <c r="A303">
        <f>HYPERLINK("https://stackoverflow.com/q/52201545", "52201545")</f>
        <v/>
      </c>
      <c r="B303" t="n">
        <v>0.6695156695156695</v>
      </c>
    </row>
    <row r="304">
      <c r="A304">
        <f>HYPERLINK("https://stackoverflow.com/q/52264141", "52264141")</f>
        <v/>
      </c>
      <c r="B304" t="n">
        <v>0.3555555555555556</v>
      </c>
    </row>
    <row r="305">
      <c r="A305">
        <f>HYPERLINK("https://stackoverflow.com/q/52299979", "52299979")</f>
        <v/>
      </c>
      <c r="B305" t="n">
        <v>0.3806146572104019</v>
      </c>
    </row>
    <row r="306">
      <c r="A306">
        <f>HYPERLINK("https://stackoverflow.com/q/52498140", "52498140")</f>
        <v/>
      </c>
      <c r="B306" t="n">
        <v>0.4444444444444444</v>
      </c>
    </row>
    <row r="307">
      <c r="A307">
        <f>HYPERLINK("https://stackoverflow.com/q/52529279", "52529279")</f>
        <v/>
      </c>
      <c r="B307" t="n">
        <v>0.3827160493827161</v>
      </c>
    </row>
    <row r="308">
      <c r="A308">
        <f>HYPERLINK("https://stackoverflow.com/q/52563232", "52563232")</f>
        <v/>
      </c>
      <c r="B308" t="n">
        <v>0.3993055555555556</v>
      </c>
    </row>
    <row r="309">
      <c r="A309">
        <f>HYPERLINK("https://stackoverflow.com/q/52574490", "52574490")</f>
        <v/>
      </c>
      <c r="B309" t="n">
        <v>0.2622222222222222</v>
      </c>
    </row>
    <row r="310">
      <c r="A310">
        <f>HYPERLINK("https://stackoverflow.com/q/52670156", "52670156")</f>
        <v/>
      </c>
      <c r="B310" t="n">
        <v>0.4577294685990339</v>
      </c>
    </row>
    <row r="311">
      <c r="A311">
        <f>HYPERLINK("https://stackoverflow.com/q/52684091", "52684091")</f>
        <v/>
      </c>
      <c r="B311" t="n">
        <v>0.4179104477611941</v>
      </c>
    </row>
    <row r="312">
      <c r="A312">
        <f>HYPERLINK("https://stackoverflow.com/q/52704291", "52704291")</f>
        <v/>
      </c>
      <c r="B312" t="n">
        <v>0.3981481481481482</v>
      </c>
    </row>
    <row r="313">
      <c r="A313">
        <f>HYPERLINK("https://stackoverflow.com/q/52764400", "52764400")</f>
        <v/>
      </c>
      <c r="B313" t="n">
        <v>0.425</v>
      </c>
    </row>
    <row r="314">
      <c r="A314">
        <f>HYPERLINK("https://stackoverflow.com/q/52831801", "52831801")</f>
        <v/>
      </c>
      <c r="B314" t="n">
        <v>0.4767827529021559</v>
      </c>
    </row>
    <row r="315">
      <c r="A315">
        <f>HYPERLINK("https://stackoverflow.com/q/52874947", "52874947")</f>
        <v/>
      </c>
      <c r="B315" t="n">
        <v>0.3333333333333333</v>
      </c>
    </row>
    <row r="316">
      <c r="A316">
        <f>HYPERLINK("https://stackoverflow.com/q/52975602", "52975602")</f>
        <v/>
      </c>
      <c r="B316" t="n">
        <v>0.6471734892787524</v>
      </c>
    </row>
    <row r="317">
      <c r="A317">
        <f>HYPERLINK("https://stackoverflow.com/q/53043346", "53043346")</f>
        <v/>
      </c>
      <c r="B317" t="n">
        <v>0.2277777777777778</v>
      </c>
    </row>
    <row r="318">
      <c r="A318">
        <f>HYPERLINK("https://stackoverflow.com/q/53082622", "53082622")</f>
        <v/>
      </c>
      <c r="B318" t="n">
        <v>0.3058542413381123</v>
      </c>
    </row>
    <row r="319">
      <c r="A319">
        <f>HYPERLINK("https://stackoverflow.com/q/53199680", "53199680")</f>
        <v/>
      </c>
      <c r="B319" t="n">
        <v>0.3829787234042553</v>
      </c>
    </row>
    <row r="320">
      <c r="A320">
        <f>HYPERLINK("https://stackoverflow.com/q/53232272", "53232272")</f>
        <v/>
      </c>
      <c r="B320" t="n">
        <v>0.4</v>
      </c>
    </row>
    <row r="321">
      <c r="A321">
        <f>HYPERLINK("https://stackoverflow.com/q/53398068", "53398068")</f>
        <v/>
      </c>
      <c r="B321" t="n">
        <v>0.4878472222222223</v>
      </c>
    </row>
    <row r="322">
      <c r="A322">
        <f>HYPERLINK("https://stackoverflow.com/q/53478159", "53478159")</f>
        <v/>
      </c>
      <c r="B322" t="n">
        <v>0.5349206349206349</v>
      </c>
    </row>
    <row r="323">
      <c r="A323">
        <f>HYPERLINK("https://stackoverflow.com/q/53528663", "53528663")</f>
        <v/>
      </c>
      <c r="B323" t="n">
        <v>0.4579124579124579</v>
      </c>
    </row>
    <row r="324">
      <c r="A324">
        <f>HYPERLINK("https://stackoverflow.com/q/53820097", "53820097")</f>
        <v/>
      </c>
      <c r="B324" t="n">
        <v>0.495952906548933</v>
      </c>
    </row>
    <row r="325">
      <c r="A325">
        <f>HYPERLINK("https://stackoverflow.com/q/53843783", "53843783")</f>
        <v/>
      </c>
      <c r="B325" t="n">
        <v>0.3697916666666667</v>
      </c>
    </row>
    <row r="326">
      <c r="A326">
        <f>HYPERLINK("https://stackoverflow.com/q/53891777", "53891777")</f>
        <v/>
      </c>
      <c r="B326" t="n">
        <v>0.2698412698412698</v>
      </c>
    </row>
    <row r="327">
      <c r="A327">
        <f>HYPERLINK("https://stackoverflow.com/q/53930543", "53930543")</f>
        <v/>
      </c>
      <c r="B327" t="n">
        <v>0.4511111111111111</v>
      </c>
    </row>
    <row r="328">
      <c r="A328">
        <f>HYPERLINK("https://stackoverflow.com/q/53933243", "53933243")</f>
        <v/>
      </c>
      <c r="B328" t="n">
        <v>0.6707818930041153</v>
      </c>
    </row>
    <row r="329">
      <c r="A329">
        <f>HYPERLINK("https://stackoverflow.com/q/54005457", "54005457")</f>
        <v/>
      </c>
      <c r="B329" t="n">
        <v>0.5019157088122606</v>
      </c>
    </row>
    <row r="330">
      <c r="A330">
        <f>HYPERLINK("https://stackoverflow.com/q/54060551", "54060551")</f>
        <v/>
      </c>
      <c r="B330" t="n">
        <v>0.3133903133903134</v>
      </c>
    </row>
    <row r="331">
      <c r="A331">
        <f>HYPERLINK("https://stackoverflow.com/q/54118895", "54118895")</f>
        <v/>
      </c>
      <c r="B331" t="n">
        <v>0.3448275862068966</v>
      </c>
    </row>
    <row r="332">
      <c r="A332">
        <f>HYPERLINK("https://stackoverflow.com/q/54121067", "54121067")</f>
        <v/>
      </c>
      <c r="B332" t="n">
        <v>0.2977346278317152</v>
      </c>
    </row>
    <row r="333">
      <c r="A333">
        <f>HYPERLINK("https://stackoverflow.com/q/54171073", "54171073")</f>
        <v/>
      </c>
      <c r="B333" t="n">
        <v>0.3276836158192091</v>
      </c>
    </row>
    <row r="334">
      <c r="A334">
        <f>HYPERLINK("https://stackoverflow.com/q/54178050", "54178050")</f>
        <v/>
      </c>
      <c r="B334" t="n">
        <v>0.4017094017094018</v>
      </c>
    </row>
    <row r="335">
      <c r="A335">
        <f>HYPERLINK("https://stackoverflow.com/q/54291428", "54291428")</f>
        <v/>
      </c>
      <c r="B335" t="n">
        <v>0.3225806451612903</v>
      </c>
    </row>
    <row r="336">
      <c r="A336">
        <f>HYPERLINK("https://stackoverflow.com/q/54333889", "54333889")</f>
        <v/>
      </c>
      <c r="B336" t="n">
        <v>0.3412698412698412</v>
      </c>
    </row>
    <row r="337">
      <c r="A337">
        <f>HYPERLINK("https://stackoverflow.com/q/54346725", "54346725")</f>
        <v/>
      </c>
      <c r="B337" t="n">
        <v>0.4315619967793881</v>
      </c>
    </row>
    <row r="338">
      <c r="A338">
        <f>HYPERLINK("https://stackoverflow.com/q/54398761", "54398761")</f>
        <v/>
      </c>
      <c r="B338" t="n">
        <v>0.3849206349206349</v>
      </c>
    </row>
    <row r="339">
      <c r="A339">
        <f>HYPERLINK("https://stackoverflow.com/q/54446465", "54446465")</f>
        <v/>
      </c>
      <c r="B339" t="n">
        <v>0.3713450292397661</v>
      </c>
    </row>
    <row r="340">
      <c r="A340">
        <f>HYPERLINK("https://stackoverflow.com/q/54477736", "54477736")</f>
        <v/>
      </c>
      <c r="B340" t="n">
        <v>0.5991636798088411</v>
      </c>
    </row>
    <row r="341">
      <c r="A341">
        <f>HYPERLINK("https://stackoverflow.com/q/54520497", "54520497")</f>
        <v/>
      </c>
      <c r="B341" t="n">
        <v>0.3478260869565217</v>
      </c>
    </row>
    <row r="342">
      <c r="A342">
        <f>HYPERLINK("https://stackoverflow.com/q/54618164", "54618164")</f>
        <v/>
      </c>
      <c r="B342" t="n">
        <v>0.3803418803418804</v>
      </c>
    </row>
    <row r="343">
      <c r="A343">
        <f>HYPERLINK("https://stackoverflow.com/q/54666018", "54666018")</f>
        <v/>
      </c>
      <c r="B343" t="n">
        <v>0.3786008230452675</v>
      </c>
    </row>
    <row r="344">
      <c r="A344">
        <f>HYPERLINK("https://stackoverflow.com/q/54688078", "54688078")</f>
        <v/>
      </c>
      <c r="B344" t="n">
        <v>0.4208754208754209</v>
      </c>
    </row>
    <row r="345">
      <c r="A345">
        <f>HYPERLINK("https://stackoverflow.com/q/54695712", "54695712")</f>
        <v/>
      </c>
      <c r="B345" t="n">
        <v>0.5356550580431177</v>
      </c>
    </row>
    <row r="346">
      <c r="A346">
        <f>HYPERLINK("https://stackoverflow.com/q/54741436", "54741436")</f>
        <v/>
      </c>
      <c r="B346" t="n">
        <v>0.3198653198653199</v>
      </c>
    </row>
    <row r="347">
      <c r="A347">
        <f>HYPERLINK("https://stackoverflow.com/q/54744615", "54744615")</f>
        <v/>
      </c>
      <c r="B347" t="n">
        <v>0.3282828282828283</v>
      </c>
    </row>
    <row r="348">
      <c r="A348">
        <f>HYPERLINK("https://stackoverflow.com/q/54760591", "54760591")</f>
        <v/>
      </c>
      <c r="B348" t="n">
        <v>0.582089552238806</v>
      </c>
    </row>
    <row r="349">
      <c r="A349">
        <f>HYPERLINK("https://stackoverflow.com/q/54906295", "54906295")</f>
        <v/>
      </c>
      <c r="B349" t="n">
        <v>0.5491143317230274</v>
      </c>
    </row>
    <row r="350">
      <c r="A350">
        <f>HYPERLINK("https://stackoverflow.com/q/54925179", "54925179")</f>
        <v/>
      </c>
      <c r="B350" t="n">
        <v>0.5146198830409356</v>
      </c>
    </row>
    <row r="351">
      <c r="A351">
        <f>HYPERLINK("https://stackoverflow.com/q/54945975", "54945975")</f>
        <v/>
      </c>
      <c r="B351" t="n">
        <v>0.3859649122807017</v>
      </c>
    </row>
    <row r="352">
      <c r="A352">
        <f>HYPERLINK("https://stackoverflow.com/q/54991854", "54991854")</f>
        <v/>
      </c>
      <c r="B352" t="n">
        <v>0.5166666666666667</v>
      </c>
    </row>
    <row r="353">
      <c r="A353">
        <f>HYPERLINK("https://stackoverflow.com/q/54995158", "54995158")</f>
        <v/>
      </c>
      <c r="B353" t="n">
        <v>0.2942942942942943</v>
      </c>
    </row>
    <row r="354">
      <c r="A354">
        <f>HYPERLINK("https://stackoverflow.com/q/55009565", "55009565")</f>
        <v/>
      </c>
      <c r="B354" t="n">
        <v>0.5225225225225225</v>
      </c>
    </row>
    <row r="355">
      <c r="A355">
        <f>HYPERLINK("https://stackoverflow.com/q/55064804", "55064804")</f>
        <v/>
      </c>
      <c r="B355" t="n">
        <v>0.3809523809523809</v>
      </c>
    </row>
    <row r="356">
      <c r="A356">
        <f>HYPERLINK("https://stackoverflow.com/q/55075917", "55075917")</f>
        <v/>
      </c>
      <c r="B356" t="n">
        <v>0.3955555555555555</v>
      </c>
    </row>
    <row r="357">
      <c r="A357">
        <f>HYPERLINK("https://stackoverflow.com/q/55101284", "55101284")</f>
        <v/>
      </c>
      <c r="B357" t="n">
        <v>0.4206349206349206</v>
      </c>
    </row>
    <row r="358">
      <c r="A358">
        <f>HYPERLINK("https://stackoverflow.com/q/55135069", "55135069")</f>
        <v/>
      </c>
      <c r="B358" t="n">
        <v>0.4468599033816425</v>
      </c>
    </row>
    <row r="359">
      <c r="A359">
        <f>HYPERLINK("https://stackoverflow.com/q/55161617", "55161617")</f>
        <v/>
      </c>
      <c r="B359" t="n">
        <v>0.5283446712018142</v>
      </c>
    </row>
    <row r="360">
      <c r="A360">
        <f>HYPERLINK("https://stackoverflow.com/q/55179755", "55179755")</f>
        <v/>
      </c>
      <c r="B360" t="n">
        <v>0.3720930232558139</v>
      </c>
    </row>
    <row r="361">
      <c r="A361">
        <f>HYPERLINK("https://stackoverflow.com/q/55212167", "55212167")</f>
        <v/>
      </c>
      <c r="B361" t="n">
        <v>0.4169530355097366</v>
      </c>
    </row>
    <row r="362">
      <c r="A362">
        <f>HYPERLINK("https://stackoverflow.com/q/55240373", "55240373")</f>
        <v/>
      </c>
      <c r="B362" t="n">
        <v>0.3640661938534279</v>
      </c>
    </row>
    <row r="363">
      <c r="A363">
        <f>HYPERLINK("https://stackoverflow.com/q/55244842", "55244842")</f>
        <v/>
      </c>
      <c r="B363" t="n">
        <v>0.3423423423423423</v>
      </c>
    </row>
    <row r="364">
      <c r="A364">
        <f>HYPERLINK("https://stackoverflow.com/q/55283256", "55283256")</f>
        <v/>
      </c>
      <c r="B364" t="n">
        <v>0.514336917562724</v>
      </c>
    </row>
    <row r="365">
      <c r="A365">
        <f>HYPERLINK("https://stackoverflow.com/q/55435560", "55435560")</f>
        <v/>
      </c>
      <c r="B365" t="n">
        <v>0.3362573099415205</v>
      </c>
    </row>
    <row r="366">
      <c r="A366">
        <f>HYPERLINK("https://stackoverflow.com/q/55450821", "55450821")</f>
        <v/>
      </c>
      <c r="B366" t="n">
        <v>0.4408602150537634</v>
      </c>
    </row>
    <row r="367">
      <c r="A367">
        <f>HYPERLINK("https://stackoverflow.com/q/55520394", "55520394")</f>
        <v/>
      </c>
      <c r="B367" t="n">
        <v>0.3497267759562842</v>
      </c>
    </row>
    <row r="368">
      <c r="A368">
        <f>HYPERLINK("https://stackoverflow.com/q/55525227", "55525227")</f>
        <v/>
      </c>
      <c r="B368" t="n">
        <v>0.3773946360153257</v>
      </c>
    </row>
    <row r="369">
      <c r="A369">
        <f>HYPERLINK("https://stackoverflow.com/q/55542723", "55542723")</f>
        <v/>
      </c>
      <c r="B369" t="n">
        <v>0.6916666666666667</v>
      </c>
    </row>
    <row r="370">
      <c r="A370">
        <f>HYPERLINK("https://stackoverflow.com/q/55647746", "55647746")</f>
        <v/>
      </c>
      <c r="B370" t="n">
        <v>0.6845878136200716</v>
      </c>
    </row>
    <row r="371">
      <c r="A371">
        <f>HYPERLINK("https://stackoverflow.com/q/55684883", "55684883")</f>
        <v/>
      </c>
      <c r="B371" t="n">
        <v>0.4343434343434344</v>
      </c>
    </row>
    <row r="372">
      <c r="A372">
        <f>HYPERLINK("https://stackoverflow.com/q/55729338", "55729338")</f>
        <v/>
      </c>
      <c r="B372" t="n">
        <v>0.558599695585997</v>
      </c>
    </row>
    <row r="373">
      <c r="A373">
        <f>HYPERLINK("https://stackoverflow.com/q/55791116", "55791116")</f>
        <v/>
      </c>
      <c r="B373" t="n">
        <v>0.8126984126984127</v>
      </c>
    </row>
    <row r="374">
      <c r="A374">
        <f>HYPERLINK("https://stackoverflow.com/q/55795520", "55795520")</f>
        <v/>
      </c>
      <c r="B374" t="n">
        <v>0.301994301994302</v>
      </c>
    </row>
    <row r="375">
      <c r="A375">
        <f>HYPERLINK("https://stackoverflow.com/q/55851306", "55851306")</f>
        <v/>
      </c>
      <c r="B375" t="n">
        <v>0.358974358974359</v>
      </c>
    </row>
    <row r="376">
      <c r="A376">
        <f>HYPERLINK("https://stackoverflow.com/q/55873748", "55873748")</f>
        <v/>
      </c>
      <c r="B376" t="n">
        <v>0.3432539682539683</v>
      </c>
    </row>
    <row r="377">
      <c r="A377">
        <f>HYPERLINK("https://stackoverflow.com/q/55875490", "55875490")</f>
        <v/>
      </c>
      <c r="B377" t="n">
        <v>0.5862068965517241</v>
      </c>
    </row>
    <row r="378">
      <c r="A378">
        <f>HYPERLINK("https://stackoverflow.com/q/56065738", "56065738")</f>
        <v/>
      </c>
      <c r="B378" t="n">
        <v>0.4756944444444445</v>
      </c>
    </row>
    <row r="379">
      <c r="A379">
        <f>HYPERLINK("https://stackoverflow.com/q/56074106", "56074106")</f>
        <v/>
      </c>
      <c r="B379" t="n">
        <v>0.2272727272727273</v>
      </c>
    </row>
    <row r="380">
      <c r="A380">
        <f>HYPERLINK("https://stackoverflow.com/q/56080699", "56080699")</f>
        <v/>
      </c>
      <c r="B380" t="n">
        <v>0.7075163398692811</v>
      </c>
    </row>
    <row r="381">
      <c r="A381">
        <f>HYPERLINK("https://stackoverflow.com/q/56104228", "56104228")</f>
        <v/>
      </c>
      <c r="B381" t="n">
        <v>0.3459915611814346</v>
      </c>
    </row>
    <row r="382">
      <c r="A382">
        <f>HYPERLINK("https://stackoverflow.com/q/56111559", "56111559")</f>
        <v/>
      </c>
      <c r="B382" t="n">
        <v>0.5016835016835017</v>
      </c>
    </row>
    <row r="383">
      <c r="A383">
        <f>HYPERLINK("https://stackoverflow.com/q/56130522", "56130522")</f>
        <v/>
      </c>
      <c r="B383" t="n">
        <v>0.49317738791423</v>
      </c>
    </row>
    <row r="384">
      <c r="A384">
        <f>HYPERLINK("https://stackoverflow.com/q/56140676", "56140676")</f>
        <v/>
      </c>
      <c r="B384" t="n">
        <v>0.5491803278688525</v>
      </c>
    </row>
    <row r="385">
      <c r="A385">
        <f>HYPERLINK("https://stackoverflow.com/q/56154215", "56154215")</f>
        <v/>
      </c>
      <c r="B385" t="n">
        <v>0.5098039215686274</v>
      </c>
    </row>
    <row r="386">
      <c r="A386">
        <f>HYPERLINK("https://stackoverflow.com/q/56154406", "56154406")</f>
        <v/>
      </c>
      <c r="B386" t="n">
        <v>0.5312499999999999</v>
      </c>
    </row>
    <row r="387">
      <c r="A387">
        <f>HYPERLINK("https://stackoverflow.com/q/56159595", "56159595")</f>
        <v/>
      </c>
      <c r="B387" t="n">
        <v>0.5804988662131519</v>
      </c>
    </row>
    <row r="388">
      <c r="A388">
        <f>HYPERLINK("https://stackoverflow.com/q/56165773", "56165773")</f>
        <v/>
      </c>
      <c r="B388" t="n">
        <v>0.5074074074074074</v>
      </c>
    </row>
    <row r="389">
      <c r="A389">
        <f>HYPERLINK("https://stackoverflow.com/q/56190648", "56190648")</f>
        <v/>
      </c>
      <c r="B389" t="n">
        <v>0.3282051282051282</v>
      </c>
    </row>
    <row r="390">
      <c r="A390">
        <f>HYPERLINK("https://stackoverflow.com/q/56228164", "56228164")</f>
        <v/>
      </c>
      <c r="B390" t="n">
        <v>0.417624521072797</v>
      </c>
    </row>
    <row r="391">
      <c r="A391">
        <f>HYPERLINK("https://stackoverflow.com/q/56264042", "56264042")</f>
        <v/>
      </c>
      <c r="B391" t="n">
        <v>0.5853174603174603</v>
      </c>
    </row>
    <row r="392">
      <c r="A392">
        <f>HYPERLINK("https://stackoverflow.com/q/56284033", "56284033")</f>
        <v/>
      </c>
      <c r="B392" t="n">
        <v>0.5062545989698307</v>
      </c>
    </row>
    <row r="393">
      <c r="A393">
        <f>HYPERLINK("https://stackoverflow.com/q/56284148", "56284148")</f>
        <v/>
      </c>
      <c r="B393" t="n">
        <v>0.5308641975308642</v>
      </c>
    </row>
    <row r="394">
      <c r="A394">
        <f>HYPERLINK("https://stackoverflow.com/q/56349526", "56349526")</f>
        <v/>
      </c>
      <c r="B394" t="n">
        <v>0.4081632653061225</v>
      </c>
    </row>
    <row r="395">
      <c r="A395">
        <f>HYPERLINK("https://stackoverflow.com/q/56377658", "56377658")</f>
        <v/>
      </c>
      <c r="B395" t="n">
        <v>0.4658119658119658</v>
      </c>
    </row>
    <row r="396">
      <c r="A396">
        <f>HYPERLINK("https://stackoverflow.com/q/56380637", "56380637")</f>
        <v/>
      </c>
      <c r="B396" t="n">
        <v>0.4078590785907859</v>
      </c>
    </row>
    <row r="397">
      <c r="A397">
        <f>HYPERLINK("https://stackoverflow.com/q/56429400", "56429400")</f>
        <v/>
      </c>
      <c r="B397" t="n">
        <v>0.2666666666666667</v>
      </c>
    </row>
    <row r="398">
      <c r="A398">
        <f>HYPERLINK("https://stackoverflow.com/q/56440735", "56440735")</f>
        <v/>
      </c>
      <c r="B398" t="n">
        <v>0.3069679849340867</v>
      </c>
    </row>
    <row r="399">
      <c r="A399">
        <f>HYPERLINK("https://stackoverflow.com/q/56542464", "56542464")</f>
        <v/>
      </c>
      <c r="B399" t="n">
        <v>0.3641975308641975</v>
      </c>
    </row>
    <row r="400">
      <c r="A400">
        <f>HYPERLINK("https://stackoverflow.com/q/56586268", "56586268")</f>
        <v/>
      </c>
      <c r="B400" t="n">
        <v>0.5467836257309941</v>
      </c>
    </row>
    <row r="401">
      <c r="A401">
        <f>HYPERLINK("https://stackoverflow.com/q/56657103", "56657103")</f>
        <v/>
      </c>
      <c r="B401" t="n">
        <v>0.3979328165374677</v>
      </c>
    </row>
    <row r="402">
      <c r="A402">
        <f>HYPERLINK("https://stackoverflow.com/q/56662340", "56662340")</f>
        <v/>
      </c>
      <c r="B402" t="n">
        <v>0.5245245245245245</v>
      </c>
    </row>
    <row r="403">
      <c r="A403">
        <f>HYPERLINK("https://stackoverflow.com/q/56690282", "56690282")</f>
        <v/>
      </c>
      <c r="B403" t="n">
        <v>0.3594771241830065</v>
      </c>
    </row>
    <row r="404">
      <c r="A404">
        <f>HYPERLINK("https://stackoverflow.com/q/56716968", "56716968")</f>
        <v/>
      </c>
      <c r="B404" t="n">
        <v>0.462962962962963</v>
      </c>
    </row>
    <row r="405">
      <c r="A405">
        <f>HYPERLINK("https://stackoverflow.com/q/56781753", "56781753")</f>
        <v/>
      </c>
      <c r="B405" t="n">
        <v>0.3717948717948718</v>
      </c>
    </row>
    <row r="406">
      <c r="A406">
        <f>HYPERLINK("https://stackoverflow.com/q/56796657", "56796657")</f>
        <v/>
      </c>
      <c r="B406" t="n">
        <v>0.2702702702702703</v>
      </c>
    </row>
    <row r="407">
      <c r="A407">
        <f>HYPERLINK("https://stackoverflow.com/q/56838816", "56838816")</f>
        <v/>
      </c>
      <c r="B407" t="n">
        <v>0.3680555555555556</v>
      </c>
    </row>
    <row r="408">
      <c r="A408">
        <f>HYPERLINK("https://stackoverflow.com/q/56852112", "56852112")</f>
        <v/>
      </c>
      <c r="B408" t="n">
        <v>0.5683060109289618</v>
      </c>
    </row>
    <row r="409">
      <c r="A409">
        <f>HYPERLINK("https://stackoverflow.com/q/56860758", "56860758")</f>
        <v/>
      </c>
      <c r="B409" t="n">
        <v>0.3657407407407408</v>
      </c>
    </row>
    <row r="410">
      <c r="A410">
        <f>HYPERLINK("https://stackoverflow.com/q/56876401", "56876401")</f>
        <v/>
      </c>
      <c r="B410" t="n">
        <v>0.4894894894894895</v>
      </c>
    </row>
    <row r="411">
      <c r="A411">
        <f>HYPERLINK("https://stackoverflow.com/q/56892999", "56892999")</f>
        <v/>
      </c>
      <c r="B411" t="n">
        <v>0.4659498207885305</v>
      </c>
    </row>
    <row r="412">
      <c r="A412">
        <f>HYPERLINK("https://stackoverflow.com/q/56896264", "56896264")</f>
        <v/>
      </c>
      <c r="B412" t="n">
        <v>0.5823754789272031</v>
      </c>
    </row>
    <row r="413">
      <c r="A413">
        <f>HYPERLINK("https://stackoverflow.com/q/56914312", "56914312")</f>
        <v/>
      </c>
      <c r="B413" t="n">
        <v>0.3070489844683393</v>
      </c>
    </row>
    <row r="414">
      <c r="A414">
        <f>HYPERLINK("https://stackoverflow.com/q/56915601", "56915601")</f>
        <v/>
      </c>
      <c r="B414" t="n">
        <v>0.3222222222222222</v>
      </c>
    </row>
    <row r="415">
      <c r="A415">
        <f>HYPERLINK("https://stackoverflow.com/q/56921005", "56921005")</f>
        <v/>
      </c>
      <c r="B415" t="n">
        <v>0.6183574879227053</v>
      </c>
    </row>
    <row r="416">
      <c r="A416">
        <f>HYPERLINK("https://stackoverflow.com/q/56924243", "56924243")</f>
        <v/>
      </c>
      <c r="B416" t="n">
        <v>0.5843621399176955</v>
      </c>
    </row>
    <row r="417">
      <c r="A417">
        <f>HYPERLINK("https://stackoverflow.com/q/56938161", "56938161")</f>
        <v/>
      </c>
      <c r="B417" t="n">
        <v>0.4814814814814816</v>
      </c>
    </row>
    <row r="418">
      <c r="A418">
        <f>HYPERLINK("https://stackoverflow.com/q/56958772", "56958772")</f>
        <v/>
      </c>
      <c r="B418" t="n">
        <v>0.5493827160493827</v>
      </c>
    </row>
    <row r="419">
      <c r="A419">
        <f>HYPERLINK("https://stackoverflow.com/q/56970311", "56970311")</f>
        <v/>
      </c>
      <c r="B419" t="n">
        <v>0.3970856102003643</v>
      </c>
    </row>
    <row r="420">
      <c r="A420">
        <f>HYPERLINK("https://stackoverflow.com/q/56983444", "56983444")</f>
        <v/>
      </c>
      <c r="B420" t="n">
        <v>0.5648148148148148</v>
      </c>
    </row>
    <row r="421">
      <c r="A421">
        <f>HYPERLINK("https://stackoverflow.com/q/56988325", "56988325")</f>
        <v/>
      </c>
      <c r="B421" t="n">
        <v>0.3583333333333333</v>
      </c>
    </row>
    <row r="422">
      <c r="A422">
        <f>HYPERLINK("https://stackoverflow.com/q/57012762", "57012762")</f>
        <v/>
      </c>
      <c r="B422" t="n">
        <v>0.3048433048433049</v>
      </c>
    </row>
    <row r="423">
      <c r="A423">
        <f>HYPERLINK("https://stackoverflow.com/q/57016969", "57016969")</f>
        <v/>
      </c>
      <c r="B423" t="n">
        <v>0.5759637188208617</v>
      </c>
    </row>
    <row r="424">
      <c r="A424">
        <f>HYPERLINK("https://stackoverflow.com/q/57017120", "57017120")</f>
        <v/>
      </c>
      <c r="B424" t="n">
        <v>0.5681818181818181</v>
      </c>
    </row>
    <row r="425">
      <c r="A425">
        <f>HYPERLINK("https://stackoverflow.com/q/57072506", "57072506")</f>
        <v/>
      </c>
      <c r="B425" t="n">
        <v>0.4444444444444444</v>
      </c>
    </row>
    <row r="426">
      <c r="A426">
        <f>HYPERLINK("https://stackoverflow.com/q/57126292", "57126292")</f>
        <v/>
      </c>
      <c r="B426" t="n">
        <v>0.4758909853249476</v>
      </c>
    </row>
    <row r="427">
      <c r="A427">
        <f>HYPERLINK("https://stackoverflow.com/q/57205735", "57205735")</f>
        <v/>
      </c>
      <c r="B427" t="n">
        <v>0.3504273504273505</v>
      </c>
    </row>
    <row r="428">
      <c r="A428">
        <f>HYPERLINK("https://stackoverflow.com/q/57211188", "57211188")</f>
        <v/>
      </c>
      <c r="B428" t="n">
        <v>0.4291187739463602</v>
      </c>
    </row>
    <row r="429">
      <c r="A429">
        <f>HYPERLINK("https://stackoverflow.com/q/57219620", "57219620")</f>
        <v/>
      </c>
      <c r="B429" t="n">
        <v>0.5751633986928104</v>
      </c>
    </row>
    <row r="430">
      <c r="A430">
        <f>HYPERLINK("https://stackoverflow.com/q/57250709", "57250709")</f>
        <v/>
      </c>
      <c r="B430" t="n">
        <v>0.6696696696696698</v>
      </c>
    </row>
    <row r="431">
      <c r="A431">
        <f>HYPERLINK("https://stackoverflow.com/q/57279450", "57279450")</f>
        <v/>
      </c>
      <c r="B431" t="n">
        <v>0.5133333333333333</v>
      </c>
    </row>
    <row r="432">
      <c r="A432">
        <f>HYPERLINK("https://stackoverflow.com/q/57282075", "57282075")</f>
        <v/>
      </c>
      <c r="B432" t="n">
        <v>0.5067340067340067</v>
      </c>
    </row>
    <row r="433">
      <c r="A433">
        <f>HYPERLINK("https://stackoverflow.com/q/57290189", "57290189")</f>
        <v/>
      </c>
      <c r="B433" t="n">
        <v>0.543859649122807</v>
      </c>
    </row>
    <row r="434">
      <c r="A434">
        <f>HYPERLINK("https://stackoverflow.com/q/57304116", "57304116")</f>
        <v/>
      </c>
      <c r="B434" t="n">
        <v>0.3468834688346884</v>
      </c>
    </row>
    <row r="435">
      <c r="A435">
        <f>HYPERLINK("https://stackoverflow.com/q/57309184", "57309184")</f>
        <v/>
      </c>
      <c r="B435" t="n">
        <v>0.6666666666666666</v>
      </c>
    </row>
    <row r="436">
      <c r="A436">
        <f>HYPERLINK("https://stackoverflow.com/q/57316318", "57316318")</f>
        <v/>
      </c>
      <c r="B436" t="n">
        <v>0.4030131826741997</v>
      </c>
    </row>
    <row r="437">
      <c r="A437">
        <f>HYPERLINK("https://stackoverflow.com/q/57322919", "57322919")</f>
        <v/>
      </c>
      <c r="B437" t="n">
        <v>0.2982456140350877</v>
      </c>
    </row>
    <row r="438">
      <c r="A438">
        <f>HYPERLINK("https://stackoverflow.com/q/57325762", "57325762")</f>
        <v/>
      </c>
      <c r="B438" t="n">
        <v>0.3297491039426524</v>
      </c>
    </row>
    <row r="439">
      <c r="A439">
        <f>HYPERLINK("https://stackoverflow.com/q/57357758", "57357758")</f>
        <v/>
      </c>
      <c r="B439" t="n">
        <v>0.5601217656012177</v>
      </c>
    </row>
    <row r="440">
      <c r="A440">
        <f>HYPERLINK("https://stackoverflow.com/q/57372691", "57372691")</f>
        <v/>
      </c>
      <c r="B440" t="n">
        <v>0.4977777777777778</v>
      </c>
    </row>
    <row r="441">
      <c r="A441">
        <f>HYPERLINK("https://stackoverflow.com/q/57493498", "57493498")</f>
        <v/>
      </c>
      <c r="B441" t="n">
        <v>0.4526143790849673</v>
      </c>
    </row>
    <row r="442">
      <c r="A442">
        <f>HYPERLINK("https://stackoverflow.com/q/57516377", "57516377")</f>
        <v/>
      </c>
      <c r="B442" t="n">
        <v>0.4736842105263158</v>
      </c>
    </row>
    <row r="443">
      <c r="A443">
        <f>HYPERLINK("https://stackoverflow.com/q/57516603", "57516603")</f>
        <v/>
      </c>
      <c r="B443" t="n">
        <v>0.4247787610619469</v>
      </c>
    </row>
    <row r="444">
      <c r="A444">
        <f>HYPERLINK("https://stackoverflow.com/q/57523823", "57523823")</f>
        <v/>
      </c>
      <c r="B444" t="n">
        <v>0.5481481481481483</v>
      </c>
    </row>
    <row r="445">
      <c r="A445">
        <f>HYPERLINK("https://stackoverflow.com/q/57528695", "57528695")</f>
        <v/>
      </c>
      <c r="B445" t="n">
        <v>0.3222222222222222</v>
      </c>
    </row>
    <row r="446">
      <c r="A446">
        <f>HYPERLINK("https://stackoverflow.com/q/57558625", "57558625")</f>
        <v/>
      </c>
      <c r="B446" t="n">
        <v>0.6400966183574879</v>
      </c>
    </row>
    <row r="447">
      <c r="A447">
        <f>HYPERLINK("https://stackoverflow.com/q/57594014", "57594014")</f>
        <v/>
      </c>
      <c r="B447" t="n">
        <v>0.3878406708595388</v>
      </c>
    </row>
    <row r="448">
      <c r="A448">
        <f>HYPERLINK("https://stackoverflow.com/q/57620833", "57620833")</f>
        <v/>
      </c>
      <c r="B448" t="n">
        <v>0.5777777777777777</v>
      </c>
    </row>
    <row r="449">
      <c r="A449">
        <f>HYPERLINK("https://stackoverflow.com/q/57623152", "57623152")</f>
        <v/>
      </c>
      <c r="B449" t="n">
        <v>0.7426900584795322</v>
      </c>
    </row>
    <row r="450">
      <c r="A450">
        <f>HYPERLINK("https://stackoverflow.com/q/57652832", "57652832")</f>
        <v/>
      </c>
      <c r="B450" t="n">
        <v>0.575880758807588</v>
      </c>
    </row>
    <row r="451">
      <c r="A451">
        <f>HYPERLINK("https://stackoverflow.com/q/57657610", "57657610")</f>
        <v/>
      </c>
      <c r="B451" t="n">
        <v>0.2653061224489796</v>
      </c>
    </row>
    <row r="452">
      <c r="A452">
        <f>HYPERLINK("https://stackoverflow.com/q/57685832", "57685832")</f>
        <v/>
      </c>
      <c r="B452" t="n">
        <v>0.5435435435435435</v>
      </c>
    </row>
    <row r="453">
      <c r="A453">
        <f>HYPERLINK("https://stackoverflow.com/q/57686877", "57686877")</f>
        <v/>
      </c>
      <c r="B453" t="n">
        <v>0.2847222222222222</v>
      </c>
    </row>
    <row r="454">
      <c r="A454">
        <f>HYPERLINK("https://stackoverflow.com/q/57687014", "57687014")</f>
        <v/>
      </c>
      <c r="B454" t="n">
        <v>0.4148148148148148</v>
      </c>
    </row>
    <row r="455">
      <c r="A455">
        <f>HYPERLINK("https://stackoverflow.com/q/57755093", "57755093")</f>
        <v/>
      </c>
      <c r="B455" t="n">
        <v>0.6547619047619049</v>
      </c>
    </row>
    <row r="456">
      <c r="A456">
        <f>HYPERLINK("https://stackoverflow.com/q/57802832", "57802832")</f>
        <v/>
      </c>
      <c r="B456" t="n">
        <v>0.5032679738562092</v>
      </c>
    </row>
    <row r="457">
      <c r="A457">
        <f>HYPERLINK("https://stackoverflow.com/q/57849964", "57849964")</f>
        <v/>
      </c>
      <c r="B457" t="n">
        <v>0.4305555555555556</v>
      </c>
    </row>
    <row r="458">
      <c r="A458">
        <f>HYPERLINK("https://stackoverflow.com/q/57892682", "57892682")</f>
        <v/>
      </c>
      <c r="B458" t="n">
        <v>0.5878136200716846</v>
      </c>
    </row>
    <row r="459">
      <c r="A459">
        <f>HYPERLINK("https://stackoverflow.com/q/57969107", "57969107")</f>
        <v/>
      </c>
      <c r="B459" t="n">
        <v>0.4363143631436315</v>
      </c>
    </row>
    <row r="460">
      <c r="A460">
        <f>HYPERLINK("https://stackoverflow.com/q/57977027", "57977027")</f>
        <v/>
      </c>
      <c r="B460" t="n">
        <v>0.4377777777777778</v>
      </c>
    </row>
    <row r="461">
      <c r="A461">
        <f>HYPERLINK("https://stackoverflow.com/q/57982913", "57982913")</f>
        <v/>
      </c>
      <c r="B461" t="n">
        <v>0.5908289241622574</v>
      </c>
    </row>
    <row r="462">
      <c r="A462">
        <f>HYPERLINK("https://stackoverflow.com/q/57984097", "57984097")</f>
        <v/>
      </c>
      <c r="B462" t="n">
        <v>0.4</v>
      </c>
    </row>
    <row r="463">
      <c r="A463">
        <f>HYPERLINK("https://stackoverflow.com/q/58018611", "58018611")</f>
        <v/>
      </c>
      <c r="B463" t="n">
        <v>0.4113475177304964</v>
      </c>
    </row>
    <row r="464">
      <c r="A464">
        <f>HYPERLINK("https://stackoverflow.com/q/58020564", "58020564")</f>
        <v/>
      </c>
      <c r="B464" t="n">
        <v>0.4659498207885305</v>
      </c>
    </row>
    <row r="465">
      <c r="A465">
        <f>HYPERLINK("https://stackoverflow.com/q/58028882", "58028882")</f>
        <v/>
      </c>
      <c r="B465" t="n">
        <v>0.5555555555555556</v>
      </c>
    </row>
    <row r="466">
      <c r="A466">
        <f>HYPERLINK("https://stackoverflow.com/q/58032332", "58032332")</f>
        <v/>
      </c>
      <c r="B466" t="n">
        <v>0.6689342403628117</v>
      </c>
    </row>
    <row r="467">
      <c r="A467">
        <f>HYPERLINK("https://stackoverflow.com/q/58053093", "58053093")</f>
        <v/>
      </c>
      <c r="B467" t="n">
        <v>0.5967078189300412</v>
      </c>
    </row>
    <row r="468">
      <c r="A468">
        <f>HYPERLINK("https://stackoverflow.com/q/58054575", "58054575")</f>
        <v/>
      </c>
      <c r="B468" t="n">
        <v>0.3867924528301887</v>
      </c>
    </row>
    <row r="469">
      <c r="A469">
        <f>HYPERLINK("https://stackoverflow.com/q/58058193", "58058193")</f>
        <v/>
      </c>
      <c r="B469" t="n">
        <v>0.3509700176366843</v>
      </c>
    </row>
    <row r="470">
      <c r="A470">
        <f>HYPERLINK("https://stackoverflow.com/q/58072710", "58072710")</f>
        <v/>
      </c>
      <c r="B470" t="n">
        <v>0.4497354497354497</v>
      </c>
    </row>
    <row r="471">
      <c r="A471">
        <f>HYPERLINK("https://stackoverflow.com/q/58101336", "58101336")</f>
        <v/>
      </c>
      <c r="B471" t="n">
        <v>0.5214814814814814</v>
      </c>
    </row>
    <row r="472">
      <c r="A472">
        <f>HYPERLINK("https://stackoverflow.com/q/58112894", "58112894")</f>
        <v/>
      </c>
      <c r="B472" t="n">
        <v>0.3038548752834467</v>
      </c>
    </row>
    <row r="473">
      <c r="A473">
        <f>HYPERLINK("https://stackoverflow.com/q/58116800", "58116800")</f>
        <v/>
      </c>
      <c r="B473" t="n">
        <v>0.5996732026143792</v>
      </c>
    </row>
    <row r="474">
      <c r="A474">
        <f>HYPERLINK("https://stackoverflow.com/q/58118210", "58118210")</f>
        <v/>
      </c>
      <c r="B474" t="n">
        <v>0.5061728395061729</v>
      </c>
    </row>
    <row r="475">
      <c r="A475">
        <f>HYPERLINK("https://stackoverflow.com/q/58118966", "58118966")</f>
        <v/>
      </c>
      <c r="B475" t="n">
        <v>0.4454191033138402</v>
      </c>
    </row>
    <row r="476">
      <c r="A476">
        <f>HYPERLINK("https://stackoverflow.com/q/58144437", "58144437")</f>
        <v/>
      </c>
      <c r="B476" t="n">
        <v>0.3222222222222222</v>
      </c>
    </row>
    <row r="477">
      <c r="A477">
        <f>HYPERLINK("https://stackoverflow.com/q/58148161", "58148161")</f>
        <v/>
      </c>
      <c r="B477" t="n">
        <v>0.5023148148148148</v>
      </c>
    </row>
    <row r="478">
      <c r="A478">
        <f>HYPERLINK("https://stackoverflow.com/q/58163017", "58163017")</f>
        <v/>
      </c>
      <c r="B478" t="n">
        <v>0.4882154882154883</v>
      </c>
    </row>
    <row r="479">
      <c r="A479">
        <f>HYPERLINK("https://stackoverflow.com/q/58185005", "58185005")</f>
        <v/>
      </c>
      <c r="B479" t="n">
        <v>0.7089947089947091</v>
      </c>
    </row>
    <row r="480">
      <c r="A480">
        <f>HYPERLINK("https://stackoverflow.com/q/58207245", "58207245")</f>
        <v/>
      </c>
      <c r="B480" t="n">
        <v>0.4761904761904762</v>
      </c>
    </row>
    <row r="481">
      <c r="A481">
        <f>HYPERLINK("https://stackoverflow.com/q/58229641", "58229641")</f>
        <v/>
      </c>
      <c r="B481" t="n">
        <v>0.3838383838383839</v>
      </c>
    </row>
    <row r="482">
      <c r="A482">
        <f>HYPERLINK("https://stackoverflow.com/q/58249552", "58249552")</f>
        <v/>
      </c>
      <c r="B482" t="n">
        <v>0.5952380952380953</v>
      </c>
    </row>
    <row r="483">
      <c r="A483">
        <f>HYPERLINK("https://stackoverflow.com/q/58252971", "58252971")</f>
        <v/>
      </c>
      <c r="B483" t="n">
        <v>0.6267806267806267</v>
      </c>
    </row>
    <row r="484">
      <c r="A484">
        <f>HYPERLINK("https://stackoverflow.com/q/58270907", "58270907")</f>
        <v/>
      </c>
      <c r="B484" t="n">
        <v>0.5024154589371982</v>
      </c>
    </row>
    <row r="485">
      <c r="A485">
        <f>HYPERLINK("https://stackoverflow.com/q/58289430", "58289430")</f>
        <v/>
      </c>
      <c r="B485" t="n">
        <v>0.5257452574525745</v>
      </c>
    </row>
    <row r="486">
      <c r="A486">
        <f>HYPERLINK("https://stackoverflow.com/q/58302431", "58302431")</f>
        <v/>
      </c>
      <c r="B486" t="n">
        <v>0.3300653594771242</v>
      </c>
    </row>
    <row r="487">
      <c r="A487">
        <f>HYPERLINK("https://stackoverflow.com/q/58339319", "58339319")</f>
        <v/>
      </c>
      <c r="B487" t="n">
        <v>0.4228395061728395</v>
      </c>
    </row>
    <row r="488">
      <c r="A488">
        <f>HYPERLINK("https://stackoverflow.com/q/58344651", "58344651")</f>
        <v/>
      </c>
      <c r="B488" t="n">
        <v>0.2485380116959064</v>
      </c>
    </row>
    <row r="489">
      <c r="A489">
        <f>HYPERLINK("https://stackoverflow.com/q/58345697", "58345697")</f>
        <v/>
      </c>
      <c r="B489" t="n">
        <v>0.4390243902439025</v>
      </c>
    </row>
    <row r="490">
      <c r="A490">
        <f>HYPERLINK("https://stackoverflow.com/q/58372921", "58372921")</f>
        <v/>
      </c>
      <c r="B490" t="n">
        <v>0.3873456790123457</v>
      </c>
    </row>
    <row r="491">
      <c r="A491">
        <f>HYPERLINK("https://stackoverflow.com/q/58374422", "58374422")</f>
        <v/>
      </c>
      <c r="B491" t="n">
        <v>0.4563492063492064</v>
      </c>
    </row>
    <row r="492">
      <c r="A492">
        <f>HYPERLINK("https://stackoverflow.com/q/58376301", "58376301")</f>
        <v/>
      </c>
      <c r="B492" t="n">
        <v>0.5637860082304527</v>
      </c>
    </row>
    <row r="493">
      <c r="A493">
        <f>HYPERLINK("https://stackoverflow.com/q/58382314", "58382314")</f>
        <v/>
      </c>
      <c r="B493" t="n">
        <v>0.3680555555555556</v>
      </c>
    </row>
    <row r="494">
      <c r="A494">
        <f>HYPERLINK("https://stackoverflow.com/q/58400948", "58400948")</f>
        <v/>
      </c>
      <c r="B494" t="n">
        <v>0.3635382955771305</v>
      </c>
    </row>
    <row r="495">
      <c r="A495">
        <f>HYPERLINK("https://stackoverflow.com/q/58418959", "58418959")</f>
        <v/>
      </c>
      <c r="B495" t="n">
        <v>0.3670033670033671</v>
      </c>
    </row>
    <row r="496">
      <c r="A496">
        <f>HYPERLINK("https://stackoverflow.com/q/58439034", "58439034")</f>
        <v/>
      </c>
      <c r="B496" t="n">
        <v>0.3504273504273504</v>
      </c>
    </row>
    <row r="497">
      <c r="A497">
        <f>HYPERLINK("https://stackoverflow.com/q/58457054", "58457054")</f>
        <v/>
      </c>
      <c r="B497" t="n">
        <v>0.4190476190476191</v>
      </c>
    </row>
    <row r="498">
      <c r="A498">
        <f>HYPERLINK("https://stackoverflow.com/q/58463784", "58463784")</f>
        <v/>
      </c>
      <c r="B498" t="n">
        <v>0.6352941176470589</v>
      </c>
    </row>
    <row r="499">
      <c r="A499">
        <f>HYPERLINK("https://stackoverflow.com/q/58473686", "58473686")</f>
        <v/>
      </c>
      <c r="B499" t="n">
        <v>0.548821548821549</v>
      </c>
    </row>
    <row r="500">
      <c r="A500">
        <f>HYPERLINK("https://stackoverflow.com/q/58483028", "58483028")</f>
        <v/>
      </c>
      <c r="B500" t="n">
        <v>0.3727598566308244</v>
      </c>
    </row>
    <row r="501">
      <c r="A501">
        <f>HYPERLINK("https://stackoverflow.com/q/58492310", "58492310")</f>
        <v/>
      </c>
      <c r="B501" t="n">
        <v>0.3594771241830065</v>
      </c>
    </row>
    <row r="502">
      <c r="A502">
        <f>HYPERLINK("https://stackoverflow.com/q/58510336", "58510336")</f>
        <v/>
      </c>
      <c r="B502" t="n">
        <v>0.3721236028928336</v>
      </c>
    </row>
    <row r="503">
      <c r="A503">
        <f>HYPERLINK("https://stackoverflow.com/q/58526738", "58526738")</f>
        <v/>
      </c>
      <c r="B503" t="n">
        <v>0.5407407407407409</v>
      </c>
    </row>
    <row r="504">
      <c r="A504">
        <f>HYPERLINK("https://stackoverflow.com/q/58561304", "58561304")</f>
        <v/>
      </c>
      <c r="B504" t="n">
        <v>0.4731182795698925</v>
      </c>
    </row>
    <row r="505">
      <c r="A505">
        <f>HYPERLINK("https://stackoverflow.com/q/58593985", "58593985")</f>
        <v/>
      </c>
      <c r="B505" t="n">
        <v>0.5555555555555557</v>
      </c>
    </row>
    <row r="506">
      <c r="A506">
        <f>HYPERLINK("https://stackoverflow.com/q/58594685", "58594685")</f>
        <v/>
      </c>
      <c r="B506" t="n">
        <v>0.3703703703703703</v>
      </c>
    </row>
    <row r="507">
      <c r="A507">
        <f>HYPERLINK("https://stackoverflow.com/q/58631966", "58631966")</f>
        <v/>
      </c>
      <c r="B507" t="n">
        <v>0.4185185185185185</v>
      </c>
    </row>
    <row r="508">
      <c r="A508">
        <f>HYPERLINK("https://stackoverflow.com/q/58639195", "58639195")</f>
        <v/>
      </c>
      <c r="B508" t="n">
        <v>0.5222222222222223</v>
      </c>
    </row>
    <row r="509">
      <c r="A509">
        <f>HYPERLINK("https://stackoverflow.com/q/58657618", "58657618")</f>
        <v/>
      </c>
      <c r="B509" t="n">
        <v>0.4914529914529914</v>
      </c>
    </row>
    <row r="510">
      <c r="A510">
        <f>HYPERLINK("https://stackoverflow.com/q/58660181", "58660181")</f>
        <v/>
      </c>
      <c r="B510" t="n">
        <v>0.4501915708812261</v>
      </c>
    </row>
    <row r="511">
      <c r="A511">
        <f>HYPERLINK("https://stackoverflow.com/q/58675434", "58675434")</f>
        <v/>
      </c>
      <c r="B511" t="n">
        <v>0.3498817966903073</v>
      </c>
    </row>
    <row r="512">
      <c r="A512">
        <f>HYPERLINK("https://stackoverflow.com/q/58677883", "58677883")</f>
        <v/>
      </c>
      <c r="B512" t="n">
        <v>0.4623243933588761</v>
      </c>
    </row>
    <row r="513">
      <c r="A513">
        <f>HYPERLINK("https://stackoverflow.com/q/58682411", "58682411")</f>
        <v/>
      </c>
      <c r="B513" t="n">
        <v>0.4314814814814815</v>
      </c>
    </row>
    <row r="514">
      <c r="A514">
        <f>HYPERLINK("https://stackoverflow.com/q/58726753", "58726753")</f>
        <v/>
      </c>
      <c r="B514" t="n">
        <v>0.4979423868312757</v>
      </c>
    </row>
    <row r="515">
      <c r="A515">
        <f>HYPERLINK("https://stackoverflow.com/q/58730516", "58730516")</f>
        <v/>
      </c>
      <c r="B515" t="n">
        <v>0.3174603174603174</v>
      </c>
    </row>
    <row r="516">
      <c r="A516">
        <f>HYPERLINK("https://stackoverflow.com/q/58769776", "58769776")</f>
        <v/>
      </c>
      <c r="B516" t="n">
        <v>0.4653243847874721</v>
      </c>
    </row>
    <row r="517">
      <c r="A517">
        <f>HYPERLINK("https://stackoverflow.com/q/58794905", "58794905")</f>
        <v/>
      </c>
      <c r="B517" t="n">
        <v>0.3131313131313131</v>
      </c>
    </row>
    <row r="518">
      <c r="A518">
        <f>HYPERLINK("https://stackoverflow.com/q/58796302", "58796302")</f>
        <v/>
      </c>
      <c r="B518" t="n">
        <v>0.3111111111111111</v>
      </c>
    </row>
    <row r="519">
      <c r="A519">
        <f>HYPERLINK("https://stackoverflow.com/q/58799098", "58799098")</f>
        <v/>
      </c>
      <c r="B519" t="n">
        <v>0.7692307692307694</v>
      </c>
    </row>
    <row r="520">
      <c r="A520">
        <f>HYPERLINK("https://stackoverflow.com/q/58839197", "58839197")</f>
        <v/>
      </c>
      <c r="B520" t="n">
        <v>0.4097222222222222</v>
      </c>
    </row>
    <row r="521">
      <c r="A521">
        <f>HYPERLINK("https://stackoverflow.com/q/58841047", "58841047")</f>
        <v/>
      </c>
      <c r="B521" t="n">
        <v>0.6337448559670782</v>
      </c>
    </row>
    <row r="522">
      <c r="A522">
        <f>HYPERLINK("https://stackoverflow.com/q/58885774", "58885774")</f>
        <v/>
      </c>
      <c r="B522" t="n">
        <v>0.3536324786324787</v>
      </c>
    </row>
    <row r="523">
      <c r="A523">
        <f>HYPERLINK("https://stackoverflow.com/q/58927398", "58927398")</f>
        <v/>
      </c>
      <c r="B523" t="n">
        <v>0.533816425120773</v>
      </c>
    </row>
    <row r="524">
      <c r="A524">
        <f>HYPERLINK("https://stackoverflow.com/q/58942442", "58942442")</f>
        <v/>
      </c>
      <c r="B524" t="n">
        <v>0.6726726726726727</v>
      </c>
    </row>
    <row r="525">
      <c r="A525">
        <f>HYPERLINK("https://stackoverflow.com/q/58982487", "58982487")</f>
        <v/>
      </c>
      <c r="B525" t="n">
        <v>0.5943152454780363</v>
      </c>
    </row>
    <row r="526">
      <c r="A526">
        <f>HYPERLINK("https://stackoverflow.com/q/59005965", "59005965")</f>
        <v/>
      </c>
      <c r="B526" t="n">
        <v>0.4592592592592593</v>
      </c>
    </row>
    <row r="527">
      <c r="A527">
        <f>HYPERLINK("https://stackoverflow.com/q/59029108", "59029108")</f>
        <v/>
      </c>
      <c r="B527" t="n">
        <v>0.3099415204678362</v>
      </c>
    </row>
    <row r="528">
      <c r="A528">
        <f>HYPERLINK("https://stackoverflow.com/q/59029392", "59029392")</f>
        <v/>
      </c>
      <c r="B528" t="n">
        <v>0.5202020202020202</v>
      </c>
    </row>
    <row r="529">
      <c r="A529">
        <f>HYPERLINK("https://stackoverflow.com/q/59043054", "59043054")</f>
        <v/>
      </c>
      <c r="B529" t="n">
        <v>0.3080808080808081</v>
      </c>
    </row>
    <row r="530">
      <c r="A530">
        <f>HYPERLINK("https://stackoverflow.com/q/59062489", "59062489")</f>
        <v/>
      </c>
      <c r="B530" t="n">
        <v>0.4588477366255144</v>
      </c>
    </row>
    <row r="531">
      <c r="A531">
        <f>HYPERLINK("https://stackoverflow.com/q/59150237", "59150237")</f>
        <v/>
      </c>
      <c r="B531" t="n">
        <v>0.3431372549019608</v>
      </c>
    </row>
    <row r="532">
      <c r="A532">
        <f>HYPERLINK("https://stackoverflow.com/q/59194640", "59194640")</f>
        <v/>
      </c>
      <c r="B532" t="n">
        <v>0.373015873015873</v>
      </c>
    </row>
    <row r="533">
      <c r="A533">
        <f>HYPERLINK("https://stackoverflow.com/q/59201429", "59201429")</f>
        <v/>
      </c>
      <c r="B533" t="n">
        <v>0.4042553191489362</v>
      </c>
    </row>
    <row r="534">
      <c r="A534">
        <f>HYPERLINK("https://stackoverflow.com/q/59202468", "59202468")</f>
        <v/>
      </c>
      <c r="B534" t="n">
        <v>0.5120772946859904</v>
      </c>
    </row>
    <row r="535">
      <c r="A535">
        <f>HYPERLINK("https://stackoverflow.com/q/59202953", "59202953")</f>
        <v/>
      </c>
      <c r="B535" t="n">
        <v>0.4609053497942387</v>
      </c>
    </row>
    <row r="536">
      <c r="A536">
        <f>HYPERLINK("https://stackoverflow.com/q/59233638", "59233638")</f>
        <v/>
      </c>
      <c r="B536" t="n">
        <v>0.4259259259259259</v>
      </c>
    </row>
    <row r="537">
      <c r="A537">
        <f>HYPERLINK("https://stackoverflow.com/q/59251524", "59251524")</f>
        <v/>
      </c>
      <c r="B537" t="n">
        <v>0.6906318082788671</v>
      </c>
    </row>
    <row r="538">
      <c r="A538">
        <f>HYPERLINK("https://stackoverflow.com/q/59253188", "59253188")</f>
        <v/>
      </c>
      <c r="B538" t="n">
        <v>0.3820861678004535</v>
      </c>
    </row>
    <row r="539">
      <c r="A539">
        <f>HYPERLINK("https://stackoverflow.com/q/59262742", "59262742")</f>
        <v/>
      </c>
      <c r="B539" t="n">
        <v>0.4898989898989899</v>
      </c>
    </row>
    <row r="540">
      <c r="A540">
        <f>HYPERLINK("https://stackoverflow.com/q/59268690", "59268690")</f>
        <v/>
      </c>
      <c r="B540" t="n">
        <v>0.5305555555555556</v>
      </c>
    </row>
    <row r="541">
      <c r="A541">
        <f>HYPERLINK("https://stackoverflow.com/q/59282347", "59282347")</f>
        <v/>
      </c>
      <c r="B541" t="n">
        <v>0.3703703703703704</v>
      </c>
    </row>
    <row r="542">
      <c r="A542">
        <f>HYPERLINK("https://stackoverflow.com/q/59283319", "59283319")</f>
        <v/>
      </c>
      <c r="B542" t="n">
        <v>0.6234567901234569</v>
      </c>
    </row>
    <row r="543">
      <c r="A543">
        <f>HYPERLINK("https://stackoverflow.com/q/59320807", "59320807")</f>
        <v/>
      </c>
      <c r="B543" t="n">
        <v>0.3703703703703703</v>
      </c>
    </row>
    <row r="544">
      <c r="A544">
        <f>HYPERLINK("https://stackoverflow.com/q/59346308", "59346308")</f>
        <v/>
      </c>
      <c r="B544" t="n">
        <v>0.4254742547425474</v>
      </c>
    </row>
    <row r="545">
      <c r="A545">
        <f>HYPERLINK("https://stackoverflow.com/q/59370100", "59370100")</f>
        <v/>
      </c>
      <c r="B545" t="n">
        <v>0.710594315245478</v>
      </c>
    </row>
    <row r="546">
      <c r="A546">
        <f>HYPERLINK("https://stackoverflow.com/q/59457801", "59457801")</f>
        <v/>
      </c>
      <c r="B546" t="n">
        <v>0.6326797385620915</v>
      </c>
    </row>
    <row r="547">
      <c r="A547">
        <f>HYPERLINK("https://stackoverflow.com/q/59475173", "59475173")</f>
        <v/>
      </c>
      <c r="B547" t="n">
        <v>0.6470588235294117</v>
      </c>
    </row>
    <row r="548">
      <c r="A548">
        <f>HYPERLINK("https://stackoverflow.com/q/59496809", "59496809")</f>
        <v/>
      </c>
      <c r="B548" t="n">
        <v>0.3703703703703703</v>
      </c>
    </row>
    <row r="549">
      <c r="A549">
        <f>HYPERLINK("https://stackoverflow.com/q/59516378", "59516378")</f>
        <v/>
      </c>
      <c r="B549" t="n">
        <v>0.4444444444444444</v>
      </c>
    </row>
    <row r="550">
      <c r="A550">
        <f>HYPERLINK("https://stackoverflow.com/q/59524629", "59524629")</f>
        <v/>
      </c>
      <c r="B550" t="n">
        <v>0.5582010582010583</v>
      </c>
    </row>
    <row r="551">
      <c r="A551">
        <f>HYPERLINK("https://stackoverflow.com/q/59538599", "59538599")</f>
        <v/>
      </c>
      <c r="B551" t="n">
        <v>0.4376417233560091</v>
      </c>
    </row>
    <row r="552">
      <c r="A552">
        <f>HYPERLINK("https://stackoverflow.com/q/59544770", "59544770")</f>
        <v/>
      </c>
      <c r="B552" t="n">
        <v>0.4761904761904762</v>
      </c>
    </row>
    <row r="553">
      <c r="A553">
        <f>HYPERLINK("https://stackoverflow.com/q/59575132", "59575132")</f>
        <v/>
      </c>
      <c r="B553" t="n">
        <v>0.2860082304526749</v>
      </c>
    </row>
    <row r="554">
      <c r="A554">
        <f>HYPERLINK("https://stackoverflow.com/q/59625264", "59625264")</f>
        <v/>
      </c>
      <c r="B554" t="n">
        <v>0.4714714714714714</v>
      </c>
    </row>
    <row r="555">
      <c r="A555">
        <f>HYPERLINK("https://stackoverflow.com/q/59640223", "59640223")</f>
        <v/>
      </c>
      <c r="B555" t="n">
        <v>0.6072351421188631</v>
      </c>
    </row>
    <row r="556">
      <c r="A556">
        <f>HYPERLINK("https://stackoverflow.com/q/59658068", "59658068")</f>
        <v/>
      </c>
      <c r="B556" t="n">
        <v>0.3156199677938809</v>
      </c>
    </row>
    <row r="557">
      <c r="A557">
        <f>HYPERLINK("https://stackoverflow.com/q/59672677", "59672677")</f>
        <v/>
      </c>
      <c r="B557" t="n">
        <v>0.4298724954462659</v>
      </c>
    </row>
    <row r="558">
      <c r="A558">
        <f>HYPERLINK("https://stackoverflow.com/q/59704836", "59704836")</f>
        <v/>
      </c>
      <c r="B558" t="n">
        <v>0.3143631436314364</v>
      </c>
    </row>
    <row r="559">
      <c r="A559">
        <f>HYPERLINK("https://stackoverflow.com/q/59771209", "59771209")</f>
        <v/>
      </c>
      <c r="B559" t="n">
        <v>0.6324786324786326</v>
      </c>
    </row>
    <row r="560">
      <c r="A560">
        <f>HYPERLINK("https://stackoverflow.com/q/59771214", "59771214")</f>
        <v/>
      </c>
      <c r="B560" t="n">
        <v>0.3719806763285024</v>
      </c>
    </row>
    <row r="561">
      <c r="A561">
        <f>HYPERLINK("https://stackoverflow.com/q/59897345", "59897345")</f>
        <v/>
      </c>
      <c r="B561" t="n">
        <v>0.5158730158730159</v>
      </c>
    </row>
    <row r="562">
      <c r="A562">
        <f>HYPERLINK("https://stackoverflow.com/q/59960130", "59960130")</f>
        <v/>
      </c>
      <c r="B562" t="n">
        <v>0.2886904761904762</v>
      </c>
    </row>
    <row r="563">
      <c r="A563">
        <f>HYPERLINK("https://stackoverflow.com/q/59962143", "59962143")</f>
        <v/>
      </c>
      <c r="B563" t="n">
        <v>0.3333333333333333</v>
      </c>
    </row>
    <row r="564">
      <c r="A564">
        <f>HYPERLINK("https://stackoverflow.com/q/59979336", "59979336")</f>
        <v/>
      </c>
      <c r="B564" t="n">
        <v>0.3868312757201646</v>
      </c>
    </row>
    <row r="565">
      <c r="A565">
        <f>HYPERLINK("https://stackoverflow.com/q/59979487", "59979487")</f>
        <v/>
      </c>
      <c r="B565" t="n">
        <v>0.6637426900584796</v>
      </c>
    </row>
    <row r="566">
      <c r="A566">
        <f>HYPERLINK("https://stackoverflow.com/q/60005455", "60005455")</f>
        <v/>
      </c>
      <c r="B566" t="n">
        <v>0.5785440613026821</v>
      </c>
    </row>
    <row r="567">
      <c r="A567">
        <f>HYPERLINK("https://stackoverflow.com/q/60155095", "60155095")</f>
        <v/>
      </c>
      <c r="B567" t="n">
        <v>0.3504273504273504</v>
      </c>
    </row>
    <row r="568">
      <c r="A568">
        <f>HYPERLINK("https://stackoverflow.com/q/60177700", "60177700")</f>
        <v/>
      </c>
      <c r="B568" t="n">
        <v>0.3777777777777778</v>
      </c>
    </row>
    <row r="569">
      <c r="A569">
        <f>HYPERLINK("https://stackoverflow.com/q/60210752", "60210752")</f>
        <v/>
      </c>
      <c r="B569" t="n">
        <v>0.5294117647058824</v>
      </c>
    </row>
    <row r="570">
      <c r="A570">
        <f>HYPERLINK("https://stackoverflow.com/q/60211732", "60211732")</f>
        <v/>
      </c>
      <c r="B570" t="n">
        <v>0.3177387914230019</v>
      </c>
    </row>
    <row r="571">
      <c r="A571">
        <f>HYPERLINK("https://stackoverflow.com/q/60223835", "60223835")</f>
        <v/>
      </c>
      <c r="B571" t="n">
        <v>0.3116531165311653</v>
      </c>
    </row>
    <row r="572">
      <c r="A572">
        <f>HYPERLINK("https://stackoverflow.com/q/60230705", "60230705")</f>
        <v/>
      </c>
      <c r="B572" t="n">
        <v>0.4564564564564564</v>
      </c>
    </row>
    <row r="573">
      <c r="A573">
        <f>HYPERLINK("https://stackoverflow.com/q/60312818", "60312818")</f>
        <v/>
      </c>
      <c r="B573" t="n">
        <v>0.7348148148148148</v>
      </c>
    </row>
    <row r="574">
      <c r="A574">
        <f>HYPERLINK("https://stackoverflow.com/q/60357457", "60357457")</f>
        <v/>
      </c>
      <c r="B574" t="n">
        <v>0.5663956639566395</v>
      </c>
    </row>
    <row r="575">
      <c r="A575">
        <f>HYPERLINK("https://stackoverflow.com/q/60361840", "60361840")</f>
        <v/>
      </c>
      <c r="B575" t="n">
        <v>0.5481481481481482</v>
      </c>
    </row>
    <row r="576">
      <c r="A576">
        <f>HYPERLINK("https://stackoverflow.com/q/60366748", "60366748")</f>
        <v/>
      </c>
      <c r="B576" t="n">
        <v>0.4112554112554113</v>
      </c>
    </row>
    <row r="577">
      <c r="A577">
        <f>HYPERLINK("https://stackoverflow.com/q/60379101", "60379101")</f>
        <v/>
      </c>
      <c r="B577" t="n">
        <v>0.5913497390007457</v>
      </c>
    </row>
    <row r="578">
      <c r="A578">
        <f>HYPERLINK("https://stackoverflow.com/q/60416906", "60416906")</f>
        <v/>
      </c>
      <c r="B578" t="n">
        <v>0.3786008230452675</v>
      </c>
    </row>
    <row r="579">
      <c r="A579">
        <f>HYPERLINK("https://stackoverflow.com/q/60445843", "60445843")</f>
        <v/>
      </c>
      <c r="B579" t="n">
        <v>0.4288194444444445</v>
      </c>
    </row>
    <row r="580">
      <c r="A580">
        <f>HYPERLINK("https://stackoverflow.com/q/60453651", "60453651")</f>
        <v/>
      </c>
      <c r="B580" t="n">
        <v>0.4579124579124579</v>
      </c>
    </row>
    <row r="581">
      <c r="A581">
        <f>HYPERLINK("https://stackoverflow.com/q/60500627", "60500627")</f>
        <v/>
      </c>
      <c r="B581" t="n">
        <v>0.3660130718954249</v>
      </c>
    </row>
    <row r="582">
      <c r="A582">
        <f>HYPERLINK("https://stackoverflow.com/q/60534579", "60534579")</f>
        <v/>
      </c>
      <c r="B582" t="n">
        <v>0.5007215007215008</v>
      </c>
    </row>
    <row r="583">
      <c r="A583">
        <f>HYPERLINK("https://stackoverflow.com/q/60543867", "60543867")</f>
        <v/>
      </c>
      <c r="B583" t="n">
        <v>0.65993265993266</v>
      </c>
    </row>
    <row r="584">
      <c r="A584">
        <f>HYPERLINK("https://stackoverflow.com/q/60555616", "60555616")</f>
        <v/>
      </c>
      <c r="B584" t="n">
        <v>0.4864864864864865</v>
      </c>
    </row>
    <row r="585">
      <c r="A585">
        <f>HYPERLINK("https://stackoverflow.com/q/60601201", "60601201")</f>
        <v/>
      </c>
      <c r="B585" t="n">
        <v>0.3261648745519714</v>
      </c>
    </row>
    <row r="586">
      <c r="A586">
        <f>HYPERLINK("https://stackoverflow.com/q/60609166", "60609166")</f>
        <v/>
      </c>
      <c r="B586" t="n">
        <v>0.5075555555555555</v>
      </c>
    </row>
    <row r="587">
      <c r="A587">
        <f>HYPERLINK("https://stackoverflow.com/q/60649506", "60649506")</f>
        <v/>
      </c>
      <c r="B587" t="n">
        <v>0.4245439469320066</v>
      </c>
    </row>
    <row r="588">
      <c r="A588">
        <f>HYPERLINK("https://stackoverflow.com/q/60662730", "60662730")</f>
        <v/>
      </c>
      <c r="B588" t="n">
        <v>0.3684210526315789</v>
      </c>
    </row>
    <row r="589">
      <c r="A589">
        <f>HYPERLINK("https://stackoverflow.com/q/60693819", "60693819")</f>
        <v/>
      </c>
      <c r="B589" t="n">
        <v>0.6218637992831542</v>
      </c>
    </row>
    <row r="590">
      <c r="A590">
        <f>HYPERLINK("https://stackoverflow.com/q/60706826", "60706826")</f>
        <v/>
      </c>
      <c r="B590" t="n">
        <v>0.6746031746031746</v>
      </c>
    </row>
    <row r="591">
      <c r="A591">
        <f>HYPERLINK("https://stackoverflow.com/q/60716376", "60716376")</f>
        <v/>
      </c>
      <c r="B591" t="n">
        <v>0.4494949494949495</v>
      </c>
    </row>
    <row r="592">
      <c r="A592">
        <f>HYPERLINK("https://stackoverflow.com/q/60763258", "60763258")</f>
        <v/>
      </c>
      <c r="B592" t="n">
        <v>0.4611111111111111</v>
      </c>
    </row>
    <row r="593">
      <c r="A593">
        <f>HYPERLINK("https://stackoverflow.com/q/60769225", "60769225")</f>
        <v/>
      </c>
      <c r="B593" t="n">
        <v>0.2606837606837607</v>
      </c>
    </row>
    <row r="594">
      <c r="A594">
        <f>HYPERLINK("https://stackoverflow.com/q/60776604", "60776604")</f>
        <v/>
      </c>
      <c r="B594" t="n">
        <v>0.3846153846153846</v>
      </c>
    </row>
    <row r="595">
      <c r="A595">
        <f>HYPERLINK("https://stackoverflow.com/q/60825789", "60825789")</f>
        <v/>
      </c>
      <c r="B595" t="n">
        <v>0.7458847736625515</v>
      </c>
    </row>
    <row r="596">
      <c r="A596">
        <f>HYPERLINK("https://stackoverflow.com/q/60827803", "60827803")</f>
        <v/>
      </c>
      <c r="B596" t="n">
        <v>0.4717348927875244</v>
      </c>
    </row>
    <row r="597">
      <c r="A597">
        <f>HYPERLINK("https://stackoverflow.com/q/60838280", "60838280")</f>
        <v/>
      </c>
      <c r="B597" t="n">
        <v>0.4791666666666667</v>
      </c>
    </row>
    <row r="598">
      <c r="A598">
        <f>HYPERLINK("https://stackoverflow.com/q/60862896", "60862896")</f>
        <v/>
      </c>
      <c r="B598" t="n">
        <v>0.3348982785602505</v>
      </c>
    </row>
    <row r="599">
      <c r="A599">
        <f>HYPERLINK("https://stackoverflow.com/q/60887200", "60887200")</f>
        <v/>
      </c>
      <c r="B599" t="n">
        <v>0.5384615384615384</v>
      </c>
    </row>
    <row r="600">
      <c r="A600">
        <f>HYPERLINK("https://stackoverflow.com/q/60945360", "60945360")</f>
        <v/>
      </c>
      <c r="B600" t="n">
        <v>0.6530612244897959</v>
      </c>
    </row>
    <row r="601">
      <c r="A601">
        <f>HYPERLINK("https://stackoverflow.com/q/60982768", "60982768")</f>
        <v/>
      </c>
      <c r="B601" t="n">
        <v>0.3560606060606061</v>
      </c>
    </row>
    <row r="602">
      <c r="A602">
        <f>HYPERLINK("https://stackoverflow.com/q/61016404", "61016404")</f>
        <v/>
      </c>
      <c r="B602" t="n">
        <v>0.7160493827160495</v>
      </c>
    </row>
    <row r="603">
      <c r="A603">
        <f>HYPERLINK("https://stackoverflow.com/q/61038662", "61038662")</f>
        <v/>
      </c>
      <c r="B603" t="n">
        <v>0.3398692810457516</v>
      </c>
    </row>
    <row r="604">
      <c r="A604">
        <f>HYPERLINK("https://stackoverflow.com/q/61058282", "61058282")</f>
        <v/>
      </c>
      <c r="B604" t="n">
        <v>0.5656565656565656</v>
      </c>
    </row>
    <row r="605">
      <c r="A605">
        <f>HYPERLINK("https://stackoverflow.com/q/61060770", "61060770")</f>
        <v/>
      </c>
      <c r="B605" t="n">
        <v>0.3777777777777778</v>
      </c>
    </row>
    <row r="606">
      <c r="A606">
        <f>HYPERLINK("https://stackoverflow.com/q/61076418", "61076418")</f>
        <v/>
      </c>
      <c r="B606" t="n">
        <v>0.6296296296296297</v>
      </c>
    </row>
    <row r="607">
      <c r="A607">
        <f>HYPERLINK("https://stackoverflow.com/q/61131140", "61131140")</f>
        <v/>
      </c>
      <c r="B607" t="n">
        <v>0.3813443072702332</v>
      </c>
    </row>
    <row r="608">
      <c r="A608">
        <f>HYPERLINK("https://stackoverflow.com/q/61206586", "61206586")</f>
        <v/>
      </c>
      <c r="B608" t="n">
        <v>0.543859649122807</v>
      </c>
    </row>
    <row r="609">
      <c r="A609">
        <f>HYPERLINK("https://stackoverflow.com/q/61207974", "61207974")</f>
        <v/>
      </c>
      <c r="B609" t="n">
        <v>0.3703703703703703</v>
      </c>
    </row>
    <row r="610">
      <c r="A610">
        <f>HYPERLINK("https://stackoverflow.com/q/61221088", "61221088")</f>
        <v/>
      </c>
      <c r="B610" t="n">
        <v>0.3623188405797102</v>
      </c>
    </row>
    <row r="611">
      <c r="A611">
        <f>HYPERLINK("https://stackoverflow.com/q/61226697", "61226697")</f>
        <v/>
      </c>
      <c r="B611" t="n">
        <v>0.4838709677419355</v>
      </c>
    </row>
    <row r="612">
      <c r="A612">
        <f>HYPERLINK("https://stackoverflow.com/q/61242253", "61242253")</f>
        <v/>
      </c>
      <c r="B612" t="n">
        <v>0.4237726098191215</v>
      </c>
    </row>
    <row r="613">
      <c r="A613">
        <f>HYPERLINK("https://stackoverflow.com/q/61252925", "61252925")</f>
        <v/>
      </c>
      <c r="B613" t="n">
        <v>0.5053763440860215</v>
      </c>
    </row>
    <row r="614">
      <c r="A614">
        <f>HYPERLINK("https://stackoverflow.com/q/61332655", "61332655")</f>
        <v/>
      </c>
      <c r="B614" t="n">
        <v>0.4207650273224044</v>
      </c>
    </row>
    <row r="615">
      <c r="A615">
        <f>HYPERLINK("https://stackoverflow.com/q/61350573", "61350573")</f>
        <v/>
      </c>
      <c r="B615" t="n">
        <v>0.513888888888889</v>
      </c>
    </row>
    <row r="616">
      <c r="A616">
        <f>HYPERLINK("https://stackoverflow.com/q/61422412", "61422412")</f>
        <v/>
      </c>
      <c r="B616" t="n">
        <v>0.5882352941176471</v>
      </c>
    </row>
    <row r="617">
      <c r="A617">
        <f>HYPERLINK("https://stackoverflow.com/q/61443240", "61443240")</f>
        <v/>
      </c>
      <c r="B617" t="n">
        <v>0.5418569254185693</v>
      </c>
    </row>
    <row r="618">
      <c r="A618">
        <f>HYPERLINK("https://stackoverflow.com/q/61469908", "61469908")</f>
        <v/>
      </c>
      <c r="B618" t="n">
        <v>0.6141414141414141</v>
      </c>
    </row>
    <row r="619">
      <c r="A619">
        <f>HYPERLINK("https://stackoverflow.com/q/61487083", "61487083")</f>
        <v/>
      </c>
      <c r="B619" t="n">
        <v>0.528395061728395</v>
      </c>
    </row>
    <row r="620">
      <c r="A620">
        <f>HYPERLINK("https://stackoverflow.com/q/61494118", "61494118")</f>
        <v/>
      </c>
      <c r="B620" t="n">
        <v>0.5563325563325563</v>
      </c>
    </row>
    <row r="621">
      <c r="A621">
        <f>HYPERLINK("https://stackoverflow.com/q/61507119", "61507119")</f>
        <v/>
      </c>
      <c r="B621" t="n">
        <v>0.4607046070460705</v>
      </c>
    </row>
    <row r="622">
      <c r="A622">
        <f>HYPERLINK("https://stackoverflow.com/q/61509970", "61509970")</f>
        <v/>
      </c>
      <c r="B622" t="n">
        <v>0.335978835978836</v>
      </c>
    </row>
    <row r="623">
      <c r="A623">
        <f>HYPERLINK("https://stackoverflow.com/q/61515127", "61515127")</f>
        <v/>
      </c>
      <c r="B623" t="n">
        <v>0.5858585858585859</v>
      </c>
    </row>
    <row r="624">
      <c r="A624">
        <f>HYPERLINK("https://stackoverflow.com/q/61526756", "61526756")</f>
        <v/>
      </c>
      <c r="B624" t="n">
        <v>0.3333333333333333</v>
      </c>
    </row>
    <row r="625">
      <c r="A625">
        <f>HYPERLINK("https://stackoverflow.com/q/61531727", "61531727")</f>
        <v/>
      </c>
      <c r="B625" t="n">
        <v>0.4984984984984985</v>
      </c>
    </row>
    <row r="626">
      <c r="A626">
        <f>HYPERLINK("https://stackoverflow.com/q/61548727", "61548727")</f>
        <v/>
      </c>
      <c r="B626" t="n">
        <v>0.4044444444444444</v>
      </c>
    </row>
    <row r="627">
      <c r="A627">
        <f>HYPERLINK("https://stackoverflow.com/q/61557784", "61557784")</f>
        <v/>
      </c>
      <c r="B627" t="n">
        <v>0.4230769230769231</v>
      </c>
    </row>
    <row r="628">
      <c r="A628">
        <f>HYPERLINK("https://stackoverflow.com/q/61588758", "61588758")</f>
        <v/>
      </c>
      <c r="B628" t="n">
        <v>0.4757834757834758</v>
      </c>
    </row>
    <row r="629">
      <c r="A629">
        <f>HYPERLINK("https://stackoverflow.com/q/61594436", "61594436")</f>
        <v/>
      </c>
      <c r="B629" t="n">
        <v>0.5462962962962963</v>
      </c>
    </row>
    <row r="630">
      <c r="A630">
        <f>HYPERLINK("https://stackoverflow.com/q/61628400", "61628400")</f>
        <v/>
      </c>
      <c r="B630" t="n">
        <v>0.5757575757575758</v>
      </c>
    </row>
    <row r="631">
      <c r="A631">
        <f>HYPERLINK("https://stackoverflow.com/q/61639444", "61639444")</f>
        <v/>
      </c>
      <c r="B631" t="n">
        <v>0.3784722222222222</v>
      </c>
    </row>
    <row r="632">
      <c r="A632">
        <f>HYPERLINK("https://stackoverflow.com/q/61642239", "61642239")</f>
        <v/>
      </c>
      <c r="B632" t="n">
        <v>0.5457875457875458</v>
      </c>
    </row>
    <row r="633">
      <c r="A633">
        <f>HYPERLINK("https://stackoverflow.com/q/61656958", "61656958")</f>
        <v/>
      </c>
      <c r="B633" t="n">
        <v>0.8673015873015874</v>
      </c>
    </row>
    <row r="634">
      <c r="A634">
        <f>HYPERLINK("https://stackoverflow.com/q/61672841", "61672841")</f>
        <v/>
      </c>
      <c r="B634" t="n">
        <v>0.452991452991453</v>
      </c>
    </row>
    <row r="635">
      <c r="A635">
        <f>HYPERLINK("https://stackoverflow.com/q/61709741", "61709741")</f>
        <v/>
      </c>
      <c r="B635" t="n">
        <v>0.6125356125356125</v>
      </c>
    </row>
    <row r="636">
      <c r="A636">
        <f>HYPERLINK("https://stackoverflow.com/q/61713625", "61713625")</f>
        <v/>
      </c>
      <c r="B636" t="n">
        <v>0.4173669467787115</v>
      </c>
    </row>
    <row r="637">
      <c r="A637">
        <f>HYPERLINK("https://stackoverflow.com/q/61780469", "61780469")</f>
        <v/>
      </c>
      <c r="B637" t="n">
        <v>0.307936507936508</v>
      </c>
    </row>
    <row r="638">
      <c r="A638">
        <f>HYPERLINK("https://stackoverflow.com/q/61817845", "61817845")</f>
        <v/>
      </c>
      <c r="B638" t="n">
        <v>0.3333333333333333</v>
      </c>
    </row>
    <row r="639">
      <c r="A639">
        <f>HYPERLINK("https://stackoverflow.com/q/61818220", "61818220")</f>
        <v/>
      </c>
      <c r="B639" t="n">
        <v>0.4236111111111111</v>
      </c>
    </row>
    <row r="640">
      <c r="A640">
        <f>HYPERLINK("https://stackoverflow.com/q/61818685", "61818685")</f>
        <v/>
      </c>
      <c r="B640" t="n">
        <v>0.3416666666666667</v>
      </c>
    </row>
    <row r="641">
      <c r="A641">
        <f>HYPERLINK("https://stackoverflow.com/q/61820944", "61820944")</f>
        <v/>
      </c>
      <c r="B641" t="n">
        <v>0.426731078904992</v>
      </c>
    </row>
    <row r="642">
      <c r="A642">
        <f>HYPERLINK("https://stackoverflow.com/q/61834955", "61834955")</f>
        <v/>
      </c>
      <c r="B642" t="n">
        <v>0.3868312757201646</v>
      </c>
    </row>
    <row r="643">
      <c r="A643">
        <f>HYPERLINK("https://stackoverflow.com/q/61854113", "61854113")</f>
        <v/>
      </c>
      <c r="B643" t="n">
        <v>0.5888888888888889</v>
      </c>
    </row>
    <row r="644">
      <c r="A644">
        <f>HYPERLINK("https://stackoverflow.com/q/61869531", "61869531")</f>
        <v/>
      </c>
      <c r="B644" t="n">
        <v>0.6412698412698413</v>
      </c>
    </row>
    <row r="645">
      <c r="A645">
        <f>HYPERLINK("https://stackoverflow.com/q/61920382", "61920382")</f>
        <v/>
      </c>
      <c r="B645" t="n">
        <v>0.5825825825825826</v>
      </c>
    </row>
    <row r="646">
      <c r="A646">
        <f>HYPERLINK("https://stackoverflow.com/q/61932638", "61932638")</f>
        <v/>
      </c>
      <c r="B646" t="n">
        <v>0.5353535353535354</v>
      </c>
    </row>
    <row r="647">
      <c r="A647">
        <f>HYPERLINK("https://stackoverflow.com/q/61938413", "61938413")</f>
        <v/>
      </c>
      <c r="B647" t="n">
        <v>0.4957264957264957</v>
      </c>
    </row>
    <row r="648">
      <c r="A648">
        <f>HYPERLINK("https://stackoverflow.com/q/61999799", "61999799")</f>
        <v/>
      </c>
      <c r="B648" t="n">
        <v>0.3492063492063492</v>
      </c>
    </row>
    <row r="649">
      <c r="A649">
        <f>HYPERLINK("https://stackoverflow.com/q/62018029", "62018029")</f>
        <v/>
      </c>
      <c r="B649" t="n">
        <v>0.4511784511784512</v>
      </c>
    </row>
    <row r="650">
      <c r="A650">
        <f>HYPERLINK("https://stackoverflow.com/q/62022772", "62022772")</f>
        <v/>
      </c>
      <c r="B650" t="n">
        <v>0.3481481481481482</v>
      </c>
    </row>
    <row r="651">
      <c r="A651">
        <f>HYPERLINK("https://stackoverflow.com/q/62049728", "62049728")</f>
        <v/>
      </c>
      <c r="B651" t="n">
        <v>0.8297491039426523</v>
      </c>
    </row>
    <row r="652">
      <c r="A652">
        <f>HYPERLINK("https://stackoverflow.com/q/62075536", "62075536")</f>
        <v/>
      </c>
      <c r="B652" t="n">
        <v>0.3089430894308943</v>
      </c>
    </row>
    <row r="653">
      <c r="A653">
        <f>HYPERLINK("https://stackoverflow.com/q/62076983", "62076983")</f>
        <v/>
      </c>
      <c r="B653" t="n">
        <v>0.5877192982456141</v>
      </c>
    </row>
    <row r="654">
      <c r="A654">
        <f>HYPERLINK("https://stackoverflow.com/q/62079800", "62079800")</f>
        <v/>
      </c>
      <c r="B654" t="n">
        <v>0.425925925925926</v>
      </c>
    </row>
    <row r="655">
      <c r="A655">
        <f>HYPERLINK("https://stackoverflow.com/q/62081474", "62081474")</f>
        <v/>
      </c>
      <c r="B655" t="n">
        <v>0.5297619047619048</v>
      </c>
    </row>
    <row r="656">
      <c r="A656">
        <f>HYPERLINK("https://stackoverflow.com/q/62107434", "62107434")</f>
        <v/>
      </c>
      <c r="B656" t="n">
        <v>0.4470284237726098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2020-12-22T01:28:30Z</dcterms:created>
  <dcterms:modified xsi:type="dcterms:W3CDTF">2020-12-22T01:28:30Z</dcterms:modified>
</cp:coreProperties>
</file>