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0.4484126984126984</v>
      </c>
    </row>
    <row r="3">
      <c r="A3">
        <f>HYPERLINK("https://stackoverflow.com/q/980932", "980932")</f>
        <v/>
      </c>
      <c r="B3" t="n">
        <v>0.4691358024691358</v>
      </c>
    </row>
    <row r="4">
      <c r="A4">
        <f>HYPERLINK("https://stackoverflow.com/q/1258834", "1258834")</f>
        <v/>
      </c>
      <c r="B4" t="n">
        <v>0.4047619047619048</v>
      </c>
    </row>
    <row r="5">
      <c r="A5">
        <f>HYPERLINK("https://stackoverflow.com/q/2377082", "2377082")</f>
        <v/>
      </c>
      <c r="B5" t="n">
        <v>0.4925925925925926</v>
      </c>
    </row>
    <row r="6">
      <c r="A6">
        <f>HYPERLINK("https://stackoverflow.com/q/3700594", "3700594")</f>
        <v/>
      </c>
      <c r="B6" t="n">
        <v>0.4065040650406504</v>
      </c>
    </row>
    <row r="7">
      <c r="A7">
        <f>HYPERLINK("https://stackoverflow.com/q/4556252", "4556252")</f>
        <v/>
      </c>
      <c r="B7" t="n">
        <v>0.5009416195856874</v>
      </c>
    </row>
    <row r="8">
      <c r="A8">
        <f>HYPERLINK("https://stackoverflow.com/q/4804623", "4804623")</f>
        <v/>
      </c>
      <c r="B8" t="n">
        <v>0.4666666666666667</v>
      </c>
    </row>
    <row r="9">
      <c r="A9">
        <f>HYPERLINK("https://stackoverflow.com/q/5552901", "5552901")</f>
        <v/>
      </c>
      <c r="B9" t="n">
        <v>0.6130268199233716</v>
      </c>
    </row>
    <row r="10">
      <c r="A10">
        <f>HYPERLINK("https://stackoverflow.com/q/7048854", "7048854")</f>
        <v/>
      </c>
      <c r="B10" t="n">
        <v>0.3968253968253968</v>
      </c>
    </row>
    <row r="11">
      <c r="A11">
        <f>HYPERLINK("https://stackoverflow.com/q/7383641", "7383641")</f>
        <v/>
      </c>
      <c r="B11" t="n">
        <v>0.4080145719489982</v>
      </c>
    </row>
    <row r="12">
      <c r="A12">
        <f>HYPERLINK("https://stackoverflow.com/q/7679733", "7679733")</f>
        <v/>
      </c>
      <c r="B12" t="n">
        <v>0.2929292929292929</v>
      </c>
    </row>
    <row r="13">
      <c r="A13">
        <f>HYPERLINK("https://stackoverflow.com/q/7699717", "7699717")</f>
        <v/>
      </c>
      <c r="B13" t="n">
        <v>0.4511111111111111</v>
      </c>
    </row>
    <row r="14">
      <c r="A14">
        <f>HYPERLINK("https://stackoverflow.com/q/7839597", "7839597")</f>
        <v/>
      </c>
      <c r="B14" t="n">
        <v>0.745814307458143</v>
      </c>
    </row>
    <row r="15">
      <c r="A15">
        <f>HYPERLINK("https://stackoverflow.com/q/8040701", "8040701")</f>
        <v/>
      </c>
      <c r="B15" t="n">
        <v>0.3208137715179969</v>
      </c>
    </row>
    <row r="16">
      <c r="A16">
        <f>HYPERLINK("https://stackoverflow.com/q/8123314", "8123314")</f>
        <v/>
      </c>
      <c r="B16" t="n">
        <v>0.2824074074074074</v>
      </c>
    </row>
    <row r="17">
      <c r="A17">
        <f>HYPERLINK("https://stackoverflow.com/q/8430681", "8430681")</f>
        <v/>
      </c>
      <c r="B17" t="n">
        <v>0.3042328042328042</v>
      </c>
    </row>
    <row r="18">
      <c r="A18">
        <f>HYPERLINK("https://stackoverflow.com/q/8430696", "8430696")</f>
        <v/>
      </c>
      <c r="B18" t="n">
        <v>0.4126984126984127</v>
      </c>
    </row>
    <row r="19">
      <c r="A19">
        <f>HYPERLINK("https://stackoverflow.com/q/8522884", "8522884")</f>
        <v/>
      </c>
      <c r="B19" t="n">
        <v>0.6474519632414369</v>
      </c>
    </row>
    <row r="20">
      <c r="A20">
        <f>HYPERLINK("https://stackoverflow.com/q/8657698", "8657698")</f>
        <v/>
      </c>
      <c r="B20" t="n">
        <v>0.400462962962963</v>
      </c>
    </row>
    <row r="21">
      <c r="A21">
        <f>HYPERLINK("https://stackoverflow.com/q/9041860", "9041860")</f>
        <v/>
      </c>
      <c r="B21" t="n">
        <v>0.4156378600823045</v>
      </c>
    </row>
    <row r="22">
      <c r="A22">
        <f>HYPERLINK("https://stackoverflow.com/q/9054254", "9054254")</f>
        <v/>
      </c>
      <c r="B22" t="n">
        <v>0.4144144144144144</v>
      </c>
    </row>
    <row r="23">
      <c r="A23">
        <f>HYPERLINK("https://stackoverflow.com/q/9139207", "9139207")</f>
        <v/>
      </c>
      <c r="B23" t="n">
        <v>0.2716049382716049</v>
      </c>
    </row>
    <row r="24">
      <c r="A24">
        <f>HYPERLINK("https://stackoverflow.com/q/9372228", "9372228")</f>
        <v/>
      </c>
      <c r="B24" t="n">
        <v>0.5485008818342152</v>
      </c>
    </row>
    <row r="25">
      <c r="A25">
        <f>HYPERLINK("https://stackoverflow.com/q/9391137", "9391137")</f>
        <v/>
      </c>
      <c r="B25" t="n">
        <v>0.6104252400548696</v>
      </c>
    </row>
    <row r="26">
      <c r="A26">
        <f>HYPERLINK("https://stackoverflow.com/q/9802779", "9802779")</f>
        <v/>
      </c>
      <c r="B26" t="n">
        <v>0.5138888888888888</v>
      </c>
    </row>
    <row r="27">
      <c r="A27">
        <f>HYPERLINK("https://stackoverflow.com/q/9959449", "9959449")</f>
        <v/>
      </c>
      <c r="B27" t="n">
        <v>0.3730158730158731</v>
      </c>
    </row>
    <row r="28">
      <c r="A28">
        <f>HYPERLINK("https://stackoverflow.com/q/10152372", "10152372")</f>
        <v/>
      </c>
      <c r="B28" t="n">
        <v>0.4722222222222222</v>
      </c>
    </row>
    <row r="29">
      <c r="A29">
        <f>HYPERLINK("https://stackoverflow.com/q/10170940", "10170940")</f>
        <v/>
      </c>
      <c r="B29" t="n">
        <v>0.6405228758169935</v>
      </c>
    </row>
    <row r="30">
      <c r="A30">
        <f>HYPERLINK("https://stackoverflow.com/q/10586848", "10586848")</f>
        <v/>
      </c>
      <c r="B30" t="n">
        <v>0.3439153439153439</v>
      </c>
    </row>
    <row r="31">
      <c r="A31">
        <f>HYPERLINK("https://stackoverflow.com/q/10673123", "10673123")</f>
        <v/>
      </c>
      <c r="B31" t="n">
        <v>0.6780626780626781</v>
      </c>
    </row>
    <row r="32">
      <c r="A32">
        <f>HYPERLINK("https://stackoverflow.com/q/10761717", "10761717")</f>
        <v/>
      </c>
      <c r="B32" t="n">
        <v>0.5587301587301587</v>
      </c>
    </row>
    <row r="33">
      <c r="A33">
        <f>HYPERLINK("https://stackoverflow.com/q/10784169", "10784169")</f>
        <v/>
      </c>
      <c r="B33" t="n">
        <v>0.3564814814814815</v>
      </c>
    </row>
    <row r="34">
      <c r="A34">
        <f>HYPERLINK("https://stackoverflow.com/q/10919857", "10919857")</f>
        <v/>
      </c>
      <c r="B34" t="n">
        <v>0.3803418803418803</v>
      </c>
    </row>
    <row r="35">
      <c r="A35">
        <f>HYPERLINK("https://stackoverflow.com/q/10930561", "10930561")</f>
        <v/>
      </c>
      <c r="B35" t="n">
        <v>0.5032679738562091</v>
      </c>
    </row>
    <row r="36">
      <c r="A36">
        <f>HYPERLINK("https://stackoverflow.com/q/11064969", "11064969")</f>
        <v/>
      </c>
      <c r="B36" t="n">
        <v>0.5025252525252526</v>
      </c>
    </row>
    <row r="37">
      <c r="A37">
        <f>HYPERLINK("https://stackoverflow.com/q/11248169", "11248169")</f>
        <v/>
      </c>
      <c r="B37" t="n">
        <v>0.3392592592592593</v>
      </c>
    </row>
    <row r="38">
      <c r="A38">
        <f>HYPERLINK("https://stackoverflow.com/q/11352675", "11352675")</f>
        <v/>
      </c>
      <c r="B38" t="n">
        <v>0.3958333333333333</v>
      </c>
    </row>
    <row r="39">
      <c r="A39">
        <f>HYPERLINK("https://stackoverflow.com/q/11446885", "11446885")</f>
        <v/>
      </c>
      <c r="B39" t="n">
        <v>0.6140350877192983</v>
      </c>
    </row>
    <row r="40">
      <c r="A40">
        <f>HYPERLINK("https://stackoverflow.com/q/11718933", "11718933")</f>
        <v/>
      </c>
      <c r="B40" t="n">
        <v>0.4682539682539683</v>
      </c>
    </row>
    <row r="41">
      <c r="A41">
        <f>HYPERLINK("https://stackoverflow.com/q/12020334", "12020334")</f>
        <v/>
      </c>
      <c r="B41" t="n">
        <v>0.4098765432098766</v>
      </c>
    </row>
    <row r="42">
      <c r="A42">
        <f>HYPERLINK("https://stackoverflow.com/q/12028626", "12028626")</f>
        <v/>
      </c>
      <c r="B42" t="n">
        <v>0.5656565656565656</v>
      </c>
    </row>
    <row r="43">
      <c r="A43">
        <f>HYPERLINK("https://stackoverflow.com/q/12559029", "12559029")</f>
        <v/>
      </c>
      <c r="B43" t="n">
        <v>0.287037037037037</v>
      </c>
    </row>
    <row r="44">
      <c r="A44">
        <f>HYPERLINK("https://stackoverflow.com/q/13393253", "13393253")</f>
        <v/>
      </c>
      <c r="B44" t="n">
        <v>0.4957264957264957</v>
      </c>
    </row>
    <row r="45">
      <c r="A45">
        <f>HYPERLINK("https://stackoverflow.com/q/13834716", "13834716")</f>
        <v/>
      </c>
      <c r="B45" t="n">
        <v>0.6331236897274634</v>
      </c>
    </row>
    <row r="46">
      <c r="A46">
        <f>HYPERLINK("https://stackoverflow.com/q/13991036", "13991036")</f>
        <v/>
      </c>
      <c r="B46" t="n">
        <v>0.3513071895424836</v>
      </c>
    </row>
    <row r="47">
      <c r="A47">
        <f>HYPERLINK("https://stackoverflow.com/q/14487518", "14487518")</f>
        <v/>
      </c>
      <c r="B47" t="n">
        <v>0.3648148148148148</v>
      </c>
    </row>
    <row r="48">
      <c r="A48">
        <f>HYPERLINK("https://stackoverflow.com/q/14634758", "14634758")</f>
        <v/>
      </c>
      <c r="B48" t="n">
        <v>0.405982905982906</v>
      </c>
    </row>
    <row r="49">
      <c r="A49">
        <f>HYPERLINK("https://stackoverflow.com/q/15106856", "15106856")</f>
        <v/>
      </c>
      <c r="B49" t="n">
        <v>0.3409961685823755</v>
      </c>
    </row>
    <row r="50">
      <c r="A50">
        <f>HYPERLINK("https://stackoverflow.com/q/15224492", "15224492")</f>
        <v/>
      </c>
      <c r="B50" t="n">
        <v>0.3787878787878788</v>
      </c>
    </row>
    <row r="51">
      <c r="A51">
        <f>HYPERLINK("https://stackoverflow.com/q/15239231", "15239231")</f>
        <v/>
      </c>
      <c r="B51" t="n">
        <v>0.5847953216374269</v>
      </c>
    </row>
    <row r="52">
      <c r="A52">
        <f>HYPERLINK("https://stackoverflow.com/q/15919715", "15919715")</f>
        <v/>
      </c>
      <c r="B52" t="n">
        <v>0.3533697632058288</v>
      </c>
    </row>
    <row r="53">
      <c r="A53">
        <f>HYPERLINK("https://stackoverflow.com/q/16001298", "16001298")</f>
        <v/>
      </c>
      <c r="B53" t="n">
        <v>0.6917562724014338</v>
      </c>
    </row>
    <row r="54">
      <c r="A54">
        <f>HYPERLINK("https://stackoverflow.com/q/16306006", "16306006")</f>
        <v/>
      </c>
      <c r="B54" t="n">
        <v>0.3742690058479532</v>
      </c>
    </row>
    <row r="55">
      <c r="A55">
        <f>HYPERLINK("https://stackoverflow.com/q/16819801", "16819801")</f>
        <v/>
      </c>
      <c r="B55" t="n">
        <v>0.4400871459694989</v>
      </c>
    </row>
    <row r="56">
      <c r="A56">
        <f>HYPERLINK("https://stackoverflow.com/q/16911661", "16911661")</f>
        <v/>
      </c>
      <c r="B56" t="n">
        <v>0.6148148148148148</v>
      </c>
    </row>
    <row r="57">
      <c r="A57">
        <f>HYPERLINK("https://stackoverflow.com/q/16930202", "16930202")</f>
        <v/>
      </c>
      <c r="B57" t="n">
        <v>0.3903903903903904</v>
      </c>
    </row>
    <row r="58">
      <c r="A58">
        <f>HYPERLINK("https://stackoverflow.com/q/16942433", "16942433")</f>
        <v/>
      </c>
      <c r="B58" t="n">
        <v>0.3866666666666667</v>
      </c>
    </row>
    <row r="59">
      <c r="A59">
        <f>HYPERLINK("https://stackoverflow.com/q/17273496", "17273496")</f>
        <v/>
      </c>
      <c r="B59" t="n">
        <v>0.4579124579124579</v>
      </c>
    </row>
    <row r="60">
      <c r="A60">
        <f>HYPERLINK("https://stackoverflow.com/q/17575941", "17575941")</f>
        <v/>
      </c>
      <c r="B60" t="n">
        <v>0.7358024691358025</v>
      </c>
    </row>
    <row r="61">
      <c r="A61">
        <f>HYPERLINK("https://stackoverflow.com/q/17801810", "17801810")</f>
        <v/>
      </c>
      <c r="B61" t="n">
        <v>0.4761904761904762</v>
      </c>
    </row>
    <row r="62">
      <c r="A62">
        <f>HYPERLINK("https://stackoverflow.com/q/17886545", "17886545")</f>
        <v/>
      </c>
      <c r="B62" t="n">
        <v>0.6908212560386473</v>
      </c>
    </row>
    <row r="63">
      <c r="A63">
        <f>HYPERLINK("https://stackoverflow.com/q/17926933", "17926933")</f>
        <v/>
      </c>
      <c r="B63" t="n">
        <v>0.5212765957446809</v>
      </c>
    </row>
    <row r="64">
      <c r="A64">
        <f>HYPERLINK("https://stackoverflow.com/q/17969305", "17969305")</f>
        <v/>
      </c>
      <c r="B64" t="n">
        <v>0.4573643410852713</v>
      </c>
    </row>
    <row r="65">
      <c r="A65">
        <f>HYPERLINK("https://stackoverflow.com/q/18041364", "18041364")</f>
        <v/>
      </c>
      <c r="B65" t="n">
        <v>0.5720164609053497</v>
      </c>
    </row>
    <row r="66">
      <c r="A66">
        <f>HYPERLINK("https://stackoverflow.com/q/18234790", "18234790")</f>
        <v/>
      </c>
      <c r="B66" t="n">
        <v>0.8106995884773663</v>
      </c>
    </row>
    <row r="67">
      <c r="A67">
        <f>HYPERLINK("https://stackoverflow.com/q/18270581", "18270581")</f>
        <v/>
      </c>
      <c r="B67" t="n">
        <v>0.4619883040935673</v>
      </c>
    </row>
    <row r="68">
      <c r="A68">
        <f>HYPERLINK("https://stackoverflow.com/q/18335697", "18335697")</f>
        <v/>
      </c>
      <c r="B68" t="n">
        <v>0.5021786492374728</v>
      </c>
    </row>
    <row r="69">
      <c r="A69">
        <f>HYPERLINK("https://stackoverflow.com/q/18580277", "18580277")</f>
        <v/>
      </c>
      <c r="B69" t="n">
        <v>0.5166666666666666</v>
      </c>
    </row>
    <row r="70">
      <c r="A70">
        <f>HYPERLINK("https://stackoverflow.com/q/18617586", "18617586")</f>
        <v/>
      </c>
      <c r="B70" t="n">
        <v>0.6537467700258398</v>
      </c>
    </row>
    <row r="71">
      <c r="A71">
        <f>HYPERLINK("https://stackoverflow.com/q/18730532", "18730532")</f>
        <v/>
      </c>
      <c r="B71" t="n">
        <v>0.3952991452991453</v>
      </c>
    </row>
    <row r="72">
      <c r="A72">
        <f>HYPERLINK("https://stackoverflow.com/q/19112286", "19112286")</f>
        <v/>
      </c>
      <c r="B72" t="n">
        <v>0.4744744744744745</v>
      </c>
    </row>
    <row r="73">
      <c r="A73">
        <f>HYPERLINK("https://stackoverflow.com/q/19289621", "19289621")</f>
        <v/>
      </c>
      <c r="B73" t="n">
        <v>0.4412698412698413</v>
      </c>
    </row>
    <row r="74">
      <c r="A74">
        <f>HYPERLINK("https://stackoverflow.com/q/19432016", "19432016")</f>
        <v/>
      </c>
      <c r="B74" t="n">
        <v>0.5878136200716846</v>
      </c>
    </row>
    <row r="75">
      <c r="A75">
        <f>HYPERLINK("https://stackoverflow.com/q/19478478", "19478478")</f>
        <v/>
      </c>
      <c r="B75" t="n">
        <v>0.5588723051409619</v>
      </c>
    </row>
    <row r="76">
      <c r="A76">
        <f>HYPERLINK("https://stackoverflow.com/q/19796320", "19796320")</f>
        <v/>
      </c>
      <c r="B76" t="n">
        <v>0.4666666666666667</v>
      </c>
    </row>
    <row r="77">
      <c r="A77">
        <f>HYPERLINK("https://stackoverflow.com/q/20183529", "20183529")</f>
        <v/>
      </c>
      <c r="B77" t="n">
        <v>0.4700854700854701</v>
      </c>
    </row>
    <row r="78">
      <c r="A78">
        <f>HYPERLINK("https://stackoverflow.com/q/20486048", "20486048")</f>
        <v/>
      </c>
      <c r="B78" t="n">
        <v>0.5472222222222223</v>
      </c>
    </row>
    <row r="79">
      <c r="A79">
        <f>HYPERLINK("https://stackoverflow.com/q/20738551", "20738551")</f>
        <v/>
      </c>
      <c r="B79" t="n">
        <v>0.3656957928802589</v>
      </c>
    </row>
    <row r="80">
      <c r="A80">
        <f>HYPERLINK("https://stackoverflow.com/q/20755712", "20755712")</f>
        <v/>
      </c>
      <c r="B80" t="n">
        <v>0.6714975845410628</v>
      </c>
    </row>
    <row r="81">
      <c r="A81">
        <f>HYPERLINK("https://stackoverflow.com/q/20770100", "20770100")</f>
        <v/>
      </c>
      <c r="B81" t="n">
        <v>0.8022875816993464</v>
      </c>
    </row>
    <row r="82">
      <c r="A82">
        <f>HYPERLINK("https://stackoverflow.com/q/21177958", "21177958")</f>
        <v/>
      </c>
      <c r="B82" t="n">
        <v>0.6015325670498084</v>
      </c>
    </row>
    <row r="83">
      <c r="A83">
        <f>HYPERLINK("https://stackoverflow.com/q/21178560", "21178560")</f>
        <v/>
      </c>
      <c r="B83" t="n">
        <v>0.4956140350877193</v>
      </c>
    </row>
    <row r="84">
      <c r="A84">
        <f>HYPERLINK("https://stackoverflow.com/q/21314917", "21314917")</f>
        <v/>
      </c>
      <c r="B84" t="n">
        <v>0.522962962962963</v>
      </c>
    </row>
    <row r="85">
      <c r="A85">
        <f>HYPERLINK("https://stackoverflow.com/q/21333391", "21333391")</f>
        <v/>
      </c>
      <c r="B85" t="n">
        <v>0.3817663817663818</v>
      </c>
    </row>
    <row r="86">
      <c r="A86">
        <f>HYPERLINK("https://stackoverflow.com/q/21422363", "21422363")</f>
        <v/>
      </c>
      <c r="B86" t="n">
        <v>0.3383838383838384</v>
      </c>
    </row>
    <row r="87">
      <c r="A87">
        <f>HYPERLINK("https://stackoverflow.com/q/21473504", "21473504")</f>
        <v/>
      </c>
      <c r="B87" t="n">
        <v>0.4444444444444444</v>
      </c>
    </row>
    <row r="88">
      <c r="A88">
        <f>HYPERLINK("https://stackoverflow.com/q/21492201", "21492201")</f>
        <v/>
      </c>
      <c r="B88" t="n">
        <v>0.2944444444444445</v>
      </c>
    </row>
    <row r="89">
      <c r="A89">
        <f>HYPERLINK("https://stackoverflow.com/q/22156204", "22156204")</f>
        <v/>
      </c>
      <c r="B89" t="n">
        <v>0.3333333333333334</v>
      </c>
    </row>
    <row r="90">
      <c r="A90">
        <f>HYPERLINK("https://stackoverflow.com/q/22244681", "22244681")</f>
        <v/>
      </c>
      <c r="B90" t="n">
        <v>0.3888888888888889</v>
      </c>
    </row>
    <row r="91">
      <c r="A91">
        <f>HYPERLINK("https://stackoverflow.com/q/22562925", "22562925")</f>
        <v/>
      </c>
      <c r="B91" t="n">
        <v>0.3858024691358025</v>
      </c>
    </row>
    <row r="92">
      <c r="A92">
        <f>HYPERLINK("https://stackoverflow.com/q/22707093", "22707093")</f>
        <v/>
      </c>
      <c r="B92" t="n">
        <v>0.4212962962962963</v>
      </c>
    </row>
    <row r="93">
      <c r="A93">
        <f>HYPERLINK("https://stackoverflow.com/q/22986371", "22986371")</f>
        <v/>
      </c>
      <c r="B93" t="n">
        <v>0.4980842911877395</v>
      </c>
    </row>
    <row r="94">
      <c r="A94">
        <f>HYPERLINK("https://stackoverflow.com/q/23135039", "23135039")</f>
        <v/>
      </c>
      <c r="B94" t="n">
        <v>0.4239766081871345</v>
      </c>
    </row>
    <row r="95">
      <c r="A95">
        <f>HYPERLINK("https://stackoverflow.com/q/23145564", "23145564")</f>
        <v/>
      </c>
      <c r="B95" t="n">
        <v>0.6516007532956686</v>
      </c>
    </row>
    <row r="96">
      <c r="A96">
        <f>HYPERLINK("https://stackoverflow.com/q/23234021", "23234021")</f>
        <v/>
      </c>
      <c r="B96" t="n">
        <v>0.5488215488215489</v>
      </c>
    </row>
    <row r="97">
      <c r="A97">
        <f>HYPERLINK("https://stackoverflow.com/q/23261369", "23261369")</f>
        <v/>
      </c>
      <c r="B97" t="n">
        <v>0.3145539906103286</v>
      </c>
    </row>
    <row r="98">
      <c r="A98">
        <f>HYPERLINK("https://stackoverflow.com/q/23265831", "23265831")</f>
        <v/>
      </c>
      <c r="B98" t="n">
        <v>0.4536187563710499</v>
      </c>
    </row>
    <row r="99">
      <c r="A99">
        <f>HYPERLINK("https://stackoverflow.com/q/23539254", "23539254")</f>
        <v/>
      </c>
      <c r="B99" t="n">
        <v>0.3777777777777778</v>
      </c>
    </row>
    <row r="100">
      <c r="A100">
        <f>HYPERLINK("https://stackoverflow.com/q/23554357", "23554357")</f>
        <v/>
      </c>
      <c r="B100" t="n">
        <v>0.6185185185185185</v>
      </c>
    </row>
    <row r="101">
      <c r="A101">
        <f>HYPERLINK("https://stackoverflow.com/q/23665466", "23665466")</f>
        <v/>
      </c>
      <c r="B101" t="n">
        <v>0.5414312617702448</v>
      </c>
    </row>
    <row r="102">
      <c r="A102">
        <f>HYPERLINK("https://stackoverflow.com/q/23695745", "23695745")</f>
        <v/>
      </c>
      <c r="B102" t="n">
        <v>0.5648148148148148</v>
      </c>
    </row>
    <row r="103">
      <c r="A103">
        <f>HYPERLINK("https://stackoverflow.com/q/24064506", "24064506")</f>
        <v/>
      </c>
      <c r="B103" t="n">
        <v>0.6350496838301718</v>
      </c>
    </row>
    <row r="104">
      <c r="A104">
        <f>HYPERLINK("https://stackoverflow.com/q/24135734", "24135734")</f>
        <v/>
      </c>
      <c r="B104" t="n">
        <v>0.5593869731800766</v>
      </c>
    </row>
    <row r="105">
      <c r="A105">
        <f>HYPERLINK("https://stackoverflow.com/q/24365142", "24365142")</f>
        <v/>
      </c>
      <c r="B105" t="n">
        <v>0.6774193548387097</v>
      </c>
    </row>
    <row r="106">
      <c r="A106">
        <f>HYPERLINK("https://stackoverflow.com/q/24450595", "24450595")</f>
        <v/>
      </c>
      <c r="B106" t="n">
        <v>0.7179987004548408</v>
      </c>
    </row>
    <row r="107">
      <c r="A107">
        <f>HYPERLINK("https://stackoverflow.com/q/24559072", "24559072")</f>
        <v/>
      </c>
      <c r="B107" t="n">
        <v>0.5824915824915825</v>
      </c>
    </row>
    <row r="108">
      <c r="A108">
        <f>HYPERLINK("https://stackoverflow.com/q/25279217", "25279217")</f>
        <v/>
      </c>
      <c r="B108" t="n">
        <v>0.3547008547008547</v>
      </c>
    </row>
    <row r="109">
      <c r="A109">
        <f>HYPERLINK("https://stackoverflow.com/q/25499141", "25499141")</f>
        <v/>
      </c>
      <c r="B109" t="n">
        <v>0.5148148148148148</v>
      </c>
    </row>
    <row r="110">
      <c r="A110">
        <f>HYPERLINK("https://stackoverflow.com/q/25560603", "25560603")</f>
        <v/>
      </c>
      <c r="B110" t="n">
        <v>0.5091575091575092</v>
      </c>
    </row>
    <row r="111">
      <c r="A111">
        <f>HYPERLINK("https://stackoverflow.com/q/25617442", "25617442")</f>
        <v/>
      </c>
      <c r="B111" t="n">
        <v>0.5341880341880342</v>
      </c>
    </row>
    <row r="112">
      <c r="A112">
        <f>HYPERLINK("https://stackoverflow.com/q/25926998", "25926998")</f>
        <v/>
      </c>
      <c r="B112" t="n">
        <v>0.4640522875816994</v>
      </c>
    </row>
    <row r="113">
      <c r="A113">
        <f>HYPERLINK("https://stackoverflow.com/q/26475674", "26475674")</f>
        <v/>
      </c>
      <c r="B113" t="n">
        <v>0.4900793650793651</v>
      </c>
    </row>
    <row r="114">
      <c r="A114">
        <f>HYPERLINK("https://stackoverflow.com/q/26590629", "26590629")</f>
        <v/>
      </c>
      <c r="B114" t="n">
        <v>0.803921568627451</v>
      </c>
    </row>
    <row r="115">
      <c r="A115">
        <f>HYPERLINK("https://stackoverflow.com/q/26634391", "26634391")</f>
        <v/>
      </c>
      <c r="B115" t="n">
        <v>0.4944444444444445</v>
      </c>
    </row>
    <row r="116">
      <c r="A116">
        <f>HYPERLINK("https://stackoverflow.com/q/26712480", "26712480")</f>
        <v/>
      </c>
      <c r="B116" t="n">
        <v>0.5458937198067634</v>
      </c>
    </row>
    <row r="117">
      <c r="A117">
        <f>HYPERLINK("https://stackoverflow.com/q/26848897", "26848897")</f>
        <v/>
      </c>
      <c r="B117" t="n">
        <v>0.4121863799283155</v>
      </c>
    </row>
    <row r="118">
      <c r="A118">
        <f>HYPERLINK("https://stackoverflow.com/q/27223147", "27223147")</f>
        <v/>
      </c>
      <c r="B118" t="n">
        <v>0.4462962962962963</v>
      </c>
    </row>
    <row r="119">
      <c r="A119">
        <f>HYPERLINK("https://stackoverflow.com/q/27398134", "27398134")</f>
        <v/>
      </c>
      <c r="B119" t="n">
        <v>0.6271604938271605</v>
      </c>
    </row>
    <row r="120">
      <c r="A120">
        <f>HYPERLINK("https://stackoverflow.com/q/27416913", "27416913")</f>
        <v/>
      </c>
      <c r="B120" t="n">
        <v>0.5058479532163743</v>
      </c>
    </row>
    <row r="121">
      <c r="A121">
        <f>HYPERLINK("https://stackoverflow.com/q/27922716", "27922716")</f>
        <v/>
      </c>
      <c r="B121" t="n">
        <v>0.4650205761316872</v>
      </c>
    </row>
    <row r="122">
      <c r="A122">
        <f>HYPERLINK("https://stackoverflow.com/q/28019888", "28019888")</f>
        <v/>
      </c>
      <c r="B122" t="n">
        <v>0.5202020202020202</v>
      </c>
    </row>
    <row r="123">
      <c r="A123">
        <f>HYPERLINK("https://stackoverflow.com/q/28083465", "28083465")</f>
        <v/>
      </c>
      <c r="B123" t="n">
        <v>0.6381766381766383</v>
      </c>
    </row>
    <row r="124">
      <c r="A124">
        <f>HYPERLINK("https://stackoverflow.com/q/28083664", "28083664")</f>
        <v/>
      </c>
      <c r="B124" t="n">
        <v>0.3127572016460906</v>
      </c>
    </row>
    <row r="125">
      <c r="A125">
        <f>HYPERLINK("https://stackoverflow.com/q/28393085", "28393085")</f>
        <v/>
      </c>
      <c r="B125" t="n">
        <v>0.3620071684587813</v>
      </c>
    </row>
    <row r="126">
      <c r="A126">
        <f>HYPERLINK("https://stackoverflow.com/q/28474243", "28474243")</f>
        <v/>
      </c>
      <c r="B126" t="n">
        <v>0.367003367003367</v>
      </c>
    </row>
    <row r="127">
      <c r="A127">
        <f>HYPERLINK("https://stackoverflow.com/q/28769714", "28769714")</f>
        <v/>
      </c>
      <c r="B127" t="n">
        <v>0.5706447187928669</v>
      </c>
    </row>
    <row r="128">
      <c r="A128">
        <f>HYPERLINK("https://stackoverflow.com/q/28991453", "28991453")</f>
        <v/>
      </c>
      <c r="B128" t="n">
        <v>0.4689265536723164</v>
      </c>
    </row>
    <row r="129">
      <c r="A129">
        <f>HYPERLINK("https://stackoverflow.com/q/29623135", "29623135")</f>
        <v/>
      </c>
      <c r="B129" t="n">
        <v>0.4768518518518519</v>
      </c>
    </row>
    <row r="130">
      <c r="A130">
        <f>HYPERLINK("https://stackoverflow.com/q/30003533", "30003533")</f>
        <v/>
      </c>
      <c r="B130" t="n">
        <v>0.5216049382716049</v>
      </c>
    </row>
    <row r="131">
      <c r="A131">
        <f>HYPERLINK("https://stackoverflow.com/q/30256468", "30256468")</f>
        <v/>
      </c>
      <c r="B131" t="n">
        <v>0.4232804232804233</v>
      </c>
    </row>
    <row r="132">
      <c r="A132">
        <f>HYPERLINK("https://stackoverflow.com/q/30295763", "30295763")</f>
        <v/>
      </c>
      <c r="B132" t="n">
        <v>0.5213675213675214</v>
      </c>
    </row>
    <row r="133">
      <c r="A133">
        <f>HYPERLINK("https://stackoverflow.com/q/30460291", "30460291")</f>
        <v/>
      </c>
      <c r="B133" t="n">
        <v>0.5590828924162259</v>
      </c>
    </row>
    <row r="134">
      <c r="A134">
        <f>HYPERLINK("https://stackoverflow.com/q/31145919", "31145919")</f>
        <v/>
      </c>
      <c r="B134" t="n">
        <v>0.54421768707483</v>
      </c>
    </row>
    <row r="135">
      <c r="A135">
        <f>HYPERLINK("https://stackoverflow.com/q/31481379", "31481379")</f>
        <v/>
      </c>
      <c r="B135" t="n">
        <v>0.5555555555555556</v>
      </c>
    </row>
    <row r="136">
      <c r="A136">
        <f>HYPERLINK("https://stackoverflow.com/q/31501424", "31501424")</f>
        <v/>
      </c>
      <c r="B136" t="n">
        <v>0.6701940035273368</v>
      </c>
    </row>
    <row r="137">
      <c r="A137">
        <f>HYPERLINK("https://stackoverflow.com/q/31658122", "31658122")</f>
        <v/>
      </c>
      <c r="B137" t="n">
        <v>0.3033033033033033</v>
      </c>
    </row>
    <row r="138">
      <c r="A138">
        <f>HYPERLINK("https://stackoverflow.com/q/31914821", "31914821")</f>
        <v/>
      </c>
      <c r="B138" t="n">
        <v>0.5934959349593496</v>
      </c>
    </row>
    <row r="139">
      <c r="A139">
        <f>HYPERLINK("https://stackoverflow.com/q/31980317", "31980317")</f>
        <v/>
      </c>
      <c r="B139" t="n">
        <v>0.4959349593495935</v>
      </c>
    </row>
    <row r="140">
      <c r="A140">
        <f>HYPERLINK("https://stackoverflow.com/q/32044225", "32044225")</f>
        <v/>
      </c>
      <c r="B140" t="n">
        <v>0.5886939571150098</v>
      </c>
    </row>
    <row r="141">
      <c r="A141">
        <f>HYPERLINK("https://stackoverflow.com/q/32466898", "32466898")</f>
        <v/>
      </c>
      <c r="B141" t="n">
        <v>0.7222222222222222</v>
      </c>
    </row>
    <row r="142">
      <c r="A142">
        <f>HYPERLINK("https://stackoverflow.com/q/32512054", "32512054")</f>
        <v/>
      </c>
      <c r="B142" t="n">
        <v>0.4270833333333333</v>
      </c>
    </row>
    <row r="143">
      <c r="A143">
        <f>HYPERLINK("https://stackoverflow.com/q/32540747", "32540747")</f>
        <v/>
      </c>
      <c r="B143" t="n">
        <v>0.5659722222222222</v>
      </c>
    </row>
    <row r="144">
      <c r="A144">
        <f>HYPERLINK("https://stackoverflow.com/q/32667656", "32667656")</f>
        <v/>
      </c>
      <c r="B144" t="n">
        <v>0.3544973544973545</v>
      </c>
    </row>
    <row r="145">
      <c r="A145">
        <f>HYPERLINK("https://stackoverflow.com/q/32772409", "32772409")</f>
        <v/>
      </c>
      <c r="B145" t="n">
        <v>0.5687830687830688</v>
      </c>
    </row>
    <row r="146">
      <c r="A146">
        <f>HYPERLINK("https://stackoverflow.com/q/33082983", "33082983")</f>
        <v/>
      </c>
      <c r="B146" t="n">
        <v>0.5730994152046784</v>
      </c>
    </row>
    <row r="147">
      <c r="A147">
        <f>HYPERLINK("https://stackoverflow.com/q/33282820", "33282820")</f>
        <v/>
      </c>
      <c r="B147" t="n">
        <v>0.4787878787878788</v>
      </c>
    </row>
    <row r="148">
      <c r="A148">
        <f>HYPERLINK("https://stackoverflow.com/q/33401059", "33401059")</f>
        <v/>
      </c>
      <c r="B148" t="n">
        <v>0.5851851851851853</v>
      </c>
    </row>
    <row r="149">
      <c r="A149">
        <f>HYPERLINK("https://stackoverflow.com/q/33952130", "33952130")</f>
        <v/>
      </c>
      <c r="B149" t="n">
        <v>0.3472222222222222</v>
      </c>
    </row>
    <row r="150">
      <c r="A150">
        <f>HYPERLINK("https://stackoverflow.com/q/34085695", "34085695")</f>
        <v/>
      </c>
      <c r="B150" t="n">
        <v>0.7549019607843135</v>
      </c>
    </row>
    <row r="151">
      <c r="A151">
        <f>HYPERLINK("https://stackoverflow.com/q/34164510", "34164510")</f>
        <v/>
      </c>
      <c r="B151" t="n">
        <v>0.3672316384180791</v>
      </c>
    </row>
    <row r="152">
      <c r="A152">
        <f>HYPERLINK("https://stackoverflow.com/q/34172317", "34172317")</f>
        <v/>
      </c>
      <c r="B152" t="n">
        <v>0.6086956521739131</v>
      </c>
    </row>
    <row r="153">
      <c r="A153">
        <f>HYPERLINK("https://stackoverflow.com/q/34305838", "34305838")</f>
        <v/>
      </c>
      <c r="B153" t="n">
        <v>0.4444444444444445</v>
      </c>
    </row>
    <row r="154">
      <c r="A154">
        <f>HYPERLINK("https://stackoverflow.com/q/34510911", "34510911")</f>
        <v/>
      </c>
      <c r="B154" t="n">
        <v>0.44</v>
      </c>
    </row>
    <row r="155">
      <c r="A155">
        <f>HYPERLINK("https://stackoverflow.com/q/34545785", "34545785")</f>
        <v/>
      </c>
      <c r="B155" t="n">
        <v>0.354775828460039</v>
      </c>
    </row>
    <row r="156">
      <c r="A156">
        <f>HYPERLINK("https://stackoverflow.com/q/34631941", "34631941")</f>
        <v/>
      </c>
      <c r="B156" t="n">
        <v>0.3189300411522634</v>
      </c>
    </row>
    <row r="157">
      <c r="A157">
        <f>HYPERLINK("https://stackoverflow.com/q/34656482", "34656482")</f>
        <v/>
      </c>
      <c r="B157" t="n">
        <v>0.3125</v>
      </c>
    </row>
    <row r="158">
      <c r="A158">
        <f>HYPERLINK("https://stackoverflow.com/q/34823823", "34823823")</f>
        <v/>
      </c>
      <c r="B158" t="n">
        <v>0.3860640301318267</v>
      </c>
    </row>
    <row r="159">
      <c r="A159">
        <f>HYPERLINK("https://stackoverflow.com/q/34860991", "34860991")</f>
        <v/>
      </c>
      <c r="B159" t="n">
        <v>0.5016835016835017</v>
      </c>
    </row>
    <row r="160">
      <c r="A160">
        <f>HYPERLINK("https://stackoverflow.com/q/34880856", "34880856")</f>
        <v/>
      </c>
      <c r="B160" t="n">
        <v>0.5256410256410257</v>
      </c>
    </row>
    <row r="161">
      <c r="A161">
        <f>HYPERLINK("https://stackoverflow.com/q/34881746", "34881746")</f>
        <v/>
      </c>
      <c r="B161" t="n">
        <v>0.4464646464646465</v>
      </c>
    </row>
    <row r="162">
      <c r="A162">
        <f>HYPERLINK("https://stackoverflow.com/q/34916160", "34916160")</f>
        <v/>
      </c>
      <c r="B162" t="n">
        <v>0.5535714285714286</v>
      </c>
    </row>
    <row r="163">
      <c r="A163">
        <f>HYPERLINK("https://stackoverflow.com/q/34963112", "34963112")</f>
        <v/>
      </c>
      <c r="B163" t="n">
        <v>0.6790123456790124</v>
      </c>
    </row>
    <row r="164">
      <c r="A164">
        <f>HYPERLINK("https://stackoverflow.com/q/35066446", "35066446")</f>
        <v/>
      </c>
      <c r="B164" t="n">
        <v>0.3968253968253969</v>
      </c>
    </row>
    <row r="165">
      <c r="A165">
        <f>HYPERLINK("https://stackoverflow.com/q/35265813", "35265813")</f>
        <v/>
      </c>
      <c r="B165" t="n">
        <v>0.4</v>
      </c>
    </row>
    <row r="166">
      <c r="A166">
        <f>HYPERLINK("https://stackoverflow.com/q/35414315", "35414315")</f>
        <v/>
      </c>
      <c r="B166" t="n">
        <v>0.4722222222222223</v>
      </c>
    </row>
    <row r="167">
      <c r="A167">
        <f>HYPERLINK("https://stackoverflow.com/q/35569887", "35569887")</f>
        <v/>
      </c>
      <c r="B167" t="n">
        <v>0.308641975308642</v>
      </c>
    </row>
    <row r="168">
      <c r="A168">
        <f>HYPERLINK("https://stackoverflow.com/q/35618897", "35618897")</f>
        <v/>
      </c>
      <c r="B168" t="n">
        <v>0.3869731800766283</v>
      </c>
    </row>
    <row r="169">
      <c r="A169">
        <f>HYPERLINK("https://stackoverflow.com/q/35677362", "35677362")</f>
        <v/>
      </c>
      <c r="B169" t="n">
        <v>0.4972222222222222</v>
      </c>
    </row>
    <row r="170">
      <c r="A170">
        <f>HYPERLINK("https://stackoverflow.com/q/35865098", "35865098")</f>
        <v/>
      </c>
      <c r="B170" t="n">
        <v>0.5962059620596206</v>
      </c>
    </row>
    <row r="171">
      <c r="A171">
        <f>HYPERLINK("https://stackoverflow.com/q/36028847", "36028847")</f>
        <v/>
      </c>
      <c r="B171" t="n">
        <v>0.3015873015873016</v>
      </c>
    </row>
    <row r="172">
      <c r="A172">
        <f>HYPERLINK("https://stackoverflow.com/q/36070513", "36070513")</f>
        <v/>
      </c>
      <c r="B172" t="n">
        <v>0.3888888888888889</v>
      </c>
    </row>
    <row r="173">
      <c r="A173">
        <f>HYPERLINK("https://stackoverflow.com/q/36257435", "36257435")</f>
        <v/>
      </c>
      <c r="B173" t="n">
        <v>0.2916666666666667</v>
      </c>
    </row>
    <row r="174">
      <c r="A174">
        <f>HYPERLINK("https://stackoverflow.com/q/36341976", "36341976")</f>
        <v/>
      </c>
      <c r="B174" t="n">
        <v>0.5598290598290598</v>
      </c>
    </row>
    <row r="175">
      <c r="A175">
        <f>HYPERLINK("https://stackoverflow.com/q/36528140", "36528140")</f>
        <v/>
      </c>
      <c r="B175" t="n">
        <v>0.5370370370370371</v>
      </c>
    </row>
    <row r="176">
      <c r="A176">
        <f>HYPERLINK("https://stackoverflow.com/q/36760509", "36760509")</f>
        <v/>
      </c>
      <c r="B176" t="n">
        <v>0.5054466230936819</v>
      </c>
    </row>
    <row r="177">
      <c r="A177">
        <f>HYPERLINK("https://stackoverflow.com/q/36936830", "36936830")</f>
        <v/>
      </c>
      <c r="B177" t="n">
        <v>0.3237547892720307</v>
      </c>
    </row>
    <row r="178">
      <c r="A178">
        <f>HYPERLINK("https://stackoverflow.com/q/37001598", "37001598")</f>
        <v/>
      </c>
      <c r="B178" t="n">
        <v>0.4951267056530214</v>
      </c>
    </row>
    <row r="179">
      <c r="A179">
        <f>HYPERLINK("https://stackoverflow.com/q/37125043", "37125043")</f>
        <v/>
      </c>
      <c r="B179" t="n">
        <v>0.4281481481481482</v>
      </c>
    </row>
    <row r="180">
      <c r="A180">
        <f>HYPERLINK("https://stackoverflow.com/q/37169827", "37169827")</f>
        <v/>
      </c>
      <c r="B180" t="n">
        <v>0.390652557319224</v>
      </c>
    </row>
    <row r="181">
      <c r="A181">
        <f>HYPERLINK("https://stackoverflow.com/q/37196287", "37196287")</f>
        <v/>
      </c>
      <c r="B181" t="n">
        <v>0.3838383838383839</v>
      </c>
    </row>
    <row r="182">
      <c r="A182">
        <f>HYPERLINK("https://stackoverflow.com/q/37306094", "37306094")</f>
        <v/>
      </c>
      <c r="B182" t="n">
        <v>0.4101654846335697</v>
      </c>
    </row>
    <row r="183">
      <c r="A183">
        <f>HYPERLINK("https://stackoverflow.com/q/37475065", "37475065")</f>
        <v/>
      </c>
      <c r="B183" t="n">
        <v>0.4222222222222222</v>
      </c>
    </row>
    <row r="184">
      <c r="A184">
        <f>HYPERLINK("https://stackoverflow.com/q/37692232", "37692232")</f>
        <v/>
      </c>
      <c r="B184" t="n">
        <v>0.7207207207207208</v>
      </c>
    </row>
    <row r="185">
      <c r="A185">
        <f>HYPERLINK("https://stackoverflow.com/q/37723718", "37723718")</f>
        <v/>
      </c>
      <c r="B185" t="n">
        <v>0.3956639566395664</v>
      </c>
    </row>
    <row r="186">
      <c r="A186">
        <f>HYPERLINK("https://stackoverflow.com/q/37816734", "37816734")</f>
        <v/>
      </c>
      <c r="B186" t="n">
        <v>0.4005847953216374</v>
      </c>
    </row>
    <row r="187">
      <c r="A187">
        <f>HYPERLINK("https://stackoverflow.com/q/37915834", "37915834")</f>
        <v/>
      </c>
      <c r="B187" t="n">
        <v>0.6362433862433863</v>
      </c>
    </row>
    <row r="188">
      <c r="A188">
        <f>HYPERLINK("https://stackoverflow.com/q/37916645", "37916645")</f>
        <v/>
      </c>
      <c r="B188" t="n">
        <v>0.404040404040404</v>
      </c>
    </row>
    <row r="189">
      <c r="A189">
        <f>HYPERLINK("https://stackoverflow.com/q/37973949", "37973949")</f>
        <v/>
      </c>
      <c r="B189" t="n">
        <v>0.710594315245478</v>
      </c>
    </row>
    <row r="190">
      <c r="A190">
        <f>HYPERLINK("https://stackoverflow.com/q/38006238", "38006238")</f>
        <v/>
      </c>
      <c r="B190" t="n">
        <v>0.4057239057239057</v>
      </c>
    </row>
    <row r="191">
      <c r="A191">
        <f>HYPERLINK("https://stackoverflow.com/q/38071825", "38071825")</f>
        <v/>
      </c>
      <c r="B191" t="n">
        <v>0.4017094017094017</v>
      </c>
    </row>
    <row r="192">
      <c r="A192">
        <f>HYPERLINK("https://stackoverflow.com/q/38136654", "38136654")</f>
        <v/>
      </c>
      <c r="B192" t="n">
        <v>0.7434842249657064</v>
      </c>
    </row>
    <row r="193">
      <c r="A193">
        <f>HYPERLINK("https://stackoverflow.com/q/38233602", "38233602")</f>
        <v/>
      </c>
      <c r="B193" t="n">
        <v>0.2737127371273713</v>
      </c>
    </row>
    <row r="194">
      <c r="A194">
        <f>HYPERLINK("https://stackoverflow.com/q/38264023", "38264023")</f>
        <v/>
      </c>
      <c r="B194" t="n">
        <v>0.5597222222222222</v>
      </c>
    </row>
    <row r="195">
      <c r="A195">
        <f>HYPERLINK("https://stackoverflow.com/q/38342186", "38342186")</f>
        <v/>
      </c>
      <c r="B195" t="n">
        <v>0.3707482993197279</v>
      </c>
    </row>
    <row r="196">
      <c r="A196">
        <f>HYPERLINK("https://stackoverflow.com/q/38446394", "38446394")</f>
        <v/>
      </c>
      <c r="B196" t="n">
        <v>0.558641975308642</v>
      </c>
    </row>
    <row r="197">
      <c r="A197">
        <f>HYPERLINK("https://stackoverflow.com/q/38568792", "38568792")</f>
        <v/>
      </c>
      <c r="B197" t="n">
        <v>0.3277777777777778</v>
      </c>
    </row>
    <row r="198">
      <c r="A198">
        <f>HYPERLINK("https://stackoverflow.com/q/38736141", "38736141")</f>
        <v/>
      </c>
      <c r="B198" t="n">
        <v>0.5170940170940171</v>
      </c>
    </row>
    <row r="199">
      <c r="A199">
        <f>HYPERLINK("https://stackoverflow.com/q/38781470", "38781470")</f>
        <v/>
      </c>
      <c r="B199" t="n">
        <v>0.3796296296296297</v>
      </c>
    </row>
    <row r="200">
      <c r="A200">
        <f>HYPERLINK("https://stackoverflow.com/q/38951765", "38951765")</f>
        <v/>
      </c>
      <c r="B200" t="n">
        <v>0.6956018518518519</v>
      </c>
    </row>
    <row r="201">
      <c r="A201">
        <f>HYPERLINK("https://stackoverflow.com/q/39108557", "39108557")</f>
        <v/>
      </c>
      <c r="B201" t="n">
        <v>0.2707535121328225</v>
      </c>
    </row>
    <row r="202">
      <c r="A202">
        <f>HYPERLINK("https://stackoverflow.com/q/39141990", "39141990")</f>
        <v/>
      </c>
      <c r="B202" t="n">
        <v>0.357487922705314</v>
      </c>
    </row>
    <row r="203">
      <c r="A203">
        <f>HYPERLINK("https://stackoverflow.com/q/39320810", "39320810")</f>
        <v/>
      </c>
      <c r="B203" t="n">
        <v>0.375</v>
      </c>
    </row>
    <row r="204">
      <c r="A204">
        <f>HYPERLINK("https://stackoverflow.com/q/39386670", "39386670")</f>
        <v/>
      </c>
      <c r="B204" t="n">
        <v>0.3992467043314501</v>
      </c>
    </row>
    <row r="205">
      <c r="A205">
        <f>HYPERLINK("https://stackoverflow.com/q/39566021", "39566021")</f>
        <v/>
      </c>
      <c r="B205" t="n">
        <v>0.2903225806451613</v>
      </c>
    </row>
    <row r="206">
      <c r="A206">
        <f>HYPERLINK("https://stackoverflow.com/q/39590785", "39590785")</f>
        <v/>
      </c>
      <c r="B206" t="n">
        <v>0.4088888888888889</v>
      </c>
    </row>
    <row r="207">
      <c r="A207">
        <f>HYPERLINK("https://stackoverflow.com/q/39895345", "39895345")</f>
        <v/>
      </c>
      <c r="B207" t="n">
        <v>0.5925925925925926</v>
      </c>
    </row>
    <row r="208">
      <c r="A208">
        <f>HYPERLINK("https://stackoverflow.com/q/40064989", "40064989")</f>
        <v/>
      </c>
      <c r="B208" t="n">
        <v>0.3573573573573574</v>
      </c>
    </row>
    <row r="209">
      <c r="A209">
        <f>HYPERLINK("https://stackoverflow.com/q/40461083", "40461083")</f>
        <v/>
      </c>
      <c r="B209" t="n">
        <v>0.3439153439153439</v>
      </c>
    </row>
    <row r="210">
      <c r="A210">
        <f>HYPERLINK("https://stackoverflow.com/q/40471357", "40471357")</f>
        <v/>
      </c>
      <c r="B210" t="n">
        <v>0.5195767195767197</v>
      </c>
    </row>
    <row r="211">
      <c r="A211">
        <f>HYPERLINK("https://stackoverflow.com/q/40522198", "40522198")</f>
        <v/>
      </c>
      <c r="B211" t="n">
        <v>0.3803418803418804</v>
      </c>
    </row>
    <row r="212">
      <c r="A212">
        <f>HYPERLINK("https://stackoverflow.com/q/40935625", "40935625")</f>
        <v/>
      </c>
      <c r="B212" t="n">
        <v>0.5466666666666666</v>
      </c>
    </row>
    <row r="213">
      <c r="A213">
        <f>HYPERLINK("https://stackoverflow.com/q/40942931", "40942931")</f>
        <v/>
      </c>
      <c r="B213" t="n">
        <v>0.3866666666666667</v>
      </c>
    </row>
    <row r="214">
      <c r="A214">
        <f>HYPERLINK("https://stackoverflow.com/q/41063794", "41063794")</f>
        <v/>
      </c>
      <c r="B214" t="n">
        <v>0.5664845173041895</v>
      </c>
    </row>
    <row r="215">
      <c r="A215">
        <f>HYPERLINK("https://stackoverflow.com/q/41345102", "41345102")</f>
        <v/>
      </c>
      <c r="B215" t="n">
        <v>0.4482758620689655</v>
      </c>
    </row>
    <row r="216">
      <c r="A216">
        <f>HYPERLINK("https://stackoverflow.com/q/41438021", "41438021")</f>
        <v/>
      </c>
      <c r="B216" t="n">
        <v>0.3538011695906433</v>
      </c>
    </row>
    <row r="217">
      <c r="A217">
        <f>HYPERLINK("https://stackoverflow.com/q/41469924", "41469924")</f>
        <v/>
      </c>
      <c r="B217" t="n">
        <v>0.369281045751634</v>
      </c>
    </row>
    <row r="218">
      <c r="A218">
        <f>HYPERLINK("https://stackoverflow.com/q/41574944", "41574944")</f>
        <v/>
      </c>
      <c r="B218" t="n">
        <v>0.5076628352490422</v>
      </c>
    </row>
    <row r="219">
      <c r="A219">
        <f>HYPERLINK("https://stackoverflow.com/q/41577382", "41577382")</f>
        <v/>
      </c>
      <c r="B219" t="n">
        <v>0.3993055555555556</v>
      </c>
    </row>
    <row r="220">
      <c r="A220">
        <f>HYPERLINK("https://stackoverflow.com/q/41679881", "41679881")</f>
        <v/>
      </c>
      <c r="B220" t="n">
        <v>0.6789077212806026</v>
      </c>
    </row>
    <row r="221">
      <c r="A221">
        <f>HYPERLINK("https://stackoverflow.com/q/41733883", "41733883")</f>
        <v/>
      </c>
      <c r="B221" t="n">
        <v>0.3873873873873873</v>
      </c>
    </row>
    <row r="222">
      <c r="A222">
        <f>HYPERLINK("https://stackoverflow.com/q/41755842", "41755842")</f>
        <v/>
      </c>
      <c r="B222" t="n">
        <v>0.3703703703703703</v>
      </c>
    </row>
    <row r="223">
      <c r="A223">
        <f>HYPERLINK("https://stackoverflow.com/q/41813166", "41813166")</f>
        <v/>
      </c>
      <c r="B223" t="n">
        <v>0.5310734463276836</v>
      </c>
    </row>
    <row r="224">
      <c r="A224">
        <f>HYPERLINK("https://stackoverflow.com/q/41886336", "41886336")</f>
        <v/>
      </c>
      <c r="B224" t="n">
        <v>0.2788259958071279</v>
      </c>
    </row>
    <row r="225">
      <c r="A225">
        <f>HYPERLINK("https://stackoverflow.com/q/41920583", "41920583")</f>
        <v/>
      </c>
      <c r="B225" t="n">
        <v>0.5202020202020202</v>
      </c>
    </row>
    <row r="226">
      <c r="A226">
        <f>HYPERLINK("https://stackoverflow.com/q/41994114", "41994114")</f>
        <v/>
      </c>
      <c r="B226" t="n">
        <v>0.3647798742138365</v>
      </c>
    </row>
    <row r="227">
      <c r="A227">
        <f>HYPERLINK("https://stackoverflow.com/q/42277585", "42277585")</f>
        <v/>
      </c>
      <c r="B227" t="n">
        <v>0.467948717948718</v>
      </c>
    </row>
    <row r="228">
      <c r="A228">
        <f>HYPERLINK("https://stackoverflow.com/q/42313976", "42313976")</f>
        <v/>
      </c>
      <c r="B228" t="n">
        <v>0.5231481481481481</v>
      </c>
    </row>
    <row r="229">
      <c r="A229">
        <f>HYPERLINK("https://stackoverflow.com/q/42444198", "42444198")</f>
        <v/>
      </c>
      <c r="B229" t="n">
        <v>0.4736842105263158</v>
      </c>
    </row>
    <row r="230">
      <c r="A230">
        <f>HYPERLINK("https://stackoverflow.com/q/42483638", "42483638")</f>
        <v/>
      </c>
      <c r="B230" t="n">
        <v>0.6304347826086957</v>
      </c>
    </row>
    <row r="231">
      <c r="A231">
        <f>HYPERLINK("https://stackoverflow.com/q/42484228", "42484228")</f>
        <v/>
      </c>
      <c r="B231" t="n">
        <v>0.3737373737373738</v>
      </c>
    </row>
    <row r="232">
      <c r="A232">
        <f>HYPERLINK("https://stackoverflow.com/q/42560474", "42560474")</f>
        <v/>
      </c>
      <c r="B232" t="n">
        <v>0.6111111111111112</v>
      </c>
    </row>
    <row r="233">
      <c r="A233">
        <f>HYPERLINK("https://stackoverflow.com/q/42658036", "42658036")</f>
        <v/>
      </c>
      <c r="B233" t="n">
        <v>0.5299145299145299</v>
      </c>
    </row>
    <row r="234">
      <c r="A234">
        <f>HYPERLINK("https://stackoverflow.com/q/42809056", "42809056")</f>
        <v/>
      </c>
      <c r="B234" t="n">
        <v>0.6026936026936027</v>
      </c>
    </row>
    <row r="235">
      <c r="A235">
        <f>HYPERLINK("https://stackoverflow.com/q/42841546", "42841546")</f>
        <v/>
      </c>
      <c r="B235" t="n">
        <v>0.5354406130268199</v>
      </c>
    </row>
    <row r="236">
      <c r="A236">
        <f>HYPERLINK("https://stackoverflow.com/q/43045887", "43045887")</f>
        <v/>
      </c>
      <c r="B236" t="n">
        <v>0.6327160493827161</v>
      </c>
    </row>
    <row r="237">
      <c r="A237">
        <f>HYPERLINK("https://stackoverflow.com/q/43061699", "43061699")</f>
        <v/>
      </c>
      <c r="B237" t="n">
        <v>0.5518518518518518</v>
      </c>
    </row>
    <row r="238">
      <c r="A238">
        <f>HYPERLINK("https://stackoverflow.com/q/43164321", "43164321")</f>
        <v/>
      </c>
      <c r="B238" t="n">
        <v>0.5854700854700856</v>
      </c>
    </row>
    <row r="239">
      <c r="A239">
        <f>HYPERLINK("https://stackoverflow.com/q/43201890", "43201890")</f>
        <v/>
      </c>
      <c r="B239" t="n">
        <v>0.4157706093189964</v>
      </c>
    </row>
    <row r="240">
      <c r="A240">
        <f>HYPERLINK("https://stackoverflow.com/q/43243120", "43243120")</f>
        <v/>
      </c>
      <c r="B240" t="n">
        <v>0.4206349206349206</v>
      </c>
    </row>
    <row r="241">
      <c r="A241">
        <f>HYPERLINK("https://stackoverflow.com/q/43244727", "43244727")</f>
        <v/>
      </c>
      <c r="B241" t="n">
        <v>0.4228395061728396</v>
      </c>
    </row>
    <row r="242">
      <c r="A242">
        <f>HYPERLINK("https://stackoverflow.com/q/43299948", "43299948")</f>
        <v/>
      </c>
      <c r="B242" t="n">
        <v>0.3985507246376812</v>
      </c>
    </row>
    <row r="243">
      <c r="A243">
        <f>HYPERLINK("https://stackoverflow.com/q/43332875", "43332875")</f>
        <v/>
      </c>
      <c r="B243" t="n">
        <v>0.6354166666666667</v>
      </c>
    </row>
    <row r="244">
      <c r="A244">
        <f>HYPERLINK("https://stackoverflow.com/q/43454540", "43454540")</f>
        <v/>
      </c>
      <c r="B244" t="n">
        <v>0.5726495726495726</v>
      </c>
    </row>
    <row r="245">
      <c r="A245">
        <f>HYPERLINK("https://stackoverflow.com/q/43549104", "43549104")</f>
        <v/>
      </c>
      <c r="B245" t="n">
        <v>0.3986928104575164</v>
      </c>
    </row>
    <row r="246">
      <c r="A246">
        <f>HYPERLINK("https://stackoverflow.com/q/43611109", "43611109")</f>
        <v/>
      </c>
      <c r="B246" t="n">
        <v>0.3127572016460906</v>
      </c>
    </row>
    <row r="247">
      <c r="A247">
        <f>HYPERLINK("https://stackoverflow.com/q/43634549", "43634549")</f>
        <v/>
      </c>
      <c r="B247" t="n">
        <v>0.6502057613168725</v>
      </c>
    </row>
    <row r="248">
      <c r="A248">
        <f>HYPERLINK("https://stackoverflow.com/q/43752772", "43752772")</f>
        <v/>
      </c>
      <c r="B248" t="n">
        <v>0.5768321513002365</v>
      </c>
    </row>
    <row r="249">
      <c r="A249">
        <f>HYPERLINK("https://stackoverflow.com/q/43837603", "43837603")</f>
        <v/>
      </c>
      <c r="B249" t="n">
        <v>0.5244444444444446</v>
      </c>
    </row>
    <row r="250">
      <c r="A250">
        <f>HYPERLINK("https://stackoverflow.com/q/43849977", "43849977")</f>
        <v/>
      </c>
      <c r="B250" t="n">
        <v>0.2683438155136268</v>
      </c>
    </row>
    <row r="251">
      <c r="A251">
        <f>HYPERLINK("https://stackoverflow.com/q/43877814", "43877814")</f>
        <v/>
      </c>
      <c r="B251" t="n">
        <v>0.6053639846743295</v>
      </c>
    </row>
    <row r="252">
      <c r="A252">
        <f>HYPERLINK("https://stackoverflow.com/q/44025410", "44025410")</f>
        <v/>
      </c>
      <c r="B252" t="n">
        <v>0.5493827160493827</v>
      </c>
    </row>
    <row r="253">
      <c r="A253">
        <f>HYPERLINK("https://stackoverflow.com/q/44102892", "44102892")</f>
        <v/>
      </c>
      <c r="B253" t="n">
        <v>0.455743879472693</v>
      </c>
    </row>
    <row r="254">
      <c r="A254">
        <f>HYPERLINK("https://stackoverflow.com/q/44111993", "44111993")</f>
        <v/>
      </c>
      <c r="B254" t="n">
        <v>0.4682539682539683</v>
      </c>
    </row>
    <row r="255">
      <c r="A255">
        <f>HYPERLINK("https://stackoverflow.com/q/44136328", "44136328")</f>
        <v/>
      </c>
      <c r="B255" t="n">
        <v>0.5238095238095238</v>
      </c>
    </row>
    <row r="256">
      <c r="A256">
        <f>HYPERLINK("https://stackoverflow.com/q/44178802", "44178802")</f>
        <v/>
      </c>
      <c r="B256" t="n">
        <v>0.3595505617977528</v>
      </c>
    </row>
    <row r="257">
      <c r="A257">
        <f>HYPERLINK("https://stackoverflow.com/q/44193732", "44193732")</f>
        <v/>
      </c>
      <c r="B257" t="n">
        <v>0.4027777777777778</v>
      </c>
    </row>
    <row r="258">
      <c r="A258">
        <f>HYPERLINK("https://stackoverflow.com/q/44267227", "44267227")</f>
        <v/>
      </c>
      <c r="B258" t="n">
        <v>0.5026455026455027</v>
      </c>
    </row>
    <row r="259">
      <c r="A259">
        <f>HYPERLINK("https://stackoverflow.com/q/44366011", "44366011")</f>
        <v/>
      </c>
      <c r="B259" t="n">
        <v>0.4152046783625731</v>
      </c>
    </row>
    <row r="260">
      <c r="A260">
        <f>HYPERLINK("https://stackoverflow.com/q/44442208", "44442208")</f>
        <v/>
      </c>
      <c r="B260" t="n">
        <v>0.337962962962963</v>
      </c>
    </row>
    <row r="261">
      <c r="A261">
        <f>HYPERLINK("https://stackoverflow.com/q/44525150", "44525150")</f>
        <v/>
      </c>
      <c r="B261" t="n">
        <v>0.4052287581699346</v>
      </c>
    </row>
    <row r="262">
      <c r="A262">
        <f>HYPERLINK("https://stackoverflow.com/q/44528282", "44528282")</f>
        <v/>
      </c>
      <c r="B262" t="n">
        <v>0.5038759689922481</v>
      </c>
    </row>
    <row r="263">
      <c r="A263">
        <f>HYPERLINK("https://stackoverflow.com/q/44551967", "44551967")</f>
        <v/>
      </c>
      <c r="B263" t="n">
        <v>0.4727272727272728</v>
      </c>
    </row>
    <row r="264">
      <c r="A264">
        <f>HYPERLINK("https://stackoverflow.com/q/44708936", "44708936")</f>
        <v/>
      </c>
      <c r="B264" t="n">
        <v>0.4841269841269842</v>
      </c>
    </row>
    <row r="265">
      <c r="A265">
        <f>HYPERLINK("https://stackoverflow.com/q/44710543", "44710543")</f>
        <v/>
      </c>
      <c r="B265" t="n">
        <v>0.4814814814814815</v>
      </c>
    </row>
    <row r="266">
      <c r="A266">
        <f>HYPERLINK("https://stackoverflow.com/q/44789178", "44789178")</f>
        <v/>
      </c>
      <c r="B266" t="n">
        <v>0.4977777777777778</v>
      </c>
    </row>
    <row r="267">
      <c r="A267">
        <f>HYPERLINK("https://stackoverflow.com/q/44813180", "44813180")</f>
        <v/>
      </c>
      <c r="B267" t="n">
        <v>0.36281179138322</v>
      </c>
    </row>
    <row r="268">
      <c r="A268">
        <f>HYPERLINK("https://stackoverflow.com/q/44920041", "44920041")</f>
        <v/>
      </c>
      <c r="B268" t="n">
        <v>0.5893719806763285</v>
      </c>
    </row>
    <row r="269">
      <c r="A269">
        <f>HYPERLINK("https://stackoverflow.com/q/44931104", "44931104")</f>
        <v/>
      </c>
      <c r="B269" t="n">
        <v>0.4867724867724867</v>
      </c>
    </row>
    <row r="270">
      <c r="A270">
        <f>HYPERLINK("https://stackoverflow.com/q/44956629", "44956629")</f>
        <v/>
      </c>
      <c r="B270" t="n">
        <v>0.6276276276276277</v>
      </c>
    </row>
    <row r="271">
      <c r="A271">
        <f>HYPERLINK("https://stackoverflow.com/q/44963674", "44963674")</f>
        <v/>
      </c>
      <c r="B271" t="n">
        <v>0.6210826210826211</v>
      </c>
    </row>
    <row r="272">
      <c r="A272">
        <f>HYPERLINK("https://stackoverflow.com/q/45019323", "45019323")</f>
        <v/>
      </c>
      <c r="B272" t="n">
        <v>0.2835249042145594</v>
      </c>
    </row>
    <row r="273">
      <c r="A273">
        <f>HYPERLINK("https://stackoverflow.com/q/45195523", "45195523")</f>
        <v/>
      </c>
      <c r="B273" t="n">
        <v>0.6527777777777778</v>
      </c>
    </row>
    <row r="274">
      <c r="A274">
        <f>HYPERLINK("https://stackoverflow.com/q/45202450", "45202450")</f>
        <v/>
      </c>
      <c r="B274" t="n">
        <v>0.4984126984126984</v>
      </c>
    </row>
    <row r="275">
      <c r="A275">
        <f>HYPERLINK("https://stackoverflow.com/q/45318013", "45318013")</f>
        <v/>
      </c>
      <c r="B275" t="n">
        <v>0.6708860759493671</v>
      </c>
    </row>
    <row r="276">
      <c r="A276">
        <f>HYPERLINK("https://stackoverflow.com/q/45324416", "45324416")</f>
        <v/>
      </c>
      <c r="B276" t="n">
        <v>0.6276803118908382</v>
      </c>
    </row>
    <row r="277">
      <c r="A277">
        <f>HYPERLINK("https://stackoverflow.com/q/45336337", "45336337")</f>
        <v/>
      </c>
      <c r="B277" t="n">
        <v>0.2904040404040404</v>
      </c>
    </row>
    <row r="278">
      <c r="A278">
        <f>HYPERLINK("https://stackoverflow.com/q/45380713", "45380713")</f>
        <v/>
      </c>
      <c r="B278" t="n">
        <v>0.3134920634920635</v>
      </c>
    </row>
    <row r="279">
      <c r="A279">
        <f>HYPERLINK("https://stackoverflow.com/q/45425713", "45425713")</f>
        <v/>
      </c>
      <c r="B279" t="n">
        <v>0.4587301587301587</v>
      </c>
    </row>
    <row r="280">
      <c r="A280">
        <f>HYPERLINK("https://stackoverflow.com/q/45442784", "45442784")</f>
        <v/>
      </c>
      <c r="B280" t="n">
        <v>0.3857442348008386</v>
      </c>
    </row>
    <row r="281">
      <c r="A281">
        <f>HYPERLINK("https://stackoverflow.com/q/45470211", "45470211")</f>
        <v/>
      </c>
      <c r="B281" t="n">
        <v>0.6860670194003528</v>
      </c>
    </row>
    <row r="282">
      <c r="A282">
        <f>HYPERLINK("https://stackoverflow.com/q/45480663", "45480663")</f>
        <v/>
      </c>
      <c r="B282" t="n">
        <v>0.5198412698412699</v>
      </c>
    </row>
    <row r="283">
      <c r="A283">
        <f>HYPERLINK("https://stackoverflow.com/q/45507738", "45507738")</f>
        <v/>
      </c>
      <c r="B283" t="n">
        <v>0.5167958656330749</v>
      </c>
    </row>
    <row r="284">
      <c r="A284">
        <f>HYPERLINK("https://stackoverflow.com/q/45535094", "45535094")</f>
        <v/>
      </c>
      <c r="B284" t="n">
        <v>0.5454545454545454</v>
      </c>
    </row>
    <row r="285">
      <c r="A285">
        <f>HYPERLINK("https://stackoverflow.com/q/45555969", "45555969")</f>
        <v/>
      </c>
      <c r="B285" t="n">
        <v>0.4212962962962963</v>
      </c>
    </row>
    <row r="286">
      <c r="A286">
        <f>HYPERLINK("https://stackoverflow.com/q/45588139", "45588139")</f>
        <v/>
      </c>
      <c r="B286" t="n">
        <v>0.5555555555555556</v>
      </c>
    </row>
    <row r="287">
      <c r="A287">
        <f>HYPERLINK("https://stackoverflow.com/q/45693510", "45693510")</f>
        <v/>
      </c>
      <c r="B287" t="n">
        <v>0.2638888888888889</v>
      </c>
    </row>
    <row r="288">
      <c r="A288">
        <f>HYPERLINK("https://stackoverflow.com/q/45731288", "45731288")</f>
        <v/>
      </c>
      <c r="B288" t="n">
        <v>0.3082437275985663</v>
      </c>
    </row>
    <row r="289">
      <c r="A289">
        <f>HYPERLINK("https://stackoverflow.com/q/45740520", "45740520")</f>
        <v/>
      </c>
      <c r="B289" t="n">
        <v>0.579520697167756</v>
      </c>
    </row>
    <row r="290">
      <c r="A290">
        <f>HYPERLINK("https://stackoverflow.com/q/45772221", "45772221")</f>
        <v/>
      </c>
      <c r="B290" t="n">
        <v>0.6944444444444444</v>
      </c>
    </row>
    <row r="291">
      <c r="A291">
        <f>HYPERLINK("https://stackoverflow.com/q/45802802", "45802802")</f>
        <v/>
      </c>
      <c r="B291" t="n">
        <v>0.4977777777777778</v>
      </c>
    </row>
    <row r="292">
      <c r="A292">
        <f>HYPERLINK("https://stackoverflow.com/q/45846521", "45846521")</f>
        <v/>
      </c>
      <c r="B292" t="n">
        <v>0.4181286549707602</v>
      </c>
    </row>
    <row r="293">
      <c r="A293">
        <f>HYPERLINK("https://stackoverflow.com/q/45896488", "45896488")</f>
        <v/>
      </c>
      <c r="B293" t="n">
        <v>0.3981481481481481</v>
      </c>
    </row>
    <row r="294">
      <c r="A294">
        <f>HYPERLINK("https://stackoverflow.com/q/45933300", "45933300")</f>
        <v/>
      </c>
      <c r="B294" t="n">
        <v>0.4814814814814815</v>
      </c>
    </row>
    <row r="295">
      <c r="A295">
        <f>HYPERLINK("https://stackoverflow.com/q/45949757", "45949757")</f>
        <v/>
      </c>
      <c r="B295" t="n">
        <v>0.4618055555555556</v>
      </c>
    </row>
    <row r="296">
      <c r="A296">
        <f>HYPERLINK("https://stackoverflow.com/q/45993730", "45993730")</f>
        <v/>
      </c>
      <c r="B296" t="n">
        <v>0.5878136200716846</v>
      </c>
    </row>
    <row r="297">
      <c r="A297">
        <f>HYPERLINK("https://stackoverflow.com/q/46171283", "46171283")</f>
        <v/>
      </c>
      <c r="B297" t="n">
        <v>0.3931623931623932</v>
      </c>
    </row>
    <row r="298">
      <c r="A298">
        <f>HYPERLINK("https://stackoverflow.com/q/46238759", "46238759")</f>
        <v/>
      </c>
      <c r="B298" t="n">
        <v>0.5740740740740742</v>
      </c>
    </row>
    <row r="299">
      <c r="A299">
        <f>HYPERLINK("https://stackoverflow.com/q/46241015", "46241015")</f>
        <v/>
      </c>
      <c r="B299" t="n">
        <v>0.3753753753753754</v>
      </c>
    </row>
    <row r="300">
      <c r="A300">
        <f>HYPERLINK("https://stackoverflow.com/q/46340789", "46340789")</f>
        <v/>
      </c>
      <c r="B300" t="n">
        <v>0.3425925925925926</v>
      </c>
    </row>
    <row r="301">
      <c r="A301">
        <f>HYPERLINK("https://stackoverflow.com/q/46348449", "46348449")</f>
        <v/>
      </c>
      <c r="B301" t="n">
        <v>0.4419191919191919</v>
      </c>
    </row>
    <row r="302">
      <c r="A302">
        <f>HYPERLINK("https://stackoverflow.com/q/46417978", "46417978")</f>
        <v/>
      </c>
      <c r="B302" t="n">
        <v>0.4190476190476191</v>
      </c>
    </row>
    <row r="303">
      <c r="A303">
        <f>HYPERLINK("https://stackoverflow.com/q/46482177", "46482177")</f>
        <v/>
      </c>
      <c r="B303" t="n">
        <v>0.3611111111111111</v>
      </c>
    </row>
    <row r="304">
      <c r="A304">
        <f>HYPERLINK("https://stackoverflow.com/q/46483388", "46483388")</f>
        <v/>
      </c>
      <c r="B304" t="n">
        <v>0.5</v>
      </c>
    </row>
    <row r="305">
      <c r="A305">
        <f>HYPERLINK("https://stackoverflow.com/q/46495006", "46495006")</f>
        <v/>
      </c>
      <c r="B305" t="n">
        <v>0.5381944444444444</v>
      </c>
    </row>
    <row r="306">
      <c r="A306">
        <f>HYPERLINK("https://stackoverflow.com/q/46541679", "46541679")</f>
        <v/>
      </c>
      <c r="B306" t="n">
        <v>0.4326599326599326</v>
      </c>
    </row>
    <row r="307">
      <c r="A307">
        <f>HYPERLINK("https://stackoverflow.com/q/46550925", "46550925")</f>
        <v/>
      </c>
      <c r="B307" t="n">
        <v>0.3582766439909297</v>
      </c>
    </row>
    <row r="308">
      <c r="A308">
        <f>HYPERLINK("https://stackoverflow.com/q/46558510", "46558510")</f>
        <v/>
      </c>
      <c r="B308" t="n">
        <v>0.6215277777777779</v>
      </c>
    </row>
    <row r="309">
      <c r="A309">
        <f>HYPERLINK("https://stackoverflow.com/q/46565154", "46565154")</f>
        <v/>
      </c>
      <c r="B309" t="n">
        <v>0.5222222222222223</v>
      </c>
    </row>
    <row r="310">
      <c r="A310">
        <f>HYPERLINK("https://stackoverflow.com/q/46574894", "46574894")</f>
        <v/>
      </c>
      <c r="B310" t="n">
        <v>0.3634259259259259</v>
      </c>
    </row>
    <row r="311">
      <c r="A311">
        <f>HYPERLINK("https://stackoverflow.com/q/46600731", "46600731")</f>
        <v/>
      </c>
      <c r="B311" t="n">
        <v>0.4833333333333333</v>
      </c>
    </row>
    <row r="312">
      <c r="A312">
        <f>HYPERLINK("https://stackoverflow.com/q/46614237", "46614237")</f>
        <v/>
      </c>
      <c r="B312" t="n">
        <v>0.5578703703703703</v>
      </c>
    </row>
    <row r="313">
      <c r="A313">
        <f>HYPERLINK("https://stackoverflow.com/q/46647666", "46647666")</f>
        <v/>
      </c>
      <c r="B313" t="n">
        <v>0.2962962962962963</v>
      </c>
    </row>
    <row r="314">
      <c r="A314">
        <f>HYPERLINK("https://stackoverflow.com/q/46732318", "46732318")</f>
        <v/>
      </c>
      <c r="B314" t="n">
        <v>0.5766283524904214</v>
      </c>
    </row>
    <row r="315">
      <c r="A315">
        <f>HYPERLINK("https://stackoverflow.com/q/46776819", "46776819")</f>
        <v/>
      </c>
      <c r="B315" t="n">
        <v>0.6550264550264551</v>
      </c>
    </row>
    <row r="316">
      <c r="A316">
        <f>HYPERLINK("https://stackoverflow.com/q/46874301", "46874301")</f>
        <v/>
      </c>
      <c r="B316" t="n">
        <v>0.4980842911877395</v>
      </c>
    </row>
    <row r="317">
      <c r="A317">
        <f>HYPERLINK("https://stackoverflow.com/q/46966587", "46966587")</f>
        <v/>
      </c>
      <c r="B317" t="n">
        <v>0.4197530864197531</v>
      </c>
    </row>
    <row r="318">
      <c r="A318">
        <f>HYPERLINK("https://stackoverflow.com/q/46970906", "46970906")</f>
        <v/>
      </c>
      <c r="B318" t="n">
        <v>0.4404761904761905</v>
      </c>
    </row>
    <row r="319">
      <c r="A319">
        <f>HYPERLINK("https://stackoverflow.com/q/46976482", "46976482")</f>
        <v/>
      </c>
      <c r="B319" t="n">
        <v>0.5277777777777778</v>
      </c>
    </row>
    <row r="320">
      <c r="A320">
        <f>HYPERLINK("https://stackoverflow.com/q/47005811", "47005811")</f>
        <v/>
      </c>
      <c r="B320" t="n">
        <v>0.6172839506172839</v>
      </c>
    </row>
    <row r="321">
      <c r="A321">
        <f>HYPERLINK("https://stackoverflow.com/q/47084869", "47084869")</f>
        <v/>
      </c>
      <c r="B321" t="n">
        <v>0.3076923076923077</v>
      </c>
    </row>
    <row r="322">
      <c r="A322">
        <f>HYPERLINK("https://stackoverflow.com/q/47178968", "47178968")</f>
        <v/>
      </c>
      <c r="B322" t="n">
        <v>0.4799054373522458</v>
      </c>
    </row>
    <row r="323">
      <c r="A323">
        <f>HYPERLINK("https://stackoverflow.com/q/47194231", "47194231")</f>
        <v/>
      </c>
      <c r="B323" t="n">
        <v>0.3771043771043771</v>
      </c>
    </row>
    <row r="324">
      <c r="A324">
        <f>HYPERLINK("https://stackoverflow.com/q/47236477", "47236477")</f>
        <v/>
      </c>
      <c r="B324" t="n">
        <v>0.4236111111111111</v>
      </c>
    </row>
    <row r="325">
      <c r="A325">
        <f>HYPERLINK("https://stackoverflow.com/q/47333242", "47333242")</f>
        <v/>
      </c>
      <c r="B325" t="n">
        <v>0.3809523809523809</v>
      </c>
    </row>
    <row r="326">
      <c r="A326">
        <f>HYPERLINK("https://stackoverflow.com/q/47378071", "47378071")</f>
        <v/>
      </c>
      <c r="B326" t="n">
        <v>0.4404761904761905</v>
      </c>
    </row>
    <row r="327">
      <c r="A327">
        <f>HYPERLINK("https://stackoverflow.com/q/47393775", "47393775")</f>
        <v/>
      </c>
      <c r="B327" t="n">
        <v>0.5777777777777778</v>
      </c>
    </row>
    <row r="328">
      <c r="A328">
        <f>HYPERLINK("https://stackoverflow.com/q/47442099", "47442099")</f>
        <v/>
      </c>
      <c r="B328" t="n">
        <v>0.4145936981757877</v>
      </c>
    </row>
    <row r="329">
      <c r="A329">
        <f>HYPERLINK("https://stackoverflow.com/q/47505898", "47505898")</f>
        <v/>
      </c>
      <c r="B329" t="n">
        <v>0.4577777777777778</v>
      </c>
    </row>
    <row r="330">
      <c r="A330">
        <f>HYPERLINK("https://stackoverflow.com/q/47704069", "47704069")</f>
        <v/>
      </c>
      <c r="B330" t="n">
        <v>0.5337301587301587</v>
      </c>
    </row>
    <row r="331">
      <c r="A331">
        <f>HYPERLINK("https://stackoverflow.com/q/47742984", "47742984")</f>
        <v/>
      </c>
      <c r="B331" t="n">
        <v>0.5490196078431372</v>
      </c>
    </row>
    <row r="332">
      <c r="A332">
        <f>HYPERLINK("https://stackoverflow.com/q/48324549", "48324549")</f>
        <v/>
      </c>
      <c r="B332" t="n">
        <v>0.703125</v>
      </c>
    </row>
    <row r="333">
      <c r="A333">
        <f>HYPERLINK("https://stackoverflow.com/q/48342522", "48342522")</f>
        <v/>
      </c>
      <c r="B333" t="n">
        <v>0.3946360153256705</v>
      </c>
    </row>
    <row r="334">
      <c r="A334">
        <f>HYPERLINK("https://stackoverflow.com/q/48404730", "48404730")</f>
        <v/>
      </c>
      <c r="B334" t="n">
        <v>0.513888888888889</v>
      </c>
    </row>
    <row r="335">
      <c r="A335">
        <f>HYPERLINK("https://stackoverflow.com/q/48443288", "48443288")</f>
        <v/>
      </c>
      <c r="B335" t="n">
        <v>0.3986928104575164</v>
      </c>
    </row>
    <row r="336">
      <c r="A336">
        <f>HYPERLINK("https://stackoverflow.com/q/48452352", "48452352")</f>
        <v/>
      </c>
      <c r="B336" t="n">
        <v>0.7156084656084656</v>
      </c>
    </row>
    <row r="337">
      <c r="A337">
        <f>HYPERLINK("https://stackoverflow.com/q/48454558", "48454558")</f>
        <v/>
      </c>
      <c r="B337" t="n">
        <v>0.2626262626262627</v>
      </c>
    </row>
    <row r="338">
      <c r="A338">
        <f>HYPERLINK("https://stackoverflow.com/q/48466362", "48466362")</f>
        <v/>
      </c>
      <c r="B338" t="n">
        <v>0.2450980392156863</v>
      </c>
    </row>
    <row r="339">
      <c r="A339">
        <f>HYPERLINK("https://stackoverflow.com/q/48520584", "48520584")</f>
        <v/>
      </c>
      <c r="B339" t="n">
        <v>0.3864734299516908</v>
      </c>
    </row>
    <row r="340">
      <c r="A340">
        <f>HYPERLINK("https://stackoverflow.com/q/48525962", "48525962")</f>
        <v/>
      </c>
      <c r="B340" t="n">
        <v>0.638888888888889</v>
      </c>
    </row>
    <row r="341">
      <c r="A341">
        <f>HYPERLINK("https://stackoverflow.com/q/48556498", "48556498")</f>
        <v/>
      </c>
      <c r="B341" t="n">
        <v>0.3703703703703703</v>
      </c>
    </row>
    <row r="342">
      <c r="A342">
        <f>HYPERLINK("https://stackoverflow.com/q/48611557", "48611557")</f>
        <v/>
      </c>
      <c r="B342" t="n">
        <v>0.4830917874396136</v>
      </c>
    </row>
    <row r="343">
      <c r="A343">
        <f>HYPERLINK("https://stackoverflow.com/q/48621279", "48621279")</f>
        <v/>
      </c>
      <c r="B343" t="n">
        <v>0.4311111111111111</v>
      </c>
    </row>
    <row r="344">
      <c r="A344">
        <f>HYPERLINK("https://stackoverflow.com/q/48628269", "48628269")</f>
        <v/>
      </c>
      <c r="B344" t="n">
        <v>0.575880758807588</v>
      </c>
    </row>
    <row r="345">
      <c r="A345">
        <f>HYPERLINK("https://stackoverflow.com/q/48641569", "48641569")</f>
        <v/>
      </c>
      <c r="B345" t="n">
        <v>0.5858585858585859</v>
      </c>
    </row>
    <row r="346">
      <c r="A346">
        <f>HYPERLINK("https://stackoverflow.com/q/48647359", "48647359")</f>
        <v/>
      </c>
      <c r="B346" t="n">
        <v>0.3306233062330624</v>
      </c>
    </row>
    <row r="347">
      <c r="A347">
        <f>HYPERLINK("https://stackoverflow.com/q/48761222", "48761222")</f>
        <v/>
      </c>
      <c r="B347" t="n">
        <v>0.5703703703703704</v>
      </c>
    </row>
    <row r="348">
      <c r="A348">
        <f>HYPERLINK("https://stackoverflow.com/q/48773927", "48773927")</f>
        <v/>
      </c>
      <c r="B348" t="n">
        <v>0.3</v>
      </c>
    </row>
    <row r="349">
      <c r="A349">
        <f>HYPERLINK("https://stackoverflow.com/q/48794510", "48794510")</f>
        <v/>
      </c>
      <c r="B349" t="n">
        <v>0.5277777777777778</v>
      </c>
    </row>
    <row r="350">
      <c r="A350">
        <f>HYPERLINK("https://stackoverflow.com/q/48837776", "48837776")</f>
        <v/>
      </c>
      <c r="B350" t="n">
        <v>0.6460905349794238</v>
      </c>
    </row>
    <row r="351">
      <c r="A351">
        <f>HYPERLINK("https://stackoverflow.com/q/48865565", "48865565")</f>
        <v/>
      </c>
      <c r="B351" t="n">
        <v>0.691358024691358</v>
      </c>
    </row>
    <row r="352">
      <c r="A352">
        <f>HYPERLINK("https://stackoverflow.com/q/48871444", "48871444")</f>
        <v/>
      </c>
      <c r="B352" t="n">
        <v>0.4384384384384383</v>
      </c>
    </row>
    <row r="353">
      <c r="A353">
        <f>HYPERLINK("https://stackoverflow.com/q/48881818", "48881818")</f>
        <v/>
      </c>
      <c r="B353" t="n">
        <v>0.4245439469320066</v>
      </c>
    </row>
    <row r="354">
      <c r="A354">
        <f>HYPERLINK("https://stackoverflow.com/q/48891615", "48891615")</f>
        <v/>
      </c>
      <c r="B354" t="n">
        <v>0.4058956916099773</v>
      </c>
    </row>
    <row r="355">
      <c r="A355">
        <f>HYPERLINK("https://stackoverflow.com/q/48904349", "48904349")</f>
        <v/>
      </c>
      <c r="B355" t="n">
        <v>0.4983164983164983</v>
      </c>
    </row>
    <row r="356">
      <c r="A356">
        <f>HYPERLINK("https://stackoverflow.com/q/48950826", "48950826")</f>
        <v/>
      </c>
      <c r="B356" t="n">
        <v>0.5</v>
      </c>
    </row>
    <row r="357">
      <c r="A357">
        <f>HYPERLINK("https://stackoverflow.com/q/48979623", "48979623")</f>
        <v/>
      </c>
      <c r="B357" t="n">
        <v>0.3950617283950618</v>
      </c>
    </row>
    <row r="358">
      <c r="A358">
        <f>HYPERLINK("https://stackoverflow.com/q/49106800", "49106800")</f>
        <v/>
      </c>
      <c r="B358" t="n">
        <v>0.3468834688346883</v>
      </c>
    </row>
    <row r="359">
      <c r="A359">
        <f>HYPERLINK("https://stackoverflow.com/q/49261726", "49261726")</f>
        <v/>
      </c>
      <c r="B359" t="n">
        <v>0.5162037037037038</v>
      </c>
    </row>
    <row r="360">
      <c r="A360">
        <f>HYPERLINK("https://stackoverflow.com/q/49288450", "49288450")</f>
        <v/>
      </c>
      <c r="B360" t="n">
        <v>0.5833333333333333</v>
      </c>
    </row>
    <row r="361">
      <c r="A361">
        <f>HYPERLINK("https://stackoverflow.com/q/49488781", "49488781")</f>
        <v/>
      </c>
      <c r="B361" t="n">
        <v>0.3996683250414594</v>
      </c>
    </row>
    <row r="362">
      <c r="A362">
        <f>HYPERLINK("https://stackoverflow.com/q/49504777", "49504777")</f>
        <v/>
      </c>
      <c r="B362" t="n">
        <v>0.4946236559139786</v>
      </c>
    </row>
    <row r="363">
      <c r="A363">
        <f>HYPERLINK("https://stackoverflow.com/q/49511434", "49511434")</f>
        <v/>
      </c>
      <c r="B363" t="n">
        <v>0.7163398692810459</v>
      </c>
    </row>
    <row r="364">
      <c r="A364">
        <f>HYPERLINK("https://stackoverflow.com/q/49573392", "49573392")</f>
        <v/>
      </c>
      <c r="B364" t="n">
        <v>0.4969135802469136</v>
      </c>
    </row>
    <row r="365">
      <c r="A365">
        <f>HYPERLINK("https://stackoverflow.com/q/49642849", "49642849")</f>
        <v/>
      </c>
      <c r="B365" t="n">
        <v>0.4927536231884058</v>
      </c>
    </row>
    <row r="366">
      <c r="A366">
        <f>HYPERLINK("https://stackoverflow.com/q/49660802", "49660802")</f>
        <v/>
      </c>
      <c r="B366" t="n">
        <v>0.3417190775681342</v>
      </c>
    </row>
    <row r="367">
      <c r="A367">
        <f>HYPERLINK("https://stackoverflow.com/q/49669653", "49669653")</f>
        <v/>
      </c>
      <c r="B367" t="n">
        <v>0.2709113607990012</v>
      </c>
    </row>
    <row r="368">
      <c r="A368">
        <f>HYPERLINK("https://stackoverflow.com/q/49740870", "49740870")</f>
        <v/>
      </c>
      <c r="B368" t="n">
        <v>0.3111111111111111</v>
      </c>
    </row>
    <row r="369">
      <c r="A369">
        <f>HYPERLINK("https://stackoverflow.com/q/49763535", "49763535")</f>
        <v/>
      </c>
      <c r="B369" t="n">
        <v>0.5612535612535613</v>
      </c>
    </row>
    <row r="370">
      <c r="A370">
        <f>HYPERLINK("https://stackoverflow.com/q/49770636", "49770636")</f>
        <v/>
      </c>
      <c r="B370" t="n">
        <v>0.4214975845410628</v>
      </c>
    </row>
    <row r="371">
      <c r="A371">
        <f>HYPERLINK("https://stackoverflow.com/q/49772445", "49772445")</f>
        <v/>
      </c>
      <c r="B371" t="n">
        <v>0.4845679012345679</v>
      </c>
    </row>
    <row r="372">
      <c r="A372">
        <f>HYPERLINK("https://stackoverflow.com/q/49789544", "49789544")</f>
        <v/>
      </c>
      <c r="B372" t="n">
        <v>0.6478632478632479</v>
      </c>
    </row>
    <row r="373">
      <c r="A373">
        <f>HYPERLINK("https://stackoverflow.com/q/49994108", "49994108")</f>
        <v/>
      </c>
      <c r="B373" t="n">
        <v>0.5897435897435898</v>
      </c>
    </row>
    <row r="374">
      <c r="A374">
        <f>HYPERLINK("https://stackoverflow.com/q/50024563", "50024563")</f>
        <v/>
      </c>
      <c r="B374" t="n">
        <v>0.5836139169472504</v>
      </c>
    </row>
    <row r="375">
      <c r="A375">
        <f>HYPERLINK("https://stackoverflow.com/q/50084095", "50084095")</f>
        <v/>
      </c>
      <c r="B375" t="n">
        <v>0.3894389438943894</v>
      </c>
    </row>
    <row r="376">
      <c r="A376">
        <f>HYPERLINK("https://stackoverflow.com/q/50102219", "50102219")</f>
        <v/>
      </c>
      <c r="B376" t="n">
        <v>0.400352733686067</v>
      </c>
    </row>
    <row r="377">
      <c r="A377">
        <f>HYPERLINK("https://stackoverflow.com/q/50168921", "50168921")</f>
        <v/>
      </c>
      <c r="B377" t="n">
        <v>0.5800376647834274</v>
      </c>
    </row>
    <row r="378">
      <c r="A378">
        <f>HYPERLINK("https://stackoverflow.com/q/50211166", "50211166")</f>
        <v/>
      </c>
      <c r="B378" t="n">
        <v>0.4444444444444444</v>
      </c>
    </row>
    <row r="379">
      <c r="A379">
        <f>HYPERLINK("https://stackoverflow.com/q/50267824", "50267824")</f>
        <v/>
      </c>
      <c r="B379" t="n">
        <v>0.4083333333333333</v>
      </c>
    </row>
    <row r="380">
      <c r="A380">
        <f>HYPERLINK("https://stackoverflow.com/q/50285253", "50285253")</f>
        <v/>
      </c>
      <c r="B380" t="n">
        <v>0.544973544973545</v>
      </c>
    </row>
    <row r="381">
      <c r="A381">
        <f>HYPERLINK("https://stackoverflow.com/q/50330121", "50330121")</f>
        <v/>
      </c>
      <c r="B381" t="n">
        <v>0.6477541371158394</v>
      </c>
    </row>
    <row r="382">
      <c r="A382">
        <f>HYPERLINK("https://stackoverflow.com/q/50339838", "50339838")</f>
        <v/>
      </c>
      <c r="B382" t="n">
        <v>0.4947589098532495</v>
      </c>
    </row>
    <row r="383">
      <c r="A383">
        <f>HYPERLINK("https://stackoverflow.com/q/50378352", "50378352")</f>
        <v/>
      </c>
      <c r="B383" t="n">
        <v>0.4163150492264416</v>
      </c>
    </row>
    <row r="384">
      <c r="A384">
        <f>HYPERLINK("https://stackoverflow.com/q/50407983", "50407983")</f>
        <v/>
      </c>
      <c r="B384" t="n">
        <v>0.7251461988304093</v>
      </c>
    </row>
    <row r="385">
      <c r="A385">
        <f>HYPERLINK("https://stackoverflow.com/q/50427696", "50427696")</f>
        <v/>
      </c>
      <c r="B385" t="n">
        <v>0.5144927536231884</v>
      </c>
    </row>
    <row r="386">
      <c r="A386">
        <f>HYPERLINK("https://stackoverflow.com/q/50462355", "50462355")</f>
        <v/>
      </c>
      <c r="B386" t="n">
        <v>0.2807017543859649</v>
      </c>
    </row>
    <row r="387">
      <c r="A387">
        <f>HYPERLINK("https://stackoverflow.com/q/50491544", "50491544")</f>
        <v/>
      </c>
      <c r="B387" t="n">
        <v>0.5252525252525253</v>
      </c>
    </row>
    <row r="388">
      <c r="A388">
        <f>HYPERLINK("https://stackoverflow.com/q/50512460", "50512460")</f>
        <v/>
      </c>
      <c r="B388" t="n">
        <v>0.3300653594771242</v>
      </c>
    </row>
    <row r="389">
      <c r="A389">
        <f>HYPERLINK("https://stackoverflow.com/q/50584100", "50584100")</f>
        <v/>
      </c>
      <c r="B389" t="n">
        <v>0.4642857142857143</v>
      </c>
    </row>
    <row r="390">
      <c r="A390">
        <f>HYPERLINK("https://stackoverflow.com/q/50597271", "50597271")</f>
        <v/>
      </c>
      <c r="B390" t="n">
        <v>0.6392496392496393</v>
      </c>
    </row>
    <row r="391">
      <c r="A391">
        <f>HYPERLINK("https://stackoverflow.com/q/50613764", "50613764")</f>
        <v/>
      </c>
      <c r="B391" t="n">
        <v>0.4406130268199234</v>
      </c>
    </row>
    <row r="392">
      <c r="A392">
        <f>HYPERLINK("https://stackoverflow.com/q/50635277", "50635277")</f>
        <v/>
      </c>
      <c r="B392" t="n">
        <v>0.5308641975308642</v>
      </c>
    </row>
    <row r="393">
      <c r="A393">
        <f>HYPERLINK("https://stackoverflow.com/q/50637765", "50637765")</f>
        <v/>
      </c>
      <c r="B393" t="n">
        <v>0.3780864197530864</v>
      </c>
    </row>
    <row r="394">
      <c r="A394">
        <f>HYPERLINK("https://stackoverflow.com/q/50699695", "50699695")</f>
        <v/>
      </c>
      <c r="B394" t="n">
        <v>0.2962962962962963</v>
      </c>
    </row>
    <row r="395">
      <c r="A395">
        <f>HYPERLINK("https://stackoverflow.com/q/50730545", "50730545")</f>
        <v/>
      </c>
      <c r="B395" t="n">
        <v>0.373015873015873</v>
      </c>
    </row>
    <row r="396">
      <c r="A396">
        <f>HYPERLINK("https://stackoverflow.com/q/50749813", "50749813")</f>
        <v/>
      </c>
      <c r="B396" t="n">
        <v>0.3177083333333334</v>
      </c>
    </row>
    <row r="397">
      <c r="A397">
        <f>HYPERLINK("https://stackoverflow.com/q/50825507", "50825507")</f>
        <v/>
      </c>
      <c r="B397" t="n">
        <v>0.4548611111111111</v>
      </c>
    </row>
    <row r="398">
      <c r="A398">
        <f>HYPERLINK("https://stackoverflow.com/q/50850661", "50850661")</f>
        <v/>
      </c>
      <c r="B398" t="n">
        <v>0.7462121212121212</v>
      </c>
    </row>
    <row r="399">
      <c r="A399">
        <f>HYPERLINK("https://stackoverflow.com/q/50852150", "50852150")</f>
        <v/>
      </c>
      <c r="B399" t="n">
        <v>0.4519774011299435</v>
      </c>
    </row>
    <row r="400">
      <c r="A400">
        <f>HYPERLINK("https://stackoverflow.com/q/50862637", "50862637")</f>
        <v/>
      </c>
      <c r="B400" t="n">
        <v>0.3466666666666667</v>
      </c>
    </row>
    <row r="401">
      <c r="A401">
        <f>HYPERLINK("https://stackoverflow.com/q/50867815", "50867815")</f>
        <v/>
      </c>
      <c r="B401" t="n">
        <v>0.4472934472934473</v>
      </c>
    </row>
    <row r="402">
      <c r="A402">
        <f>HYPERLINK("https://stackoverflow.com/q/50876280", "50876280")</f>
        <v/>
      </c>
      <c r="B402" t="n">
        <v>0.3747645951035782</v>
      </c>
    </row>
    <row r="403">
      <c r="A403">
        <f>HYPERLINK("https://stackoverflow.com/q/50973150", "50973150")</f>
        <v/>
      </c>
      <c r="B403" t="n">
        <v>0.4277777777777778</v>
      </c>
    </row>
    <row r="404">
      <c r="A404">
        <f>HYPERLINK("https://stackoverflow.com/q/50980779", "50980779")</f>
        <v/>
      </c>
      <c r="B404" t="n">
        <v>0.3657407407407408</v>
      </c>
    </row>
    <row r="405">
      <c r="A405">
        <f>HYPERLINK("https://stackoverflow.com/q/51000955", "51000955")</f>
        <v/>
      </c>
      <c r="B405" t="n">
        <v>0.4930555555555556</v>
      </c>
    </row>
    <row r="406">
      <c r="A406">
        <f>HYPERLINK("https://stackoverflow.com/q/51024525", "51024525")</f>
        <v/>
      </c>
      <c r="B406" t="n">
        <v>0.3311111111111111</v>
      </c>
    </row>
    <row r="407">
      <c r="A407">
        <f>HYPERLINK("https://stackoverflow.com/q/51151926", "51151926")</f>
        <v/>
      </c>
      <c r="B407" t="n">
        <v>0.3972222222222222</v>
      </c>
    </row>
    <row r="408">
      <c r="A408">
        <f>HYPERLINK("https://stackoverflow.com/q/51157760", "51157760")</f>
        <v/>
      </c>
      <c r="B408" t="n">
        <v>0.2645502645502645</v>
      </c>
    </row>
    <row r="409">
      <c r="A409">
        <f>HYPERLINK("https://stackoverflow.com/q/51168207", "51168207")</f>
        <v/>
      </c>
      <c r="B409" t="n">
        <v>0.4791666666666667</v>
      </c>
    </row>
    <row r="410">
      <c r="A410">
        <f>HYPERLINK("https://stackoverflow.com/q/51196057", "51196057")</f>
        <v/>
      </c>
      <c r="B410" t="n">
        <v>0.3487654320987654</v>
      </c>
    </row>
    <row r="411">
      <c r="A411">
        <f>HYPERLINK("https://stackoverflow.com/q/51206764", "51206764")</f>
        <v/>
      </c>
      <c r="B411" t="n">
        <v>0.452991452991453</v>
      </c>
    </row>
    <row r="412">
      <c r="A412">
        <f>HYPERLINK("https://stackoverflow.com/q/51303561", "51303561")</f>
        <v/>
      </c>
      <c r="B412" t="n">
        <v>0.2553191489361702</v>
      </c>
    </row>
    <row r="413">
      <c r="A413">
        <f>HYPERLINK("https://stackoverflow.com/q/51306743", "51306743")</f>
        <v/>
      </c>
      <c r="B413" t="n">
        <v>0.6256038647342995</v>
      </c>
    </row>
    <row r="414">
      <c r="A414">
        <f>HYPERLINK("https://stackoverflow.com/q/51312073", "51312073")</f>
        <v/>
      </c>
      <c r="B414" t="n">
        <v>0.5428571428571428</v>
      </c>
    </row>
    <row r="415">
      <c r="A415">
        <f>HYPERLINK("https://stackoverflow.com/q/51360587", "51360587")</f>
        <v/>
      </c>
      <c r="B415" t="n">
        <v>0.5997322623828648</v>
      </c>
    </row>
    <row r="416">
      <c r="A416">
        <f>HYPERLINK("https://stackoverflow.com/q/51380757", "51380757")</f>
        <v/>
      </c>
      <c r="B416" t="n">
        <v>0.5193798449612403</v>
      </c>
    </row>
    <row r="417">
      <c r="A417">
        <f>HYPERLINK("https://stackoverflow.com/q/51389551", "51389551")</f>
        <v/>
      </c>
      <c r="B417" t="n">
        <v>0.5427350427350428</v>
      </c>
    </row>
    <row r="418">
      <c r="A418">
        <f>HYPERLINK("https://stackoverflow.com/q/51415990", "51415990")</f>
        <v/>
      </c>
      <c r="B418" t="n">
        <v>0.5529100529100529</v>
      </c>
    </row>
    <row r="419">
      <c r="A419">
        <f>HYPERLINK("https://stackoverflow.com/q/51431318", "51431318")</f>
        <v/>
      </c>
      <c r="B419" t="n">
        <v>0.7131011608623549</v>
      </c>
    </row>
    <row r="420">
      <c r="A420">
        <f>HYPERLINK("https://stackoverflow.com/q/51432021", "51432021")</f>
        <v/>
      </c>
      <c r="B420" t="n">
        <v>0.3900709219858157</v>
      </c>
    </row>
    <row r="421">
      <c r="A421">
        <f>HYPERLINK("https://stackoverflow.com/q/51444586", "51444586")</f>
        <v/>
      </c>
      <c r="B421" t="n">
        <v>0.393939393939394</v>
      </c>
    </row>
    <row r="422">
      <c r="A422">
        <f>HYPERLINK("https://stackoverflow.com/q/51480081", "51480081")</f>
        <v/>
      </c>
      <c r="B422" t="n">
        <v>0.3414634146341463</v>
      </c>
    </row>
    <row r="423">
      <c r="A423">
        <f>HYPERLINK("https://stackoverflow.com/q/51496895", "51496895")</f>
        <v/>
      </c>
      <c r="B423" t="n">
        <v>0.5013550135501355</v>
      </c>
    </row>
    <row r="424">
      <c r="A424">
        <f>HYPERLINK("https://stackoverflow.com/q/51537089", "51537089")</f>
        <v/>
      </c>
      <c r="B424" t="n">
        <v>0.4907407407407408</v>
      </c>
    </row>
    <row r="425">
      <c r="A425">
        <f>HYPERLINK("https://stackoverflow.com/q/51596007", "51596007")</f>
        <v/>
      </c>
      <c r="B425" t="n">
        <v>0.5333333333333333</v>
      </c>
    </row>
    <row r="426">
      <c r="A426">
        <f>HYPERLINK("https://stackoverflow.com/q/51603118", "51603118")</f>
        <v/>
      </c>
      <c r="B426" t="n">
        <v>0.4789272030651341</v>
      </c>
    </row>
    <row r="427">
      <c r="A427">
        <f>HYPERLINK("https://stackoverflow.com/q/51612458", "51612458")</f>
        <v/>
      </c>
      <c r="B427" t="n">
        <v>0.3084577114427861</v>
      </c>
    </row>
    <row r="428">
      <c r="A428">
        <f>HYPERLINK("https://stackoverflow.com/q/51623407", "51623407")</f>
        <v/>
      </c>
      <c r="B428" t="n">
        <v>0.4409722222222222</v>
      </c>
    </row>
    <row r="429">
      <c r="A429">
        <f>HYPERLINK("https://stackoverflow.com/q/51657195", "51657195")</f>
        <v/>
      </c>
      <c r="B429" t="n">
        <v>0.3429951690821256</v>
      </c>
    </row>
    <row r="430">
      <c r="A430">
        <f>HYPERLINK("https://stackoverflow.com/q/51665421", "51665421")</f>
        <v/>
      </c>
      <c r="B430" t="n">
        <v>0.5804597701149425</v>
      </c>
    </row>
    <row r="431">
      <c r="A431">
        <f>HYPERLINK("https://stackoverflow.com/q/51671846", "51671846")</f>
        <v/>
      </c>
      <c r="B431" t="n">
        <v>0.547979797979798</v>
      </c>
    </row>
    <row r="432">
      <c r="A432">
        <f>HYPERLINK("https://stackoverflow.com/q/51678234", "51678234")</f>
        <v/>
      </c>
      <c r="B432" t="n">
        <v>0.7613756613756614</v>
      </c>
    </row>
    <row r="433">
      <c r="A433">
        <f>HYPERLINK("https://stackoverflow.com/q/51750774", "51750774")</f>
        <v/>
      </c>
      <c r="B433" t="n">
        <v>0.3680555555555556</v>
      </c>
    </row>
    <row r="434">
      <c r="A434">
        <f>HYPERLINK("https://stackoverflow.com/q/51759572", "51759572")</f>
        <v/>
      </c>
      <c r="B434" t="n">
        <v>0.4743589743589743</v>
      </c>
    </row>
    <row r="435">
      <c r="A435">
        <f>HYPERLINK("https://stackoverflow.com/q/51775608", "51775608")</f>
        <v/>
      </c>
      <c r="B435" t="n">
        <v>0.3049645390070923</v>
      </c>
    </row>
    <row r="436">
      <c r="A436">
        <f>HYPERLINK("https://stackoverflow.com/q/51836618", "51836618")</f>
        <v/>
      </c>
      <c r="B436" t="n">
        <v>0.4935400516795866</v>
      </c>
    </row>
    <row r="437">
      <c r="A437">
        <f>HYPERLINK("https://stackoverflow.com/q/51845292", "51845292")</f>
        <v/>
      </c>
      <c r="B437" t="n">
        <v>0.6111111111111112</v>
      </c>
    </row>
    <row r="438">
      <c r="A438">
        <f>HYPERLINK("https://stackoverflow.com/q/51847975", "51847975")</f>
        <v/>
      </c>
      <c r="B438" t="n">
        <v>0.2748538011695906</v>
      </c>
    </row>
    <row r="439">
      <c r="A439">
        <f>HYPERLINK("https://stackoverflow.com/q/51853310", "51853310")</f>
        <v/>
      </c>
      <c r="B439" t="n">
        <v>0.4675925925925926</v>
      </c>
    </row>
    <row r="440">
      <c r="A440">
        <f>HYPERLINK("https://stackoverflow.com/q/51865601", "51865601")</f>
        <v/>
      </c>
      <c r="B440" t="n">
        <v>0.5404040404040406</v>
      </c>
    </row>
    <row r="441">
      <c r="A441">
        <f>HYPERLINK("https://stackoverflow.com/q/51885130", "51885130")</f>
        <v/>
      </c>
      <c r="B441" t="n">
        <v>0.5394524959742351</v>
      </c>
    </row>
    <row r="442">
      <c r="A442">
        <f>HYPERLINK("https://stackoverflow.com/q/51964843", "51964843")</f>
        <v/>
      </c>
      <c r="B442" t="n">
        <v>0.5733333333333334</v>
      </c>
    </row>
    <row r="443">
      <c r="A443">
        <f>HYPERLINK("https://stackoverflow.com/q/51965019", "51965019")</f>
        <v/>
      </c>
      <c r="B443" t="n">
        <v>0.3595959595959596</v>
      </c>
    </row>
    <row r="444">
      <c r="A444">
        <f>HYPERLINK("https://stackoverflow.com/q/51966939", "51966939")</f>
        <v/>
      </c>
      <c r="B444" t="n">
        <v>0.478988603988604</v>
      </c>
    </row>
    <row r="445">
      <c r="A445">
        <f>HYPERLINK("https://stackoverflow.com/q/51973751", "51973751")</f>
        <v/>
      </c>
      <c r="B445" t="n">
        <v>0.4415204678362573</v>
      </c>
    </row>
    <row r="446">
      <c r="A446">
        <f>HYPERLINK("https://stackoverflow.com/q/51977946", "51977946")</f>
        <v/>
      </c>
      <c r="B446" t="n">
        <v>0.5964912280701755</v>
      </c>
    </row>
    <row r="447">
      <c r="A447">
        <f>HYPERLINK("https://stackoverflow.com/q/52034362", "52034362")</f>
        <v/>
      </c>
      <c r="B447" t="n">
        <v>0.5854700854700855</v>
      </c>
    </row>
    <row r="448">
      <c r="A448">
        <f>HYPERLINK("https://stackoverflow.com/q/52046824", "52046824")</f>
        <v/>
      </c>
      <c r="B448" t="n">
        <v>0.3080397470641373</v>
      </c>
    </row>
    <row r="449">
      <c r="A449">
        <f>HYPERLINK("https://stackoverflow.com/q/52143938", "52143938")</f>
        <v/>
      </c>
      <c r="B449" t="n">
        <v>0.7936507936507937</v>
      </c>
    </row>
    <row r="450">
      <c r="A450">
        <f>HYPERLINK("https://stackoverflow.com/q/52145113", "52145113")</f>
        <v/>
      </c>
      <c r="B450" t="n">
        <v>0.6222222222222222</v>
      </c>
    </row>
    <row r="451">
      <c r="A451">
        <f>HYPERLINK("https://stackoverflow.com/q/52205799", "52205799")</f>
        <v/>
      </c>
      <c r="B451" t="n">
        <v>0.3869731800766283</v>
      </c>
    </row>
    <row r="452">
      <c r="A452">
        <f>HYPERLINK("https://stackoverflow.com/q/52213870", "52213870")</f>
        <v/>
      </c>
      <c r="B452" t="n">
        <v>0.3611111111111111</v>
      </c>
    </row>
    <row r="453">
      <c r="A453">
        <f>HYPERLINK("https://stackoverflow.com/q/52242599", "52242599")</f>
        <v/>
      </c>
      <c r="B453" t="n">
        <v>0.3095238095238096</v>
      </c>
    </row>
    <row r="454">
      <c r="A454">
        <f>HYPERLINK("https://stackoverflow.com/q/52261990", "52261990")</f>
        <v/>
      </c>
      <c r="B454" t="n">
        <v>0.5627240143369175</v>
      </c>
    </row>
    <row r="455">
      <c r="A455">
        <f>HYPERLINK("https://stackoverflow.com/q/52300209", "52300209")</f>
        <v/>
      </c>
      <c r="B455" t="n">
        <v>0.6994404476418865</v>
      </c>
    </row>
    <row r="456">
      <c r="A456">
        <f>HYPERLINK("https://stackoverflow.com/q/52353918", "52353918")</f>
        <v/>
      </c>
      <c r="B456" t="n">
        <v>0.3888888888888889</v>
      </c>
    </row>
    <row r="457">
      <c r="A457">
        <f>HYPERLINK("https://stackoverflow.com/q/52370526", "52370526")</f>
        <v/>
      </c>
      <c r="B457" t="n">
        <v>0.5213675213675214</v>
      </c>
    </row>
    <row r="458">
      <c r="A458">
        <f>HYPERLINK("https://stackoverflow.com/q/52492264", "52492264")</f>
        <v/>
      </c>
      <c r="B458" t="n">
        <v>0.462962962962963</v>
      </c>
    </row>
    <row r="459">
      <c r="A459">
        <f>HYPERLINK("https://stackoverflow.com/q/52510724", "52510724")</f>
        <v/>
      </c>
      <c r="B459" t="n">
        <v>0.6111111111111112</v>
      </c>
    </row>
    <row r="460">
      <c r="A460">
        <f>HYPERLINK("https://stackoverflow.com/q/52525320", "52525320")</f>
        <v/>
      </c>
      <c r="B460" t="n">
        <v>0.4009661835748793</v>
      </c>
    </row>
    <row r="461">
      <c r="A461">
        <f>HYPERLINK("https://stackoverflow.com/q/52534581", "52534581")</f>
        <v/>
      </c>
      <c r="B461" t="n">
        <v>0.3733333333333334</v>
      </c>
    </row>
    <row r="462">
      <c r="A462">
        <f>HYPERLINK("https://stackoverflow.com/q/52585467", "52585467")</f>
        <v/>
      </c>
      <c r="B462" t="n">
        <v>0.4497354497354497</v>
      </c>
    </row>
    <row r="463">
      <c r="A463">
        <f>HYPERLINK("https://stackoverflow.com/q/52593036", "52593036")</f>
        <v/>
      </c>
      <c r="B463" t="n">
        <v>0.5906432748538012</v>
      </c>
    </row>
    <row r="464">
      <c r="A464">
        <f>HYPERLINK("https://stackoverflow.com/q/52600010", "52600010")</f>
        <v/>
      </c>
      <c r="B464" t="n">
        <v>0.6772946859903382</v>
      </c>
    </row>
    <row r="465">
      <c r="A465">
        <f>HYPERLINK("https://stackoverflow.com/q/52668100", "52668100")</f>
        <v/>
      </c>
      <c r="B465" t="n">
        <v>0.3251633986928105</v>
      </c>
    </row>
    <row r="466">
      <c r="A466">
        <f>HYPERLINK("https://stackoverflow.com/q/52715914", "52715914")</f>
        <v/>
      </c>
      <c r="B466" t="n">
        <v>0.4193548387096773</v>
      </c>
    </row>
    <row r="467">
      <c r="A467">
        <f>HYPERLINK("https://stackoverflow.com/q/52736363", "52736363")</f>
        <v/>
      </c>
      <c r="B467" t="n">
        <v>0.4476190476190476</v>
      </c>
    </row>
    <row r="468">
      <c r="A468">
        <f>HYPERLINK("https://stackoverflow.com/q/52762374", "52762374")</f>
        <v/>
      </c>
      <c r="B468" t="n">
        <v>0.5054466230936819</v>
      </c>
    </row>
    <row r="469">
      <c r="A469">
        <f>HYPERLINK("https://stackoverflow.com/q/52888222", "52888222")</f>
        <v/>
      </c>
      <c r="B469" t="n">
        <v>0.5585585585585586</v>
      </c>
    </row>
    <row r="470">
      <c r="A470">
        <f>HYPERLINK("https://stackoverflow.com/q/52890757", "52890757")</f>
        <v/>
      </c>
      <c r="B470" t="n">
        <v>0.6728395061728395</v>
      </c>
    </row>
    <row r="471">
      <c r="A471">
        <f>HYPERLINK("https://stackoverflow.com/q/52898741", "52898741")</f>
        <v/>
      </c>
      <c r="B471" t="n">
        <v>0.6</v>
      </c>
    </row>
    <row r="472">
      <c r="A472">
        <f>HYPERLINK("https://stackoverflow.com/q/52958536", "52958536")</f>
        <v/>
      </c>
      <c r="B472" t="n">
        <v>0.3626834381551363</v>
      </c>
    </row>
    <row r="473">
      <c r="A473">
        <f>HYPERLINK("https://stackoverflow.com/q/52960863", "52960863")</f>
        <v/>
      </c>
      <c r="B473" t="n">
        <v>0.5884773662551441</v>
      </c>
    </row>
    <row r="474">
      <c r="A474">
        <f>HYPERLINK("https://stackoverflow.com/q/53015958", "53015958")</f>
        <v/>
      </c>
      <c r="B474" t="n">
        <v>0.3062330623306233</v>
      </c>
    </row>
    <row r="475">
      <c r="A475">
        <f>HYPERLINK("https://stackoverflow.com/q/53027157", "53027157")</f>
        <v/>
      </c>
      <c r="B475" t="n">
        <v>0.3431372549019608</v>
      </c>
    </row>
    <row r="476">
      <c r="A476">
        <f>HYPERLINK("https://stackoverflow.com/q/53039094", "53039094")</f>
        <v/>
      </c>
      <c r="B476" t="n">
        <v>0.3506944444444444</v>
      </c>
    </row>
    <row r="477">
      <c r="A477">
        <f>HYPERLINK("https://stackoverflow.com/q/53051838", "53051838")</f>
        <v/>
      </c>
      <c r="B477" t="n">
        <v>0.3398692810457516</v>
      </c>
    </row>
    <row r="478">
      <c r="A478">
        <f>HYPERLINK("https://stackoverflow.com/q/53082382", "53082382")</f>
        <v/>
      </c>
      <c r="B478" t="n">
        <v>0.4853801169590644</v>
      </c>
    </row>
    <row r="479">
      <c r="A479">
        <f>HYPERLINK("https://stackoverflow.com/q/53095373", "53095373")</f>
        <v/>
      </c>
      <c r="B479" t="n">
        <v>0.4673202614379085</v>
      </c>
    </row>
    <row r="480">
      <c r="A480">
        <f>HYPERLINK("https://stackoverflow.com/q/53109130", "53109130")</f>
        <v/>
      </c>
      <c r="B480" t="n">
        <v>0.6978557504873295</v>
      </c>
    </row>
    <row r="481">
      <c r="A481">
        <f>HYPERLINK("https://stackoverflow.com/q/53257076", "53257076")</f>
        <v/>
      </c>
      <c r="B481" t="n">
        <v>0.6581196581196581</v>
      </c>
    </row>
    <row r="482">
      <c r="A482">
        <f>HYPERLINK("https://stackoverflow.com/q/53262784", "53262784")</f>
        <v/>
      </c>
      <c r="B482" t="n">
        <v>0.4897959183673469</v>
      </c>
    </row>
    <row r="483">
      <c r="A483">
        <f>HYPERLINK("https://stackoverflow.com/q/53264791", "53264791")</f>
        <v/>
      </c>
      <c r="B483" t="n">
        <v>0.3756613756613757</v>
      </c>
    </row>
    <row r="484">
      <c r="A484">
        <f>HYPERLINK("https://stackoverflow.com/q/53288846", "53288846")</f>
        <v/>
      </c>
      <c r="B484" t="n">
        <v>0.3758169934640523</v>
      </c>
    </row>
    <row r="485">
      <c r="A485">
        <f>HYPERLINK("https://stackoverflow.com/q/53290593", "53290593")</f>
        <v/>
      </c>
      <c r="B485" t="n">
        <v>0.4486638537271449</v>
      </c>
    </row>
    <row r="486">
      <c r="A486">
        <f>HYPERLINK("https://stackoverflow.com/q/53299189", "53299189")</f>
        <v/>
      </c>
      <c r="B486" t="n">
        <v>0.4465811965811966</v>
      </c>
    </row>
    <row r="487">
      <c r="A487">
        <f>HYPERLINK("https://stackoverflow.com/q/53388231", "53388231")</f>
        <v/>
      </c>
      <c r="B487" t="n">
        <v>0.2510288065843622</v>
      </c>
    </row>
    <row r="488">
      <c r="A488">
        <f>HYPERLINK("https://stackoverflow.com/q/53413258", "53413258")</f>
        <v/>
      </c>
      <c r="B488" t="n">
        <v>0.4773662551440329</v>
      </c>
    </row>
    <row r="489">
      <c r="A489">
        <f>HYPERLINK("https://stackoverflow.com/q/53449627", "53449627")</f>
        <v/>
      </c>
      <c r="B489" t="n">
        <v>0.5383734249713631</v>
      </c>
    </row>
    <row r="490">
      <c r="A490">
        <f>HYPERLINK("https://stackoverflow.com/q/53472963", "53472963")</f>
        <v/>
      </c>
      <c r="B490" t="n">
        <v>0.6222222222222222</v>
      </c>
    </row>
    <row r="491">
      <c r="A491">
        <f>HYPERLINK("https://stackoverflow.com/q/53504268", "53504268")</f>
        <v/>
      </c>
      <c r="B491" t="n">
        <v>0.6137566137566138</v>
      </c>
    </row>
    <row r="492">
      <c r="A492">
        <f>HYPERLINK("https://stackoverflow.com/q/53590585", "53590585")</f>
        <v/>
      </c>
      <c r="B492" t="n">
        <v>0.4857142857142857</v>
      </c>
    </row>
    <row r="493">
      <c r="A493">
        <f>HYPERLINK("https://stackoverflow.com/q/53623673", "53623673")</f>
        <v/>
      </c>
      <c r="B493" t="n">
        <v>0.3391812865497076</v>
      </c>
    </row>
    <row r="494">
      <c r="A494">
        <f>HYPERLINK("https://stackoverflow.com/q/53664484", "53664484")</f>
        <v/>
      </c>
      <c r="B494" t="n">
        <v>0.4965277777777778</v>
      </c>
    </row>
    <row r="495">
      <c r="A495">
        <f>HYPERLINK("https://stackoverflow.com/q/53669169", "53669169")</f>
        <v/>
      </c>
      <c r="B495" t="n">
        <v>0.4594594594594595</v>
      </c>
    </row>
    <row r="496">
      <c r="A496">
        <f>HYPERLINK("https://stackoverflow.com/q/53677413", "53677413")</f>
        <v/>
      </c>
      <c r="B496" t="n">
        <v>0.4867724867724867</v>
      </c>
    </row>
    <row r="497">
      <c r="A497">
        <f>HYPERLINK("https://stackoverflow.com/q/53690242", "53690242")</f>
        <v/>
      </c>
      <c r="B497" t="n">
        <v>0.3428571428571429</v>
      </c>
    </row>
    <row r="498">
      <c r="A498">
        <f>HYPERLINK("https://stackoverflow.com/q/53701218", "53701218")</f>
        <v/>
      </c>
      <c r="B498" t="n">
        <v>0.3022700119474313</v>
      </c>
    </row>
    <row r="499">
      <c r="A499">
        <f>HYPERLINK("https://stackoverflow.com/q/53702258", "53702258")</f>
        <v/>
      </c>
      <c r="B499" t="n">
        <v>0.6202020202020202</v>
      </c>
    </row>
    <row r="500">
      <c r="A500">
        <f>HYPERLINK("https://stackoverflow.com/q/53707341", "53707341")</f>
        <v/>
      </c>
      <c r="B500" t="n">
        <v>0.3870967741935484</v>
      </c>
    </row>
    <row r="501">
      <c r="A501">
        <f>HYPERLINK("https://stackoverflow.com/q/53729079", "53729079")</f>
        <v/>
      </c>
      <c r="B501" t="n">
        <v>0.4722222222222222</v>
      </c>
    </row>
    <row r="502">
      <c r="A502">
        <f>HYPERLINK("https://stackoverflow.com/q/53763970", "53763970")</f>
        <v/>
      </c>
      <c r="B502" t="n">
        <v>0.5879629629629629</v>
      </c>
    </row>
    <row r="503">
      <c r="A503">
        <f>HYPERLINK("https://stackoverflow.com/q/53801839", "53801839")</f>
        <v/>
      </c>
      <c r="B503" t="n">
        <v>0.7060185185185185</v>
      </c>
    </row>
    <row r="504">
      <c r="A504">
        <f>HYPERLINK("https://stackoverflow.com/q/53884162", "53884162")</f>
        <v/>
      </c>
      <c r="B504" t="n">
        <v>0.4473684210526316</v>
      </c>
    </row>
    <row r="505">
      <c r="A505">
        <f>HYPERLINK("https://stackoverflow.com/q/53884595", "53884595")</f>
        <v/>
      </c>
      <c r="B505" t="n">
        <v>0.3101851851851852</v>
      </c>
    </row>
    <row r="506">
      <c r="A506">
        <f>HYPERLINK("https://stackoverflow.com/q/53887719", "53887719")</f>
        <v/>
      </c>
      <c r="B506" t="n">
        <v>0.6455026455026455</v>
      </c>
    </row>
    <row r="507">
      <c r="A507">
        <f>HYPERLINK("https://stackoverflow.com/q/53944354", "53944354")</f>
        <v/>
      </c>
      <c r="B507" t="n">
        <v>0.7486111111111111</v>
      </c>
    </row>
    <row r="508">
      <c r="A508">
        <f>HYPERLINK("https://stackoverflow.com/q/54049205", "54049205")</f>
        <v/>
      </c>
      <c r="B508" t="n">
        <v>0.3801169590643275</v>
      </c>
    </row>
    <row r="509">
      <c r="A509">
        <f>HYPERLINK("https://stackoverflow.com/q/54060686", "54060686")</f>
        <v/>
      </c>
      <c r="B509" t="n">
        <v>0.5657596371882087</v>
      </c>
    </row>
    <row r="510">
      <c r="A510">
        <f>HYPERLINK("https://stackoverflow.com/q/54077904", "54077904")</f>
        <v/>
      </c>
      <c r="B510" t="n">
        <v>0.4374374374374373</v>
      </c>
    </row>
    <row r="511">
      <c r="A511">
        <f>HYPERLINK("https://stackoverflow.com/q/54079576", "54079576")</f>
        <v/>
      </c>
      <c r="B511" t="n">
        <v>0.6876310272536688</v>
      </c>
    </row>
    <row r="512">
      <c r="A512">
        <f>HYPERLINK("https://stackoverflow.com/q/54123965", "54123965")</f>
        <v/>
      </c>
      <c r="B512" t="n">
        <v>0.552319309600863</v>
      </c>
    </row>
    <row r="513">
      <c r="A513">
        <f>HYPERLINK("https://stackoverflow.com/q/54186801", "54186801")</f>
        <v/>
      </c>
      <c r="B513" t="n">
        <v>0.4853801169590643</v>
      </c>
    </row>
    <row r="514">
      <c r="A514">
        <f>HYPERLINK("https://stackoverflow.com/q/54200067", "54200067")</f>
        <v/>
      </c>
      <c r="B514" t="n">
        <v>0.3686868686868687</v>
      </c>
    </row>
    <row r="515">
      <c r="A515">
        <f>HYPERLINK("https://stackoverflow.com/q/54216119", "54216119")</f>
        <v/>
      </c>
      <c r="B515" t="n">
        <v>0.4622222222222223</v>
      </c>
    </row>
    <row r="516">
      <c r="A516">
        <f>HYPERLINK("https://stackoverflow.com/q/54285728", "54285728")</f>
        <v/>
      </c>
      <c r="B516" t="n">
        <v>0.4673721340388007</v>
      </c>
    </row>
    <row r="517">
      <c r="A517">
        <f>HYPERLINK("https://stackoverflow.com/q/54323760", "54323760")</f>
        <v/>
      </c>
      <c r="B517" t="n">
        <v>0.5115303983228512</v>
      </c>
    </row>
    <row r="518">
      <c r="A518">
        <f>HYPERLINK("https://stackoverflow.com/q/54363950", "54363950")</f>
        <v/>
      </c>
      <c r="B518" t="n">
        <v>0.4669479606188467</v>
      </c>
    </row>
    <row r="519">
      <c r="A519">
        <f>HYPERLINK("https://stackoverflow.com/q/54462153", "54462153")</f>
        <v/>
      </c>
      <c r="B519" t="n">
        <v>0.6044129235618598</v>
      </c>
    </row>
    <row r="520">
      <c r="A520">
        <f>HYPERLINK("https://stackoverflow.com/q/54474013", "54474013")</f>
        <v/>
      </c>
      <c r="B520" t="n">
        <v>0.6944444444444445</v>
      </c>
    </row>
    <row r="521">
      <c r="A521">
        <f>HYPERLINK("https://stackoverflow.com/q/54521407", "54521407")</f>
        <v/>
      </c>
      <c r="B521" t="n">
        <v>0.2845528455284553</v>
      </c>
    </row>
    <row r="522">
      <c r="A522">
        <f>HYPERLINK("https://stackoverflow.com/q/54522800", "54522800")</f>
        <v/>
      </c>
      <c r="B522" t="n">
        <v>0.7116736990154712</v>
      </c>
    </row>
    <row r="523">
      <c r="A523">
        <f>HYPERLINK("https://stackoverflow.com/q/54531836", "54531836")</f>
        <v/>
      </c>
      <c r="B523" t="n">
        <v>0.358974358974359</v>
      </c>
    </row>
    <row r="524">
      <c r="A524">
        <f>HYPERLINK("https://stackoverflow.com/q/54548422", "54548422")</f>
        <v/>
      </c>
      <c r="B524" t="n">
        <v>0.5972222222222223</v>
      </c>
    </row>
    <row r="525">
      <c r="A525">
        <f>HYPERLINK("https://stackoverflow.com/q/54548490", "54548490")</f>
        <v/>
      </c>
      <c r="B525" t="n">
        <v>0.5696400625978091</v>
      </c>
    </row>
    <row r="526">
      <c r="A526">
        <f>HYPERLINK("https://stackoverflow.com/q/54554531", "54554531")</f>
        <v/>
      </c>
      <c r="B526" t="n">
        <v>0.5294117647058824</v>
      </c>
    </row>
    <row r="527">
      <c r="A527">
        <f>HYPERLINK("https://stackoverflow.com/q/54563348", "54563348")</f>
        <v/>
      </c>
      <c r="B527" t="n">
        <v>0.5385802469135802</v>
      </c>
    </row>
    <row r="528">
      <c r="A528">
        <f>HYPERLINK("https://stackoverflow.com/q/54574872", "54574872")</f>
        <v/>
      </c>
      <c r="B528" t="n">
        <v>0.3169934640522876</v>
      </c>
    </row>
    <row r="529">
      <c r="A529">
        <f>HYPERLINK("https://stackoverflow.com/q/54662808", "54662808")</f>
        <v/>
      </c>
      <c r="B529" t="n">
        <v>0.5013550135501356</v>
      </c>
    </row>
    <row r="530">
      <c r="A530">
        <f>HYPERLINK("https://stackoverflow.com/q/54666876", "54666876")</f>
        <v/>
      </c>
      <c r="B530" t="n">
        <v>0.6049382716049383</v>
      </c>
    </row>
    <row r="531">
      <c r="A531">
        <f>HYPERLINK("https://stackoverflow.com/q/54868399", "54868399")</f>
        <v/>
      </c>
      <c r="B531" t="n">
        <v>0.3620915032679738</v>
      </c>
    </row>
    <row r="532">
      <c r="A532">
        <f>HYPERLINK("https://stackoverflow.com/q/54881057", "54881057")</f>
        <v/>
      </c>
      <c r="B532" t="n">
        <v>0.5555555555555556</v>
      </c>
    </row>
    <row r="533">
      <c r="A533">
        <f>HYPERLINK("https://stackoverflow.com/q/54894563", "54894563")</f>
        <v/>
      </c>
      <c r="B533" t="n">
        <v>0.3512544802867383</v>
      </c>
    </row>
    <row r="534">
      <c r="A534">
        <f>HYPERLINK("https://stackoverflow.com/q/54901001", "54901001")</f>
        <v/>
      </c>
      <c r="B534" t="n">
        <v>0.4737945492662474</v>
      </c>
    </row>
    <row r="535">
      <c r="A535">
        <f>HYPERLINK("https://stackoverflow.com/q/54920348", "54920348")</f>
        <v/>
      </c>
      <c r="B535" t="n">
        <v>0.8187134502923978</v>
      </c>
    </row>
    <row r="536">
      <c r="A536">
        <f>HYPERLINK("https://stackoverflow.com/q/54960110", "54960110")</f>
        <v/>
      </c>
      <c r="B536" t="n">
        <v>0.2711111111111111</v>
      </c>
    </row>
    <row r="537">
      <c r="A537">
        <f>HYPERLINK("https://stackoverflow.com/q/55068186", "55068186")</f>
        <v/>
      </c>
      <c r="B537" t="n">
        <v>0.3584229390681004</v>
      </c>
    </row>
    <row r="538">
      <c r="A538">
        <f>HYPERLINK("https://stackoverflow.com/q/55072078", "55072078")</f>
        <v/>
      </c>
      <c r="B538" t="n">
        <v>0.5953565505804311</v>
      </c>
    </row>
    <row r="539">
      <c r="A539">
        <f>HYPERLINK("https://stackoverflow.com/q/55090674", "55090674")</f>
        <v/>
      </c>
      <c r="B539" t="n">
        <v>0.2917874396135265</v>
      </c>
    </row>
    <row r="540">
      <c r="A540">
        <f>HYPERLINK("https://stackoverflow.com/q/55116523", "55116523")</f>
        <v/>
      </c>
      <c r="B540" t="n">
        <v>0.59375</v>
      </c>
    </row>
    <row r="541">
      <c r="A541">
        <f>HYPERLINK("https://stackoverflow.com/q/55178584", "55178584")</f>
        <v/>
      </c>
      <c r="B541" t="n">
        <v>0.4200542005420054</v>
      </c>
    </row>
    <row r="542">
      <c r="A542">
        <f>HYPERLINK("https://stackoverflow.com/q/55217961", "55217961")</f>
        <v/>
      </c>
      <c r="B542" t="n">
        <v>0.331511839708561</v>
      </c>
    </row>
    <row r="543">
      <c r="A543">
        <f>HYPERLINK("https://stackoverflow.com/q/55224716", "55224716")</f>
        <v/>
      </c>
      <c r="B543" t="n">
        <v>0.5482456140350876</v>
      </c>
    </row>
    <row r="544">
      <c r="A544">
        <f>HYPERLINK("https://stackoverflow.com/q/55269741", "55269741")</f>
        <v/>
      </c>
      <c r="B544" t="n">
        <v>0.6419753086419753</v>
      </c>
    </row>
    <row r="545">
      <c r="A545">
        <f>HYPERLINK("https://stackoverflow.com/q/55275485", "55275485")</f>
        <v/>
      </c>
      <c r="B545" t="n">
        <v>0.5418803418803418</v>
      </c>
    </row>
    <row r="546">
      <c r="A546">
        <f>HYPERLINK("https://stackoverflow.com/q/55367038", "55367038")</f>
        <v/>
      </c>
      <c r="B546" t="n">
        <v>0.4666666666666667</v>
      </c>
    </row>
    <row r="547">
      <c r="A547">
        <f>HYPERLINK("https://stackoverflow.com/q/55393388", "55393388")</f>
        <v/>
      </c>
      <c r="B547" t="n">
        <v>0.5833333333333333</v>
      </c>
    </row>
    <row r="548">
      <c r="A548">
        <f>HYPERLINK("https://stackoverflow.com/q/55418261", "55418261")</f>
        <v/>
      </c>
      <c r="B548" t="n">
        <v>0.5698924731182796</v>
      </c>
    </row>
    <row r="549">
      <c r="A549">
        <f>HYPERLINK("https://stackoverflow.com/q/55471101", "55471101")</f>
        <v/>
      </c>
      <c r="B549" t="n">
        <v>0.3742690058479532</v>
      </c>
    </row>
    <row r="550">
      <c r="A550">
        <f>HYPERLINK("https://stackoverflow.com/q/55491667", "55491667")</f>
        <v/>
      </c>
      <c r="B550" t="n">
        <v>0.4791666666666667</v>
      </c>
    </row>
    <row r="551">
      <c r="A551">
        <f>HYPERLINK("https://stackoverflow.com/q/55514820", "55514820")</f>
        <v/>
      </c>
      <c r="B551" t="n">
        <v>0.6592592592592592</v>
      </c>
    </row>
    <row r="552">
      <c r="A552">
        <f>HYPERLINK("https://stackoverflow.com/q/55628468", "55628468")</f>
        <v/>
      </c>
      <c r="B552" t="n">
        <v>0.7696078431372547</v>
      </c>
    </row>
    <row r="553">
      <c r="A553">
        <f>HYPERLINK("https://stackoverflow.com/q/55645981", "55645981")</f>
        <v/>
      </c>
      <c r="B553" t="n">
        <v>0.4784580498866213</v>
      </c>
    </row>
    <row r="554">
      <c r="A554">
        <f>HYPERLINK("https://stackoverflow.com/q/55726611", "55726611")</f>
        <v/>
      </c>
      <c r="B554" t="n">
        <v>0.6138888888888889</v>
      </c>
    </row>
    <row r="555">
      <c r="A555">
        <f>HYPERLINK("https://stackoverflow.com/q/55738130", "55738130")</f>
        <v/>
      </c>
      <c r="B555" t="n">
        <v>0.4684684684684685</v>
      </c>
    </row>
    <row r="556">
      <c r="A556">
        <f>HYPERLINK("https://stackoverflow.com/q/55745397", "55745397")</f>
        <v/>
      </c>
      <c r="B556" t="n">
        <v>0.3442265795206972</v>
      </c>
    </row>
    <row r="557">
      <c r="A557">
        <f>HYPERLINK("https://stackoverflow.com/q/55778580", "55778580")</f>
        <v/>
      </c>
      <c r="B557" t="n">
        <v>0.346031746031746</v>
      </c>
    </row>
    <row r="558">
      <c r="A558">
        <f>HYPERLINK("https://stackoverflow.com/q/55796166", "55796166")</f>
        <v/>
      </c>
      <c r="B558" t="n">
        <v>0.4282407407407408</v>
      </c>
    </row>
    <row r="559">
      <c r="A559">
        <f>HYPERLINK("https://stackoverflow.com/q/55835640", "55835640")</f>
        <v/>
      </c>
      <c r="B559" t="n">
        <v>0.5798611111111112</v>
      </c>
    </row>
    <row r="560">
      <c r="A560">
        <f>HYPERLINK("https://stackoverflow.com/q/55853588", "55853588")</f>
        <v/>
      </c>
      <c r="B560" t="n">
        <v>0.4648526077097506</v>
      </c>
    </row>
    <row r="561">
      <c r="A561">
        <f>HYPERLINK("https://stackoverflow.com/q/55864354", "55864354")</f>
        <v/>
      </c>
      <c r="B561" t="n">
        <v>0.7398989898989899</v>
      </c>
    </row>
    <row r="562">
      <c r="A562">
        <f>HYPERLINK("https://stackoverflow.com/q/55882359", "55882359")</f>
        <v/>
      </c>
      <c r="B562" t="n">
        <v>0.4518518518518518</v>
      </c>
    </row>
    <row r="563">
      <c r="A563">
        <f>HYPERLINK("https://stackoverflow.com/q/55905651", "55905651")</f>
        <v/>
      </c>
      <c r="B563" t="n">
        <v>0.6344086021505376</v>
      </c>
    </row>
    <row r="564">
      <c r="A564">
        <f>HYPERLINK("https://stackoverflow.com/q/55929236", "55929236")</f>
        <v/>
      </c>
      <c r="B564" t="n">
        <v>0.5032679738562091</v>
      </c>
    </row>
    <row r="565">
      <c r="A565">
        <f>HYPERLINK("https://stackoverflow.com/q/55935097", "55935097")</f>
        <v/>
      </c>
      <c r="B565" t="n">
        <v>0.4276729559748428</v>
      </c>
    </row>
    <row r="566">
      <c r="A566">
        <f>HYPERLINK("https://stackoverflow.com/q/56028910", "56028910")</f>
        <v/>
      </c>
      <c r="B566" t="n">
        <v>0.4518518518518519</v>
      </c>
    </row>
    <row r="567">
      <c r="A567">
        <f>HYPERLINK("https://stackoverflow.com/q/56043124", "56043124")</f>
        <v/>
      </c>
      <c r="B567" t="n">
        <v>0.272108843537415</v>
      </c>
    </row>
    <row r="568">
      <c r="A568">
        <f>HYPERLINK("https://stackoverflow.com/q/56118080", "56118080")</f>
        <v/>
      </c>
      <c r="B568" t="n">
        <v>0.5734355044699873</v>
      </c>
    </row>
    <row r="569">
      <c r="A569">
        <f>HYPERLINK("https://stackoverflow.com/q/56127535", "56127535")</f>
        <v/>
      </c>
      <c r="B569" t="n">
        <v>0.4158730158730159</v>
      </c>
    </row>
    <row r="570">
      <c r="A570">
        <f>HYPERLINK("https://stackoverflow.com/q/56215583", "56215583")</f>
        <v/>
      </c>
      <c r="B570" t="n">
        <v>0.3666666666666666</v>
      </c>
    </row>
    <row r="571">
      <c r="A571">
        <f>HYPERLINK("https://stackoverflow.com/q/56227556", "56227556")</f>
        <v/>
      </c>
      <c r="B571" t="n">
        <v>0.4661835748792271</v>
      </c>
    </row>
    <row r="572">
      <c r="A572">
        <f>HYPERLINK("https://stackoverflow.com/q/56305835", "56305835")</f>
        <v/>
      </c>
      <c r="B572" t="n">
        <v>0.5862068965517241</v>
      </c>
    </row>
    <row r="573">
      <c r="A573">
        <f>HYPERLINK("https://stackoverflow.com/q/56336076", "56336076")</f>
        <v/>
      </c>
      <c r="B573" t="n">
        <v>0.4102564102564102</v>
      </c>
    </row>
    <row r="574">
      <c r="A574">
        <f>HYPERLINK("https://stackoverflow.com/q/56336917", "56336917")</f>
        <v/>
      </c>
      <c r="B574" t="n">
        <v>0.3391812865497076</v>
      </c>
    </row>
    <row r="575">
      <c r="A575">
        <f>HYPERLINK("https://stackoverflow.com/q/56355331", "56355331")</f>
        <v/>
      </c>
      <c r="B575" t="n">
        <v>0.4084967320261438</v>
      </c>
    </row>
    <row r="576">
      <c r="A576">
        <f>HYPERLINK("https://stackoverflow.com/q/56363143", "56363143")</f>
        <v/>
      </c>
      <c r="B576" t="n">
        <v>0.2995169082125604</v>
      </c>
    </row>
    <row r="577">
      <c r="A577">
        <f>HYPERLINK("https://stackoverflow.com/q/56373250", "56373250")</f>
        <v/>
      </c>
      <c r="B577" t="n">
        <v>0.336976320582878</v>
      </c>
    </row>
    <row r="578">
      <c r="A578">
        <f>HYPERLINK("https://stackoverflow.com/q/56389977", "56389977")</f>
        <v/>
      </c>
      <c r="B578" t="n">
        <v>0.7565359477124183</v>
      </c>
    </row>
    <row r="579">
      <c r="A579">
        <f>HYPERLINK("https://stackoverflow.com/q/56469964", "56469964")</f>
        <v/>
      </c>
      <c r="B579" t="n">
        <v>0.5663082437275986</v>
      </c>
    </row>
    <row r="580">
      <c r="A580">
        <f>HYPERLINK("https://stackoverflow.com/q/56538252", "56538252")</f>
        <v/>
      </c>
      <c r="B580" t="n">
        <v>0.345679012345679</v>
      </c>
    </row>
    <row r="581">
      <c r="A581">
        <f>HYPERLINK("https://stackoverflow.com/q/56548526", "56548526")</f>
        <v/>
      </c>
      <c r="B581" t="n">
        <v>0.4864864864864865</v>
      </c>
    </row>
    <row r="582">
      <c r="A582">
        <f>HYPERLINK("https://stackoverflow.com/q/56573602", "56573602")</f>
        <v/>
      </c>
      <c r="B582" t="n">
        <v>0.417624521072797</v>
      </c>
    </row>
    <row r="583">
      <c r="A583">
        <f>HYPERLINK("https://stackoverflow.com/q/56587997", "56587997")</f>
        <v/>
      </c>
      <c r="B583" t="n">
        <v>0.6565656565656566</v>
      </c>
    </row>
    <row r="584">
      <c r="A584">
        <f>HYPERLINK("https://stackoverflow.com/q/56600624", "56600624")</f>
        <v/>
      </c>
      <c r="B584" t="n">
        <v>0.2832244008714597</v>
      </c>
    </row>
    <row r="585">
      <c r="A585">
        <f>HYPERLINK("https://stackoverflow.com/q/56633307", "56633307")</f>
        <v/>
      </c>
      <c r="B585" t="n">
        <v>0.391025641025641</v>
      </c>
    </row>
    <row r="586">
      <c r="A586">
        <f>HYPERLINK("https://stackoverflow.com/q/56635352", "56635352")</f>
        <v/>
      </c>
      <c r="B586" t="n">
        <v>0.4722222222222222</v>
      </c>
    </row>
    <row r="587">
      <c r="A587">
        <f>HYPERLINK("https://stackoverflow.com/q/56675025", "56675025")</f>
        <v/>
      </c>
      <c r="B587" t="n">
        <v>0.3743589743589744</v>
      </c>
    </row>
    <row r="588">
      <c r="A588">
        <f>HYPERLINK("https://stackoverflow.com/q/56679178", "56679178")</f>
        <v/>
      </c>
      <c r="B588" t="n">
        <v>0.625</v>
      </c>
    </row>
    <row r="589">
      <c r="A589">
        <f>HYPERLINK("https://stackoverflow.com/q/56700759", "56700759")</f>
        <v/>
      </c>
      <c r="B589" t="n">
        <v>0.5509259259259259</v>
      </c>
    </row>
    <row r="590">
      <c r="A590">
        <f>HYPERLINK("https://stackoverflow.com/q/56741525", "56741525")</f>
        <v/>
      </c>
      <c r="B590" t="n">
        <v>0.4967320261437909</v>
      </c>
    </row>
    <row r="591">
      <c r="A591">
        <f>HYPERLINK("https://stackoverflow.com/q/56746025", "56746025")</f>
        <v/>
      </c>
      <c r="B591" t="n">
        <v>0.5246132208157525</v>
      </c>
    </row>
    <row r="592">
      <c r="A592">
        <f>HYPERLINK("https://stackoverflow.com/q/56748978", "56748978")</f>
        <v/>
      </c>
      <c r="B592" t="n">
        <v>0.5687830687830688</v>
      </c>
    </row>
    <row r="593">
      <c r="A593">
        <f>HYPERLINK("https://stackoverflow.com/q/56750074", "56750074")</f>
        <v/>
      </c>
      <c r="B593" t="n">
        <v>0.7053872053872053</v>
      </c>
    </row>
    <row r="594">
      <c r="A594">
        <f>HYPERLINK("https://stackoverflow.com/q/56772072", "56772072")</f>
        <v/>
      </c>
      <c r="B594" t="n">
        <v>0.6111111111111112</v>
      </c>
    </row>
    <row r="595">
      <c r="A595">
        <f>HYPERLINK("https://stackoverflow.com/q/56777119", "56777119")</f>
        <v/>
      </c>
      <c r="B595" t="n">
        <v>0.5341130604288499</v>
      </c>
    </row>
    <row r="596">
      <c r="A596">
        <f>HYPERLINK("https://stackoverflow.com/q/56790149", "56790149")</f>
        <v/>
      </c>
      <c r="B596" t="n">
        <v>0.5591985428051002</v>
      </c>
    </row>
    <row r="597">
      <c r="A597">
        <f>HYPERLINK("https://stackoverflow.com/q/56809303", "56809303")</f>
        <v/>
      </c>
      <c r="B597" t="n">
        <v>0.405982905982906</v>
      </c>
    </row>
    <row r="598">
      <c r="A598">
        <f>HYPERLINK("https://stackoverflow.com/q/56816188", "56816188")</f>
        <v/>
      </c>
      <c r="B598" t="n">
        <v>0.5990338164251209</v>
      </c>
    </row>
    <row r="599">
      <c r="A599">
        <f>HYPERLINK("https://stackoverflow.com/q/56833949", "56833949")</f>
        <v/>
      </c>
      <c r="B599" t="n">
        <v>0.5962962962962962</v>
      </c>
    </row>
    <row r="600">
      <c r="A600">
        <f>HYPERLINK("https://stackoverflow.com/q/56844066", "56844066")</f>
        <v/>
      </c>
      <c r="B600" t="n">
        <v>0.5754985754985755</v>
      </c>
    </row>
    <row r="601">
      <c r="A601">
        <f>HYPERLINK("https://stackoverflow.com/q/56873258", "56873258")</f>
        <v/>
      </c>
      <c r="B601" t="n">
        <v>0.5524691358024691</v>
      </c>
    </row>
    <row r="602">
      <c r="A602">
        <f>HYPERLINK("https://stackoverflow.com/q/56891544", "56891544")</f>
        <v/>
      </c>
      <c r="B602" t="n">
        <v>0.467479674796748</v>
      </c>
    </row>
    <row r="603">
      <c r="A603">
        <f>HYPERLINK("https://stackoverflow.com/q/56900955", "56900955")</f>
        <v/>
      </c>
      <c r="B603" t="n">
        <v>0.8252032520325203</v>
      </c>
    </row>
    <row r="604">
      <c r="A604">
        <f>HYPERLINK("https://stackoverflow.com/q/56935694", "56935694")</f>
        <v/>
      </c>
      <c r="B604" t="n">
        <v>0.3169934640522876</v>
      </c>
    </row>
    <row r="605">
      <c r="A605">
        <f>HYPERLINK("https://stackoverflow.com/q/56961193", "56961193")</f>
        <v/>
      </c>
      <c r="B605" t="n">
        <v>0.3454861111111111</v>
      </c>
    </row>
    <row r="606">
      <c r="A606">
        <f>HYPERLINK("https://stackoverflow.com/q/56995364", "56995364")</f>
        <v/>
      </c>
      <c r="B606" t="n">
        <v>0.72713529856387</v>
      </c>
    </row>
    <row r="607">
      <c r="A607">
        <f>HYPERLINK("https://stackoverflow.com/q/57035108", "57035108")</f>
        <v/>
      </c>
      <c r="B607" t="n">
        <v>0.6</v>
      </c>
    </row>
    <row r="608">
      <c r="A608">
        <f>HYPERLINK("https://stackoverflow.com/q/57076871", "57076871")</f>
        <v/>
      </c>
      <c r="B608" t="n">
        <v>0.5959595959595959</v>
      </c>
    </row>
    <row r="609">
      <c r="A609">
        <f>HYPERLINK("https://stackoverflow.com/q/57115085", "57115085")</f>
        <v/>
      </c>
      <c r="B609" t="n">
        <v>0.5768321513002365</v>
      </c>
    </row>
    <row r="610">
      <c r="A610">
        <f>HYPERLINK("https://stackoverflow.com/q/57139722", "57139722")</f>
        <v/>
      </c>
      <c r="B610" t="n">
        <v>0.468013468013468</v>
      </c>
    </row>
    <row r="611">
      <c r="A611">
        <f>HYPERLINK("https://stackoverflow.com/q/57161753", "57161753")</f>
        <v/>
      </c>
      <c r="B611" t="n">
        <v>0.4035087719298246</v>
      </c>
    </row>
    <row r="612">
      <c r="A612">
        <f>HYPERLINK("https://stackoverflow.com/q/57167951", "57167951")</f>
        <v/>
      </c>
      <c r="B612" t="n">
        <v>0.4791666666666667</v>
      </c>
    </row>
    <row r="613">
      <c r="A613">
        <f>HYPERLINK("https://stackoverflow.com/q/57185134", "57185134")</f>
        <v/>
      </c>
      <c r="B613" t="n">
        <v>0.4414414414414415</v>
      </c>
    </row>
    <row r="614">
      <c r="A614">
        <f>HYPERLINK("https://stackoverflow.com/q/57193594", "57193594")</f>
        <v/>
      </c>
      <c r="B614" t="n">
        <v>0.3756613756613756</v>
      </c>
    </row>
    <row r="615">
      <c r="A615">
        <f>HYPERLINK("https://stackoverflow.com/q/57204867", "57204867")</f>
        <v/>
      </c>
      <c r="B615" t="n">
        <v>0.5527065527065527</v>
      </c>
    </row>
    <row r="616">
      <c r="A616">
        <f>HYPERLINK("https://stackoverflow.com/q/57218185", "57218185")</f>
        <v/>
      </c>
      <c r="B616" t="n">
        <v>0.625</v>
      </c>
    </row>
    <row r="617">
      <c r="A617">
        <f>HYPERLINK("https://stackoverflow.com/q/57255303", "57255303")</f>
        <v/>
      </c>
      <c r="B617" t="n">
        <v>0.4015151515151515</v>
      </c>
    </row>
    <row r="618">
      <c r="A618">
        <f>HYPERLINK("https://stackoverflow.com/q/57256084", "57256084")</f>
        <v/>
      </c>
      <c r="B618" t="n">
        <v>0.4761904761904762</v>
      </c>
    </row>
    <row r="619">
      <c r="A619">
        <f>HYPERLINK("https://stackoverflow.com/q/57265782", "57265782")</f>
        <v/>
      </c>
      <c r="B619" t="n">
        <v>0.5067750677506776</v>
      </c>
    </row>
    <row r="620">
      <c r="A620">
        <f>HYPERLINK("https://stackoverflow.com/q/57278489", "57278489")</f>
        <v/>
      </c>
      <c r="B620" t="n">
        <v>0.3492063492063492</v>
      </c>
    </row>
    <row r="621">
      <c r="A621">
        <f>HYPERLINK("https://stackoverflow.com/q/57293755", "57293755")</f>
        <v/>
      </c>
      <c r="B621" t="n">
        <v>0.2698412698412698</v>
      </c>
    </row>
    <row r="622">
      <c r="A622">
        <f>HYPERLINK("https://stackoverflow.com/q/57303807", "57303807")</f>
        <v/>
      </c>
      <c r="B622" t="n">
        <v>0.3957382039573821</v>
      </c>
    </row>
    <row r="623">
      <c r="A623">
        <f>HYPERLINK("https://stackoverflow.com/q/57312847", "57312847")</f>
        <v/>
      </c>
      <c r="B623" t="n">
        <v>0.7211328976034859</v>
      </c>
    </row>
    <row r="624">
      <c r="A624">
        <f>HYPERLINK("https://stackoverflow.com/q/57316012", "57316012")</f>
        <v/>
      </c>
      <c r="B624" t="n">
        <v>0.7817460317460319</v>
      </c>
    </row>
    <row r="625">
      <c r="A625">
        <f>HYPERLINK("https://stackoverflow.com/q/57359876", "57359876")</f>
        <v/>
      </c>
      <c r="B625" t="n">
        <v>0.3929539295392954</v>
      </c>
    </row>
    <row r="626">
      <c r="A626">
        <f>HYPERLINK("https://stackoverflow.com/q/57369751", "57369751")</f>
        <v/>
      </c>
      <c r="B626" t="n">
        <v>0.4841269841269841</v>
      </c>
    </row>
    <row r="627">
      <c r="A627">
        <f>HYPERLINK("https://stackoverflow.com/q/57403551", "57403551")</f>
        <v/>
      </c>
      <c r="B627" t="n">
        <v>0.559322033898305</v>
      </c>
    </row>
    <row r="628">
      <c r="A628">
        <f>HYPERLINK("https://stackoverflow.com/q/57461595", "57461595")</f>
        <v/>
      </c>
      <c r="B628" t="n">
        <v>0.3025435073627845</v>
      </c>
    </row>
    <row r="629">
      <c r="A629">
        <f>HYPERLINK("https://stackoverflow.com/q/57466993", "57466993")</f>
        <v/>
      </c>
      <c r="B629" t="n">
        <v>0.6848484848484848</v>
      </c>
    </row>
    <row r="630">
      <c r="A630">
        <f>HYPERLINK("https://stackoverflow.com/q/57474055", "57474055")</f>
        <v/>
      </c>
      <c r="B630" t="n">
        <v>0.7575757575757576</v>
      </c>
    </row>
    <row r="631">
      <c r="A631">
        <f>HYPERLINK("https://stackoverflow.com/q/57496839", "57496839")</f>
        <v/>
      </c>
      <c r="B631" t="n">
        <v>0.4197530864197531</v>
      </c>
    </row>
    <row r="632">
      <c r="A632">
        <f>HYPERLINK("https://stackoverflow.com/q/57502125", "57502125")</f>
        <v/>
      </c>
      <c r="B632" t="n">
        <v>0.3538011695906433</v>
      </c>
    </row>
    <row r="633">
      <c r="A633">
        <f>HYPERLINK("https://stackoverflow.com/q/57523091", "57523091")</f>
        <v/>
      </c>
      <c r="B633" t="n">
        <v>0.4634920634920635</v>
      </c>
    </row>
    <row r="634">
      <c r="A634">
        <f>HYPERLINK("https://stackoverflow.com/q/57523759", "57523759")</f>
        <v/>
      </c>
      <c r="B634" t="n">
        <v>0.3597883597883598</v>
      </c>
    </row>
    <row r="635">
      <c r="A635">
        <f>HYPERLINK("https://stackoverflow.com/q/57613671", "57613671")</f>
        <v/>
      </c>
      <c r="B635" t="n">
        <v>0.5168350168350169</v>
      </c>
    </row>
    <row r="636">
      <c r="A636">
        <f>HYPERLINK("https://stackoverflow.com/q/57762017", "57762017")</f>
        <v/>
      </c>
      <c r="B636" t="n">
        <v>0.5584795321637427</v>
      </c>
    </row>
    <row r="637">
      <c r="A637">
        <f>HYPERLINK("https://stackoverflow.com/q/57810467", "57810467")</f>
        <v/>
      </c>
      <c r="B637" t="n">
        <v>0.3301587301587302</v>
      </c>
    </row>
    <row r="638">
      <c r="A638">
        <f>HYPERLINK("https://stackoverflow.com/q/57811097", "57811097")</f>
        <v/>
      </c>
      <c r="B638" t="n">
        <v>0.4373522458628842</v>
      </c>
    </row>
    <row r="639">
      <c r="A639">
        <f>HYPERLINK("https://stackoverflow.com/q/57820524", "57820524")</f>
        <v/>
      </c>
      <c r="B639" t="n">
        <v>0.5513361462728552</v>
      </c>
    </row>
    <row r="640">
      <c r="A640">
        <f>HYPERLINK("https://stackoverflow.com/q/57848501", "57848501")</f>
        <v/>
      </c>
      <c r="B640" t="n">
        <v>0.5084745762711864</v>
      </c>
    </row>
    <row r="641">
      <c r="A641">
        <f>HYPERLINK("https://stackoverflow.com/q/57850922", "57850922")</f>
        <v/>
      </c>
      <c r="B641" t="n">
        <v>0.51364522417154</v>
      </c>
    </row>
    <row r="642">
      <c r="A642">
        <f>HYPERLINK("https://stackoverflow.com/q/57873246", "57873246")</f>
        <v/>
      </c>
      <c r="B642" t="n">
        <v>0.4656084656084657</v>
      </c>
    </row>
    <row r="643">
      <c r="A643">
        <f>HYPERLINK("https://stackoverflow.com/q/57891475", "57891475")</f>
        <v/>
      </c>
      <c r="B643" t="n">
        <v>0.3617021276595745</v>
      </c>
    </row>
    <row r="644">
      <c r="A644">
        <f>HYPERLINK("https://stackoverflow.com/q/57894957", "57894957")</f>
        <v/>
      </c>
      <c r="B644" t="n">
        <v>0.4377104377104377</v>
      </c>
    </row>
    <row r="645">
      <c r="A645">
        <f>HYPERLINK("https://stackoverflow.com/q/57901336", "57901336")</f>
        <v/>
      </c>
      <c r="B645" t="n">
        <v>0.5213675213675214</v>
      </c>
    </row>
    <row r="646">
      <c r="A646">
        <f>HYPERLINK("https://stackoverflow.com/q/57909595", "57909595")</f>
        <v/>
      </c>
      <c r="B646" t="n">
        <v>0.4385964912280702</v>
      </c>
    </row>
    <row r="647">
      <c r="A647">
        <f>HYPERLINK("https://stackoverflow.com/q/57918783", "57918783")</f>
        <v/>
      </c>
      <c r="B647" t="n">
        <v>0.6316872427983539</v>
      </c>
    </row>
    <row r="648">
      <c r="A648">
        <f>HYPERLINK("https://stackoverflow.com/q/58004855", "58004855")</f>
        <v/>
      </c>
      <c r="B648" t="n">
        <v>0.4210526315789473</v>
      </c>
    </row>
    <row r="649">
      <c r="A649">
        <f>HYPERLINK("https://stackoverflow.com/q/58011656", "58011656")</f>
        <v/>
      </c>
      <c r="B649" t="n">
        <v>0.4779874213836478</v>
      </c>
    </row>
    <row r="650">
      <c r="A650">
        <f>HYPERLINK("https://stackoverflow.com/q/58041573", "58041573")</f>
        <v/>
      </c>
      <c r="B650" t="n">
        <v>0.452991452991453</v>
      </c>
    </row>
    <row r="651">
      <c r="A651">
        <f>HYPERLINK("https://stackoverflow.com/q/58081210", "58081210")</f>
        <v/>
      </c>
      <c r="B651" t="n">
        <v>0.3586744639376219</v>
      </c>
    </row>
    <row r="652">
      <c r="A652">
        <f>HYPERLINK("https://stackoverflow.com/q/58081651", "58081651")</f>
        <v/>
      </c>
      <c r="B652" t="n">
        <v>0.5764705882352941</v>
      </c>
    </row>
    <row r="653">
      <c r="A653">
        <f>HYPERLINK("https://stackoverflow.com/q/58083482", "58083482")</f>
        <v/>
      </c>
      <c r="B653" t="n">
        <v>0.4395871281117183</v>
      </c>
    </row>
    <row r="654">
      <c r="A654">
        <f>HYPERLINK("https://stackoverflow.com/q/58090624", "58090624")</f>
        <v/>
      </c>
      <c r="B654" t="n">
        <v>0.3761904761904762</v>
      </c>
    </row>
    <row r="655">
      <c r="A655">
        <f>HYPERLINK("https://stackoverflow.com/q/58091962", "58091962")</f>
        <v/>
      </c>
      <c r="B655" t="n">
        <v>0.5589225589225589</v>
      </c>
    </row>
    <row r="656">
      <c r="A656">
        <f>HYPERLINK("https://stackoverflow.com/q/58102675", "58102675")</f>
        <v/>
      </c>
      <c r="B656" t="n">
        <v>0.6025641025641025</v>
      </c>
    </row>
    <row r="657">
      <c r="A657">
        <f>HYPERLINK("https://stackoverflow.com/q/58109112", "58109112")</f>
        <v/>
      </c>
      <c r="B657" t="n">
        <v>0.392764857881137</v>
      </c>
    </row>
    <row r="658">
      <c r="A658">
        <f>HYPERLINK("https://stackoverflow.com/q/58114590", "58114590")</f>
        <v/>
      </c>
      <c r="B658" t="n">
        <v>0.5972222222222222</v>
      </c>
    </row>
    <row r="659">
      <c r="A659">
        <f>HYPERLINK("https://stackoverflow.com/q/58134573", "58134573")</f>
        <v/>
      </c>
      <c r="B659" t="n">
        <v>0.3935185185185185</v>
      </c>
    </row>
    <row r="660">
      <c r="A660">
        <f>HYPERLINK("https://stackoverflow.com/q/58143390", "58143390")</f>
        <v/>
      </c>
      <c r="B660" t="n">
        <v>0.2978723404255319</v>
      </c>
    </row>
    <row r="661">
      <c r="A661">
        <f>HYPERLINK("https://stackoverflow.com/q/58151144", "58151144")</f>
        <v/>
      </c>
      <c r="B661" t="n">
        <v>0.6237816764132554</v>
      </c>
    </row>
    <row r="662">
      <c r="A662">
        <f>HYPERLINK("https://stackoverflow.com/q/58170140", "58170140")</f>
        <v/>
      </c>
      <c r="B662" t="n">
        <v>0.5593220338983051</v>
      </c>
    </row>
    <row r="663">
      <c r="A663">
        <f>HYPERLINK("https://stackoverflow.com/q/58221451", "58221451")</f>
        <v/>
      </c>
      <c r="B663" t="n">
        <v>0.3348765432098765</v>
      </c>
    </row>
    <row r="664">
      <c r="A664">
        <f>HYPERLINK("https://stackoverflow.com/q/58224388", "58224388")</f>
        <v/>
      </c>
      <c r="B664" t="n">
        <v>0.6797385620915033</v>
      </c>
    </row>
    <row r="665">
      <c r="A665">
        <f>HYPERLINK("https://stackoverflow.com/q/58248640", "58248640")</f>
        <v/>
      </c>
      <c r="B665" t="n">
        <v>0.5261437908496732</v>
      </c>
    </row>
    <row r="666">
      <c r="A666">
        <f>HYPERLINK("https://stackoverflow.com/q/58255162", "58255162")</f>
        <v/>
      </c>
      <c r="B666" t="n">
        <v>0.4642857142857143</v>
      </c>
    </row>
    <row r="667">
      <c r="A667">
        <f>HYPERLINK("https://stackoverflow.com/q/58300168", "58300168")</f>
        <v/>
      </c>
      <c r="B667" t="n">
        <v>0.6296296296296297</v>
      </c>
    </row>
    <row r="668">
      <c r="A668">
        <f>HYPERLINK("https://stackoverflow.com/q/58303923", "58303923")</f>
        <v/>
      </c>
      <c r="B668" t="n">
        <v>0.4693486590038314</v>
      </c>
    </row>
    <row r="669">
      <c r="A669">
        <f>HYPERLINK("https://stackoverflow.com/q/58346580", "58346580")</f>
        <v/>
      </c>
      <c r="B669" t="n">
        <v>0.4362745098039216</v>
      </c>
    </row>
    <row r="670">
      <c r="A670">
        <f>HYPERLINK("https://stackoverflow.com/q/58394762", "58394762")</f>
        <v/>
      </c>
      <c r="B670" t="n">
        <v>0.609375</v>
      </c>
    </row>
    <row r="671">
      <c r="A671">
        <f>HYPERLINK("https://stackoverflow.com/q/58405973", "58405973")</f>
        <v/>
      </c>
      <c r="B671" t="n">
        <v>0.5175688509021842</v>
      </c>
    </row>
    <row r="672">
      <c r="A672">
        <f>HYPERLINK("https://stackoverflow.com/q/58416987", "58416987")</f>
        <v/>
      </c>
      <c r="B672" t="n">
        <v>0.5144032921810701</v>
      </c>
    </row>
    <row r="673">
      <c r="A673">
        <f>HYPERLINK("https://stackoverflow.com/q/58428940", "58428940")</f>
        <v/>
      </c>
      <c r="B673" t="n">
        <v>0.6203703703703703</v>
      </c>
    </row>
    <row r="674">
      <c r="A674">
        <f>HYPERLINK("https://stackoverflow.com/q/58429974", "58429974")</f>
        <v/>
      </c>
      <c r="B674" t="n">
        <v>0.3750000000000001</v>
      </c>
    </row>
    <row r="675">
      <c r="A675">
        <f>HYPERLINK("https://stackoverflow.com/q/58430408", "58430408")</f>
        <v/>
      </c>
      <c r="B675" t="n">
        <v>0.5875420875420876</v>
      </c>
    </row>
    <row r="676">
      <c r="A676">
        <f>HYPERLINK("https://stackoverflow.com/q/58438270", "58438270")</f>
        <v/>
      </c>
      <c r="B676" t="n">
        <v>0.4571428571428571</v>
      </c>
    </row>
    <row r="677">
      <c r="A677">
        <f>HYPERLINK("https://stackoverflow.com/q/58452561", "58452561")</f>
        <v/>
      </c>
      <c r="B677" t="n">
        <v>0.621832358674464</v>
      </c>
    </row>
    <row r="678">
      <c r="A678">
        <f>HYPERLINK("https://stackoverflow.com/q/58467091", "58467091")</f>
        <v/>
      </c>
      <c r="B678" t="n">
        <v>0.7467532467532467</v>
      </c>
    </row>
    <row r="679">
      <c r="A679">
        <f>HYPERLINK("https://stackoverflow.com/q/58488107", "58488107")</f>
        <v/>
      </c>
      <c r="B679" t="n">
        <v>0.4928774928774929</v>
      </c>
    </row>
    <row r="680">
      <c r="A680">
        <f>HYPERLINK("https://stackoverflow.com/q/58511704", "58511704")</f>
        <v/>
      </c>
      <c r="B680" t="n">
        <v>0.4761904761904762</v>
      </c>
    </row>
    <row r="681">
      <c r="A681">
        <f>HYPERLINK("https://stackoverflow.com/q/58513216", "58513216")</f>
        <v/>
      </c>
      <c r="B681" t="n">
        <v>0.303030303030303</v>
      </c>
    </row>
    <row r="682">
      <c r="A682">
        <f>HYPERLINK("https://stackoverflow.com/q/58521055", "58521055")</f>
        <v/>
      </c>
      <c r="B682" t="n">
        <v>0.5544444444444444</v>
      </c>
    </row>
    <row r="683">
      <c r="A683">
        <f>HYPERLINK("https://stackoverflow.com/q/58547437", "58547437")</f>
        <v/>
      </c>
      <c r="B683" t="n">
        <v>0.3688888888888889</v>
      </c>
    </row>
    <row r="684">
      <c r="A684">
        <f>HYPERLINK("https://stackoverflow.com/q/58575034", "58575034")</f>
        <v/>
      </c>
      <c r="B684" t="n">
        <v>0.4755555555555556</v>
      </c>
    </row>
    <row r="685">
      <c r="A685">
        <f>HYPERLINK("https://stackoverflow.com/q/58687783", "58687783")</f>
        <v/>
      </c>
      <c r="B685" t="n">
        <v>0.6587301587301587</v>
      </c>
    </row>
    <row r="686">
      <c r="A686">
        <f>HYPERLINK("https://stackoverflow.com/q/58696023", "58696023")</f>
        <v/>
      </c>
      <c r="B686" t="n">
        <v>0.4623655913978494</v>
      </c>
    </row>
    <row r="687">
      <c r="A687">
        <f>HYPERLINK("https://stackoverflow.com/q/58698121", "58698121")</f>
        <v/>
      </c>
      <c r="B687" t="n">
        <v>0.3723723723723724</v>
      </c>
    </row>
    <row r="688">
      <c r="A688">
        <f>HYPERLINK("https://stackoverflow.com/q/58698789", "58698789")</f>
        <v/>
      </c>
      <c r="B688" t="n">
        <v>0.5920138888888888</v>
      </c>
    </row>
    <row r="689">
      <c r="A689">
        <f>HYPERLINK("https://stackoverflow.com/q/58738924", "58738924")</f>
        <v/>
      </c>
      <c r="B689" t="n">
        <v>0.4941520467836257</v>
      </c>
    </row>
    <row r="690">
      <c r="A690">
        <f>HYPERLINK("https://stackoverflow.com/q/58742822", "58742822")</f>
        <v/>
      </c>
      <c r="B690" t="n">
        <v>0.298941798941799</v>
      </c>
    </row>
    <row r="691">
      <c r="A691">
        <f>HYPERLINK("https://stackoverflow.com/q/58759042", "58759042")</f>
        <v/>
      </c>
      <c r="B691" t="n">
        <v>0.5111111111111111</v>
      </c>
    </row>
    <row r="692">
      <c r="A692">
        <f>HYPERLINK("https://stackoverflow.com/q/58783610", "58783610")</f>
        <v/>
      </c>
      <c r="B692" t="n">
        <v>0.6087470449172577</v>
      </c>
    </row>
    <row r="693">
      <c r="A693">
        <f>HYPERLINK("https://stackoverflow.com/q/58802554", "58802554")</f>
        <v/>
      </c>
      <c r="B693" t="n">
        <v>0.5912698412698413</v>
      </c>
    </row>
    <row r="694">
      <c r="A694">
        <f>HYPERLINK("https://stackoverflow.com/q/58812003", "58812003")</f>
        <v/>
      </c>
      <c r="B694" t="n">
        <v>0.4401709401709402</v>
      </c>
    </row>
    <row r="695">
      <c r="A695">
        <f>HYPERLINK("https://stackoverflow.com/q/58821575", "58821575")</f>
        <v/>
      </c>
      <c r="B695" t="n">
        <v>0.628654970760234</v>
      </c>
    </row>
    <row r="696">
      <c r="A696">
        <f>HYPERLINK("https://stackoverflow.com/q/58824579", "58824579")</f>
        <v/>
      </c>
      <c r="B696" t="n">
        <v>0.3986928104575164</v>
      </c>
    </row>
    <row r="697">
      <c r="A697">
        <f>HYPERLINK("https://stackoverflow.com/q/58832168", "58832168")</f>
        <v/>
      </c>
      <c r="B697" t="n">
        <v>0.3240740740740741</v>
      </c>
    </row>
    <row r="698">
      <c r="A698">
        <f>HYPERLINK("https://stackoverflow.com/q/58858248", "58858248")</f>
        <v/>
      </c>
      <c r="B698" t="n">
        <v>0.6862745098039216</v>
      </c>
    </row>
    <row r="699">
      <c r="A699">
        <f>HYPERLINK("https://stackoverflow.com/q/58877222", "58877222")</f>
        <v/>
      </c>
      <c r="B699" t="n">
        <v>0.5294117647058824</v>
      </c>
    </row>
    <row r="700">
      <c r="A700">
        <f>HYPERLINK("https://stackoverflow.com/q/58887435", "58887435")</f>
        <v/>
      </c>
      <c r="B700" t="n">
        <v>0.7453703703703703</v>
      </c>
    </row>
    <row r="701">
      <c r="A701">
        <f>HYPERLINK("https://stackoverflow.com/q/58913715", "58913715")</f>
        <v/>
      </c>
      <c r="B701" t="n">
        <v>0.5010893246187365</v>
      </c>
    </row>
    <row r="702">
      <c r="A702">
        <f>HYPERLINK("https://stackoverflow.com/q/58933463", "58933463")</f>
        <v/>
      </c>
      <c r="B702" t="n">
        <v>0.3954248366013072</v>
      </c>
    </row>
    <row r="703">
      <c r="A703">
        <f>HYPERLINK("https://stackoverflow.com/q/58944331", "58944331")</f>
        <v/>
      </c>
      <c r="B703" t="n">
        <v>0.2908496732026144</v>
      </c>
    </row>
    <row r="704">
      <c r="A704">
        <f>HYPERLINK("https://stackoverflow.com/q/58949589", "58949589")</f>
        <v/>
      </c>
      <c r="B704" t="n">
        <v>0.2835249042145594</v>
      </c>
    </row>
    <row r="705">
      <c r="A705">
        <f>HYPERLINK("https://stackoverflow.com/q/58952758", "58952758")</f>
        <v/>
      </c>
      <c r="B705" t="n">
        <v>0.3157894736842106</v>
      </c>
    </row>
    <row r="706">
      <c r="A706">
        <f>HYPERLINK("https://stackoverflow.com/q/59022984", "59022984")</f>
        <v/>
      </c>
      <c r="B706" t="n">
        <v>0.4716553287981859</v>
      </c>
    </row>
    <row r="707">
      <c r="A707">
        <f>HYPERLINK("https://stackoverflow.com/q/59027006", "59027006")</f>
        <v/>
      </c>
      <c r="B707" t="n">
        <v>0.380952380952381</v>
      </c>
    </row>
    <row r="708">
      <c r="A708">
        <f>HYPERLINK("https://stackoverflow.com/q/59056956", "59056956")</f>
        <v/>
      </c>
      <c r="B708" t="n">
        <v>0.4477124183006536</v>
      </c>
    </row>
    <row r="709">
      <c r="A709">
        <f>HYPERLINK("https://stackoverflow.com/q/59061893", "59061893")</f>
        <v/>
      </c>
      <c r="B709" t="n">
        <v>0.5594627594627595</v>
      </c>
    </row>
    <row r="710">
      <c r="A710">
        <f>HYPERLINK("https://stackoverflow.com/q/59062331", "59062331")</f>
        <v/>
      </c>
      <c r="B710" t="n">
        <v>0.3074074074074074</v>
      </c>
    </row>
    <row r="711">
      <c r="A711">
        <f>HYPERLINK("https://stackoverflow.com/q/59063029", "59063029")</f>
        <v/>
      </c>
      <c r="B711" t="n">
        <v>0.5092592592592593</v>
      </c>
    </row>
    <row r="712">
      <c r="A712">
        <f>HYPERLINK("https://stackoverflow.com/q/59074292", "59074292")</f>
        <v/>
      </c>
      <c r="B712" t="n">
        <v>0.5082304526748971</v>
      </c>
    </row>
    <row r="713">
      <c r="A713">
        <f>HYPERLINK("https://stackoverflow.com/q/59075582", "59075582")</f>
        <v/>
      </c>
      <c r="B713" t="n">
        <v>0.5203252032520325</v>
      </c>
    </row>
    <row r="714">
      <c r="A714">
        <f>HYPERLINK("https://stackoverflow.com/q/59103273", "59103273")</f>
        <v/>
      </c>
      <c r="B714" t="n">
        <v>0.4844961240310076</v>
      </c>
    </row>
    <row r="715">
      <c r="A715">
        <f>HYPERLINK("https://stackoverflow.com/q/59110327", "59110327")</f>
        <v/>
      </c>
      <c r="B715" t="n">
        <v>0.5271867612293144</v>
      </c>
    </row>
    <row r="716">
      <c r="A716">
        <f>HYPERLINK("https://stackoverflow.com/q/59134196", "59134196")</f>
        <v/>
      </c>
      <c r="B716" t="n">
        <v>0.4159891598915989</v>
      </c>
    </row>
    <row r="717">
      <c r="A717">
        <f>HYPERLINK("https://stackoverflow.com/q/59146323", "59146323")</f>
        <v/>
      </c>
      <c r="B717" t="n">
        <v>0.5555555555555556</v>
      </c>
    </row>
    <row r="718">
      <c r="A718">
        <f>HYPERLINK("https://stackoverflow.com/q/59175116", "59175116")</f>
        <v/>
      </c>
      <c r="B718" t="n">
        <v>0.4007936507936508</v>
      </c>
    </row>
    <row r="719">
      <c r="A719">
        <f>HYPERLINK("https://stackoverflow.com/q/59199646", "59199646")</f>
        <v/>
      </c>
      <c r="B719" t="n">
        <v>0.6265432098765432</v>
      </c>
    </row>
    <row r="720">
      <c r="A720">
        <f>HYPERLINK("https://stackoverflow.com/q/59211352", "59211352")</f>
        <v/>
      </c>
      <c r="B720" t="n">
        <v>0.4210526315789473</v>
      </c>
    </row>
    <row r="721">
      <c r="A721">
        <f>HYPERLINK("https://stackoverflow.com/q/59212588", "59212588")</f>
        <v/>
      </c>
      <c r="B721" t="n">
        <v>0.4636015325670498</v>
      </c>
    </row>
    <row r="722">
      <c r="A722">
        <f>HYPERLINK("https://stackoverflow.com/q/59223342", "59223342")</f>
        <v/>
      </c>
      <c r="B722" t="n">
        <v>0.6680911680911681</v>
      </c>
    </row>
    <row r="723">
      <c r="A723">
        <f>HYPERLINK("https://stackoverflow.com/q/59261369", "59261369")</f>
        <v/>
      </c>
      <c r="B723" t="n">
        <v>0.2825396825396825</v>
      </c>
    </row>
    <row r="724">
      <c r="A724">
        <f>HYPERLINK("https://stackoverflow.com/q/59268990", "59268990")</f>
        <v/>
      </c>
      <c r="B724" t="n">
        <v>0.4747474747474748</v>
      </c>
    </row>
    <row r="725">
      <c r="A725">
        <f>HYPERLINK("https://stackoverflow.com/q/59322480", "59322480")</f>
        <v/>
      </c>
      <c r="B725" t="n">
        <v>0.4204204204204204</v>
      </c>
    </row>
    <row r="726">
      <c r="A726">
        <f>HYPERLINK("https://stackoverflow.com/q/59329995", "59329995")</f>
        <v/>
      </c>
      <c r="B726" t="n">
        <v>0.3888888888888889</v>
      </c>
    </row>
    <row r="727">
      <c r="A727">
        <f>HYPERLINK("https://stackoverflow.com/q/59345059", "59345059")</f>
        <v/>
      </c>
      <c r="B727" t="n">
        <v>0.5402298850574713</v>
      </c>
    </row>
    <row r="728">
      <c r="A728">
        <f>HYPERLINK("https://stackoverflow.com/q/59351603", "59351603")</f>
        <v/>
      </c>
      <c r="B728" t="n">
        <v>0.492063492063492</v>
      </c>
    </row>
    <row r="729">
      <c r="A729">
        <f>HYPERLINK("https://stackoverflow.com/q/59368495", "59368495")</f>
        <v/>
      </c>
      <c r="B729" t="n">
        <v>0.3070175438596491</v>
      </c>
    </row>
    <row r="730">
      <c r="A730">
        <f>HYPERLINK("https://stackoverflow.com/q/59368935", "59368935")</f>
        <v/>
      </c>
      <c r="B730" t="n">
        <v>0.710594315245478</v>
      </c>
    </row>
    <row r="731">
      <c r="A731">
        <f>HYPERLINK("https://stackoverflow.com/q/59379754", "59379754")</f>
        <v/>
      </c>
      <c r="B731" t="n">
        <v>0.5634920634920635</v>
      </c>
    </row>
    <row r="732">
      <c r="A732">
        <f>HYPERLINK("https://stackoverflow.com/q/59395726", "59395726")</f>
        <v/>
      </c>
      <c r="B732" t="n">
        <v>0.4253968253968254</v>
      </c>
    </row>
    <row r="733">
      <c r="A733">
        <f>HYPERLINK("https://stackoverflow.com/q/59406878", "59406878")</f>
        <v/>
      </c>
      <c r="B733" t="n">
        <v>0.4065656565656566</v>
      </c>
    </row>
    <row r="734">
      <c r="A734">
        <f>HYPERLINK("https://stackoverflow.com/q/59412488", "59412488")</f>
        <v/>
      </c>
      <c r="B734" t="n">
        <v>0.3854166666666667</v>
      </c>
    </row>
    <row r="735">
      <c r="A735">
        <f>HYPERLINK("https://stackoverflow.com/q/59434557", "59434557")</f>
        <v/>
      </c>
      <c r="B735" t="n">
        <v>0.3101851851851852</v>
      </c>
    </row>
    <row r="736">
      <c r="A736">
        <f>HYPERLINK("https://stackoverflow.com/q/59438778", "59438778")</f>
        <v/>
      </c>
      <c r="B736" t="n">
        <v>0.3402777777777778</v>
      </c>
    </row>
    <row r="737">
      <c r="A737">
        <f>HYPERLINK("https://stackoverflow.com/q/59453712", "59453712")</f>
        <v/>
      </c>
      <c r="B737" t="n">
        <v>0.3901234567901234</v>
      </c>
    </row>
    <row r="738">
      <c r="A738">
        <f>HYPERLINK("https://stackoverflow.com/q/59530814", "59530814")</f>
        <v/>
      </c>
      <c r="B738" t="n">
        <v>0.7147147147147147</v>
      </c>
    </row>
    <row r="739">
      <c r="A739">
        <f>HYPERLINK("https://stackoverflow.com/q/59541205", "59541205")</f>
        <v/>
      </c>
      <c r="B739" t="n">
        <v>0.3950617283950618</v>
      </c>
    </row>
    <row r="740">
      <c r="A740">
        <f>HYPERLINK("https://stackoverflow.com/q/59551703", "59551703")</f>
        <v/>
      </c>
      <c r="B740" t="n">
        <v>0.5347222222222222</v>
      </c>
    </row>
    <row r="741">
      <c r="A741">
        <f>HYPERLINK("https://stackoverflow.com/q/59592466", "59592466")</f>
        <v/>
      </c>
      <c r="B741" t="n">
        <v>0.3762626262626262</v>
      </c>
    </row>
    <row r="742">
      <c r="A742">
        <f>HYPERLINK("https://stackoverflow.com/q/59624024", "59624024")</f>
        <v/>
      </c>
      <c r="B742" t="n">
        <v>0.6074074074074074</v>
      </c>
    </row>
    <row r="743">
      <c r="A743">
        <f>HYPERLINK("https://stackoverflow.com/q/59625496", "59625496")</f>
        <v/>
      </c>
      <c r="B743" t="n">
        <v>0.4</v>
      </c>
    </row>
    <row r="744">
      <c r="A744">
        <f>HYPERLINK("https://stackoverflow.com/q/59645309", "59645309")</f>
        <v/>
      </c>
      <c r="B744" t="n">
        <v>0.308641975308642</v>
      </c>
    </row>
    <row r="745">
      <c r="A745">
        <f>HYPERLINK("https://stackoverflow.com/q/59655025", "59655025")</f>
        <v/>
      </c>
      <c r="B745" t="n">
        <v>0.5381944444444445</v>
      </c>
    </row>
    <row r="746">
      <c r="A746">
        <f>HYPERLINK("https://stackoverflow.com/q/59662845", "59662845")</f>
        <v/>
      </c>
      <c r="B746" t="n">
        <v>0.6333333333333333</v>
      </c>
    </row>
    <row r="747">
      <c r="A747">
        <f>HYPERLINK("https://stackoverflow.com/q/59722652", "59722652")</f>
        <v/>
      </c>
      <c r="B747" t="n">
        <v>0.6056644880174292</v>
      </c>
    </row>
    <row r="748">
      <c r="A748">
        <f>HYPERLINK("https://stackoverflow.com/q/59730158", "59730158")</f>
        <v/>
      </c>
      <c r="B748" t="n">
        <v>0.295959595959596</v>
      </c>
    </row>
    <row r="749">
      <c r="A749">
        <f>HYPERLINK("https://stackoverflow.com/q/59730597", "59730597")</f>
        <v/>
      </c>
      <c r="B749" t="n">
        <v>0.3120915032679739</v>
      </c>
    </row>
    <row r="750">
      <c r="A750">
        <f>HYPERLINK("https://stackoverflow.com/q/59746179", "59746179")</f>
        <v/>
      </c>
      <c r="B750" t="n">
        <v>0.5072463768115942</v>
      </c>
    </row>
    <row r="751">
      <c r="A751">
        <f>HYPERLINK("https://stackoverflow.com/q/59856067", "59856067")</f>
        <v/>
      </c>
      <c r="B751" t="n">
        <v>0.6344086021505376</v>
      </c>
    </row>
    <row r="752">
      <c r="A752">
        <f>HYPERLINK("https://stackoverflow.com/q/59857501", "59857501")</f>
        <v/>
      </c>
      <c r="B752" t="n">
        <v>0.5185185185185185</v>
      </c>
    </row>
    <row r="753">
      <c r="A753">
        <f>HYPERLINK("https://stackoverflow.com/q/59861020", "59861020")</f>
        <v/>
      </c>
      <c r="B753" t="n">
        <v>0.4331450094161959</v>
      </c>
    </row>
    <row r="754">
      <c r="A754">
        <f>HYPERLINK("https://stackoverflow.com/q/59861969", "59861969")</f>
        <v/>
      </c>
      <c r="B754" t="n">
        <v>0.557919621749409</v>
      </c>
    </row>
    <row r="755">
      <c r="A755">
        <f>HYPERLINK("https://stackoverflow.com/q/59869329", "59869329")</f>
        <v/>
      </c>
      <c r="B755" t="n">
        <v>0.5362318840579711</v>
      </c>
    </row>
    <row r="756">
      <c r="A756">
        <f>HYPERLINK("https://stackoverflow.com/q/59875146", "59875146")</f>
        <v/>
      </c>
      <c r="B756" t="n">
        <v>0.3439153439153439</v>
      </c>
    </row>
    <row r="757">
      <c r="A757">
        <f>HYPERLINK("https://stackoverflow.com/q/59880781", "59880781")</f>
        <v/>
      </c>
      <c r="B757" t="n">
        <v>0.7058823529411765</v>
      </c>
    </row>
    <row r="758">
      <c r="A758">
        <f>HYPERLINK("https://stackoverflow.com/q/59881776", "59881776")</f>
        <v/>
      </c>
      <c r="B758" t="n">
        <v>0.5823754789272031</v>
      </c>
    </row>
    <row r="759">
      <c r="A759">
        <f>HYPERLINK("https://stackoverflow.com/q/59902654", "59902654")</f>
        <v/>
      </c>
      <c r="B759" t="n">
        <v>0.4367816091954023</v>
      </c>
    </row>
    <row r="760">
      <c r="A760">
        <f>HYPERLINK("https://stackoverflow.com/q/59986306", "59986306")</f>
        <v/>
      </c>
      <c r="B760" t="n">
        <v>0.4109014675052411</v>
      </c>
    </row>
    <row r="761">
      <c r="A761">
        <f>HYPERLINK("https://stackoverflow.com/q/60005599", "60005599")</f>
        <v/>
      </c>
      <c r="B761" t="n">
        <v>0.3498817966903074</v>
      </c>
    </row>
    <row r="762">
      <c r="A762">
        <f>HYPERLINK("https://stackoverflow.com/q/60017137", "60017137")</f>
        <v/>
      </c>
      <c r="B762" t="n">
        <v>0.5677321156773212</v>
      </c>
    </row>
    <row r="763">
      <c r="A763">
        <f>HYPERLINK("https://stackoverflow.com/q/60044307", "60044307")</f>
        <v/>
      </c>
      <c r="B763" t="n">
        <v>0.4587813620071685</v>
      </c>
    </row>
    <row r="764">
      <c r="A764">
        <f>HYPERLINK("https://stackoverflow.com/q/60084638", "60084638")</f>
        <v/>
      </c>
      <c r="B764" t="n">
        <v>0.632183908045977</v>
      </c>
    </row>
    <row r="765">
      <c r="A765">
        <f>HYPERLINK("https://stackoverflow.com/q/60088723", "60088723")</f>
        <v/>
      </c>
      <c r="B765" t="n">
        <v>0.4444444444444444</v>
      </c>
    </row>
    <row r="766">
      <c r="A766">
        <f>HYPERLINK("https://stackoverflow.com/q/60097780", "60097780")</f>
        <v/>
      </c>
      <c r="B766" t="n">
        <v>0.4398148148148148</v>
      </c>
    </row>
    <row r="767">
      <c r="A767">
        <f>HYPERLINK("https://stackoverflow.com/q/60140719", "60140719")</f>
        <v/>
      </c>
      <c r="B767" t="n">
        <v>0.4285714285714285</v>
      </c>
    </row>
    <row r="768">
      <c r="A768">
        <f>HYPERLINK("https://stackoverflow.com/q/60153052", "60153052")</f>
        <v/>
      </c>
      <c r="B768" t="n">
        <v>0.3624338624338624</v>
      </c>
    </row>
    <row r="769">
      <c r="A769">
        <f>HYPERLINK("https://stackoverflow.com/q/60168595", "60168595")</f>
        <v/>
      </c>
      <c r="B769" t="n">
        <v>0.3</v>
      </c>
    </row>
    <row r="770">
      <c r="A770">
        <f>HYPERLINK("https://stackoverflow.com/q/60169520", "60169520")</f>
        <v/>
      </c>
      <c r="B770" t="n">
        <v>0.3035230352303523</v>
      </c>
    </row>
    <row r="771">
      <c r="A771">
        <f>HYPERLINK("https://stackoverflow.com/q/60193479", "60193479")</f>
        <v/>
      </c>
      <c r="B771" t="n">
        <v>0.455026455026455</v>
      </c>
    </row>
    <row r="772">
      <c r="A772">
        <f>HYPERLINK("https://stackoverflow.com/q/60200773", "60200773")</f>
        <v/>
      </c>
      <c r="B772" t="n">
        <v>0.358974358974359</v>
      </c>
    </row>
    <row r="773">
      <c r="A773">
        <f>HYPERLINK("https://stackoverflow.com/q/60201239", "60201239")</f>
        <v/>
      </c>
      <c r="B773" t="n">
        <v>0.5249597423510467</v>
      </c>
    </row>
    <row r="774">
      <c r="A774">
        <f>HYPERLINK("https://stackoverflow.com/q/60218411", "60218411")</f>
        <v/>
      </c>
      <c r="B774" t="n">
        <v>0.3367003367003367</v>
      </c>
    </row>
    <row r="775">
      <c r="A775">
        <f>HYPERLINK("https://stackoverflow.com/q/60221840", "60221840")</f>
        <v/>
      </c>
      <c r="B775" t="n">
        <v>0.6296296296296297</v>
      </c>
    </row>
    <row r="776">
      <c r="A776">
        <f>HYPERLINK("https://stackoverflow.com/q/60229963", "60229963")</f>
        <v/>
      </c>
      <c r="B776" t="n">
        <v>0.3185185185185185</v>
      </c>
    </row>
    <row r="777">
      <c r="A777">
        <f>HYPERLINK("https://stackoverflow.com/q/60285447", "60285447")</f>
        <v/>
      </c>
      <c r="B777" t="n">
        <v>0.4855072463768116</v>
      </c>
    </row>
    <row r="778">
      <c r="A778">
        <f>HYPERLINK("https://stackoverflow.com/q/60325363", "60325363")</f>
        <v/>
      </c>
      <c r="B778" t="n">
        <v>0.3962962962962963</v>
      </c>
    </row>
    <row r="779">
      <c r="A779">
        <f>HYPERLINK("https://stackoverflow.com/q/60333431", "60333431")</f>
        <v/>
      </c>
      <c r="B779" t="n">
        <v>0.5982905982905983</v>
      </c>
    </row>
    <row r="780">
      <c r="A780">
        <f>HYPERLINK("https://stackoverflow.com/q/60334874", "60334874")</f>
        <v/>
      </c>
      <c r="B780" t="n">
        <v>0.3482587064676618</v>
      </c>
    </row>
    <row r="781">
      <c r="A781">
        <f>HYPERLINK("https://stackoverflow.com/q/60348603", "60348603")</f>
        <v/>
      </c>
      <c r="B781" t="n">
        <v>0.3333333333333333</v>
      </c>
    </row>
    <row r="782">
      <c r="A782">
        <f>HYPERLINK("https://stackoverflow.com/q/60389290", "60389290")</f>
        <v/>
      </c>
      <c r="B782" t="n">
        <v>0.6095238095238096</v>
      </c>
    </row>
    <row r="783">
      <c r="A783">
        <f>HYPERLINK("https://stackoverflow.com/q/60396107", "60396107")</f>
        <v/>
      </c>
      <c r="B783" t="n">
        <v>0.5295508274231678</v>
      </c>
    </row>
    <row r="784">
      <c r="A784">
        <f>HYPERLINK("https://stackoverflow.com/q/60455349", "60455349")</f>
        <v/>
      </c>
      <c r="B784" t="n">
        <v>0.4336043360433605</v>
      </c>
    </row>
    <row r="785">
      <c r="A785">
        <f>HYPERLINK("https://stackoverflow.com/q/60496009", "60496009")</f>
        <v/>
      </c>
      <c r="B785" t="n">
        <v>0.3777777777777778</v>
      </c>
    </row>
    <row r="786">
      <c r="A786">
        <f>HYPERLINK("https://stackoverflow.com/q/60589214", "60589214")</f>
        <v/>
      </c>
      <c r="B786" t="n">
        <v>0.2896825396825397</v>
      </c>
    </row>
    <row r="787">
      <c r="A787">
        <f>HYPERLINK("https://stackoverflow.com/q/60594954", "60594954")</f>
        <v/>
      </c>
      <c r="B787" t="n">
        <v>0.3824786324786325</v>
      </c>
    </row>
    <row r="788">
      <c r="A788">
        <f>HYPERLINK("https://stackoverflow.com/q/60595868", "60595868")</f>
        <v/>
      </c>
      <c r="B788" t="n">
        <v>0.5833333333333333</v>
      </c>
    </row>
    <row r="789">
      <c r="A789">
        <f>HYPERLINK("https://stackoverflow.com/q/60667139", "60667139")</f>
        <v/>
      </c>
      <c r="B789" t="n">
        <v>0.4213836477987422</v>
      </c>
    </row>
    <row r="790">
      <c r="A790">
        <f>HYPERLINK("https://stackoverflow.com/q/60669625", "60669625")</f>
        <v/>
      </c>
      <c r="B790" t="n">
        <v>0.6616161616161617</v>
      </c>
    </row>
    <row r="791">
      <c r="A791">
        <f>HYPERLINK("https://stackoverflow.com/q/60689697", "60689697")</f>
        <v/>
      </c>
      <c r="B791" t="n">
        <v>0.32</v>
      </c>
    </row>
    <row r="792">
      <c r="A792">
        <f>HYPERLINK("https://stackoverflow.com/q/60706026", "60706026")</f>
        <v/>
      </c>
      <c r="B792" t="n">
        <v>0.3285024154589372</v>
      </c>
    </row>
    <row r="793">
      <c r="A793">
        <f>HYPERLINK("https://stackoverflow.com/q/60715522", "60715522")</f>
        <v/>
      </c>
      <c r="B793" t="n">
        <v>0.4303350970017637</v>
      </c>
    </row>
    <row r="794">
      <c r="A794">
        <f>HYPERLINK("https://stackoverflow.com/q/60750126", "60750126")</f>
        <v/>
      </c>
      <c r="B794" t="n">
        <v>0.5670498084291189</v>
      </c>
    </row>
    <row r="795">
      <c r="A795">
        <f>HYPERLINK("https://stackoverflow.com/q/60751498", "60751498")</f>
        <v/>
      </c>
      <c r="B795" t="n">
        <v>0.3216374269005848</v>
      </c>
    </row>
    <row r="796">
      <c r="A796">
        <f>HYPERLINK("https://stackoverflow.com/q/60779826", "60779826")</f>
        <v/>
      </c>
      <c r="B796" t="n">
        <v>0.3206349206349207</v>
      </c>
    </row>
    <row r="797">
      <c r="A797">
        <f>HYPERLINK("https://stackoverflow.com/q/60786550", "60786550")</f>
        <v/>
      </c>
      <c r="B797" t="n">
        <v>0.4729344729344729</v>
      </c>
    </row>
    <row r="798">
      <c r="A798">
        <f>HYPERLINK("https://stackoverflow.com/q/60801953", "60801953")</f>
        <v/>
      </c>
      <c r="B798" t="n">
        <v>0.5843325339728217</v>
      </c>
    </row>
    <row r="799">
      <c r="A799">
        <f>HYPERLINK("https://stackoverflow.com/q/60815382", "60815382")</f>
        <v/>
      </c>
      <c r="B799" t="n">
        <v>0.4572158365261814</v>
      </c>
    </row>
    <row r="800">
      <c r="A800">
        <f>HYPERLINK("https://stackoverflow.com/q/60853912", "60853912")</f>
        <v/>
      </c>
      <c r="B800" t="n">
        <v>0.4354354354354354</v>
      </c>
    </row>
    <row r="801">
      <c r="A801">
        <f>HYPERLINK("https://stackoverflow.com/q/60881924", "60881924")</f>
        <v/>
      </c>
      <c r="B801" t="n">
        <v>0.3595679012345679</v>
      </c>
    </row>
    <row r="802">
      <c r="A802">
        <f>HYPERLINK("https://stackoverflow.com/q/61019105", "61019105")</f>
        <v/>
      </c>
      <c r="B802" t="n">
        <v>0.7126436781609196</v>
      </c>
    </row>
    <row r="803">
      <c r="A803">
        <f>HYPERLINK("https://stackoverflow.com/q/61065007", "61065007")</f>
        <v/>
      </c>
      <c r="B803" t="n">
        <v>0.5153256704980843</v>
      </c>
    </row>
    <row r="804">
      <c r="A804">
        <f>HYPERLINK("https://stackoverflow.com/q/61073250", "61073250")</f>
        <v/>
      </c>
      <c r="B804" t="n">
        <v>0.4055555555555556</v>
      </c>
    </row>
    <row r="805">
      <c r="A805">
        <f>HYPERLINK("https://stackoverflow.com/q/61074680", "61074680")</f>
        <v/>
      </c>
      <c r="B805" t="n">
        <v>0.3796296296296297</v>
      </c>
    </row>
    <row r="806">
      <c r="A806">
        <f>HYPERLINK("https://stackoverflow.com/q/61076786", "61076786")</f>
        <v/>
      </c>
      <c r="B806" t="n">
        <v>0.453405017921147</v>
      </c>
    </row>
    <row r="807">
      <c r="A807">
        <f>HYPERLINK("https://stackoverflow.com/q/61078197", "61078197")</f>
        <v/>
      </c>
      <c r="B807" t="n">
        <v>0.3472222222222222</v>
      </c>
    </row>
    <row r="808">
      <c r="A808">
        <f>HYPERLINK("https://stackoverflow.com/q/61093844", "61093844")</f>
        <v/>
      </c>
      <c r="B808" t="n">
        <v>0.5854700854700854</v>
      </c>
    </row>
    <row r="809">
      <c r="A809">
        <f>HYPERLINK("https://stackoverflow.com/q/61100181", "61100181")</f>
        <v/>
      </c>
      <c r="B809" t="n">
        <v>0.3923611111111111</v>
      </c>
    </row>
    <row r="810">
      <c r="A810">
        <f>HYPERLINK("https://stackoverflow.com/q/61153574", "61153574")</f>
        <v/>
      </c>
      <c r="B810" t="n">
        <v>0.52046783625731</v>
      </c>
    </row>
    <row r="811">
      <c r="A811">
        <f>HYPERLINK("https://stackoverflow.com/q/61164244", "61164244")</f>
        <v/>
      </c>
      <c r="B811" t="n">
        <v>0.5972222222222222</v>
      </c>
    </row>
    <row r="812">
      <c r="A812">
        <f>HYPERLINK("https://stackoverflow.com/q/61186117", "61186117")</f>
        <v/>
      </c>
      <c r="B812" t="n">
        <v>0.5429292929292929</v>
      </c>
    </row>
    <row r="813">
      <c r="A813">
        <f>HYPERLINK("https://stackoverflow.com/q/61188935", "61188935")</f>
        <v/>
      </c>
      <c r="B813" t="n">
        <v>0.6170212765957447</v>
      </c>
    </row>
    <row r="814">
      <c r="A814">
        <f>HYPERLINK("https://stackoverflow.com/q/61208367", "61208367")</f>
        <v/>
      </c>
      <c r="B814" t="n">
        <v>0.3103448275862069</v>
      </c>
    </row>
    <row r="815">
      <c r="A815">
        <f>HYPERLINK("https://stackoverflow.com/q/61284724", "61284724")</f>
        <v/>
      </c>
      <c r="B815" t="n">
        <v>0.3366013071895425</v>
      </c>
    </row>
    <row r="816">
      <c r="A816">
        <f>HYPERLINK("https://stackoverflow.com/q/61287217", "61287217")</f>
        <v/>
      </c>
      <c r="B816" t="n">
        <v>0.4420803782505911</v>
      </c>
    </row>
    <row r="817">
      <c r="A817">
        <f>HYPERLINK("https://stackoverflow.com/q/61309820", "61309820")</f>
        <v/>
      </c>
      <c r="B817" t="n">
        <v>0.6821705426356589</v>
      </c>
    </row>
    <row r="818">
      <c r="A818">
        <f>HYPERLINK("https://stackoverflow.com/q/61327724", "61327724")</f>
        <v/>
      </c>
      <c r="B818" t="n">
        <v>0.6311111111111112</v>
      </c>
    </row>
    <row r="819">
      <c r="A819">
        <f>HYPERLINK("https://stackoverflow.com/q/61345897", "61345897")</f>
        <v/>
      </c>
      <c r="B819" t="n">
        <v>0.4398148148148149</v>
      </c>
    </row>
    <row r="820">
      <c r="A820">
        <f>HYPERLINK("https://stackoverflow.com/q/61452616", "61452616")</f>
        <v/>
      </c>
      <c r="B820" t="n">
        <v>0.4012345679012346</v>
      </c>
    </row>
    <row r="821">
      <c r="A821">
        <f>HYPERLINK("https://stackoverflow.com/q/61459809", "61459809")</f>
        <v/>
      </c>
      <c r="B821" t="n">
        <v>0.2743764172335601</v>
      </c>
    </row>
    <row r="822">
      <c r="A822">
        <f>HYPERLINK("https://stackoverflow.com/q/61473114", "61473114")</f>
        <v/>
      </c>
      <c r="B822" t="n">
        <v>0.4545454545454545</v>
      </c>
    </row>
    <row r="823">
      <c r="A823">
        <f>HYPERLINK("https://stackoverflow.com/q/61481389", "61481389")</f>
        <v/>
      </c>
      <c r="B823" t="n">
        <v>0.4666666666666667</v>
      </c>
    </row>
    <row r="824">
      <c r="A824">
        <f>HYPERLINK("https://stackoverflow.com/q/61488025", "61488025")</f>
        <v/>
      </c>
      <c r="B824" t="n">
        <v>0.2995169082125604</v>
      </c>
    </row>
    <row r="825">
      <c r="A825">
        <f>HYPERLINK("https://stackoverflow.com/q/61489793", "61489793")</f>
        <v/>
      </c>
      <c r="B825" t="n">
        <v>0.4133333333333333</v>
      </c>
    </row>
    <row r="826">
      <c r="A826">
        <f>HYPERLINK("https://stackoverflow.com/q/61509495", "61509495")</f>
        <v/>
      </c>
      <c r="B826" t="n">
        <v>0.5342789598108747</v>
      </c>
    </row>
    <row r="827">
      <c r="A827">
        <f>HYPERLINK("https://stackoverflow.com/q/61519093", "61519093")</f>
        <v/>
      </c>
      <c r="B827" t="n">
        <v>0.6216216216216216</v>
      </c>
    </row>
    <row r="828">
      <c r="A828">
        <f>HYPERLINK("https://stackoverflow.com/q/61537914", "61537914")</f>
        <v/>
      </c>
      <c r="B828" t="n">
        <v>0.533167495854063</v>
      </c>
    </row>
    <row r="829">
      <c r="A829">
        <f>HYPERLINK("https://stackoverflow.com/q/61552568", "61552568")</f>
        <v/>
      </c>
      <c r="B829" t="n">
        <v>0.325925925925926</v>
      </c>
    </row>
    <row r="830">
      <c r="A830">
        <f>HYPERLINK("https://stackoverflow.com/q/61579511", "61579511")</f>
        <v/>
      </c>
      <c r="B830" t="n">
        <v>0.3735224586288416</v>
      </c>
    </row>
    <row r="831">
      <c r="A831">
        <f>HYPERLINK("https://stackoverflow.com/q/61583655", "61583655")</f>
        <v/>
      </c>
      <c r="B831" t="n">
        <v>0.4516129032258064</v>
      </c>
    </row>
    <row r="832">
      <c r="A832">
        <f>HYPERLINK("https://stackoverflow.com/q/61611950", "61611950")</f>
        <v/>
      </c>
      <c r="B832" t="n">
        <v>0.3358024691358025</v>
      </c>
    </row>
    <row r="833">
      <c r="A833">
        <f>HYPERLINK("https://stackoverflow.com/q/61626875", "61626875")</f>
        <v/>
      </c>
      <c r="B833" t="n">
        <v>0.3856209150326798</v>
      </c>
    </row>
    <row r="834">
      <c r="A834">
        <f>HYPERLINK("https://stackoverflow.com/q/61632938", "61632938")</f>
        <v/>
      </c>
      <c r="B834" t="n">
        <v>0.5011820330969267</v>
      </c>
    </row>
    <row r="835">
      <c r="A835">
        <f>HYPERLINK("https://stackoverflow.com/q/61634293", "61634293")</f>
        <v/>
      </c>
      <c r="B835" t="n">
        <v>0.5271867612293144</v>
      </c>
    </row>
    <row r="836">
      <c r="A836">
        <f>HYPERLINK("https://stackoverflow.com/q/61647756", "61647756")</f>
        <v/>
      </c>
      <c r="B836" t="n">
        <v>0.5485775630703167</v>
      </c>
    </row>
    <row r="837">
      <c r="A837">
        <f>HYPERLINK("https://stackoverflow.com/q/61664951", "61664951")</f>
        <v/>
      </c>
      <c r="B837" t="n">
        <v>0.562091503267974</v>
      </c>
    </row>
    <row r="838">
      <c r="A838">
        <f>HYPERLINK("https://stackoverflow.com/q/61668245", "61668245")</f>
        <v/>
      </c>
      <c r="B838" t="n">
        <v>0.5858585858585859</v>
      </c>
    </row>
    <row r="839">
      <c r="A839">
        <f>HYPERLINK("https://stackoverflow.com/q/61671196", "61671196")</f>
        <v/>
      </c>
      <c r="B839" t="n">
        <v>0.5363984674329502</v>
      </c>
    </row>
    <row r="840">
      <c r="A840">
        <f>HYPERLINK("https://stackoverflow.com/q/61674307", "61674307")</f>
        <v/>
      </c>
      <c r="B840" t="n">
        <v>0.4038800705467372</v>
      </c>
    </row>
    <row r="841">
      <c r="A841">
        <f>HYPERLINK("https://stackoverflow.com/q/61674856", "61674856")</f>
        <v/>
      </c>
      <c r="B841" t="n">
        <v>0.5497076023391813</v>
      </c>
    </row>
    <row r="842">
      <c r="A842">
        <f>HYPERLINK("https://stackoverflow.com/q/61677805", "61677805")</f>
        <v/>
      </c>
      <c r="B842" t="n">
        <v>0.712962962962963</v>
      </c>
    </row>
    <row r="843">
      <c r="A843">
        <f>HYPERLINK("https://stackoverflow.com/q/61734680", "61734680")</f>
        <v/>
      </c>
      <c r="B843" t="n">
        <v>0.5653594771241831</v>
      </c>
    </row>
    <row r="844">
      <c r="A844">
        <f>HYPERLINK("https://stackoverflow.com/q/61759228", "61759228")</f>
        <v/>
      </c>
      <c r="B844" t="n">
        <v>0.516795865633075</v>
      </c>
    </row>
    <row r="845">
      <c r="A845">
        <f>HYPERLINK("https://stackoverflow.com/q/61766048", "61766048")</f>
        <v/>
      </c>
      <c r="B845" t="n">
        <v>0.3487654320987654</v>
      </c>
    </row>
    <row r="846">
      <c r="A846">
        <f>HYPERLINK("https://stackoverflow.com/q/61778472", "61778472")</f>
        <v/>
      </c>
      <c r="B846" t="n">
        <v>0.4432367149758454</v>
      </c>
    </row>
    <row r="847">
      <c r="A847">
        <f>HYPERLINK("https://stackoverflow.com/q/61798937", "61798937")</f>
        <v/>
      </c>
      <c r="B847" t="n">
        <v>0.5194444444444445</v>
      </c>
    </row>
    <row r="848">
      <c r="A848">
        <f>HYPERLINK("https://stackoverflow.com/q/61838119", "61838119")</f>
        <v/>
      </c>
      <c r="B848" t="n">
        <v>0.8158961881589617</v>
      </c>
    </row>
    <row r="849">
      <c r="A849">
        <f>HYPERLINK("https://stackoverflow.com/q/61842832", "61842832")</f>
        <v/>
      </c>
      <c r="B849" t="n">
        <v>0.5763125763125763</v>
      </c>
    </row>
    <row r="850">
      <c r="A850">
        <f>HYPERLINK("https://stackoverflow.com/q/61865302", "61865302")</f>
        <v/>
      </c>
      <c r="B850" t="n">
        <v>0.6666666666666666</v>
      </c>
    </row>
    <row r="851">
      <c r="A851">
        <f>HYPERLINK("https://stackoverflow.com/q/61919301", "61919301")</f>
        <v/>
      </c>
      <c r="B851" t="n">
        <v>0.3950617283950617</v>
      </c>
    </row>
    <row r="852">
      <c r="A852">
        <f>HYPERLINK("https://stackoverflow.com/q/61939435", "61939435")</f>
        <v/>
      </c>
      <c r="B852" t="n">
        <v>0.5679012345679013</v>
      </c>
    </row>
    <row r="853">
      <c r="A853">
        <f>HYPERLINK("https://stackoverflow.com/q/61950117", "61950117")</f>
        <v/>
      </c>
      <c r="B853" t="n">
        <v>0.375</v>
      </c>
    </row>
    <row r="854">
      <c r="A854">
        <f>HYPERLINK("https://stackoverflow.com/q/61961302", "61961302")</f>
        <v/>
      </c>
      <c r="B854" t="n">
        <v>0.5507114744171965</v>
      </c>
    </row>
    <row r="855">
      <c r="A855">
        <f>HYPERLINK("https://stackoverflow.com/q/62006237", "62006237")</f>
        <v/>
      </c>
      <c r="B855" t="n">
        <v>0.4320987654320987</v>
      </c>
    </row>
    <row r="856">
      <c r="A856">
        <f>HYPERLINK("https://stackoverflow.com/q/62014768", "62014768")</f>
        <v/>
      </c>
      <c r="B856" t="n">
        <v>0.6898148148148148</v>
      </c>
    </row>
    <row r="857">
      <c r="A857">
        <f>HYPERLINK("https://stackoverflow.com/q/62020899", "62020899")</f>
        <v/>
      </c>
      <c r="B857" t="n">
        <v>0.2962962962962963</v>
      </c>
    </row>
    <row r="858">
      <c r="A858">
        <f>HYPERLINK("https://stackoverflow.com/q/62065508", "62065508")</f>
        <v/>
      </c>
      <c r="B858" t="n">
        <v>0.4100529100529101</v>
      </c>
    </row>
    <row r="859">
      <c r="A859">
        <f>HYPERLINK("https://stackoverflow.com/q/62074644", "62074644")</f>
        <v/>
      </c>
      <c r="B859" t="n">
        <v>0.6180555555555556</v>
      </c>
    </row>
    <row r="860">
      <c r="A860">
        <f>HYPERLINK("https://stackoverflow.com/q/62074726", "62074726")</f>
        <v/>
      </c>
      <c r="B860" t="n">
        <v>0.3444444444444444</v>
      </c>
    </row>
    <row r="861">
      <c r="A861">
        <f>HYPERLINK("https://stackoverflow.com/q/62078096", "62078096")</f>
        <v/>
      </c>
      <c r="B861" t="n">
        <v>0.358974358974359</v>
      </c>
    </row>
    <row r="862">
      <c r="A862">
        <f>HYPERLINK("https://stackoverflow.com/q/62100452", "62100452")</f>
        <v/>
      </c>
      <c r="B862" t="n">
        <v>0.4126984126984127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