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0.3458333333333333</v>
      </c>
    </row>
    <row r="3">
      <c r="A3">
        <f>HYPERLINK("https://stackoverflow.com/q/4598926", "4598926")</f>
        <v/>
      </c>
      <c r="B3" t="n">
        <v>0.3378684807256236</v>
      </c>
    </row>
    <row r="4">
      <c r="A4">
        <f>HYPERLINK("https://stackoverflow.com/q/8067099", "8067099")</f>
        <v/>
      </c>
      <c r="B4" t="n">
        <v>0.3458049886621315</v>
      </c>
    </row>
    <row r="5">
      <c r="A5">
        <f>HYPERLINK("https://stackoverflow.com/q/9076585", "9076585")</f>
        <v/>
      </c>
      <c r="B5" t="n">
        <v>0.2298850574712644</v>
      </c>
    </row>
    <row r="6">
      <c r="A6">
        <f>HYPERLINK("https://stackoverflow.com/q/9481841", "9481841")</f>
        <v/>
      </c>
      <c r="B6" t="n">
        <v>0.3905723905723906</v>
      </c>
    </row>
    <row r="7">
      <c r="A7">
        <f>HYPERLINK("https://stackoverflow.com/q/10215293", "10215293")</f>
        <v/>
      </c>
      <c r="B7" t="n">
        <v>0.3055555555555556</v>
      </c>
    </row>
    <row r="8">
      <c r="A8">
        <f>HYPERLINK("https://stackoverflow.com/q/12242168", "12242168")</f>
        <v/>
      </c>
      <c r="B8" t="n">
        <v>0.5042735042735043</v>
      </c>
    </row>
    <row r="9">
      <c r="A9">
        <f>HYPERLINK("https://stackoverflow.com/q/12270740", "12270740")</f>
        <v/>
      </c>
      <c r="B9" t="n">
        <v>0.4414414414414414</v>
      </c>
    </row>
    <row r="10">
      <c r="A10">
        <f>HYPERLINK("https://stackoverflow.com/q/12318829", "12318829")</f>
        <v/>
      </c>
      <c r="B10" t="n">
        <v>0.4786324786324787</v>
      </c>
    </row>
    <row r="11">
      <c r="A11">
        <f>HYPERLINK("https://stackoverflow.com/q/12382382", "12382382")</f>
        <v/>
      </c>
      <c r="B11" t="n">
        <v>0.2828282828282828</v>
      </c>
    </row>
    <row r="12">
      <c r="A12">
        <f>HYPERLINK("https://stackoverflow.com/q/12507134", "12507134")</f>
        <v/>
      </c>
      <c r="B12" t="n">
        <v>0.5953878406708596</v>
      </c>
    </row>
    <row r="13">
      <c r="A13">
        <f>HYPERLINK("https://stackoverflow.com/q/12729100", "12729100")</f>
        <v/>
      </c>
      <c r="B13" t="n">
        <v>0.3158730158730159</v>
      </c>
    </row>
    <row r="14">
      <c r="A14">
        <f>HYPERLINK("https://stackoverflow.com/q/12892318", "12892318")</f>
        <v/>
      </c>
      <c r="B14" t="n">
        <v>0.4864864864864865</v>
      </c>
    </row>
    <row r="15">
      <c r="A15">
        <f>HYPERLINK("https://stackoverflow.com/q/13063536", "13063536")</f>
        <v/>
      </c>
      <c r="B15" t="n">
        <v>0.6545138888888888</v>
      </c>
    </row>
    <row r="16">
      <c r="A16">
        <f>HYPERLINK("https://stackoverflow.com/q/13085151", "13085151")</f>
        <v/>
      </c>
      <c r="B16" t="n">
        <v>0.4715447154471545</v>
      </c>
    </row>
    <row r="17">
      <c r="A17">
        <f>HYPERLINK("https://stackoverflow.com/q/13561945", "13561945")</f>
        <v/>
      </c>
      <c r="B17" t="n">
        <v>0.4560185185185185</v>
      </c>
    </row>
    <row r="18">
      <c r="A18">
        <f>HYPERLINK("https://stackoverflow.com/q/14534834", "14534834")</f>
        <v/>
      </c>
      <c r="B18" t="n">
        <v>0.4518027961736571</v>
      </c>
    </row>
    <row r="19">
      <c r="A19">
        <f>HYPERLINK("https://stackoverflow.com/q/14598065", "14598065")</f>
        <v/>
      </c>
      <c r="B19" t="n">
        <v>0.5814814814814815</v>
      </c>
    </row>
    <row r="20">
      <c r="A20">
        <f>HYPERLINK("https://stackoverflow.com/q/18102800", "18102800")</f>
        <v/>
      </c>
      <c r="B20" t="n">
        <v>0.3993055555555556</v>
      </c>
    </row>
    <row r="21">
      <c r="A21">
        <f>HYPERLINK("https://stackoverflow.com/q/18440385", "18440385")</f>
        <v/>
      </c>
      <c r="B21" t="n">
        <v>0.5161290322580646</v>
      </c>
    </row>
    <row r="22">
      <c r="A22">
        <f>HYPERLINK("https://stackoverflow.com/q/18624062", "18624062")</f>
        <v/>
      </c>
      <c r="B22" t="n">
        <v>0.3440860215053764</v>
      </c>
    </row>
    <row r="23">
      <c r="A23">
        <f>HYPERLINK("https://stackoverflow.com/q/19102367", "19102367")</f>
        <v/>
      </c>
      <c r="B23" t="n">
        <v>0.3715277777777778</v>
      </c>
    </row>
    <row r="24">
      <c r="A24">
        <f>HYPERLINK("https://stackoverflow.com/q/19290354", "19290354")</f>
        <v/>
      </c>
      <c r="B24" t="n">
        <v>0.2506459948320414</v>
      </c>
    </row>
    <row r="25">
      <c r="A25">
        <f>HYPERLINK("https://stackoverflow.com/q/19495048", "19495048")</f>
        <v/>
      </c>
      <c r="B25" t="n">
        <v>0.3650793650793651</v>
      </c>
    </row>
    <row r="26">
      <c r="A26">
        <f>HYPERLINK("https://stackoverflow.com/q/21907126", "21907126")</f>
        <v/>
      </c>
      <c r="B26" t="n">
        <v>0.4035087719298245</v>
      </c>
    </row>
    <row r="27">
      <c r="A27">
        <f>HYPERLINK("https://stackoverflow.com/q/22064716", "22064716")</f>
        <v/>
      </c>
      <c r="B27" t="n">
        <v>0.5104166666666667</v>
      </c>
    </row>
    <row r="28">
      <c r="A28">
        <f>HYPERLINK("https://stackoverflow.com/q/22377933", "22377933")</f>
        <v/>
      </c>
      <c r="B28" t="n">
        <v>0.5780998389694042</v>
      </c>
    </row>
    <row r="29">
      <c r="A29">
        <f>HYPERLINK("https://stackoverflow.com/q/23073453", "23073453")</f>
        <v/>
      </c>
      <c r="B29" t="n">
        <v>0.3393393393393394</v>
      </c>
    </row>
    <row r="30">
      <c r="A30">
        <f>HYPERLINK("https://stackoverflow.com/q/23786385", "23786385")</f>
        <v/>
      </c>
      <c r="B30" t="n">
        <v>0.6546546546546546</v>
      </c>
    </row>
    <row r="31">
      <c r="A31">
        <f>HYPERLINK("https://stackoverflow.com/q/25262060", "25262060")</f>
        <v/>
      </c>
      <c r="B31" t="n">
        <v>0.2560386473429952</v>
      </c>
    </row>
    <row r="32">
      <c r="A32">
        <f>HYPERLINK("https://stackoverflow.com/q/25436947", "25436947")</f>
        <v/>
      </c>
      <c r="B32" t="n">
        <v>0.4296296296296296</v>
      </c>
    </row>
    <row r="33">
      <c r="A33">
        <f>HYPERLINK("https://stackoverflow.com/q/25935255", "25935255")</f>
        <v/>
      </c>
      <c r="B33" t="n">
        <v>0.4298245614035088</v>
      </c>
    </row>
    <row r="34">
      <c r="A34">
        <f>HYPERLINK("https://stackoverflow.com/q/25971699", "25971699")</f>
        <v/>
      </c>
      <c r="B34" t="n">
        <v>0.5777777777777777</v>
      </c>
    </row>
    <row r="35">
      <c r="A35">
        <f>HYPERLINK("https://stackoverflow.com/q/26043809", "26043809")</f>
        <v/>
      </c>
      <c r="B35" t="n">
        <v>0.3262411347517731</v>
      </c>
    </row>
    <row r="36">
      <c r="A36">
        <f>HYPERLINK("https://stackoverflow.com/q/26235358", "26235358")</f>
        <v/>
      </c>
      <c r="B36" t="n">
        <v>0.3747474747474748</v>
      </c>
    </row>
    <row r="37">
      <c r="A37">
        <f>HYPERLINK("https://stackoverflow.com/q/27364108", "27364108")</f>
        <v/>
      </c>
      <c r="B37" t="n">
        <v>0.3915343915343916</v>
      </c>
    </row>
    <row r="38">
      <c r="A38">
        <f>HYPERLINK("https://stackoverflow.com/q/27793944", "27793944")</f>
        <v/>
      </c>
      <c r="B38" t="n">
        <v>0.3663663663663664</v>
      </c>
    </row>
    <row r="39">
      <c r="A39">
        <f>HYPERLINK("https://stackoverflow.com/q/29308113", "29308113")</f>
        <v/>
      </c>
      <c r="B39" t="n">
        <v>0.3148148148148149</v>
      </c>
    </row>
    <row r="40">
      <c r="A40">
        <f>HYPERLINK("https://stackoverflow.com/q/30874436", "30874436")</f>
        <v/>
      </c>
      <c r="B40" t="n">
        <v>0.5495495495495496</v>
      </c>
    </row>
    <row r="41">
      <c r="A41">
        <f>HYPERLINK("https://stackoverflow.com/q/32225372", "32225372")</f>
        <v/>
      </c>
      <c r="B41" t="n">
        <v>0.5669515669515669</v>
      </c>
    </row>
    <row r="42">
      <c r="A42">
        <f>HYPERLINK("https://stackoverflow.com/q/32247953", "32247953")</f>
        <v/>
      </c>
      <c r="B42" t="n">
        <v>0.5729166666666666</v>
      </c>
    </row>
    <row r="43">
      <c r="A43">
        <f>HYPERLINK("https://stackoverflow.com/q/32380983", "32380983")</f>
        <v/>
      </c>
      <c r="B43" t="n">
        <v>0.4687975646879756</v>
      </c>
    </row>
    <row r="44">
      <c r="A44">
        <f>HYPERLINK("https://stackoverflow.com/q/32723648", "32723648")</f>
        <v/>
      </c>
      <c r="B44" t="n">
        <v>0.3177387914230019</v>
      </c>
    </row>
    <row r="45">
      <c r="A45">
        <f>HYPERLINK("https://stackoverflow.com/q/34445962", "34445962")</f>
        <v/>
      </c>
      <c r="B45" t="n">
        <v>0.2824074074074074</v>
      </c>
    </row>
    <row r="46">
      <c r="A46">
        <f>HYPERLINK("https://stackoverflow.com/q/34515865", "34515865")</f>
        <v/>
      </c>
      <c r="B46" t="n">
        <v>0.6615384615384615</v>
      </c>
    </row>
    <row r="47">
      <c r="A47">
        <f>HYPERLINK("https://stackoverflow.com/q/34518419", "34518419")</f>
        <v/>
      </c>
      <c r="B47" t="n">
        <v>0.6693121693121693</v>
      </c>
    </row>
    <row r="48">
      <c r="A48">
        <f>HYPERLINK("https://stackoverflow.com/q/34920892", "34920892")</f>
        <v/>
      </c>
      <c r="B48" t="n">
        <v>0.4961240310077519</v>
      </c>
    </row>
    <row r="49">
      <c r="A49">
        <f>HYPERLINK("https://stackoverflow.com/q/35041549", "35041549")</f>
        <v/>
      </c>
      <c r="B49" t="n">
        <v>0.4381313131313131</v>
      </c>
    </row>
    <row r="50">
      <c r="A50">
        <f>HYPERLINK("https://stackoverflow.com/q/35476777", "35476777")</f>
        <v/>
      </c>
      <c r="B50" t="n">
        <v>0.3255813953488372</v>
      </c>
    </row>
    <row r="51">
      <c r="A51">
        <f>HYPERLINK("https://stackoverflow.com/q/35764295", "35764295")</f>
        <v/>
      </c>
      <c r="B51" t="n">
        <v>0.4716049382716049</v>
      </c>
    </row>
    <row r="52">
      <c r="A52">
        <f>HYPERLINK("https://stackoverflow.com/q/35859198", "35859198")</f>
        <v/>
      </c>
      <c r="B52" t="n">
        <v>0.3262786596119929</v>
      </c>
    </row>
    <row r="53">
      <c r="A53">
        <f>HYPERLINK("https://stackoverflow.com/q/36287339", "36287339")</f>
        <v/>
      </c>
      <c r="B53" t="n">
        <v>0.2903225806451613</v>
      </c>
    </row>
    <row r="54">
      <c r="A54">
        <f>HYPERLINK("https://stackoverflow.com/q/36610727", "36610727")</f>
        <v/>
      </c>
      <c r="B54" t="n">
        <v>0.5538194444444444</v>
      </c>
    </row>
    <row r="55">
      <c r="A55">
        <f>HYPERLINK("https://stackoverflow.com/q/36751056", "36751056")</f>
        <v/>
      </c>
      <c r="B55" t="n">
        <v>0.3580246913580247</v>
      </c>
    </row>
    <row r="56">
      <c r="A56">
        <f>HYPERLINK("https://stackoverflow.com/q/36813793", "36813793")</f>
        <v/>
      </c>
      <c r="B56" t="n">
        <v>0.2842377260981912</v>
      </c>
    </row>
    <row r="57">
      <c r="A57">
        <f>HYPERLINK("https://stackoverflow.com/q/36986164", "36986164")</f>
        <v/>
      </c>
      <c r="B57" t="n">
        <v>0.2727272727272727</v>
      </c>
    </row>
    <row r="58">
      <c r="A58">
        <f>HYPERLINK("https://stackoverflow.com/q/37484503", "37484503")</f>
        <v/>
      </c>
      <c r="B58" t="n">
        <v>0.7060931899641578</v>
      </c>
    </row>
    <row r="59">
      <c r="A59">
        <f>HYPERLINK("https://stackoverflow.com/q/37489706", "37489706")</f>
        <v/>
      </c>
      <c r="B59" t="n">
        <v>0.347953216374269</v>
      </c>
    </row>
    <row r="60">
      <c r="A60">
        <f>HYPERLINK("https://stackoverflow.com/q/37521245", "37521245")</f>
        <v/>
      </c>
      <c r="B60" t="n">
        <v>0.4</v>
      </c>
    </row>
    <row r="61">
      <c r="A61">
        <f>HYPERLINK("https://stackoverflow.com/q/37837215", "37837215")</f>
        <v/>
      </c>
      <c r="B61" t="n">
        <v>0.6747967479674797</v>
      </c>
    </row>
    <row r="62">
      <c r="A62">
        <f>HYPERLINK("https://stackoverflow.com/q/38446585", "38446585")</f>
        <v/>
      </c>
      <c r="B62" t="n">
        <v>0.3618233618233618</v>
      </c>
    </row>
    <row r="63">
      <c r="A63">
        <f>HYPERLINK("https://stackoverflow.com/q/38842894", "38842894")</f>
        <v/>
      </c>
      <c r="B63" t="n">
        <v>0.3333333333333334</v>
      </c>
    </row>
    <row r="64">
      <c r="A64">
        <f>HYPERLINK("https://stackoverflow.com/q/38968308", "38968308")</f>
        <v/>
      </c>
      <c r="B64" t="n">
        <v>0.4367816091954023</v>
      </c>
    </row>
    <row r="65">
      <c r="A65">
        <f>HYPERLINK("https://stackoverflow.com/q/39040345", "39040345")</f>
        <v/>
      </c>
      <c r="B65" t="n">
        <v>0.3535353535353535</v>
      </c>
    </row>
    <row r="66">
      <c r="A66">
        <f>HYPERLINK("https://stackoverflow.com/q/39232599", "39232599")</f>
        <v/>
      </c>
      <c r="B66" t="n">
        <v>0.6268656716417912</v>
      </c>
    </row>
    <row r="67">
      <c r="A67">
        <f>HYPERLINK("https://stackoverflow.com/q/39493708", "39493708")</f>
        <v/>
      </c>
      <c r="B67" t="n">
        <v>0.4320987654320987</v>
      </c>
    </row>
    <row r="68">
      <c r="A68">
        <f>HYPERLINK("https://stackoverflow.com/q/40159662", "40159662")</f>
        <v/>
      </c>
      <c r="B68" t="n">
        <v>0.4571428571428571</v>
      </c>
    </row>
    <row r="69">
      <c r="A69">
        <f>HYPERLINK("https://stackoverflow.com/q/40233484", "40233484")</f>
        <v/>
      </c>
      <c r="B69" t="n">
        <v>0.3968253968253968</v>
      </c>
    </row>
    <row r="70">
      <c r="A70">
        <f>HYPERLINK("https://stackoverflow.com/q/40589959", "40589959")</f>
        <v/>
      </c>
      <c r="B70" t="n">
        <v>0.5088566827697263</v>
      </c>
    </row>
    <row r="71">
      <c r="A71">
        <f>HYPERLINK("https://stackoverflow.com/q/40775150", "40775150")</f>
        <v/>
      </c>
      <c r="B71" t="n">
        <v>0.4139784946236559</v>
      </c>
    </row>
    <row r="72">
      <c r="A72">
        <f>HYPERLINK("https://stackoverflow.com/q/40871998", "40871998")</f>
        <v/>
      </c>
      <c r="B72" t="n">
        <v>0.4222222222222222</v>
      </c>
    </row>
    <row r="73">
      <c r="A73">
        <f>HYPERLINK("https://stackoverflow.com/q/41173895", "41173895")</f>
        <v/>
      </c>
      <c r="B73" t="n">
        <v>0.5949820788530467</v>
      </c>
    </row>
    <row r="74">
      <c r="A74">
        <f>HYPERLINK("https://stackoverflow.com/q/41194285", "41194285")</f>
        <v/>
      </c>
      <c r="B74" t="n">
        <v>0.4290123456790123</v>
      </c>
    </row>
    <row r="75">
      <c r="A75">
        <f>HYPERLINK("https://stackoverflow.com/q/41281189", "41281189")</f>
        <v/>
      </c>
      <c r="B75" t="n">
        <v>0.4634146341463415</v>
      </c>
    </row>
    <row r="76">
      <c r="A76">
        <f>HYPERLINK("https://stackoverflow.com/q/41360274", "41360274")</f>
        <v/>
      </c>
      <c r="B76" t="n">
        <v>0.3746031746031746</v>
      </c>
    </row>
    <row r="77">
      <c r="A77">
        <f>HYPERLINK("https://stackoverflow.com/q/41580358", "41580358")</f>
        <v/>
      </c>
      <c r="B77" t="n">
        <v>0.3843843843843844</v>
      </c>
    </row>
    <row r="78">
      <c r="A78">
        <f>HYPERLINK("https://stackoverflow.com/q/41638663", "41638663")</f>
        <v/>
      </c>
      <c r="B78" t="n">
        <v>0.7008547008547009</v>
      </c>
    </row>
    <row r="79">
      <c r="A79">
        <f>HYPERLINK("https://stackoverflow.com/q/41645111", "41645111")</f>
        <v/>
      </c>
      <c r="B79" t="n">
        <v>0.3111111111111111</v>
      </c>
    </row>
    <row r="80">
      <c r="A80">
        <f>HYPERLINK("https://stackoverflow.com/q/41749324", "41749324")</f>
        <v/>
      </c>
      <c r="B80" t="n">
        <v>0.5075075075075075</v>
      </c>
    </row>
    <row r="81">
      <c r="A81">
        <f>HYPERLINK("https://stackoverflow.com/q/41838629", "41838629")</f>
        <v/>
      </c>
      <c r="B81" t="n">
        <v>0.5174603174603175</v>
      </c>
    </row>
    <row r="82">
      <c r="A82">
        <f>HYPERLINK("https://stackoverflow.com/q/41842171", "41842171")</f>
        <v/>
      </c>
      <c r="B82" t="n">
        <v>0.5321637426900585</v>
      </c>
    </row>
    <row r="83">
      <c r="A83">
        <f>HYPERLINK("https://stackoverflow.com/q/41881534", "41881534")</f>
        <v/>
      </c>
      <c r="B83" t="n">
        <v>0.4558991981672395</v>
      </c>
    </row>
    <row r="84">
      <c r="A84">
        <f>HYPERLINK("https://stackoverflow.com/q/41904477", "41904477")</f>
        <v/>
      </c>
      <c r="B84" t="n">
        <v>0.5238095238095238</v>
      </c>
    </row>
    <row r="85">
      <c r="A85">
        <f>HYPERLINK("https://stackoverflow.com/q/41944876", "41944876")</f>
        <v/>
      </c>
      <c r="B85" t="n">
        <v>0.5353535353535354</v>
      </c>
    </row>
    <row r="86">
      <c r="A86">
        <f>HYPERLINK("https://stackoverflow.com/q/41945601", "41945601")</f>
        <v/>
      </c>
      <c r="B86" t="n">
        <v>0.5381944444444444</v>
      </c>
    </row>
    <row r="87">
      <c r="A87">
        <f>HYPERLINK("https://stackoverflow.com/q/41987911", "41987911")</f>
        <v/>
      </c>
      <c r="B87" t="n">
        <v>0.4035087719298245</v>
      </c>
    </row>
    <row r="88">
      <c r="A88">
        <f>HYPERLINK("https://stackoverflow.com/q/42006707", "42006707")</f>
        <v/>
      </c>
      <c r="B88" t="n">
        <v>0.4617283950617284</v>
      </c>
    </row>
    <row r="89">
      <c r="A89">
        <f>HYPERLINK("https://stackoverflow.com/q/42073424", "42073424")</f>
        <v/>
      </c>
      <c r="B89" t="n">
        <v>0.4111111111111111</v>
      </c>
    </row>
    <row r="90">
      <c r="A90">
        <f>HYPERLINK("https://stackoverflow.com/q/42106471", "42106471")</f>
        <v/>
      </c>
      <c r="B90" t="n">
        <v>0.3076923076923077</v>
      </c>
    </row>
    <row r="91">
      <c r="A91">
        <f>HYPERLINK("https://stackoverflow.com/q/42148587", "42148587")</f>
        <v/>
      </c>
      <c r="B91" t="n">
        <v>0.5498575498575499</v>
      </c>
    </row>
    <row r="92">
      <c r="A92">
        <f>HYPERLINK("https://stackoverflow.com/q/42227249", "42227249")</f>
        <v/>
      </c>
      <c r="B92" t="n">
        <v>0.3845029239766082</v>
      </c>
    </row>
    <row r="93">
      <c r="A93">
        <f>HYPERLINK("https://stackoverflow.com/q/42239047", "42239047")</f>
        <v/>
      </c>
      <c r="B93" t="n">
        <v>0.5708812260536399</v>
      </c>
    </row>
    <row r="94">
      <c r="A94">
        <f>HYPERLINK("https://stackoverflow.com/q/42379606", "42379606")</f>
        <v/>
      </c>
      <c r="B94" t="n">
        <v>0.4218455743879473</v>
      </c>
    </row>
    <row r="95">
      <c r="A95">
        <f>HYPERLINK("https://stackoverflow.com/q/42470252", "42470252")</f>
        <v/>
      </c>
      <c r="B95" t="n">
        <v>0.5311653116531165</v>
      </c>
    </row>
    <row r="96">
      <c r="A96">
        <f>HYPERLINK("https://stackoverflow.com/q/42638538", "42638538")</f>
        <v/>
      </c>
      <c r="B96" t="n">
        <v>0.5849056603773585</v>
      </c>
    </row>
    <row r="97">
      <c r="A97">
        <f>HYPERLINK("https://stackoverflow.com/q/42677688", "42677688")</f>
        <v/>
      </c>
      <c r="B97" t="n">
        <v>0.6356589147286822</v>
      </c>
    </row>
    <row r="98">
      <c r="A98">
        <f>HYPERLINK("https://stackoverflow.com/q/42739284", "42739284")</f>
        <v/>
      </c>
      <c r="B98" t="n">
        <v>0.392764857881137</v>
      </c>
    </row>
    <row r="99">
      <c r="A99">
        <f>HYPERLINK("https://stackoverflow.com/q/42859142", "42859142")</f>
        <v/>
      </c>
      <c r="B99" t="n">
        <v>0.376984126984127</v>
      </c>
    </row>
    <row r="100">
      <c r="A100">
        <f>HYPERLINK("https://stackoverflow.com/q/42912565", "42912565")</f>
        <v/>
      </c>
      <c r="B100" t="n">
        <v>0.5681639085894405</v>
      </c>
    </row>
    <row r="101">
      <c r="A101">
        <f>HYPERLINK("https://stackoverflow.com/q/42955004", "42955004")</f>
        <v/>
      </c>
      <c r="B101" t="n">
        <v>0.5555555555555556</v>
      </c>
    </row>
    <row r="102">
      <c r="A102">
        <f>HYPERLINK("https://stackoverflow.com/q/43079162", "43079162")</f>
        <v/>
      </c>
      <c r="B102" t="n">
        <v>0.6705653021442496</v>
      </c>
    </row>
    <row r="103">
      <c r="A103">
        <f>HYPERLINK("https://stackoverflow.com/q/43213661", "43213661")</f>
        <v/>
      </c>
      <c r="B103" t="n">
        <v>0.3420138888888889</v>
      </c>
    </row>
    <row r="104">
      <c r="A104">
        <f>HYPERLINK("https://stackoverflow.com/q/43241155", "43241155")</f>
        <v/>
      </c>
      <c r="B104" t="n">
        <v>0.2962962962962963</v>
      </c>
    </row>
    <row r="105">
      <c r="A105">
        <f>HYPERLINK("https://stackoverflow.com/q/43317136", "43317136")</f>
        <v/>
      </c>
      <c r="B105" t="n">
        <v>0.3770491803278689</v>
      </c>
    </row>
    <row r="106">
      <c r="A106">
        <f>HYPERLINK("https://stackoverflow.com/q/43462940", "43462940")</f>
        <v/>
      </c>
      <c r="B106" t="n">
        <v>0.5011337868480726</v>
      </c>
    </row>
    <row r="107">
      <c r="A107">
        <f>HYPERLINK("https://stackoverflow.com/q/43496400", "43496400")</f>
        <v/>
      </c>
      <c r="B107" t="n">
        <v>0.382066276803119</v>
      </c>
    </row>
    <row r="108">
      <c r="A108">
        <f>HYPERLINK("https://stackoverflow.com/q/43535377", "43535377")</f>
        <v/>
      </c>
      <c r="B108" t="n">
        <v>0.49002849002849</v>
      </c>
    </row>
    <row r="109">
      <c r="A109">
        <f>HYPERLINK("https://stackoverflow.com/q/43549963", "43549963")</f>
        <v/>
      </c>
      <c r="B109" t="n">
        <v>0.3784722222222222</v>
      </c>
    </row>
    <row r="110">
      <c r="A110">
        <f>HYPERLINK("https://stackoverflow.com/q/43618424", "43618424")</f>
        <v/>
      </c>
      <c r="B110" t="n">
        <v>0.5329861111111112</v>
      </c>
    </row>
    <row r="111">
      <c r="A111">
        <f>HYPERLINK("https://stackoverflow.com/q/43734104", "43734104")</f>
        <v/>
      </c>
      <c r="B111" t="n">
        <v>0.553191489361702</v>
      </c>
    </row>
    <row r="112">
      <c r="A112">
        <f>HYPERLINK("https://stackoverflow.com/q/43860901", "43860901")</f>
        <v/>
      </c>
      <c r="B112" t="n">
        <v>0.5981735159817352</v>
      </c>
    </row>
    <row r="113">
      <c r="A113">
        <f>HYPERLINK("https://stackoverflow.com/q/43861008", "43861008")</f>
        <v/>
      </c>
      <c r="B113" t="n">
        <v>0.4014336917562724</v>
      </c>
    </row>
    <row r="114">
      <c r="A114">
        <f>HYPERLINK("https://stackoverflow.com/q/43995671", "43995671")</f>
        <v/>
      </c>
      <c r="B114" t="n">
        <v>0.3656565656565657</v>
      </c>
    </row>
    <row r="115">
      <c r="A115">
        <f>HYPERLINK("https://stackoverflow.com/q/44005685", "44005685")</f>
        <v/>
      </c>
      <c r="B115" t="n">
        <v>0.2934472934472935</v>
      </c>
    </row>
    <row r="116">
      <c r="A116">
        <f>HYPERLINK("https://stackoverflow.com/q/44013975", "44013975")</f>
        <v/>
      </c>
      <c r="B116" t="n">
        <v>0.5614035087719298</v>
      </c>
    </row>
    <row r="117">
      <c r="A117">
        <f>HYPERLINK("https://stackoverflow.com/q/44050836", "44050836")</f>
        <v/>
      </c>
      <c r="B117" t="n">
        <v>0.2380952380952381</v>
      </c>
    </row>
    <row r="118">
      <c r="A118">
        <f>HYPERLINK("https://stackoverflow.com/q/44080566", "44080566")</f>
        <v/>
      </c>
      <c r="B118" t="n">
        <v>0.7127882599580713</v>
      </c>
    </row>
    <row r="119">
      <c r="A119">
        <f>HYPERLINK("https://stackoverflow.com/q/44091275", "44091275")</f>
        <v/>
      </c>
      <c r="B119" t="n">
        <v>0.4986111111111111</v>
      </c>
    </row>
    <row r="120">
      <c r="A120">
        <f>HYPERLINK("https://stackoverflow.com/q/44106979", "44106979")</f>
        <v/>
      </c>
      <c r="B120" t="n">
        <v>0.3637992831541219</v>
      </c>
    </row>
    <row r="121">
      <c r="A121">
        <f>HYPERLINK("https://stackoverflow.com/q/44131065", "44131065")</f>
        <v/>
      </c>
      <c r="B121" t="n">
        <v>0.4656084656084656</v>
      </c>
    </row>
    <row r="122">
      <c r="A122">
        <f>HYPERLINK("https://stackoverflow.com/q/44145365", "44145365")</f>
        <v/>
      </c>
      <c r="B122" t="n">
        <v>0.3933933933933934</v>
      </c>
    </row>
    <row r="123">
      <c r="A123">
        <f>HYPERLINK("https://stackoverflow.com/q/44233707", "44233707")</f>
        <v/>
      </c>
      <c r="B123" t="n">
        <v>0.3293650793650794</v>
      </c>
    </row>
    <row r="124">
      <c r="A124">
        <f>HYPERLINK("https://stackoverflow.com/q/44267405", "44267405")</f>
        <v/>
      </c>
      <c r="B124" t="n">
        <v>0.3333333333333333</v>
      </c>
    </row>
    <row r="125">
      <c r="A125">
        <f>HYPERLINK("https://stackoverflow.com/q/44293572", "44293572")</f>
        <v/>
      </c>
      <c r="B125" t="n">
        <v>0.3888888888888889</v>
      </c>
    </row>
    <row r="126">
      <c r="A126">
        <f>HYPERLINK("https://stackoverflow.com/q/44416531", "44416531")</f>
        <v/>
      </c>
      <c r="B126" t="n">
        <v>0.5634920634920635</v>
      </c>
    </row>
    <row r="127">
      <c r="A127">
        <f>HYPERLINK("https://stackoverflow.com/q/44497664", "44497664")</f>
        <v/>
      </c>
      <c r="B127" t="n">
        <v>0.4219977553310887</v>
      </c>
    </row>
    <row r="128">
      <c r="A128">
        <f>HYPERLINK("https://stackoverflow.com/q/44560224", "44560224")</f>
        <v/>
      </c>
      <c r="B128" t="n">
        <v>0.3607681755829904</v>
      </c>
    </row>
    <row r="129">
      <c r="A129">
        <f>HYPERLINK("https://stackoverflow.com/q/44565423", "44565423")</f>
        <v/>
      </c>
      <c r="B129" t="n">
        <v>0.6194444444444445</v>
      </c>
    </row>
    <row r="130">
      <c r="A130">
        <f>HYPERLINK("https://stackoverflow.com/q/44588246", "44588246")</f>
        <v/>
      </c>
      <c r="B130" t="n">
        <v>0.5079365079365079</v>
      </c>
    </row>
    <row r="131">
      <c r="A131">
        <f>HYPERLINK("https://stackoverflow.com/q/44638137", "44638137")</f>
        <v/>
      </c>
      <c r="B131" t="n">
        <v>0.5222222222222223</v>
      </c>
    </row>
    <row r="132">
      <c r="A132">
        <f>HYPERLINK("https://stackoverflow.com/q/44733222", "44733222")</f>
        <v/>
      </c>
      <c r="B132" t="n">
        <v>0.3309692671394799</v>
      </c>
    </row>
    <row r="133">
      <c r="A133">
        <f>HYPERLINK("https://stackoverflow.com/q/44889483", "44889483")</f>
        <v/>
      </c>
      <c r="B133" t="n">
        <v>0.5398860398860399</v>
      </c>
    </row>
    <row r="134">
      <c r="A134">
        <f>HYPERLINK("https://stackoverflow.com/q/44903106", "44903106")</f>
        <v/>
      </c>
      <c r="B134" t="n">
        <v>0.5841269841269842</v>
      </c>
    </row>
    <row r="135">
      <c r="A135">
        <f>HYPERLINK("https://stackoverflow.com/q/44952033", "44952033")</f>
        <v/>
      </c>
      <c r="B135" t="n">
        <v>0.5524691358024693</v>
      </c>
    </row>
    <row r="136">
      <c r="A136">
        <f>HYPERLINK("https://stackoverflow.com/q/45045520", "45045520")</f>
        <v/>
      </c>
      <c r="B136" t="n">
        <v>0.3601532567049809</v>
      </c>
    </row>
    <row r="137">
      <c r="A137">
        <f>HYPERLINK("https://stackoverflow.com/q/45068055", "45068055")</f>
        <v/>
      </c>
      <c r="B137" t="n">
        <v>0.3968253968253968</v>
      </c>
    </row>
    <row r="138">
      <c r="A138">
        <f>HYPERLINK("https://stackoverflow.com/q/45091910", "45091910")</f>
        <v/>
      </c>
      <c r="B138" t="n">
        <v>0.4027777777777778</v>
      </c>
    </row>
    <row r="139">
      <c r="A139">
        <f>HYPERLINK("https://stackoverflow.com/q/45101901", "45101901")</f>
        <v/>
      </c>
      <c r="B139" t="n">
        <v>0.2923976608187134</v>
      </c>
    </row>
    <row r="140">
      <c r="A140">
        <f>HYPERLINK("https://stackoverflow.com/q/45120914", "45120914")</f>
        <v/>
      </c>
      <c r="B140" t="n">
        <v>0.2740740740740741</v>
      </c>
    </row>
    <row r="141">
      <c r="A141">
        <f>HYPERLINK("https://stackoverflow.com/q/45133010", "45133010")</f>
        <v/>
      </c>
      <c r="B141" t="n">
        <v>0.5802469135802469</v>
      </c>
    </row>
    <row r="142">
      <c r="A142">
        <f>HYPERLINK("https://stackoverflow.com/q/45171327", "45171327")</f>
        <v/>
      </c>
      <c r="B142" t="n">
        <v>0.3155555555555556</v>
      </c>
    </row>
    <row r="143">
      <c r="A143">
        <f>HYPERLINK("https://stackoverflow.com/q/45177765", "45177765")</f>
        <v/>
      </c>
      <c r="B143" t="n">
        <v>0.4225865209471767</v>
      </c>
    </row>
    <row r="144">
      <c r="A144">
        <f>HYPERLINK("https://stackoverflow.com/q/45197195", "45197195")</f>
        <v/>
      </c>
      <c r="B144" t="n">
        <v>0.4323671497584541</v>
      </c>
    </row>
    <row r="145">
      <c r="A145">
        <f>HYPERLINK("https://stackoverflow.com/q/45245708", "45245708")</f>
        <v/>
      </c>
      <c r="B145" t="n">
        <v>0.7365079365079366</v>
      </c>
    </row>
    <row r="146">
      <c r="A146">
        <f>HYPERLINK("https://stackoverflow.com/q/45273016", "45273016")</f>
        <v/>
      </c>
      <c r="B146" t="n">
        <v>0.3391812865497076</v>
      </c>
    </row>
    <row r="147">
      <c r="A147">
        <f>HYPERLINK("https://stackoverflow.com/q/45288895", "45288895")</f>
        <v/>
      </c>
      <c r="B147" t="n">
        <v>0.5011111111111111</v>
      </c>
    </row>
    <row r="148">
      <c r="A148">
        <f>HYPERLINK("https://stackoverflow.com/q/45310175", "45310175")</f>
        <v/>
      </c>
      <c r="B148" t="n">
        <v>0.4693486590038315</v>
      </c>
    </row>
    <row r="149">
      <c r="A149">
        <f>HYPERLINK("https://stackoverflow.com/q/45324749", "45324749")</f>
        <v/>
      </c>
      <c r="B149" t="n">
        <v>0.3740740740740741</v>
      </c>
    </row>
    <row r="150">
      <c r="A150">
        <f>HYPERLINK("https://stackoverflow.com/q/45363366", "45363366")</f>
        <v/>
      </c>
      <c r="B150" t="n">
        <v>0.4980842911877394</v>
      </c>
    </row>
    <row r="151">
      <c r="A151">
        <f>HYPERLINK("https://stackoverflow.com/q/45418662", "45418662")</f>
        <v/>
      </c>
      <c r="B151" t="n">
        <v>0.3870967741935484</v>
      </c>
    </row>
    <row r="152">
      <c r="A152">
        <f>HYPERLINK("https://stackoverflow.com/q/45565228", "45565228")</f>
        <v/>
      </c>
      <c r="B152" t="n">
        <v>0.3548387096774194</v>
      </c>
    </row>
    <row r="153">
      <c r="A153">
        <f>HYPERLINK("https://stackoverflow.com/q/45672938", "45672938")</f>
        <v/>
      </c>
      <c r="B153" t="n">
        <v>0.5663956639566397</v>
      </c>
    </row>
    <row r="154">
      <c r="A154">
        <f>HYPERLINK("https://stackoverflow.com/q/45686397", "45686397")</f>
        <v/>
      </c>
      <c r="B154" t="n">
        <v>0.4851851851851852</v>
      </c>
    </row>
    <row r="155">
      <c r="A155">
        <f>HYPERLINK("https://stackoverflow.com/q/45699468", "45699468")</f>
        <v/>
      </c>
      <c r="B155" t="n">
        <v>0.4722222222222222</v>
      </c>
    </row>
    <row r="156">
      <c r="A156">
        <f>HYPERLINK("https://stackoverflow.com/q/45805113", "45805113")</f>
        <v/>
      </c>
      <c r="B156" t="n">
        <v>0.5105105105105106</v>
      </c>
    </row>
    <row r="157">
      <c r="A157">
        <f>HYPERLINK("https://stackoverflow.com/q/45822590", "45822590")</f>
        <v/>
      </c>
      <c r="B157" t="n">
        <v>0.2577777777777778</v>
      </c>
    </row>
    <row r="158">
      <c r="A158">
        <f>HYPERLINK("https://stackoverflow.com/q/45827341", "45827341")</f>
        <v/>
      </c>
      <c r="B158" t="n">
        <v>0.3824786324786325</v>
      </c>
    </row>
    <row r="159">
      <c r="A159">
        <f>HYPERLINK("https://stackoverflow.com/q/45842944", "45842944")</f>
        <v/>
      </c>
      <c r="B159" t="n">
        <v>0.4246031746031746</v>
      </c>
    </row>
    <row r="160">
      <c r="A160">
        <f>HYPERLINK("https://stackoverflow.com/q/45875383", "45875383")</f>
        <v/>
      </c>
      <c r="B160" t="n">
        <v>0.6236559139784946</v>
      </c>
    </row>
    <row r="161">
      <c r="A161">
        <f>HYPERLINK("https://stackoverflow.com/q/45928071", "45928071")</f>
        <v/>
      </c>
      <c r="B161" t="n">
        <v>0.5095785440613027</v>
      </c>
    </row>
    <row r="162">
      <c r="A162">
        <f>HYPERLINK("https://stackoverflow.com/q/45955538", "45955538")</f>
        <v/>
      </c>
      <c r="B162" t="n">
        <v>0.4104938271604939</v>
      </c>
    </row>
    <row r="163">
      <c r="A163">
        <f>HYPERLINK("https://stackoverflow.com/q/45996851", "45996851")</f>
        <v/>
      </c>
      <c r="B163" t="n">
        <v>0.7037037037037037</v>
      </c>
    </row>
    <row r="164">
      <c r="A164">
        <f>HYPERLINK("https://stackoverflow.com/q/46016491", "46016491")</f>
        <v/>
      </c>
      <c r="B164" t="n">
        <v>0.3078703703703703</v>
      </c>
    </row>
    <row r="165">
      <c r="A165">
        <f>HYPERLINK("https://stackoverflow.com/q/46038130", "46038130")</f>
        <v/>
      </c>
      <c r="B165" t="n">
        <v>0.7295597484276729</v>
      </c>
    </row>
    <row r="166">
      <c r="A166">
        <f>HYPERLINK("https://stackoverflow.com/q/46060441", "46060441")</f>
        <v/>
      </c>
      <c r="B166" t="n">
        <v>0.5238095238095238</v>
      </c>
    </row>
    <row r="167">
      <c r="A167">
        <f>HYPERLINK("https://stackoverflow.com/q/46061585", "46061585")</f>
        <v/>
      </c>
      <c r="B167" t="n">
        <v>0.3961352657004831</v>
      </c>
    </row>
    <row r="168">
      <c r="A168">
        <f>HYPERLINK("https://stackoverflow.com/q/46090082", "46090082")</f>
        <v/>
      </c>
      <c r="B168" t="n">
        <v>0.3400673400673401</v>
      </c>
    </row>
    <row r="169">
      <c r="A169">
        <f>HYPERLINK("https://stackoverflow.com/q/46193704", "46193704")</f>
        <v/>
      </c>
      <c r="B169" t="n">
        <v>0.3333333333333333</v>
      </c>
    </row>
    <row r="170">
      <c r="A170">
        <f>HYPERLINK("https://stackoverflow.com/q/46275169", "46275169")</f>
        <v/>
      </c>
      <c r="B170" t="n">
        <v>0.6036324786324786</v>
      </c>
    </row>
    <row r="171">
      <c r="A171">
        <f>HYPERLINK("https://stackoverflow.com/q/46277360", "46277360")</f>
        <v/>
      </c>
      <c r="B171" t="n">
        <v>0.3333333333333333</v>
      </c>
    </row>
    <row r="172">
      <c r="A172">
        <f>HYPERLINK("https://stackoverflow.com/q/46289453", "46289453")</f>
        <v/>
      </c>
      <c r="B172" t="n">
        <v>0.3888888888888889</v>
      </c>
    </row>
    <row r="173">
      <c r="A173">
        <f>HYPERLINK("https://stackoverflow.com/q/46369742", "46369742")</f>
        <v/>
      </c>
      <c r="B173" t="n">
        <v>0.5019157088122606</v>
      </c>
    </row>
    <row r="174">
      <c r="A174">
        <f>HYPERLINK("https://stackoverflow.com/q/46382002", "46382002")</f>
        <v/>
      </c>
      <c r="B174" t="n">
        <v>0.4007936507936508</v>
      </c>
    </row>
    <row r="175">
      <c r="A175">
        <f>HYPERLINK("https://stackoverflow.com/q/46387200", "46387200")</f>
        <v/>
      </c>
      <c r="B175" t="n">
        <v>0.4401709401709402</v>
      </c>
    </row>
    <row r="176">
      <c r="A176">
        <f>HYPERLINK("https://stackoverflow.com/q/46429884", "46429884")</f>
        <v/>
      </c>
      <c r="B176" t="n">
        <v>0.6330749354005167</v>
      </c>
    </row>
    <row r="177">
      <c r="A177">
        <f>HYPERLINK("https://stackoverflow.com/q/46463283", "46463283")</f>
        <v/>
      </c>
      <c r="B177" t="n">
        <v>0.4705075445816186</v>
      </c>
    </row>
    <row r="178">
      <c r="A178">
        <f>HYPERLINK("https://stackoverflow.com/q/46493441", "46493441")</f>
        <v/>
      </c>
      <c r="B178" t="n">
        <v>0.2801932367149759</v>
      </c>
    </row>
    <row r="179">
      <c r="A179">
        <f>HYPERLINK("https://stackoverflow.com/q/46612872", "46612872")</f>
        <v/>
      </c>
      <c r="B179" t="n">
        <v>0.3191919191919192</v>
      </c>
    </row>
    <row r="180">
      <c r="A180">
        <f>HYPERLINK("https://stackoverflow.com/q/46627009", "46627009")</f>
        <v/>
      </c>
      <c r="B180" t="n">
        <v>0.4923076923076923</v>
      </c>
    </row>
    <row r="181">
      <c r="A181">
        <f>HYPERLINK("https://stackoverflow.com/q/46703013", "46703013")</f>
        <v/>
      </c>
      <c r="B181" t="n">
        <v>0.3187134502923977</v>
      </c>
    </row>
    <row r="182">
      <c r="A182">
        <f>HYPERLINK("https://stackoverflow.com/q/46705213", "46705213")</f>
        <v/>
      </c>
      <c r="B182" t="n">
        <v>0.3385012919896641</v>
      </c>
    </row>
    <row r="183">
      <c r="A183">
        <f>HYPERLINK("https://stackoverflow.com/q/46798235", "46798235")</f>
        <v/>
      </c>
      <c r="B183" t="n">
        <v>0.4786324786324787</v>
      </c>
    </row>
    <row r="184">
      <c r="A184">
        <f>HYPERLINK("https://stackoverflow.com/q/46894604", "46894604")</f>
        <v/>
      </c>
      <c r="B184" t="n">
        <v>0.642512077294686</v>
      </c>
    </row>
    <row r="185">
      <c r="A185">
        <f>HYPERLINK("https://stackoverflow.com/q/46945536", "46945536")</f>
        <v/>
      </c>
      <c r="B185" t="n">
        <v>0.3660130718954248</v>
      </c>
    </row>
    <row r="186">
      <c r="A186">
        <f>HYPERLINK("https://stackoverflow.com/q/46976184", "46976184")</f>
        <v/>
      </c>
      <c r="B186" t="n">
        <v>0.4061302681992337</v>
      </c>
    </row>
    <row r="187">
      <c r="A187">
        <f>HYPERLINK("https://stackoverflow.com/q/46978495", "46978495")</f>
        <v/>
      </c>
      <c r="B187" t="n">
        <v>0.3675213675213675</v>
      </c>
    </row>
    <row r="188">
      <c r="A188">
        <f>HYPERLINK("https://stackoverflow.com/q/47087186", "47087186")</f>
        <v/>
      </c>
      <c r="B188" t="n">
        <v>0.4957264957264957</v>
      </c>
    </row>
    <row r="189">
      <c r="A189">
        <f>HYPERLINK("https://stackoverflow.com/q/47189669", "47189669")</f>
        <v/>
      </c>
      <c r="B189" t="n">
        <v>0.323045267489712</v>
      </c>
    </row>
    <row r="190">
      <c r="A190">
        <f>HYPERLINK("https://stackoverflow.com/q/47213805", "47213805")</f>
        <v/>
      </c>
      <c r="B190" t="n">
        <v>0.2833333333333333</v>
      </c>
    </row>
    <row r="191">
      <c r="A191">
        <f>HYPERLINK("https://stackoverflow.com/q/47317006", "47317006")</f>
        <v/>
      </c>
      <c r="B191" t="n">
        <v>0.5527777777777778</v>
      </c>
    </row>
    <row r="192">
      <c r="A192">
        <f>HYPERLINK("https://stackoverflow.com/q/47345382", "47345382")</f>
        <v/>
      </c>
      <c r="B192" t="n">
        <v>0.4246031746031746</v>
      </c>
    </row>
    <row r="193">
      <c r="A193">
        <f>HYPERLINK("https://stackoverflow.com/q/47430596", "47430596")</f>
        <v/>
      </c>
      <c r="B193" t="n">
        <v>0.4590643274853801</v>
      </c>
    </row>
    <row r="194">
      <c r="A194">
        <f>HYPERLINK("https://stackoverflow.com/q/47628734", "47628734")</f>
        <v/>
      </c>
      <c r="B194" t="n">
        <v>0.2839506172839507</v>
      </c>
    </row>
    <row r="195">
      <c r="A195">
        <f>HYPERLINK("https://stackoverflow.com/q/47801654", "47801654")</f>
        <v/>
      </c>
      <c r="B195" t="n">
        <v>0.471604938271605</v>
      </c>
    </row>
    <row r="196">
      <c r="A196">
        <f>HYPERLINK("https://stackoverflow.com/q/47802967", "47802967")</f>
        <v/>
      </c>
      <c r="B196" t="n">
        <v>0.5027777777777778</v>
      </c>
    </row>
    <row r="197">
      <c r="A197">
        <f>HYPERLINK("https://stackoverflow.com/q/47820479", "47820479")</f>
        <v/>
      </c>
      <c r="B197" t="n">
        <v>0.2424242424242424</v>
      </c>
    </row>
    <row r="198">
      <c r="A198">
        <f>HYPERLINK("https://stackoverflow.com/q/48158928", "48158928")</f>
        <v/>
      </c>
      <c r="B198" t="n">
        <v>0.5217391304347826</v>
      </c>
    </row>
    <row r="199">
      <c r="A199">
        <f>HYPERLINK("https://stackoverflow.com/q/48392222", "48392222")</f>
        <v/>
      </c>
      <c r="B199" t="n">
        <v>0.3240740740740741</v>
      </c>
    </row>
    <row r="200">
      <c r="A200">
        <f>HYPERLINK("https://stackoverflow.com/q/48439073", "48439073")</f>
        <v/>
      </c>
      <c r="B200" t="n">
        <v>0.7008547008547008</v>
      </c>
    </row>
    <row r="201">
      <c r="A201">
        <f>HYPERLINK("https://stackoverflow.com/q/48528931", "48528931")</f>
        <v/>
      </c>
      <c r="B201" t="n">
        <v>0.3591269841269841</v>
      </c>
    </row>
    <row r="202">
      <c r="A202">
        <f>HYPERLINK("https://stackoverflow.com/q/48672445", "48672445")</f>
        <v/>
      </c>
      <c r="B202" t="n">
        <v>0.3978494623655914</v>
      </c>
    </row>
    <row r="203">
      <c r="A203">
        <f>HYPERLINK("https://stackoverflow.com/q/48752410", "48752410")</f>
        <v/>
      </c>
      <c r="B203" t="n">
        <v>0.4722222222222223</v>
      </c>
    </row>
    <row r="204">
      <c r="A204">
        <f>HYPERLINK("https://stackoverflow.com/q/48775484", "48775484")</f>
        <v/>
      </c>
      <c r="B204" t="n">
        <v>0.3794871794871795</v>
      </c>
    </row>
    <row r="205">
      <c r="A205">
        <f>HYPERLINK("https://stackoverflow.com/q/48785562", "48785562")</f>
        <v/>
      </c>
      <c r="B205" t="n">
        <v>0.3395061728395062</v>
      </c>
    </row>
    <row r="206">
      <c r="A206">
        <f>HYPERLINK("https://stackoverflow.com/q/48813443", "48813443")</f>
        <v/>
      </c>
      <c r="B206" t="n">
        <v>0.3232323232323233</v>
      </c>
    </row>
    <row r="207">
      <c r="A207">
        <f>HYPERLINK("https://stackoverflow.com/q/48869897", "48869897")</f>
        <v/>
      </c>
      <c r="B207" t="n">
        <v>0.3723723723723724</v>
      </c>
    </row>
    <row r="208">
      <c r="A208">
        <f>HYPERLINK("https://stackoverflow.com/q/48870896", "48870896")</f>
        <v/>
      </c>
      <c r="B208" t="n">
        <v>0.282051282051282</v>
      </c>
    </row>
    <row r="209">
      <c r="A209">
        <f>HYPERLINK("https://stackoverflow.com/q/48880561", "48880561")</f>
        <v/>
      </c>
      <c r="B209" t="n">
        <v>0.4894894894894895</v>
      </c>
    </row>
    <row r="210">
      <c r="A210">
        <f>HYPERLINK("https://stackoverflow.com/q/49033921", "49033921")</f>
        <v/>
      </c>
      <c r="B210" t="n">
        <v>0.6987654320987654</v>
      </c>
    </row>
    <row r="211">
      <c r="A211">
        <f>HYPERLINK("https://stackoverflow.com/q/49103880", "49103880")</f>
        <v/>
      </c>
      <c r="B211" t="n">
        <v>0.6845466155810984</v>
      </c>
    </row>
    <row r="212">
      <c r="A212">
        <f>HYPERLINK("https://stackoverflow.com/q/49229199", "49229199")</f>
        <v/>
      </c>
      <c r="B212" t="n">
        <v>0.419287211740042</v>
      </c>
    </row>
    <row r="213">
      <c r="A213">
        <f>HYPERLINK("https://stackoverflow.com/q/49249899", "49249899")</f>
        <v/>
      </c>
      <c r="B213" t="n">
        <v>0.3440860215053764</v>
      </c>
    </row>
    <row r="214">
      <c r="A214">
        <f>HYPERLINK("https://stackoverflow.com/q/49400625", "49400625")</f>
        <v/>
      </c>
      <c r="B214" t="n">
        <v>0.3444444444444444</v>
      </c>
    </row>
    <row r="215">
      <c r="A215">
        <f>HYPERLINK("https://stackoverflow.com/q/49434916", "49434916")</f>
        <v/>
      </c>
      <c r="B215" t="n">
        <v>0.5238095238095238</v>
      </c>
    </row>
    <row r="216">
      <c r="A216">
        <f>HYPERLINK("https://stackoverflow.com/q/49447462", "49447462")</f>
        <v/>
      </c>
      <c r="B216" t="n">
        <v>0.5405405405405406</v>
      </c>
    </row>
    <row r="217">
      <c r="A217">
        <f>HYPERLINK("https://stackoverflow.com/q/49509195", "49509195")</f>
        <v/>
      </c>
      <c r="B217" t="n">
        <v>0.3688888888888889</v>
      </c>
    </row>
    <row r="218">
      <c r="A218">
        <f>HYPERLINK("https://stackoverflow.com/q/49528679", "49528679")</f>
        <v/>
      </c>
      <c r="B218" t="n">
        <v>0.3789173789173789</v>
      </c>
    </row>
    <row r="219">
      <c r="A219">
        <f>HYPERLINK("https://stackoverflow.com/q/49565318", "49565318")</f>
        <v/>
      </c>
      <c r="B219" t="n">
        <v>0.3950617283950617</v>
      </c>
    </row>
    <row r="220">
      <c r="A220">
        <f>HYPERLINK("https://stackoverflow.com/q/49615281", "49615281")</f>
        <v/>
      </c>
      <c r="B220" t="n">
        <v>0.6941015089163237</v>
      </c>
    </row>
    <row r="221">
      <c r="A221">
        <f>HYPERLINK("https://stackoverflow.com/q/49659166", "49659166")</f>
        <v/>
      </c>
      <c r="B221" t="n">
        <v>0.5842696629213483</v>
      </c>
    </row>
    <row r="222">
      <c r="A222">
        <f>HYPERLINK("https://stackoverflow.com/q/49701465", "49701465")</f>
        <v/>
      </c>
      <c r="B222" t="n">
        <v>0.4049382716049383</v>
      </c>
    </row>
    <row r="223">
      <c r="A223">
        <f>HYPERLINK("https://stackoverflow.com/q/49715967", "49715967")</f>
        <v/>
      </c>
      <c r="B223" t="n">
        <v>0.5642135642135642</v>
      </c>
    </row>
    <row r="224">
      <c r="A224">
        <f>HYPERLINK("https://stackoverflow.com/q/49718975", "49718975")</f>
        <v/>
      </c>
      <c r="B224" t="n">
        <v>0.3376068376068376</v>
      </c>
    </row>
    <row r="225">
      <c r="A225">
        <f>HYPERLINK("https://stackoverflow.com/q/49958989", "49958989")</f>
        <v/>
      </c>
      <c r="B225" t="n">
        <v>0.5269186712485683</v>
      </c>
    </row>
    <row r="226">
      <c r="A226">
        <f>HYPERLINK("https://stackoverflow.com/q/50115856", "50115856")</f>
        <v/>
      </c>
      <c r="B226" t="n">
        <v>0.3220973782771536</v>
      </c>
    </row>
    <row r="227">
      <c r="A227">
        <f>HYPERLINK("https://stackoverflow.com/q/50128461", "50128461")</f>
        <v/>
      </c>
      <c r="B227" t="n">
        <v>0.6770833333333334</v>
      </c>
    </row>
    <row r="228">
      <c r="A228">
        <f>HYPERLINK("https://stackoverflow.com/q/50130081", "50130081")</f>
        <v/>
      </c>
      <c r="B228" t="n">
        <v>0.3462532299741602</v>
      </c>
    </row>
    <row r="229">
      <c r="A229">
        <f>HYPERLINK("https://stackoverflow.com/q/50164098", "50164098")</f>
        <v/>
      </c>
      <c r="B229" t="n">
        <v>0.3530864197530864</v>
      </c>
    </row>
    <row r="230">
      <c r="A230">
        <f>HYPERLINK("https://stackoverflow.com/q/50191802", "50191802")</f>
        <v/>
      </c>
      <c r="B230" t="n">
        <v>0.3666666666666666</v>
      </c>
    </row>
    <row r="231">
      <c r="A231">
        <f>HYPERLINK("https://stackoverflow.com/q/50248950", "50248950")</f>
        <v/>
      </c>
      <c r="B231" t="n">
        <v>0.2681992337164751</v>
      </c>
    </row>
    <row r="232">
      <c r="A232">
        <f>HYPERLINK("https://stackoverflow.com/q/50405394", "50405394")</f>
        <v/>
      </c>
      <c r="B232" t="n">
        <v>0.2688172043010753</v>
      </c>
    </row>
    <row r="233">
      <c r="A233">
        <f>HYPERLINK("https://stackoverflow.com/q/50442085", "50442085")</f>
        <v/>
      </c>
      <c r="B233" t="n">
        <v>0.50997150997151</v>
      </c>
    </row>
    <row r="234">
      <c r="A234">
        <f>HYPERLINK("https://stackoverflow.com/q/50444796", "50444796")</f>
        <v/>
      </c>
      <c r="B234" t="n">
        <v>0.4425612052730697</v>
      </c>
    </row>
    <row r="235">
      <c r="A235">
        <f>HYPERLINK("https://stackoverflow.com/q/50611776", "50611776")</f>
        <v/>
      </c>
      <c r="B235" t="n">
        <v>0.486697965571205</v>
      </c>
    </row>
    <row r="236">
      <c r="A236">
        <f>HYPERLINK("https://stackoverflow.com/q/50627461", "50627461")</f>
        <v/>
      </c>
      <c r="B236" t="n">
        <v>0.4299516908212561</v>
      </c>
    </row>
    <row r="237">
      <c r="A237">
        <f>HYPERLINK("https://stackoverflow.com/q/50633830", "50633830")</f>
        <v/>
      </c>
      <c r="B237" t="n">
        <v>0.2915032679738562</v>
      </c>
    </row>
    <row r="238">
      <c r="A238">
        <f>HYPERLINK("https://stackoverflow.com/q/50661246", "50661246")</f>
        <v/>
      </c>
      <c r="B238" t="n">
        <v>0.4738562091503268</v>
      </c>
    </row>
    <row r="239">
      <c r="A239">
        <f>HYPERLINK("https://stackoverflow.com/q/50775621", "50775621")</f>
        <v/>
      </c>
      <c r="B239" t="n">
        <v>0.5850340136054422</v>
      </c>
    </row>
    <row r="240">
      <c r="A240">
        <f>HYPERLINK("https://stackoverflow.com/q/50819321", "50819321")</f>
        <v/>
      </c>
      <c r="B240" t="n">
        <v>0.375886524822695</v>
      </c>
    </row>
    <row r="241">
      <c r="A241">
        <f>HYPERLINK("https://stackoverflow.com/q/50868194", "50868194")</f>
        <v/>
      </c>
      <c r="B241" t="n">
        <v>0.5226337448559671</v>
      </c>
    </row>
    <row r="242">
      <c r="A242">
        <f>HYPERLINK("https://stackoverflow.com/q/50882936", "50882936")</f>
        <v/>
      </c>
      <c r="B242" t="n">
        <v>0.293103448275862</v>
      </c>
    </row>
    <row r="243">
      <c r="A243">
        <f>HYPERLINK("https://stackoverflow.com/q/51031495", "51031495")</f>
        <v/>
      </c>
      <c r="B243" t="n">
        <v>0.482695810564663</v>
      </c>
    </row>
    <row r="244">
      <c r="A244">
        <f>HYPERLINK("https://stackoverflow.com/q/51056684", "51056684")</f>
        <v/>
      </c>
      <c r="B244" t="n">
        <v>0.2962962962962963</v>
      </c>
    </row>
    <row r="245">
      <c r="A245">
        <f>HYPERLINK("https://stackoverflow.com/q/51104084", "51104084")</f>
        <v/>
      </c>
      <c r="B245" t="n">
        <v>0.4594594594594595</v>
      </c>
    </row>
    <row r="246">
      <c r="A246">
        <f>HYPERLINK("https://stackoverflow.com/q/51133592", "51133592")</f>
        <v/>
      </c>
      <c r="B246" t="n">
        <v>0.3584229390681004</v>
      </c>
    </row>
    <row r="247">
      <c r="A247">
        <f>HYPERLINK("https://stackoverflow.com/q/51171853", "51171853")</f>
        <v/>
      </c>
      <c r="B247" t="n">
        <v>0.308641975308642</v>
      </c>
    </row>
    <row r="248">
      <c r="A248">
        <f>HYPERLINK("https://stackoverflow.com/q/51178290", "51178290")</f>
        <v/>
      </c>
      <c r="B248" t="n">
        <v>0.361904761904762</v>
      </c>
    </row>
    <row r="249">
      <c r="A249">
        <f>HYPERLINK("https://stackoverflow.com/q/51186512", "51186512")</f>
        <v/>
      </c>
      <c r="B249" t="n">
        <v>0.4366197183098592</v>
      </c>
    </row>
    <row r="250">
      <c r="A250">
        <f>HYPERLINK("https://stackoverflow.com/q/51208243", "51208243")</f>
        <v/>
      </c>
      <c r="B250" t="n">
        <v>0.3985185185185185</v>
      </c>
    </row>
    <row r="251">
      <c r="A251">
        <f>HYPERLINK("https://stackoverflow.com/q/51257658", "51257658")</f>
        <v/>
      </c>
      <c r="B251" t="n">
        <v>0.5555555555555556</v>
      </c>
    </row>
    <row r="252">
      <c r="A252">
        <f>HYPERLINK("https://stackoverflow.com/q/51282275", "51282275")</f>
        <v/>
      </c>
      <c r="B252" t="n">
        <v>0.5270655270655271</v>
      </c>
    </row>
    <row r="253">
      <c r="A253">
        <f>HYPERLINK("https://stackoverflow.com/q/51324328", "51324328")</f>
        <v/>
      </c>
      <c r="B253" t="n">
        <v>0.4137308039747064</v>
      </c>
    </row>
    <row r="254">
      <c r="A254">
        <f>HYPERLINK("https://stackoverflow.com/q/51352351", "51352351")</f>
        <v/>
      </c>
      <c r="B254" t="n">
        <v>0.5229468599033816</v>
      </c>
    </row>
    <row r="255">
      <c r="A255">
        <f>HYPERLINK("https://stackoverflow.com/q/51352700", "51352700")</f>
        <v/>
      </c>
      <c r="B255" t="n">
        <v>0.3965141612200436</v>
      </c>
    </row>
    <row r="256">
      <c r="A256">
        <f>HYPERLINK("https://stackoverflow.com/q/51381243", "51381243")</f>
        <v/>
      </c>
      <c r="B256" t="n">
        <v>0.310344827586207</v>
      </c>
    </row>
    <row r="257">
      <c r="A257">
        <f>HYPERLINK("https://stackoverflow.com/q/51488750", "51488750")</f>
        <v/>
      </c>
      <c r="B257" t="n">
        <v>0.4005602240896359</v>
      </c>
    </row>
    <row r="258">
      <c r="A258">
        <f>HYPERLINK("https://stackoverflow.com/q/51493460", "51493460")</f>
        <v/>
      </c>
      <c r="B258" t="n">
        <v>0.4343434343434344</v>
      </c>
    </row>
    <row r="259">
      <c r="A259">
        <f>HYPERLINK("https://stackoverflow.com/q/51499885", "51499885")</f>
        <v/>
      </c>
      <c r="B259" t="n">
        <v>0.5969868173258004</v>
      </c>
    </row>
    <row r="260">
      <c r="A260">
        <f>HYPERLINK("https://stackoverflow.com/q/51580416", "51580416")</f>
        <v/>
      </c>
      <c r="B260" t="n">
        <v>0.3950617283950617</v>
      </c>
    </row>
    <row r="261">
      <c r="A261">
        <f>HYPERLINK("https://stackoverflow.com/q/51591812", "51591812")</f>
        <v/>
      </c>
      <c r="B261" t="n">
        <v>0.3592592592592593</v>
      </c>
    </row>
    <row r="262">
      <c r="A262">
        <f>HYPERLINK("https://stackoverflow.com/q/51639748", "51639748")</f>
        <v/>
      </c>
      <c r="B262" t="n">
        <v>0.595679012345679</v>
      </c>
    </row>
    <row r="263">
      <c r="A263">
        <f>HYPERLINK("https://stackoverflow.com/q/51653586", "51653586")</f>
        <v/>
      </c>
      <c r="B263" t="n">
        <v>0.3723723723723724</v>
      </c>
    </row>
    <row r="264">
      <c r="A264">
        <f>HYPERLINK("https://stackoverflow.com/q/51653789", "51653789")</f>
        <v/>
      </c>
      <c r="B264" t="n">
        <v>0.5630630630630631</v>
      </c>
    </row>
    <row r="265">
      <c r="A265">
        <f>HYPERLINK("https://stackoverflow.com/q/51666283", "51666283")</f>
        <v/>
      </c>
      <c r="B265" t="n">
        <v>0.3055555555555556</v>
      </c>
    </row>
    <row r="266">
      <c r="A266">
        <f>HYPERLINK("https://stackoverflow.com/q/51700472", "51700472")</f>
        <v/>
      </c>
      <c r="B266" t="n">
        <v>0.4372759856630825</v>
      </c>
    </row>
    <row r="267">
      <c r="A267">
        <f>HYPERLINK("https://stackoverflow.com/q/51730232", "51730232")</f>
        <v/>
      </c>
      <c r="B267" t="n">
        <v>0.2905982905982906</v>
      </c>
    </row>
    <row r="268">
      <c r="A268">
        <f>HYPERLINK("https://stackoverflow.com/q/51748181", "51748181")</f>
        <v/>
      </c>
      <c r="B268" t="n">
        <v>0.5017921146953405</v>
      </c>
    </row>
    <row r="269">
      <c r="A269">
        <f>HYPERLINK("https://stackoverflow.com/q/51779833", "51779833")</f>
        <v/>
      </c>
      <c r="B269" t="n">
        <v>0.6092278719397364</v>
      </c>
    </row>
    <row r="270">
      <c r="A270">
        <f>HYPERLINK("https://stackoverflow.com/q/51820368", "51820368")</f>
        <v/>
      </c>
      <c r="B270" t="n">
        <v>0.4494047619047619</v>
      </c>
    </row>
    <row r="271">
      <c r="A271">
        <f>HYPERLINK("https://stackoverflow.com/q/51840153", "51840153")</f>
        <v/>
      </c>
      <c r="B271" t="n">
        <v>0.4650205761316872</v>
      </c>
    </row>
    <row r="272">
      <c r="A272">
        <f>HYPERLINK("https://stackoverflow.com/q/51874604", "51874604")</f>
        <v/>
      </c>
      <c r="B272" t="n">
        <v>0.5891472868217055</v>
      </c>
    </row>
    <row r="273">
      <c r="A273">
        <f>HYPERLINK("https://stackoverflow.com/q/51893056", "51893056")</f>
        <v/>
      </c>
      <c r="B273" t="n">
        <v>0.5119047619047619</v>
      </c>
    </row>
    <row r="274">
      <c r="A274">
        <f>HYPERLINK("https://stackoverflow.com/q/51923404", "51923404")</f>
        <v/>
      </c>
      <c r="B274" t="n">
        <v>0.5120772946859903</v>
      </c>
    </row>
    <row r="275">
      <c r="A275">
        <f>HYPERLINK("https://stackoverflow.com/q/51950209", "51950209")</f>
        <v/>
      </c>
      <c r="B275" t="n">
        <v>0.4291187739463602</v>
      </c>
    </row>
    <row r="276">
      <c r="A276">
        <f>HYPERLINK("https://stackoverflow.com/q/52003746", "52003746")</f>
        <v/>
      </c>
      <c r="B276" t="n">
        <v>0.5672514619883041</v>
      </c>
    </row>
    <row r="277">
      <c r="A277">
        <f>HYPERLINK("https://stackoverflow.com/q/52054618", "52054618")</f>
        <v/>
      </c>
      <c r="B277" t="n">
        <v>0.5185185185185185</v>
      </c>
    </row>
    <row r="278">
      <c r="A278">
        <f>HYPERLINK("https://stackoverflow.com/q/52058662", "52058662")</f>
        <v/>
      </c>
      <c r="B278" t="n">
        <v>0.6370370370370371</v>
      </c>
    </row>
    <row r="279">
      <c r="A279">
        <f>HYPERLINK("https://stackoverflow.com/q/52078776", "52078776")</f>
        <v/>
      </c>
      <c r="B279" t="n">
        <v>0.5059101654846336</v>
      </c>
    </row>
    <row r="280">
      <c r="A280">
        <f>HYPERLINK("https://stackoverflow.com/q/52120970", "52120970")</f>
        <v/>
      </c>
      <c r="B280" t="n">
        <v>0.4426807760141093</v>
      </c>
    </row>
    <row r="281">
      <c r="A281">
        <f>HYPERLINK("https://stackoverflow.com/q/52126309", "52126309")</f>
        <v/>
      </c>
      <c r="B281" t="n">
        <v>0.4376693766937669</v>
      </c>
    </row>
    <row r="282">
      <c r="A282">
        <f>HYPERLINK("https://stackoverflow.com/q/52133532", "52133532")</f>
        <v/>
      </c>
      <c r="B282" t="n">
        <v>0.3599033816425121</v>
      </c>
    </row>
    <row r="283">
      <c r="A283">
        <f>HYPERLINK("https://stackoverflow.com/q/52186852", "52186852")</f>
        <v/>
      </c>
      <c r="B283" t="n">
        <v>0.4410774410774411</v>
      </c>
    </row>
    <row r="284">
      <c r="A284">
        <f>HYPERLINK("https://stackoverflow.com/q/52205477", "52205477")</f>
        <v/>
      </c>
      <c r="B284" t="n">
        <v>0.3382352941176471</v>
      </c>
    </row>
    <row r="285">
      <c r="A285">
        <f>HYPERLINK("https://stackoverflow.com/q/52215513", "52215513")</f>
        <v/>
      </c>
      <c r="B285" t="n">
        <v>0.7288135593220338</v>
      </c>
    </row>
    <row r="286">
      <c r="A286">
        <f>HYPERLINK("https://stackoverflow.com/q/52224883", "52224883")</f>
        <v/>
      </c>
      <c r="B286" t="n">
        <v>0.4863387978142076</v>
      </c>
    </row>
    <row r="287">
      <c r="A287">
        <f>HYPERLINK("https://stackoverflow.com/q/52290270", "52290270")</f>
        <v/>
      </c>
      <c r="B287" t="n">
        <v>0.5555555555555556</v>
      </c>
    </row>
    <row r="288">
      <c r="A288">
        <f>HYPERLINK("https://stackoverflow.com/q/52294863", "52294863")</f>
        <v/>
      </c>
      <c r="B288" t="n">
        <v>0.4489795918367347</v>
      </c>
    </row>
    <row r="289">
      <c r="A289">
        <f>HYPERLINK("https://stackoverflow.com/q/52296498", "52296498")</f>
        <v/>
      </c>
      <c r="B289" t="n">
        <v>0.3675213675213675</v>
      </c>
    </row>
    <row r="290">
      <c r="A290">
        <f>HYPERLINK("https://stackoverflow.com/q/52332025", "52332025")</f>
        <v/>
      </c>
      <c r="B290" t="n">
        <v>0.5478036175710594</v>
      </c>
    </row>
    <row r="291">
      <c r="A291">
        <f>HYPERLINK("https://stackoverflow.com/q/52406269", "52406269")</f>
        <v/>
      </c>
      <c r="B291" t="n">
        <v>0.3931623931623932</v>
      </c>
    </row>
    <row r="292">
      <c r="A292">
        <f>HYPERLINK("https://stackoverflow.com/q/52425738", "52425738")</f>
        <v/>
      </c>
      <c r="B292" t="n">
        <v>0.3127572016460906</v>
      </c>
    </row>
    <row r="293">
      <c r="A293">
        <f>HYPERLINK("https://stackoverflow.com/q/52480985", "52480985")</f>
        <v/>
      </c>
      <c r="B293" t="n">
        <v>0.3993993993993994</v>
      </c>
    </row>
    <row r="294">
      <c r="A294">
        <f>HYPERLINK("https://stackoverflow.com/q/52497823", "52497823")</f>
        <v/>
      </c>
      <c r="B294" t="n">
        <v>0.4638447971781305</v>
      </c>
    </row>
    <row r="295">
      <c r="A295">
        <f>HYPERLINK("https://stackoverflow.com/q/52518944", "52518944")</f>
        <v/>
      </c>
      <c r="B295" t="n">
        <v>0.4018518518518519</v>
      </c>
    </row>
    <row r="296">
      <c r="A296">
        <f>HYPERLINK("https://stackoverflow.com/q/52519202", "52519202")</f>
        <v/>
      </c>
      <c r="B296" t="n">
        <v>0.3797313797313797</v>
      </c>
    </row>
    <row r="297">
      <c r="A297">
        <f>HYPERLINK("https://stackoverflow.com/q/52544025", "52544025")</f>
        <v/>
      </c>
      <c r="B297" t="n">
        <v>0.5743589743589744</v>
      </c>
    </row>
    <row r="298">
      <c r="A298">
        <f>HYPERLINK("https://stackoverflow.com/q/52733497", "52733497")</f>
        <v/>
      </c>
      <c r="B298" t="n">
        <v>0.5440613026819924</v>
      </c>
    </row>
    <row r="299">
      <c r="A299">
        <f>HYPERLINK("https://stackoverflow.com/q/52737691", "52737691")</f>
        <v/>
      </c>
      <c r="B299" t="n">
        <v>0.3386243386243386</v>
      </c>
    </row>
    <row r="300">
      <c r="A300">
        <f>HYPERLINK("https://stackoverflow.com/q/52744026", "52744026")</f>
        <v/>
      </c>
      <c r="B300" t="n">
        <v>0.4688346883468835</v>
      </c>
    </row>
    <row r="301">
      <c r="A301">
        <f>HYPERLINK("https://stackoverflow.com/q/52761661", "52761661")</f>
        <v/>
      </c>
      <c r="B301" t="n">
        <v>0.5045045045045046</v>
      </c>
    </row>
    <row r="302">
      <c r="A302">
        <f>HYPERLINK("https://stackoverflow.com/q/52781309", "52781309")</f>
        <v/>
      </c>
      <c r="B302" t="n">
        <v>0.3174603174603174</v>
      </c>
    </row>
    <row r="303">
      <c r="A303">
        <f>HYPERLINK("https://stackoverflow.com/q/52838421", "52838421")</f>
        <v/>
      </c>
      <c r="B303" t="n">
        <v>0.6282051282051283</v>
      </c>
    </row>
    <row r="304">
      <c r="A304">
        <f>HYPERLINK("https://stackoverflow.com/q/52843956", "52843956")</f>
        <v/>
      </c>
      <c r="B304" t="n">
        <v>0.3333333333333333</v>
      </c>
    </row>
    <row r="305">
      <c r="A305">
        <f>HYPERLINK("https://stackoverflow.com/q/52854298", "52854298")</f>
        <v/>
      </c>
      <c r="B305" t="n">
        <v>0.6237816764132553</v>
      </c>
    </row>
    <row r="306">
      <c r="A306">
        <f>HYPERLINK("https://stackoverflow.com/q/52872674", "52872674")</f>
        <v/>
      </c>
      <c r="B306" t="n">
        <v>0.3135802469135803</v>
      </c>
    </row>
    <row r="307">
      <c r="A307">
        <f>HYPERLINK("https://stackoverflow.com/q/52880268", "52880268")</f>
        <v/>
      </c>
      <c r="B307" t="n">
        <v>0.4</v>
      </c>
    </row>
    <row r="308">
      <c r="A308">
        <f>HYPERLINK("https://stackoverflow.com/q/52923228", "52923228")</f>
        <v/>
      </c>
      <c r="B308" t="n">
        <v>0.5414710485133021</v>
      </c>
    </row>
    <row r="309">
      <c r="A309">
        <f>HYPERLINK("https://stackoverflow.com/q/52952265", "52952265")</f>
        <v/>
      </c>
      <c r="B309" t="n">
        <v>0.429059829059829</v>
      </c>
    </row>
    <row r="310">
      <c r="A310">
        <f>HYPERLINK("https://stackoverflow.com/q/52953534", "52953534")</f>
        <v/>
      </c>
      <c r="B310" t="n">
        <v>0.4189814814814815</v>
      </c>
    </row>
    <row r="311">
      <c r="A311">
        <f>HYPERLINK("https://stackoverflow.com/q/52954065", "52954065")</f>
        <v/>
      </c>
      <c r="B311" t="n">
        <v>0.4166666666666667</v>
      </c>
    </row>
    <row r="312">
      <c r="A312">
        <f>HYPERLINK("https://stackoverflow.com/q/53115362", "53115362")</f>
        <v/>
      </c>
      <c r="B312" t="n">
        <v>0.5094339622641511</v>
      </c>
    </row>
    <row r="313">
      <c r="A313">
        <f>HYPERLINK("https://stackoverflow.com/q/53167215", "53167215")</f>
        <v/>
      </c>
      <c r="B313" t="n">
        <v>0.5916666666666667</v>
      </c>
    </row>
    <row r="314">
      <c r="A314">
        <f>HYPERLINK("https://stackoverflow.com/q/53171048", "53171048")</f>
        <v/>
      </c>
      <c r="B314" t="n">
        <v>0.4814814814814815</v>
      </c>
    </row>
    <row r="315">
      <c r="A315">
        <f>HYPERLINK("https://stackoverflow.com/q/53173969", "53173969")</f>
        <v/>
      </c>
      <c r="B315" t="n">
        <v>0.4150943396226416</v>
      </c>
    </row>
    <row r="316">
      <c r="A316">
        <f>HYPERLINK("https://stackoverflow.com/q/53174186", "53174186")</f>
        <v/>
      </c>
      <c r="B316" t="n">
        <v>0.3333333333333334</v>
      </c>
    </row>
    <row r="317">
      <c r="A317">
        <f>HYPERLINK("https://stackoverflow.com/q/53195363", "53195363")</f>
        <v/>
      </c>
      <c r="B317" t="n">
        <v>0.3817663817663818</v>
      </c>
    </row>
    <row r="318">
      <c r="A318">
        <f>HYPERLINK("https://stackoverflow.com/q/53258037", "53258037")</f>
        <v/>
      </c>
      <c r="B318" t="n">
        <v>0.5024154589371981</v>
      </c>
    </row>
    <row r="319">
      <c r="A319">
        <f>HYPERLINK("https://stackoverflow.com/q/53279941", "53279941")</f>
        <v/>
      </c>
      <c r="B319" t="n">
        <v>0.4259259259259259</v>
      </c>
    </row>
    <row r="320">
      <c r="A320">
        <f>HYPERLINK("https://stackoverflow.com/q/53286917", "53286917")</f>
        <v/>
      </c>
      <c r="B320" t="n">
        <v>0.2576832151300237</v>
      </c>
    </row>
    <row r="321">
      <c r="A321">
        <f>HYPERLINK("https://stackoverflow.com/q/53513775", "53513775")</f>
        <v/>
      </c>
      <c r="B321" t="n">
        <v>0.345679012345679</v>
      </c>
    </row>
    <row r="322">
      <c r="A322">
        <f>HYPERLINK("https://stackoverflow.com/q/53518146", "53518146")</f>
        <v/>
      </c>
      <c r="B322" t="n">
        <v>0.4113475177304964</v>
      </c>
    </row>
    <row r="323">
      <c r="A323">
        <f>HYPERLINK("https://stackoverflow.com/q/53571219", "53571219")</f>
        <v/>
      </c>
      <c r="B323" t="n">
        <v>0.5462962962962964</v>
      </c>
    </row>
    <row r="324">
      <c r="A324">
        <f>HYPERLINK("https://stackoverflow.com/q/53606563", "53606563")</f>
        <v/>
      </c>
      <c r="B324" t="n">
        <v>0.3888888888888889</v>
      </c>
    </row>
    <row r="325">
      <c r="A325">
        <f>HYPERLINK("https://stackoverflow.com/q/53648077", "53648077")</f>
        <v/>
      </c>
      <c r="B325" t="n">
        <v>0.6384479717813052</v>
      </c>
    </row>
    <row r="326">
      <c r="A326">
        <f>HYPERLINK("https://stackoverflow.com/q/53666484", "53666484")</f>
        <v/>
      </c>
      <c r="B326" t="n">
        <v>0.4804804804804805</v>
      </c>
    </row>
    <row r="327">
      <c r="A327">
        <f>HYPERLINK("https://stackoverflow.com/q/53748256", "53748256")</f>
        <v/>
      </c>
      <c r="B327" t="n">
        <v>0.5195195195195196</v>
      </c>
    </row>
    <row r="328">
      <c r="A328">
        <f>HYPERLINK("https://stackoverflow.com/q/53942601", "53942601")</f>
        <v/>
      </c>
      <c r="B328" t="n">
        <v>0.7037037037037037</v>
      </c>
    </row>
    <row r="329">
      <c r="A329">
        <f>HYPERLINK("https://stackoverflow.com/q/53961151", "53961151")</f>
        <v/>
      </c>
      <c r="B329" t="n">
        <v>0.2584541062801933</v>
      </c>
    </row>
    <row r="330">
      <c r="A330">
        <f>HYPERLINK("https://stackoverflow.com/q/53966488", "53966488")</f>
        <v/>
      </c>
      <c r="B330" t="n">
        <v>0.4259259259259259</v>
      </c>
    </row>
    <row r="331">
      <c r="A331">
        <f>HYPERLINK("https://stackoverflow.com/q/53970869", "53970869")</f>
        <v/>
      </c>
      <c r="B331" t="n">
        <v>0.6349206349206349</v>
      </c>
    </row>
    <row r="332">
      <c r="A332">
        <f>HYPERLINK("https://stackoverflow.com/q/53990868", "53990868")</f>
        <v/>
      </c>
      <c r="B332" t="n">
        <v>0.4506172839506173</v>
      </c>
    </row>
    <row r="333">
      <c r="A333">
        <f>HYPERLINK("https://stackoverflow.com/q/54011731", "54011731")</f>
        <v/>
      </c>
      <c r="B333" t="n">
        <v>0.4371980676328502</v>
      </c>
    </row>
    <row r="334">
      <c r="A334">
        <f>HYPERLINK("https://stackoverflow.com/q/54011765", "54011765")</f>
        <v/>
      </c>
      <c r="B334" t="n">
        <v>0.3691756272401434</v>
      </c>
    </row>
    <row r="335">
      <c r="A335">
        <f>HYPERLINK("https://stackoverflow.com/q/54068351", "54068351")</f>
        <v/>
      </c>
      <c r="B335" t="n">
        <v>0.5782312925170069</v>
      </c>
    </row>
    <row r="336">
      <c r="A336">
        <f>HYPERLINK("https://stackoverflow.com/q/54114480", "54114480")</f>
        <v/>
      </c>
      <c r="B336" t="n">
        <v>0.6190476190476191</v>
      </c>
    </row>
    <row r="337">
      <c r="A337">
        <f>HYPERLINK("https://stackoverflow.com/q/54134476", "54134476")</f>
        <v/>
      </c>
      <c r="B337" t="n">
        <v>0.3496732026143791</v>
      </c>
    </row>
    <row r="338">
      <c r="A338">
        <f>HYPERLINK("https://stackoverflow.com/q/54138914", "54138914")</f>
        <v/>
      </c>
      <c r="B338" t="n">
        <v>0.6303418803418803</v>
      </c>
    </row>
    <row r="339">
      <c r="A339">
        <f>HYPERLINK("https://stackoverflow.com/q/54161244", "54161244")</f>
        <v/>
      </c>
      <c r="B339" t="n">
        <v>0.3356481481481481</v>
      </c>
    </row>
    <row r="340">
      <c r="A340">
        <f>HYPERLINK("https://stackoverflow.com/q/54175015", "54175015")</f>
        <v/>
      </c>
      <c r="B340" t="n">
        <v>0.6123456790123458</v>
      </c>
    </row>
    <row r="341">
      <c r="A341">
        <f>HYPERLINK("https://stackoverflow.com/q/54372408", "54372408")</f>
        <v/>
      </c>
      <c r="B341" t="n">
        <v>0.3806584362139918</v>
      </c>
    </row>
    <row r="342">
      <c r="A342">
        <f>HYPERLINK("https://stackoverflow.com/q/54373790", "54373790")</f>
        <v/>
      </c>
      <c r="B342" t="n">
        <v>0.3200663349917081</v>
      </c>
    </row>
    <row r="343">
      <c r="A343">
        <f>HYPERLINK("https://stackoverflow.com/q/54392707", "54392707")</f>
        <v/>
      </c>
      <c r="B343" t="n">
        <v>0.4600694444444444</v>
      </c>
    </row>
    <row r="344">
      <c r="A344">
        <f>HYPERLINK("https://stackoverflow.com/q/54473192", "54473192")</f>
        <v/>
      </c>
      <c r="B344" t="n">
        <v>0.4375</v>
      </c>
    </row>
    <row r="345">
      <c r="A345">
        <f>HYPERLINK("https://stackoverflow.com/q/54475094", "54475094")</f>
        <v/>
      </c>
      <c r="B345" t="n">
        <v>0.3131313131313131</v>
      </c>
    </row>
    <row r="346">
      <c r="A346">
        <f>HYPERLINK("https://stackoverflow.com/q/54478438", "54478438")</f>
        <v/>
      </c>
      <c r="B346" t="n">
        <v>0.5</v>
      </c>
    </row>
    <row r="347">
      <c r="A347">
        <f>HYPERLINK("https://stackoverflow.com/q/54574451", "54574451")</f>
        <v/>
      </c>
      <c r="B347" t="n">
        <v>0.3574297188755021</v>
      </c>
    </row>
    <row r="348">
      <c r="A348">
        <f>HYPERLINK("https://stackoverflow.com/q/54603982", "54603982")</f>
        <v/>
      </c>
      <c r="B348" t="n">
        <v>0.3611111111111111</v>
      </c>
    </row>
    <row r="349">
      <c r="A349">
        <f>HYPERLINK("https://stackoverflow.com/q/54604041", "54604041")</f>
        <v/>
      </c>
      <c r="B349" t="n">
        <v>0.3101851851851852</v>
      </c>
    </row>
    <row r="350">
      <c r="A350">
        <f>HYPERLINK("https://stackoverflow.com/q/54622703", "54622703")</f>
        <v/>
      </c>
      <c r="B350" t="n">
        <v>0.3782505910165485</v>
      </c>
    </row>
    <row r="351">
      <c r="A351">
        <f>HYPERLINK("https://stackoverflow.com/q/54678756", "54678756")</f>
        <v/>
      </c>
      <c r="B351" t="n">
        <v>0.3209876543209876</v>
      </c>
    </row>
    <row r="352">
      <c r="A352">
        <f>HYPERLINK("https://stackoverflow.com/q/54822913", "54822913")</f>
        <v/>
      </c>
      <c r="B352" t="n">
        <v>0.4907407407407408</v>
      </c>
    </row>
    <row r="353">
      <c r="A353">
        <f>HYPERLINK("https://stackoverflow.com/q/54848296", "54848296")</f>
        <v/>
      </c>
      <c r="B353" t="n">
        <v>0.4961240310077519</v>
      </c>
    </row>
    <row r="354">
      <c r="A354">
        <f>HYPERLINK("https://stackoverflow.com/q/54884332", "54884332")</f>
        <v/>
      </c>
      <c r="B354" t="n">
        <v>0.4111111111111111</v>
      </c>
    </row>
    <row r="355">
      <c r="A355">
        <f>HYPERLINK("https://stackoverflow.com/q/54906258", "54906258")</f>
        <v/>
      </c>
      <c r="B355" t="n">
        <v>0.3468834688346883</v>
      </c>
    </row>
    <row r="356">
      <c r="A356">
        <f>HYPERLINK("https://stackoverflow.com/q/55000264", "55000264")</f>
        <v/>
      </c>
      <c r="B356" t="n">
        <v>0.3832199546485261</v>
      </c>
    </row>
    <row r="357">
      <c r="A357">
        <f>HYPERLINK("https://stackoverflow.com/q/55010153", "55010153")</f>
        <v/>
      </c>
      <c r="B357" t="n">
        <v>0.5070707070707071</v>
      </c>
    </row>
    <row r="358">
      <c r="A358">
        <f>HYPERLINK("https://stackoverflow.com/q/55043215", "55043215")</f>
        <v/>
      </c>
      <c r="B358" t="n">
        <v>0.3218954248366013</v>
      </c>
    </row>
    <row r="359">
      <c r="A359">
        <f>HYPERLINK("https://stackoverflow.com/q/55050411", "55050411")</f>
        <v/>
      </c>
      <c r="B359" t="n">
        <v>0.4563492063492063</v>
      </c>
    </row>
    <row r="360">
      <c r="A360">
        <f>HYPERLINK("https://stackoverflow.com/q/55117661", "55117661")</f>
        <v/>
      </c>
      <c r="B360" t="n">
        <v>0.2736625514403292</v>
      </c>
    </row>
    <row r="361">
      <c r="A361">
        <f>HYPERLINK("https://stackoverflow.com/q/55136468", "55136468")</f>
        <v/>
      </c>
      <c r="B361" t="n">
        <v>0.4666666666666667</v>
      </c>
    </row>
    <row r="362">
      <c r="A362">
        <f>HYPERLINK("https://stackoverflow.com/q/55137884", "55137884")</f>
        <v/>
      </c>
      <c r="B362" t="n">
        <v>0.5797979797979798</v>
      </c>
    </row>
    <row r="363">
      <c r="A363">
        <f>HYPERLINK("https://stackoverflow.com/q/55193693", "55193693")</f>
        <v/>
      </c>
      <c r="B363" t="n">
        <v>0.3532763532763533</v>
      </c>
    </row>
    <row r="364">
      <c r="A364">
        <f>HYPERLINK("https://stackoverflow.com/q/55240089", "55240089")</f>
        <v/>
      </c>
      <c r="B364" t="n">
        <v>0.4569160997732427</v>
      </c>
    </row>
    <row r="365">
      <c r="A365">
        <f>HYPERLINK("https://stackoverflow.com/q/55286040", "55286040")</f>
        <v/>
      </c>
      <c r="B365" t="n">
        <v>0.4884696016771489</v>
      </c>
    </row>
    <row r="366">
      <c r="A366">
        <f>HYPERLINK("https://stackoverflow.com/q/55299725", "55299725")</f>
        <v/>
      </c>
      <c r="B366" t="n">
        <v>0.5182421227197347</v>
      </c>
    </row>
    <row r="367">
      <c r="A367">
        <f>HYPERLINK("https://stackoverflow.com/q/55300016", "55300016")</f>
        <v/>
      </c>
      <c r="B367" t="n">
        <v>0.4715447154471545</v>
      </c>
    </row>
    <row r="368">
      <c r="A368">
        <f>HYPERLINK("https://stackoverflow.com/q/55350422", "55350422")</f>
        <v/>
      </c>
      <c r="B368" t="n">
        <v>0.4010582010582011</v>
      </c>
    </row>
    <row r="369">
      <c r="A369">
        <f>HYPERLINK("https://stackoverflow.com/q/55366951", "55366951")</f>
        <v/>
      </c>
      <c r="B369" t="n">
        <v>0.564030131826742</v>
      </c>
    </row>
    <row r="370">
      <c r="A370">
        <f>HYPERLINK("https://stackoverflow.com/q/55405120", "55405120")</f>
        <v/>
      </c>
      <c r="B370" t="n">
        <v>0.448581560283688</v>
      </c>
    </row>
    <row r="371">
      <c r="A371">
        <f>HYPERLINK("https://stackoverflow.com/q/55471918", "55471918")</f>
        <v/>
      </c>
      <c r="B371" t="n">
        <v>0.6403508771929824</v>
      </c>
    </row>
    <row r="372">
      <c r="A372">
        <f>HYPERLINK("https://stackoverflow.com/q/55476156", "55476156")</f>
        <v/>
      </c>
      <c r="B372" t="n">
        <v>0.4349881796690308</v>
      </c>
    </row>
    <row r="373">
      <c r="A373">
        <f>HYPERLINK("https://stackoverflow.com/q/55488988", "55488988")</f>
        <v/>
      </c>
      <c r="B373" t="n">
        <v>0.4592592592592593</v>
      </c>
    </row>
    <row r="374">
      <c r="A374">
        <f>HYPERLINK("https://stackoverflow.com/q/55489868", "55489868")</f>
        <v/>
      </c>
      <c r="B374" t="n">
        <v>0.3553240740740741</v>
      </c>
    </row>
    <row r="375">
      <c r="A375">
        <f>HYPERLINK("https://stackoverflow.com/q/55511505", "55511505")</f>
        <v/>
      </c>
      <c r="B375" t="n">
        <v>0.4074074074074074</v>
      </c>
    </row>
    <row r="376">
      <c r="A376">
        <f>HYPERLINK("https://stackoverflow.com/q/55537720", "55537720")</f>
        <v/>
      </c>
      <c r="B376" t="n">
        <v>0.4183006535947713</v>
      </c>
    </row>
    <row r="377">
      <c r="A377">
        <f>HYPERLINK("https://stackoverflow.com/q/55549922", "55549922")</f>
        <v/>
      </c>
      <c r="B377" t="n">
        <v>0.4705882352941176</v>
      </c>
    </row>
    <row r="378">
      <c r="A378">
        <f>HYPERLINK("https://stackoverflow.com/q/55594848", "55594848")</f>
        <v/>
      </c>
      <c r="B378" t="n">
        <v>0.5787037037037036</v>
      </c>
    </row>
    <row r="379">
      <c r="A379">
        <f>HYPERLINK("https://stackoverflow.com/q/55596420", "55596420")</f>
        <v/>
      </c>
      <c r="B379" t="n">
        <v>0.5748792270531401</v>
      </c>
    </row>
    <row r="380">
      <c r="A380">
        <f>HYPERLINK("https://stackoverflow.com/q/55614851", "55614851")</f>
        <v/>
      </c>
      <c r="B380" t="n">
        <v>0.5783625730994152</v>
      </c>
    </row>
    <row r="381">
      <c r="A381">
        <f>HYPERLINK("https://stackoverflow.com/q/55623926", "55623926")</f>
        <v/>
      </c>
      <c r="B381" t="n">
        <v>0.3183760683760684</v>
      </c>
    </row>
    <row r="382">
      <c r="A382">
        <f>HYPERLINK("https://stackoverflow.com/q/55649403", "55649403")</f>
        <v/>
      </c>
      <c r="B382" t="n">
        <v>0.4270833333333333</v>
      </c>
    </row>
    <row r="383">
      <c r="A383">
        <f>HYPERLINK("https://stackoverflow.com/q/55794490", "55794490")</f>
        <v/>
      </c>
      <c r="B383" t="n">
        <v>0.4590347923681257</v>
      </c>
    </row>
    <row r="384">
      <c r="A384">
        <f>HYPERLINK("https://stackoverflow.com/q/55801290", "55801290")</f>
        <v/>
      </c>
      <c r="B384" t="n">
        <v>0.3156565656565656</v>
      </c>
    </row>
    <row r="385">
      <c r="A385">
        <f>HYPERLINK("https://stackoverflow.com/q/55807363", "55807363")</f>
        <v/>
      </c>
      <c r="B385" t="n">
        <v>0.448559670781893</v>
      </c>
    </row>
    <row r="386">
      <c r="A386">
        <f>HYPERLINK("https://stackoverflow.com/q/55853297", "55853297")</f>
        <v/>
      </c>
      <c r="B386" t="n">
        <v>0.3333333333333333</v>
      </c>
    </row>
    <row r="387">
      <c r="A387">
        <f>HYPERLINK("https://stackoverflow.com/q/55866962", "55866962")</f>
        <v/>
      </c>
      <c r="B387" t="n">
        <v>0.4566544566544566</v>
      </c>
    </row>
    <row r="388">
      <c r="A388">
        <f>HYPERLINK("https://stackoverflow.com/q/55868931", "55868931")</f>
        <v/>
      </c>
      <c r="B388" t="n">
        <v>0.5964912280701755</v>
      </c>
    </row>
    <row r="389">
      <c r="A389">
        <f>HYPERLINK("https://stackoverflow.com/q/55870883", "55870883")</f>
        <v/>
      </c>
      <c r="B389" t="n">
        <v>0.4241001564945227</v>
      </c>
    </row>
    <row r="390">
      <c r="A390">
        <f>HYPERLINK("https://stackoverflow.com/q/55896200", "55896200")</f>
        <v/>
      </c>
      <c r="B390" t="n">
        <v>0.3888888888888889</v>
      </c>
    </row>
    <row r="391">
      <c r="A391">
        <f>HYPERLINK("https://stackoverflow.com/q/55945647", "55945647")</f>
        <v/>
      </c>
      <c r="B391" t="n">
        <v>0.5015873015873016</v>
      </c>
    </row>
    <row r="392">
      <c r="A392">
        <f>HYPERLINK("https://stackoverflow.com/q/55967992", "55967992")</f>
        <v/>
      </c>
      <c r="B392" t="n">
        <v>0.4517133956386293</v>
      </c>
    </row>
    <row r="393">
      <c r="A393">
        <f>HYPERLINK("https://stackoverflow.com/q/55971394", "55971394")</f>
        <v/>
      </c>
      <c r="B393" t="n">
        <v>0.4354354354354354</v>
      </c>
    </row>
    <row r="394">
      <c r="A394">
        <f>HYPERLINK("https://stackoverflow.com/q/55999786", "55999786")</f>
        <v/>
      </c>
      <c r="B394" t="n">
        <v>0.6979166666666666</v>
      </c>
    </row>
    <row r="395">
      <c r="A395">
        <f>HYPERLINK("https://stackoverflow.com/q/56002190", "56002190")</f>
        <v/>
      </c>
      <c r="B395" t="n">
        <v>0.2759856630824373</v>
      </c>
    </row>
    <row r="396">
      <c r="A396">
        <f>HYPERLINK("https://stackoverflow.com/q/56006287", "56006287")</f>
        <v/>
      </c>
      <c r="B396" t="n">
        <v>0.4388888888888889</v>
      </c>
    </row>
    <row r="397">
      <c r="A397">
        <f>HYPERLINK("https://stackoverflow.com/q/56072556", "56072556")</f>
        <v/>
      </c>
      <c r="B397" t="n">
        <v>0.3833333333333334</v>
      </c>
    </row>
    <row r="398">
      <c r="A398">
        <f>HYPERLINK("https://stackoverflow.com/q/56134883", "56134883")</f>
        <v/>
      </c>
      <c r="B398" t="n">
        <v>0.5686274509803921</v>
      </c>
    </row>
    <row r="399">
      <c r="A399">
        <f>HYPERLINK("https://stackoverflow.com/q/56148445", "56148445")</f>
        <v/>
      </c>
      <c r="B399" t="n">
        <v>0.615535889872173</v>
      </c>
    </row>
    <row r="400">
      <c r="A400">
        <f>HYPERLINK("https://stackoverflow.com/q/56164428", "56164428")</f>
        <v/>
      </c>
      <c r="B400" t="n">
        <v>0.4814814814814815</v>
      </c>
    </row>
    <row r="401">
      <c r="A401">
        <f>HYPERLINK("https://stackoverflow.com/q/56183981", "56183981")</f>
        <v/>
      </c>
      <c r="B401" t="n">
        <v>0.3298611111111111</v>
      </c>
    </row>
    <row r="402">
      <c r="A402">
        <f>HYPERLINK("https://stackoverflow.com/q/56213578", "56213578")</f>
        <v/>
      </c>
      <c r="B402" t="n">
        <v>0.4555555555555556</v>
      </c>
    </row>
    <row r="403">
      <c r="A403">
        <f>HYPERLINK("https://stackoverflow.com/q/56239055", "56239055")</f>
        <v/>
      </c>
      <c r="B403" t="n">
        <v>0.4687975646879756</v>
      </c>
    </row>
    <row r="404">
      <c r="A404">
        <f>HYPERLINK("https://stackoverflow.com/q/56257533", "56257533")</f>
        <v/>
      </c>
      <c r="B404" t="n">
        <v>0.4489795918367347</v>
      </c>
    </row>
    <row r="405">
      <c r="A405">
        <f>HYPERLINK("https://stackoverflow.com/q/56271708", "56271708")</f>
        <v/>
      </c>
      <c r="B405" t="n">
        <v>0.4672364672364672</v>
      </c>
    </row>
    <row r="406">
      <c r="A406">
        <f>HYPERLINK("https://stackoverflow.com/q/56280365", "56280365")</f>
        <v/>
      </c>
      <c r="B406" t="n">
        <v>0.3055555555555556</v>
      </c>
    </row>
    <row r="407">
      <c r="A407">
        <f>HYPERLINK("https://stackoverflow.com/q/56300833", "56300833")</f>
        <v/>
      </c>
      <c r="B407" t="n">
        <v>0.3617571059431525</v>
      </c>
    </row>
    <row r="408">
      <c r="A408">
        <f>HYPERLINK("https://stackoverflow.com/q/56312879", "56312879")</f>
        <v/>
      </c>
      <c r="B408" t="n">
        <v>0.2852852852852853</v>
      </c>
    </row>
    <row r="409">
      <c r="A409">
        <f>HYPERLINK("https://stackoverflow.com/q/56321389", "56321389")</f>
        <v/>
      </c>
      <c r="B409" t="n">
        <v>0.4783950617283951</v>
      </c>
    </row>
    <row r="410">
      <c r="A410">
        <f>HYPERLINK("https://stackoverflow.com/q/56403311", "56403311")</f>
        <v/>
      </c>
      <c r="B410" t="n">
        <v>0.475177304964539</v>
      </c>
    </row>
    <row r="411">
      <c r="A411">
        <f>HYPERLINK("https://stackoverflow.com/q/56421760", "56421760")</f>
        <v/>
      </c>
      <c r="B411" t="n">
        <v>0.4267676767676767</v>
      </c>
    </row>
    <row r="412">
      <c r="A412">
        <f>HYPERLINK("https://stackoverflow.com/q/56430977", "56430977")</f>
        <v/>
      </c>
      <c r="B412" t="n">
        <v>0.3535353535353535</v>
      </c>
    </row>
    <row r="413">
      <c r="A413">
        <f>HYPERLINK("https://stackoverflow.com/q/56450083", "56450083")</f>
        <v/>
      </c>
      <c r="B413" t="n">
        <v>0.4343434343434344</v>
      </c>
    </row>
    <row r="414">
      <c r="A414">
        <f>HYPERLINK("https://stackoverflow.com/q/56498638", "56498638")</f>
        <v/>
      </c>
      <c r="B414" t="n">
        <v>0.4131455399061033</v>
      </c>
    </row>
    <row r="415">
      <c r="A415">
        <f>HYPERLINK("https://stackoverflow.com/q/56537526", "56537526")</f>
        <v/>
      </c>
      <c r="B415" t="n">
        <v>0.307936507936508</v>
      </c>
    </row>
    <row r="416">
      <c r="A416">
        <f>HYPERLINK("https://stackoverflow.com/q/56539668", "56539668")</f>
        <v/>
      </c>
      <c r="B416" t="n">
        <v>0.3207547169811321</v>
      </c>
    </row>
    <row r="417">
      <c r="A417">
        <f>HYPERLINK("https://stackoverflow.com/q/56540608", "56540608")</f>
        <v/>
      </c>
      <c r="B417" t="n">
        <v>0.3900709219858156</v>
      </c>
    </row>
    <row r="418">
      <c r="A418">
        <f>HYPERLINK("https://stackoverflow.com/q/56551738", "56551738")</f>
        <v/>
      </c>
      <c r="B418" t="n">
        <v>0.3506944444444444</v>
      </c>
    </row>
    <row r="419">
      <c r="A419">
        <f>HYPERLINK("https://stackoverflow.com/q/56596515", "56596515")</f>
        <v/>
      </c>
      <c r="B419" t="n">
        <v>0.3314814814814815</v>
      </c>
    </row>
    <row r="420">
      <c r="A420">
        <f>HYPERLINK("https://stackoverflow.com/q/56603377", "56603377")</f>
        <v/>
      </c>
      <c r="B420" t="n">
        <v>0.4765432098765433</v>
      </c>
    </row>
    <row r="421">
      <c r="A421">
        <f>HYPERLINK("https://stackoverflow.com/q/56649946", "56649946")</f>
        <v/>
      </c>
      <c r="B421" t="n">
        <v>0.6197916666666666</v>
      </c>
    </row>
    <row r="422">
      <c r="A422">
        <f>HYPERLINK("https://stackoverflow.com/q/56659832", "56659832")</f>
        <v/>
      </c>
      <c r="B422" t="n">
        <v>0.4155251141552511</v>
      </c>
    </row>
    <row r="423">
      <c r="A423">
        <f>HYPERLINK("https://stackoverflow.com/q/56661461", "56661461")</f>
        <v/>
      </c>
      <c r="B423" t="n">
        <v>0.3159722222222223</v>
      </c>
    </row>
    <row r="424">
      <c r="A424">
        <f>HYPERLINK("https://stackoverflow.com/q/56679749", "56679749")</f>
        <v/>
      </c>
      <c r="B424" t="n">
        <v>0.3799283154121864</v>
      </c>
    </row>
    <row r="425">
      <c r="A425">
        <f>HYPERLINK("https://stackoverflow.com/q/56717423", "56717423")</f>
        <v/>
      </c>
      <c r="B425" t="n">
        <v>0.391812865497076</v>
      </c>
    </row>
    <row r="426">
      <c r="A426">
        <f>HYPERLINK("https://stackoverflow.com/q/56742705", "56742705")</f>
        <v/>
      </c>
      <c r="B426" t="n">
        <v>0.4921875</v>
      </c>
    </row>
    <row r="427">
      <c r="A427">
        <f>HYPERLINK("https://stackoverflow.com/q/56794171", "56794171")</f>
        <v/>
      </c>
      <c r="B427" t="n">
        <v>0.4487179487179486</v>
      </c>
    </row>
    <row r="428">
      <c r="A428">
        <f>HYPERLINK("https://stackoverflow.com/q/56826366", "56826366")</f>
        <v/>
      </c>
      <c r="B428" t="n">
        <v>0.3298611111111111</v>
      </c>
    </row>
    <row r="429">
      <c r="A429">
        <f>HYPERLINK("https://stackoverflow.com/q/56830039", "56830039")</f>
        <v/>
      </c>
      <c r="B429" t="n">
        <v>0.5</v>
      </c>
    </row>
    <row r="430">
      <c r="A430">
        <f>HYPERLINK("https://stackoverflow.com/q/56861761", "56861761")</f>
        <v/>
      </c>
      <c r="B430" t="n">
        <v>0.6746031746031746</v>
      </c>
    </row>
    <row r="431">
      <c r="A431">
        <f>HYPERLINK("https://stackoverflow.com/q/56896965", "56896965")</f>
        <v/>
      </c>
      <c r="B431" t="n">
        <v>0.3066666666666667</v>
      </c>
    </row>
    <row r="432">
      <c r="A432">
        <f>HYPERLINK("https://stackoverflow.com/q/56900896", "56900896")</f>
        <v/>
      </c>
      <c r="B432" t="n">
        <v>0.2813238770685579</v>
      </c>
    </row>
    <row r="433">
      <c r="A433">
        <f>HYPERLINK("https://stackoverflow.com/q/56920479", "56920479")</f>
        <v/>
      </c>
      <c r="B433" t="n">
        <v>0.4951267056530215</v>
      </c>
    </row>
    <row r="434">
      <c r="A434">
        <f>HYPERLINK("https://stackoverflow.com/q/56937207", "56937207")</f>
        <v/>
      </c>
      <c r="B434" t="n">
        <v>0.3333333333333333</v>
      </c>
    </row>
    <row r="435">
      <c r="A435">
        <f>HYPERLINK("https://stackoverflow.com/q/56981588", "56981588")</f>
        <v/>
      </c>
      <c r="B435" t="n">
        <v>0.4739803094233474</v>
      </c>
    </row>
    <row r="436">
      <c r="A436">
        <f>HYPERLINK("https://stackoverflow.com/q/56990210", "56990210")</f>
        <v/>
      </c>
      <c r="B436" t="n">
        <v>0.3298611111111111</v>
      </c>
    </row>
    <row r="437">
      <c r="A437">
        <f>HYPERLINK("https://stackoverflow.com/q/57000159", "57000159")</f>
        <v/>
      </c>
      <c r="B437" t="n">
        <v>0.5382716049382716</v>
      </c>
    </row>
    <row r="438">
      <c r="A438">
        <f>HYPERLINK("https://stackoverflow.com/q/57008985", "57008985")</f>
        <v/>
      </c>
      <c r="B438" t="n">
        <v>0.3076923076923077</v>
      </c>
    </row>
    <row r="439">
      <c r="A439">
        <f>HYPERLINK("https://stackoverflow.com/q/57034340", "57034340")</f>
        <v/>
      </c>
      <c r="B439" t="n">
        <v>0.4253968253968254</v>
      </c>
    </row>
    <row r="440">
      <c r="A440">
        <f>HYPERLINK("https://stackoverflow.com/q/57040864", "57040864")</f>
        <v/>
      </c>
      <c r="B440" t="n">
        <v>0.59958071278826</v>
      </c>
    </row>
    <row r="441">
      <c r="A441">
        <f>HYPERLINK("https://stackoverflow.com/q/57131917", "57131917")</f>
        <v/>
      </c>
      <c r="B441" t="n">
        <v>0.6025039123630673</v>
      </c>
    </row>
    <row r="442">
      <c r="A442">
        <f>HYPERLINK("https://stackoverflow.com/q/57133610", "57133610")</f>
        <v/>
      </c>
      <c r="B442" t="n">
        <v>0.569272976680384</v>
      </c>
    </row>
    <row r="443">
      <c r="A443">
        <f>HYPERLINK("https://stackoverflow.com/q/57151076", "57151076")</f>
        <v/>
      </c>
      <c r="B443" t="n">
        <v>0.3055555555555556</v>
      </c>
    </row>
    <row r="444">
      <c r="A444">
        <f>HYPERLINK("https://stackoverflow.com/q/57169785", "57169785")</f>
        <v/>
      </c>
      <c r="B444" t="n">
        <v>0.5231481481481481</v>
      </c>
    </row>
    <row r="445">
      <c r="A445">
        <f>HYPERLINK("https://stackoverflow.com/q/57170075", "57170075")</f>
        <v/>
      </c>
      <c r="B445" t="n">
        <v>0.4838709677419355</v>
      </c>
    </row>
    <row r="446">
      <c r="A446">
        <f>HYPERLINK("https://stackoverflow.com/q/57170193", "57170193")</f>
        <v/>
      </c>
      <c r="B446" t="n">
        <v>0.3618233618233618</v>
      </c>
    </row>
    <row r="447">
      <c r="A447">
        <f>HYPERLINK("https://stackoverflow.com/q/57172673", "57172673")</f>
        <v/>
      </c>
      <c r="B447" t="n">
        <v>0.4799054373522459</v>
      </c>
    </row>
    <row r="448">
      <c r="A448">
        <f>HYPERLINK("https://stackoverflow.com/q/57193206", "57193206")</f>
        <v/>
      </c>
      <c r="B448" t="n">
        <v>0.5882352941176471</v>
      </c>
    </row>
    <row r="449">
      <c r="A449">
        <f>HYPERLINK("https://stackoverflow.com/q/57193893", "57193893")</f>
        <v/>
      </c>
      <c r="B449" t="n">
        <v>0.5277777777777778</v>
      </c>
    </row>
    <row r="450">
      <c r="A450">
        <f>HYPERLINK("https://stackoverflow.com/q/57207120", "57207120")</f>
        <v/>
      </c>
      <c r="B450" t="n">
        <v>0.3972222222222222</v>
      </c>
    </row>
    <row r="451">
      <c r="A451">
        <f>HYPERLINK("https://stackoverflow.com/q/57212629", "57212629")</f>
        <v/>
      </c>
      <c r="B451" t="n">
        <v>0.3806146572104019</v>
      </c>
    </row>
    <row r="452">
      <c r="A452">
        <f>HYPERLINK("https://stackoverflow.com/q/57223376", "57223376")</f>
        <v/>
      </c>
      <c r="B452" t="n">
        <v>0.4343434343434344</v>
      </c>
    </row>
    <row r="453">
      <c r="A453">
        <f>HYPERLINK("https://stackoverflow.com/q/57235975", "57235975")</f>
        <v/>
      </c>
      <c r="B453" t="n">
        <v>0.3288888888888889</v>
      </c>
    </row>
    <row r="454">
      <c r="A454">
        <f>HYPERLINK("https://stackoverflow.com/q/57264711", "57264711")</f>
        <v/>
      </c>
      <c r="B454" t="n">
        <v>0.2836257309941521</v>
      </c>
    </row>
    <row r="455">
      <c r="A455">
        <f>HYPERLINK("https://stackoverflow.com/q/57271657", "57271657")</f>
        <v/>
      </c>
      <c r="B455" t="n">
        <v>0.6910569105691057</v>
      </c>
    </row>
    <row r="456">
      <c r="A456">
        <f>HYPERLINK("https://stackoverflow.com/q/57297387", "57297387")</f>
        <v/>
      </c>
      <c r="B456" t="n">
        <v>0.3690476190476191</v>
      </c>
    </row>
    <row r="457">
      <c r="A457">
        <f>HYPERLINK("https://stackoverflow.com/q/57314923", "57314923")</f>
        <v/>
      </c>
      <c r="B457" t="n">
        <v>0.5120772946859904</v>
      </c>
    </row>
    <row r="458">
      <c r="A458">
        <f>HYPERLINK("https://stackoverflow.com/q/57355228", "57355228")</f>
        <v/>
      </c>
      <c r="B458" t="n">
        <v>0.3333333333333333</v>
      </c>
    </row>
    <row r="459">
      <c r="A459">
        <f>HYPERLINK("https://stackoverflow.com/q/57359844", "57359844")</f>
        <v/>
      </c>
      <c r="B459" t="n">
        <v>0.4269662921348315</v>
      </c>
    </row>
    <row r="460">
      <c r="A460">
        <f>HYPERLINK("https://stackoverflow.com/q/57368043", "57368043")</f>
        <v/>
      </c>
      <c r="B460" t="n">
        <v>0.3575757575757576</v>
      </c>
    </row>
    <row r="461">
      <c r="A461">
        <f>HYPERLINK("https://stackoverflow.com/q/57422643", "57422643")</f>
        <v/>
      </c>
      <c r="B461" t="n">
        <v>0.2899728997289973</v>
      </c>
    </row>
    <row r="462">
      <c r="A462">
        <f>HYPERLINK("https://stackoverflow.com/q/57428689", "57428689")</f>
        <v/>
      </c>
      <c r="B462" t="n">
        <v>0.4520547945205479</v>
      </c>
    </row>
    <row r="463">
      <c r="A463">
        <f>HYPERLINK("https://stackoverflow.com/q/57482737", "57482737")</f>
        <v/>
      </c>
      <c r="B463" t="n">
        <v>0.2978723404255319</v>
      </c>
    </row>
    <row r="464">
      <c r="A464">
        <f>HYPERLINK("https://stackoverflow.com/q/57500473", "57500473")</f>
        <v/>
      </c>
      <c r="B464" t="n">
        <v>0.4088888888888889</v>
      </c>
    </row>
    <row r="465">
      <c r="A465">
        <f>HYPERLINK("https://stackoverflow.com/q/57599366", "57599366")</f>
        <v/>
      </c>
      <c r="B465" t="n">
        <v>0.346031746031746</v>
      </c>
    </row>
    <row r="466">
      <c r="A466">
        <f>HYPERLINK("https://stackoverflow.com/q/57626023", "57626023")</f>
        <v/>
      </c>
      <c r="B466" t="n">
        <v>0.3129251700680272</v>
      </c>
    </row>
    <row r="467">
      <c r="A467">
        <f>HYPERLINK("https://stackoverflow.com/q/57677076", "57677076")</f>
        <v/>
      </c>
      <c r="B467" t="n">
        <v>0.5384041759880687</v>
      </c>
    </row>
    <row r="468">
      <c r="A468">
        <f>HYPERLINK("https://stackoverflow.com/q/57711779", "57711779")</f>
        <v/>
      </c>
      <c r="B468" t="n">
        <v>0.4647266313932981</v>
      </c>
    </row>
    <row r="469">
      <c r="A469">
        <f>HYPERLINK("https://stackoverflow.com/q/57731105", "57731105")</f>
        <v/>
      </c>
      <c r="B469" t="n">
        <v>0.6075268817204301</v>
      </c>
    </row>
    <row r="470">
      <c r="A470">
        <f>HYPERLINK("https://stackoverflow.com/q/57775247", "57775247")</f>
        <v/>
      </c>
      <c r="B470" t="n">
        <v>0.4757281553398059</v>
      </c>
    </row>
    <row r="471">
      <c r="A471">
        <f>HYPERLINK("https://stackoverflow.com/q/57775673", "57775673")</f>
        <v/>
      </c>
      <c r="B471" t="n">
        <v>0.3236714975845411</v>
      </c>
    </row>
    <row r="472">
      <c r="A472">
        <f>HYPERLINK("https://stackoverflow.com/q/57795677", "57795677")</f>
        <v/>
      </c>
      <c r="B472" t="n">
        <v>0.304093567251462</v>
      </c>
    </row>
    <row r="473">
      <c r="A473">
        <f>HYPERLINK("https://stackoverflow.com/q/57810829", "57810829")</f>
        <v/>
      </c>
      <c r="B473" t="n">
        <v>0.3860640301318267</v>
      </c>
    </row>
    <row r="474">
      <c r="A474">
        <f>HYPERLINK("https://stackoverflow.com/q/57814318", "57814318")</f>
        <v/>
      </c>
      <c r="B474" t="n">
        <v>0.5206349206349207</v>
      </c>
    </row>
    <row r="475">
      <c r="A475">
        <f>HYPERLINK("https://stackoverflow.com/q/57825022", "57825022")</f>
        <v/>
      </c>
      <c r="B475" t="n">
        <v>0.768361581920904</v>
      </c>
    </row>
    <row r="476">
      <c r="A476">
        <f>HYPERLINK("https://stackoverflow.com/q/57827537", "57827537")</f>
        <v/>
      </c>
      <c r="B476" t="n">
        <v>0.7091906721536351</v>
      </c>
    </row>
    <row r="477">
      <c r="A477">
        <f>HYPERLINK("https://stackoverflow.com/q/57831723", "57831723")</f>
        <v/>
      </c>
      <c r="B477" t="n">
        <v>0.3353535353535353</v>
      </c>
    </row>
    <row r="478">
      <c r="A478">
        <f>HYPERLINK("https://stackoverflow.com/q/57833839", "57833839")</f>
        <v/>
      </c>
      <c r="B478" t="n">
        <v>0.5063291139240507</v>
      </c>
    </row>
    <row r="479">
      <c r="A479">
        <f>HYPERLINK("https://stackoverflow.com/q/57836593", "57836593")</f>
        <v/>
      </c>
      <c r="B479" t="n">
        <v>0.54</v>
      </c>
    </row>
    <row r="480">
      <c r="A480">
        <f>HYPERLINK("https://stackoverflow.com/q/57859250", "57859250")</f>
        <v/>
      </c>
      <c r="B480" t="n">
        <v>0.5427350427350427</v>
      </c>
    </row>
    <row r="481">
      <c r="A481">
        <f>HYPERLINK("https://stackoverflow.com/q/57864148", "57864148")</f>
        <v/>
      </c>
      <c r="B481" t="n">
        <v>0.4766081871345029</v>
      </c>
    </row>
    <row r="482">
      <c r="A482">
        <f>HYPERLINK("https://stackoverflow.com/q/57879053", "57879053")</f>
        <v/>
      </c>
      <c r="B482" t="n">
        <v>0.3094017094017094</v>
      </c>
    </row>
    <row r="483">
      <c r="A483">
        <f>HYPERLINK("https://stackoverflow.com/q/57900028", "57900028")</f>
        <v/>
      </c>
      <c r="B483" t="n">
        <v>0.4294294294294294</v>
      </c>
    </row>
    <row r="484">
      <c r="A484">
        <f>HYPERLINK("https://stackoverflow.com/q/57916211", "57916211")</f>
        <v/>
      </c>
      <c r="B484" t="n">
        <v>0.4914529914529914</v>
      </c>
    </row>
    <row r="485">
      <c r="A485">
        <f>HYPERLINK("https://stackoverflow.com/q/57928329", "57928329")</f>
        <v/>
      </c>
      <c r="B485" t="n">
        <v>0.4835390946502058</v>
      </c>
    </row>
    <row r="486">
      <c r="A486">
        <f>HYPERLINK("https://stackoverflow.com/q/57963215", "57963215")</f>
        <v/>
      </c>
      <c r="B486" t="n">
        <v>0.5185185185185185</v>
      </c>
    </row>
    <row r="487">
      <c r="A487">
        <f>HYPERLINK("https://stackoverflow.com/q/58018964", "58018964")</f>
        <v/>
      </c>
      <c r="B487" t="n">
        <v>0.398989898989899</v>
      </c>
    </row>
    <row r="488">
      <c r="A488">
        <f>HYPERLINK("https://stackoverflow.com/q/58030372", "58030372")</f>
        <v/>
      </c>
      <c r="B488" t="n">
        <v>0.4204204204204204</v>
      </c>
    </row>
    <row r="489">
      <c r="A489">
        <f>HYPERLINK("https://stackoverflow.com/q/58036007", "58036007")</f>
        <v/>
      </c>
      <c r="B489" t="n">
        <v>0.6122931442080379</v>
      </c>
    </row>
    <row r="490">
      <c r="A490">
        <f>HYPERLINK("https://stackoverflow.com/q/58039038", "58039038")</f>
        <v/>
      </c>
      <c r="B490" t="n">
        <v>0.4547101449275363</v>
      </c>
    </row>
    <row r="491">
      <c r="A491">
        <f>HYPERLINK("https://stackoverflow.com/q/58097200", "58097200")</f>
        <v/>
      </c>
      <c r="B491" t="n">
        <v>0.6328502415458938</v>
      </c>
    </row>
    <row r="492">
      <c r="A492">
        <f>HYPERLINK("https://stackoverflow.com/q/58101720", "58101720")</f>
        <v/>
      </c>
      <c r="B492" t="n">
        <v>0.3844444444444445</v>
      </c>
    </row>
    <row r="493">
      <c r="A493">
        <f>HYPERLINK("https://stackoverflow.com/q/58101949", "58101949")</f>
        <v/>
      </c>
      <c r="B493" t="n">
        <v>0.575</v>
      </c>
    </row>
    <row r="494">
      <c r="A494">
        <f>HYPERLINK("https://stackoverflow.com/q/58111227", "58111227")</f>
        <v/>
      </c>
      <c r="B494" t="n">
        <v>0.4156378600823045</v>
      </c>
    </row>
    <row r="495">
      <c r="A495">
        <f>HYPERLINK("https://stackoverflow.com/q/58115925", "58115925")</f>
        <v/>
      </c>
      <c r="B495" t="n">
        <v>0.3033033033033033</v>
      </c>
    </row>
    <row r="496">
      <c r="A496">
        <f>HYPERLINK("https://stackoverflow.com/q/58124237", "58124237")</f>
        <v/>
      </c>
      <c r="B496" t="n">
        <v>0.4663299663299663</v>
      </c>
    </row>
    <row r="497">
      <c r="A497">
        <f>HYPERLINK("https://stackoverflow.com/q/58143160", "58143160")</f>
        <v/>
      </c>
      <c r="B497" t="n">
        <v>0.3618233618233618</v>
      </c>
    </row>
    <row r="498">
      <c r="A498">
        <f>HYPERLINK("https://stackoverflow.com/q/58148729", "58148729")</f>
        <v/>
      </c>
      <c r="B498" t="n">
        <v>0.4662309368191722</v>
      </c>
    </row>
    <row r="499">
      <c r="A499">
        <f>HYPERLINK("https://stackoverflow.com/q/58172015", "58172015")</f>
        <v/>
      </c>
      <c r="B499" t="n">
        <v>0.3333333333333334</v>
      </c>
    </row>
    <row r="500">
      <c r="A500">
        <f>HYPERLINK("https://stackoverflow.com/q/58182689", "58182689")</f>
        <v/>
      </c>
      <c r="B500" t="n">
        <v>0.3794037940379404</v>
      </c>
    </row>
    <row r="501">
      <c r="A501">
        <f>HYPERLINK("https://stackoverflow.com/q/58184044", "58184044")</f>
        <v/>
      </c>
      <c r="B501" t="n">
        <v>0.3809523809523809</v>
      </c>
    </row>
    <row r="502">
      <c r="A502">
        <f>HYPERLINK("https://stackoverflow.com/q/58200678", "58200678")</f>
        <v/>
      </c>
      <c r="B502" t="n">
        <v>0.4912280701754386</v>
      </c>
    </row>
    <row r="503">
      <c r="A503">
        <f>HYPERLINK("https://stackoverflow.com/q/58227669", "58227669")</f>
        <v/>
      </c>
      <c r="B503" t="n">
        <v>0.3333333333333333</v>
      </c>
    </row>
    <row r="504">
      <c r="A504">
        <f>HYPERLINK("https://stackoverflow.com/q/58273933", "58273933")</f>
        <v/>
      </c>
      <c r="B504" t="n">
        <v>0.3583333333333333</v>
      </c>
    </row>
    <row r="505">
      <c r="A505">
        <f>HYPERLINK("https://stackoverflow.com/q/58289560", "58289560")</f>
        <v/>
      </c>
      <c r="B505" t="n">
        <v>0.4806201550387596</v>
      </c>
    </row>
    <row r="506">
      <c r="A506">
        <f>HYPERLINK("https://stackoverflow.com/q/58296033", "58296033")</f>
        <v/>
      </c>
      <c r="B506" t="n">
        <v>0.494949494949495</v>
      </c>
    </row>
    <row r="507">
      <c r="A507">
        <f>HYPERLINK("https://stackoverflow.com/q/58307208", "58307208")</f>
        <v/>
      </c>
      <c r="B507" t="n">
        <v>0.5191919191919191</v>
      </c>
    </row>
    <row r="508">
      <c r="A508">
        <f>HYPERLINK("https://stackoverflow.com/q/58316719", "58316719")</f>
        <v/>
      </c>
      <c r="B508" t="n">
        <v>0.4523809523809524</v>
      </c>
    </row>
    <row r="509">
      <c r="A509">
        <f>HYPERLINK("https://stackoverflow.com/q/58325798", "58325798")</f>
        <v/>
      </c>
      <c r="B509" t="n">
        <v>0.6405228758169935</v>
      </c>
    </row>
    <row r="510">
      <c r="A510">
        <f>HYPERLINK("https://stackoverflow.com/q/58344741", "58344741")</f>
        <v/>
      </c>
      <c r="B510" t="n">
        <v>0.4166666666666667</v>
      </c>
    </row>
    <row r="511">
      <c r="A511">
        <f>HYPERLINK("https://stackoverflow.com/q/58360160", "58360160")</f>
        <v/>
      </c>
      <c r="B511" t="n">
        <v>0.3174603174603174</v>
      </c>
    </row>
    <row r="512">
      <c r="A512">
        <f>HYPERLINK("https://stackoverflow.com/q/58371510", "58371510")</f>
        <v/>
      </c>
      <c r="B512" t="n">
        <v>0.5919191919191918</v>
      </c>
    </row>
    <row r="513">
      <c r="A513">
        <f>HYPERLINK("https://stackoverflow.com/q/58372218", "58372218")</f>
        <v/>
      </c>
      <c r="B513" t="n">
        <v>0.6341463414634146</v>
      </c>
    </row>
    <row r="514">
      <c r="A514">
        <f>HYPERLINK("https://stackoverflow.com/q/58378119", "58378119")</f>
        <v/>
      </c>
      <c r="B514" t="n">
        <v>0.4777777777777778</v>
      </c>
    </row>
    <row r="515">
      <c r="A515">
        <f>HYPERLINK("https://stackoverflow.com/q/58416280", "58416280")</f>
        <v/>
      </c>
      <c r="B515" t="n">
        <v>0.3765432098765432</v>
      </c>
    </row>
    <row r="516">
      <c r="A516">
        <f>HYPERLINK("https://stackoverflow.com/q/58432441", "58432441")</f>
        <v/>
      </c>
      <c r="B516" t="n">
        <v>0.4195402298850575</v>
      </c>
    </row>
    <row r="517">
      <c r="A517">
        <f>HYPERLINK("https://stackoverflow.com/q/58449923", "58449923")</f>
        <v/>
      </c>
      <c r="B517" t="n">
        <v>0.3854166666666667</v>
      </c>
    </row>
    <row r="518">
      <c r="A518">
        <f>HYPERLINK("https://stackoverflow.com/q/58473180", "58473180")</f>
        <v/>
      </c>
      <c r="B518" t="n">
        <v>0.3617021276595745</v>
      </c>
    </row>
    <row r="519">
      <c r="A519">
        <f>HYPERLINK("https://stackoverflow.com/q/58481700", "58481700")</f>
        <v/>
      </c>
      <c r="B519" t="n">
        <v>0.3333333333333334</v>
      </c>
    </row>
    <row r="520">
      <c r="A520">
        <f>HYPERLINK("https://stackoverflow.com/q/58488121", "58488121")</f>
        <v/>
      </c>
      <c r="B520" t="n">
        <v>0.5342789598108747</v>
      </c>
    </row>
    <row r="521">
      <c r="A521">
        <f>HYPERLINK("https://stackoverflow.com/q/58488958", "58488958")</f>
        <v/>
      </c>
      <c r="B521" t="n">
        <v>0.4331065759637188</v>
      </c>
    </row>
    <row r="522">
      <c r="A522">
        <f>HYPERLINK("https://stackoverflow.com/q/58496748", "58496748")</f>
        <v/>
      </c>
      <c r="B522" t="n">
        <v>0.4658869395711501</v>
      </c>
    </row>
    <row r="523">
      <c r="A523">
        <f>HYPERLINK("https://stackoverflow.com/q/58513040", "58513040")</f>
        <v/>
      </c>
      <c r="B523" t="n">
        <v>0.3129251700680272</v>
      </c>
    </row>
    <row r="524">
      <c r="A524">
        <f>HYPERLINK("https://stackoverflow.com/q/58528431", "58528431")</f>
        <v/>
      </c>
      <c r="B524" t="n">
        <v>0.5329218106995884</v>
      </c>
    </row>
    <row r="525">
      <c r="A525">
        <f>HYPERLINK("https://stackoverflow.com/q/58538753", "58538753")</f>
        <v/>
      </c>
      <c r="B525" t="n">
        <v>0.2765957446808511</v>
      </c>
    </row>
    <row r="526">
      <c r="A526">
        <f>HYPERLINK("https://stackoverflow.com/q/58546520", "58546520")</f>
        <v/>
      </c>
      <c r="B526" t="n">
        <v>0.4682539682539683</v>
      </c>
    </row>
    <row r="527">
      <c r="A527">
        <f>HYPERLINK("https://stackoverflow.com/q/58598442", "58598442")</f>
        <v/>
      </c>
      <c r="B527" t="n">
        <v>0.3722222222222222</v>
      </c>
    </row>
    <row r="528">
      <c r="A528">
        <f>HYPERLINK("https://stackoverflow.com/q/58609888", "58609888")</f>
        <v/>
      </c>
      <c r="B528" t="n">
        <v>0.3034188034188034</v>
      </c>
    </row>
    <row r="529">
      <c r="A529">
        <f>HYPERLINK("https://stackoverflow.com/q/58644060", "58644060")</f>
        <v/>
      </c>
      <c r="B529" t="n">
        <v>0.4615384615384616</v>
      </c>
    </row>
    <row r="530">
      <c r="A530">
        <f>HYPERLINK("https://stackoverflow.com/q/58647180", "58647180")</f>
        <v/>
      </c>
      <c r="B530" t="n">
        <v>0.5501792114695341</v>
      </c>
    </row>
    <row r="531">
      <c r="A531">
        <f>HYPERLINK("https://stackoverflow.com/q/58649380", "58649380")</f>
        <v/>
      </c>
      <c r="B531" t="n">
        <v>0.3627450980392157</v>
      </c>
    </row>
    <row r="532">
      <c r="A532">
        <f>HYPERLINK("https://stackoverflow.com/q/58701204", "58701204")</f>
        <v/>
      </c>
      <c r="B532" t="n">
        <v>0.3824289405684754</v>
      </c>
    </row>
    <row r="533">
      <c r="A533">
        <f>HYPERLINK("https://stackoverflow.com/q/58703729", "58703729")</f>
        <v/>
      </c>
      <c r="B533" t="n">
        <v>0.4</v>
      </c>
    </row>
    <row r="534">
      <c r="A534">
        <f>HYPERLINK("https://stackoverflow.com/q/58703762", "58703762")</f>
        <v/>
      </c>
      <c r="B534" t="n">
        <v>0.4634920634920635</v>
      </c>
    </row>
    <row r="535">
      <c r="A535">
        <f>HYPERLINK("https://stackoverflow.com/q/58712877", "58712877")</f>
        <v/>
      </c>
      <c r="B535" t="n">
        <v>0.3508771929824561</v>
      </c>
    </row>
    <row r="536">
      <c r="A536">
        <f>HYPERLINK("https://stackoverflow.com/q/58715146", "58715146")</f>
        <v/>
      </c>
      <c r="B536" t="n">
        <v>0.3523035230352303</v>
      </c>
    </row>
    <row r="537">
      <c r="A537">
        <f>HYPERLINK("https://stackoverflow.com/q/58719818", "58719818")</f>
        <v/>
      </c>
      <c r="B537" t="n">
        <v>0.4879227053140097</v>
      </c>
    </row>
    <row r="538">
      <c r="A538">
        <f>HYPERLINK("https://stackoverflow.com/q/58730563", "58730563")</f>
        <v/>
      </c>
      <c r="B538" t="n">
        <v>0.5382716049382716</v>
      </c>
    </row>
    <row r="539">
      <c r="A539">
        <f>HYPERLINK("https://stackoverflow.com/q/58736620", "58736620")</f>
        <v/>
      </c>
      <c r="B539" t="n">
        <v>0.5907859078590786</v>
      </c>
    </row>
    <row r="540">
      <c r="A540">
        <f>HYPERLINK("https://stackoverflow.com/q/58739353", "58739353")</f>
        <v/>
      </c>
      <c r="B540" t="n">
        <v>0.6857142857142857</v>
      </c>
    </row>
    <row r="541">
      <c r="A541">
        <f>HYPERLINK("https://stackoverflow.com/q/58746612", "58746612")</f>
        <v/>
      </c>
      <c r="B541" t="n">
        <v>0.6925925925925925</v>
      </c>
    </row>
    <row r="542">
      <c r="A542">
        <f>HYPERLINK("https://stackoverflow.com/q/58746868", "58746868")</f>
        <v/>
      </c>
      <c r="B542" t="n">
        <v>0.376984126984127</v>
      </c>
    </row>
    <row r="543">
      <c r="A543">
        <f>HYPERLINK("https://stackoverflow.com/q/58748928", "58748928")</f>
        <v/>
      </c>
      <c r="B543" t="n">
        <v>0.3076923076923077</v>
      </c>
    </row>
    <row r="544">
      <c r="A544">
        <f>HYPERLINK("https://stackoverflow.com/q/58776201", "58776201")</f>
        <v/>
      </c>
      <c r="B544" t="n">
        <v>0.5201288244766507</v>
      </c>
    </row>
    <row r="545">
      <c r="A545">
        <f>HYPERLINK("https://stackoverflow.com/q/58790918", "58790918")</f>
        <v/>
      </c>
      <c r="B545" t="n">
        <v>0.6578282828282829</v>
      </c>
    </row>
    <row r="546">
      <c r="A546">
        <f>HYPERLINK("https://stackoverflow.com/q/58822568", "58822568")</f>
        <v/>
      </c>
      <c r="B546" t="n">
        <v>0.4691358024691358</v>
      </c>
    </row>
    <row r="547">
      <c r="A547">
        <f>HYPERLINK("https://stackoverflow.com/q/58832626", "58832626")</f>
        <v/>
      </c>
      <c r="B547" t="n">
        <v>0.4965986394557823</v>
      </c>
    </row>
    <row r="548">
      <c r="A548">
        <f>HYPERLINK("https://stackoverflow.com/q/58846662", "58846662")</f>
        <v/>
      </c>
      <c r="B548" t="n">
        <v>0.6267166042446941</v>
      </c>
    </row>
    <row r="549">
      <c r="A549">
        <f>HYPERLINK("https://stackoverflow.com/q/58861074", "58861074")</f>
        <v/>
      </c>
      <c r="B549" t="n">
        <v>0.3888888888888889</v>
      </c>
    </row>
    <row r="550">
      <c r="A550">
        <f>HYPERLINK("https://stackoverflow.com/q/58874315", "58874315")</f>
        <v/>
      </c>
      <c r="B550" t="n">
        <v>0.5174603174603175</v>
      </c>
    </row>
    <row r="551">
      <c r="A551">
        <f>HYPERLINK("https://stackoverflow.com/q/58876011", "58876011")</f>
        <v/>
      </c>
      <c r="B551" t="n">
        <v>0.5602836879432624</v>
      </c>
    </row>
    <row r="552">
      <c r="A552">
        <f>HYPERLINK("https://stackoverflow.com/q/58904486", "58904486")</f>
        <v/>
      </c>
      <c r="B552" t="n">
        <v>0.4779874213836478</v>
      </c>
    </row>
    <row r="553">
      <c r="A553">
        <f>HYPERLINK("https://stackoverflow.com/q/58914330", "58914330")</f>
        <v/>
      </c>
      <c r="B553" t="n">
        <v>0.4093567251461988</v>
      </c>
    </row>
    <row r="554">
      <c r="A554">
        <f>HYPERLINK("https://stackoverflow.com/q/58940439", "58940439")</f>
        <v/>
      </c>
      <c r="B554" t="n">
        <v>0.4797979797979798</v>
      </c>
    </row>
    <row r="555">
      <c r="A555">
        <f>HYPERLINK("https://stackoverflow.com/q/58941104", "58941104")</f>
        <v/>
      </c>
      <c r="B555" t="n">
        <v>0.441358024691358</v>
      </c>
    </row>
    <row r="556">
      <c r="A556">
        <f>HYPERLINK("https://stackoverflow.com/q/58976356", "58976356")</f>
        <v/>
      </c>
      <c r="B556" t="n">
        <v>0.576388888888889</v>
      </c>
    </row>
    <row r="557">
      <c r="A557">
        <f>HYPERLINK("https://stackoverflow.com/q/58993188", "58993188")</f>
        <v/>
      </c>
      <c r="B557" t="n">
        <v>0.5555555555555556</v>
      </c>
    </row>
    <row r="558">
      <c r="A558">
        <f>HYPERLINK("https://stackoverflow.com/q/59050535", "59050535")</f>
        <v/>
      </c>
      <c r="B558" t="n">
        <v>0.521072796934866</v>
      </c>
    </row>
    <row r="559">
      <c r="A559">
        <f>HYPERLINK("https://stackoverflow.com/q/59082961", "59082961")</f>
        <v/>
      </c>
      <c r="B559" t="n">
        <v>0.6540404040404042</v>
      </c>
    </row>
    <row r="560">
      <c r="A560">
        <f>HYPERLINK("https://stackoverflow.com/q/59094028", "59094028")</f>
        <v/>
      </c>
      <c r="B560" t="n">
        <v>0.4379084967320261</v>
      </c>
    </row>
    <row r="561">
      <c r="A561">
        <f>HYPERLINK("https://stackoverflow.com/q/59140407", "59140407")</f>
        <v/>
      </c>
      <c r="B561" t="n">
        <v>0.4777777777777778</v>
      </c>
    </row>
    <row r="562">
      <c r="A562">
        <f>HYPERLINK("https://stackoverflow.com/q/59149471", "59149471")</f>
        <v/>
      </c>
      <c r="B562" t="n">
        <v>0.3888888888888889</v>
      </c>
    </row>
    <row r="563">
      <c r="A563">
        <f>HYPERLINK("https://stackoverflow.com/q/59150977", "59150977")</f>
        <v/>
      </c>
      <c r="B563" t="n">
        <v>0.5384615384615384</v>
      </c>
    </row>
    <row r="564">
      <c r="A564">
        <f>HYPERLINK("https://stackoverflow.com/q/59182574", "59182574")</f>
        <v/>
      </c>
      <c r="B564" t="n">
        <v>0.5572916666666666</v>
      </c>
    </row>
    <row r="565">
      <c r="A565">
        <f>HYPERLINK("https://stackoverflow.com/q/59192422", "59192422")</f>
        <v/>
      </c>
      <c r="B565" t="n">
        <v>0.3194444444444444</v>
      </c>
    </row>
    <row r="566">
      <c r="A566">
        <f>HYPERLINK("https://stackoverflow.com/q/59212486", "59212486")</f>
        <v/>
      </c>
      <c r="B566" t="n">
        <v>0.6950354609929078</v>
      </c>
    </row>
    <row r="567">
      <c r="A567">
        <f>HYPERLINK("https://stackoverflow.com/q/59231120", "59231120")</f>
        <v/>
      </c>
      <c r="B567" t="n">
        <v>0.3355119825708061</v>
      </c>
    </row>
    <row r="568">
      <c r="A568">
        <f>HYPERLINK("https://stackoverflow.com/q/59236705", "59236705")</f>
        <v/>
      </c>
      <c r="B568" t="n">
        <v>0.4988662131519274</v>
      </c>
    </row>
    <row r="569">
      <c r="A569">
        <f>HYPERLINK("https://stackoverflow.com/q/59246446", "59246446")</f>
        <v/>
      </c>
      <c r="B569" t="n">
        <v>0.38</v>
      </c>
    </row>
    <row r="570">
      <c r="A570">
        <f>HYPERLINK("https://stackoverflow.com/q/59271914", "59271914")</f>
        <v/>
      </c>
      <c r="B570" t="n">
        <v>0.5299145299145299</v>
      </c>
    </row>
    <row r="571">
      <c r="A571">
        <f>HYPERLINK("https://stackoverflow.com/q/59299127", "59299127")</f>
        <v/>
      </c>
      <c r="B571" t="n">
        <v>0.5478927203065135</v>
      </c>
    </row>
    <row r="572">
      <c r="A572">
        <f>HYPERLINK("https://stackoverflow.com/q/59305155", "59305155")</f>
        <v/>
      </c>
      <c r="B572" t="n">
        <v>0.5512820512820513</v>
      </c>
    </row>
    <row r="573">
      <c r="A573">
        <f>HYPERLINK("https://stackoverflow.com/q/59322618", "59322618")</f>
        <v/>
      </c>
      <c r="B573" t="n">
        <v>0.6233062330623306</v>
      </c>
    </row>
    <row r="574">
      <c r="A574">
        <f>HYPERLINK("https://stackoverflow.com/q/59327305", "59327305")</f>
        <v/>
      </c>
      <c r="B574" t="n">
        <v>0.4145299145299146</v>
      </c>
    </row>
    <row r="575">
      <c r="A575">
        <f>HYPERLINK("https://stackoverflow.com/q/59349005", "59349005")</f>
        <v/>
      </c>
      <c r="B575" t="n">
        <v>0.5456790123456791</v>
      </c>
    </row>
    <row r="576">
      <c r="A576">
        <f>HYPERLINK("https://stackoverflow.com/q/59352243", "59352243")</f>
        <v/>
      </c>
      <c r="B576" t="n">
        <v>0.3093093093093093</v>
      </c>
    </row>
    <row r="577">
      <c r="A577">
        <f>HYPERLINK("https://stackoverflow.com/q/59368840", "59368840")</f>
        <v/>
      </c>
      <c r="B577" t="n">
        <v>0.4197530864197531</v>
      </c>
    </row>
    <row r="578">
      <c r="A578">
        <f>HYPERLINK("https://stackoverflow.com/q/59371835", "59371835")</f>
        <v/>
      </c>
      <c r="B578" t="n">
        <v>0.5852713178294574</v>
      </c>
    </row>
    <row r="579">
      <c r="A579">
        <f>HYPERLINK("https://stackoverflow.com/q/59375580", "59375580")</f>
        <v/>
      </c>
      <c r="B579" t="n">
        <v>0.3134328358208955</v>
      </c>
    </row>
    <row r="580">
      <c r="A580">
        <f>HYPERLINK("https://stackoverflow.com/q/59392920", "59392920")</f>
        <v/>
      </c>
      <c r="B580" t="n">
        <v>0.291005291005291</v>
      </c>
    </row>
    <row r="581">
      <c r="A581">
        <f>HYPERLINK("https://stackoverflow.com/q/59399174", "59399174")</f>
        <v/>
      </c>
      <c r="B581" t="n">
        <v>0.4477124183006536</v>
      </c>
    </row>
    <row r="582">
      <c r="A582">
        <f>HYPERLINK("https://stackoverflow.com/q/59399933", "59399933")</f>
        <v/>
      </c>
      <c r="B582" t="n">
        <v>0.3802469135802469</v>
      </c>
    </row>
    <row r="583">
      <c r="A583">
        <f>HYPERLINK("https://stackoverflow.com/q/59419349", "59419349")</f>
        <v/>
      </c>
      <c r="B583" t="n">
        <v>0.7037037037037037</v>
      </c>
    </row>
    <row r="584">
      <c r="A584">
        <f>HYPERLINK("https://stackoverflow.com/q/59454538", "59454538")</f>
        <v/>
      </c>
      <c r="B584" t="n">
        <v>0.4336917562724014</v>
      </c>
    </row>
    <row r="585">
      <c r="A585">
        <f>HYPERLINK("https://stackoverflow.com/q/59464598", "59464598")</f>
        <v/>
      </c>
      <c r="B585" t="n">
        <v>0.3178294573643411</v>
      </c>
    </row>
    <row r="586">
      <c r="A586">
        <f>HYPERLINK("https://stackoverflow.com/q/59510871", "59510871")</f>
        <v/>
      </c>
      <c r="B586" t="n">
        <v>0.3647342995169082</v>
      </c>
    </row>
    <row r="587">
      <c r="A587">
        <f>HYPERLINK("https://stackoverflow.com/q/59533959", "59533959")</f>
        <v/>
      </c>
      <c r="B587" t="n">
        <v>0.6666666666666667</v>
      </c>
    </row>
    <row r="588">
      <c r="A588">
        <f>HYPERLINK("https://stackoverflow.com/q/59557099", "59557099")</f>
        <v/>
      </c>
      <c r="B588" t="n">
        <v>0.3805555555555555</v>
      </c>
    </row>
    <row r="589">
      <c r="A589">
        <f>HYPERLINK("https://stackoverflow.com/q/59638262", "59638262")</f>
        <v/>
      </c>
      <c r="B589" t="n">
        <v>0.4732510288065844</v>
      </c>
    </row>
    <row r="590">
      <c r="A590">
        <f>HYPERLINK("https://stackoverflow.com/q/59688843", "59688843")</f>
        <v/>
      </c>
      <c r="B590" t="n">
        <v>0.6126126126126126</v>
      </c>
    </row>
    <row r="591">
      <c r="A591">
        <f>HYPERLINK("https://stackoverflow.com/q/59719707", "59719707")</f>
        <v/>
      </c>
      <c r="B591" t="n">
        <v>0.5218855218855218</v>
      </c>
    </row>
    <row r="592">
      <c r="A592">
        <f>HYPERLINK("https://stackoverflow.com/q/59720097", "59720097")</f>
        <v/>
      </c>
      <c r="B592" t="n">
        <v>0.3511111111111112</v>
      </c>
    </row>
    <row r="593">
      <c r="A593">
        <f>HYPERLINK("https://stackoverflow.com/q/59738152", "59738152")</f>
        <v/>
      </c>
      <c r="B593" t="n">
        <v>0.4246913580246914</v>
      </c>
    </row>
    <row r="594">
      <c r="A594">
        <f>HYPERLINK("https://stackoverflow.com/q/59748089", "59748089")</f>
        <v/>
      </c>
      <c r="B594" t="n">
        <v>0.3240740740740741</v>
      </c>
    </row>
    <row r="595">
      <c r="A595">
        <f>HYPERLINK("https://stackoverflow.com/q/59784776", "59784776")</f>
        <v/>
      </c>
      <c r="B595" t="n">
        <v>0.4618055555555556</v>
      </c>
    </row>
    <row r="596">
      <c r="A596">
        <f>HYPERLINK("https://stackoverflow.com/q/59794418", "59794418")</f>
        <v/>
      </c>
      <c r="B596" t="n">
        <v>0.3097643097643097</v>
      </c>
    </row>
    <row r="597">
      <c r="A597">
        <f>HYPERLINK("https://stackoverflow.com/q/59833955", "59833955")</f>
        <v/>
      </c>
      <c r="B597" t="n">
        <v>0.4589371980676328</v>
      </c>
    </row>
    <row r="598">
      <c r="A598">
        <f>HYPERLINK("https://stackoverflow.com/q/59847182", "59847182")</f>
        <v/>
      </c>
      <c r="B598" t="n">
        <v>0.3157894736842105</v>
      </c>
    </row>
    <row r="599">
      <c r="A599">
        <f>HYPERLINK("https://stackoverflow.com/q/59854316", "59854316")</f>
        <v/>
      </c>
      <c r="B599" t="n">
        <v>0.5315315315315315</v>
      </c>
    </row>
    <row r="600">
      <c r="A600">
        <f>HYPERLINK("https://stackoverflow.com/q/59865791", "59865791")</f>
        <v/>
      </c>
      <c r="B600" t="n">
        <v>0.284789644012945</v>
      </c>
    </row>
    <row r="601">
      <c r="A601">
        <f>HYPERLINK("https://stackoverflow.com/q/59865860", "59865860")</f>
        <v/>
      </c>
      <c r="B601" t="n">
        <v>0.3415637860082305</v>
      </c>
    </row>
    <row r="602">
      <c r="A602">
        <f>HYPERLINK("https://stackoverflow.com/q/59926810", "59926810")</f>
        <v/>
      </c>
      <c r="B602" t="n">
        <v>0.4403292181069959</v>
      </c>
    </row>
    <row r="603">
      <c r="A603">
        <f>HYPERLINK("https://stackoverflow.com/q/59929281", "59929281")</f>
        <v/>
      </c>
      <c r="B603" t="n">
        <v>0.5864197530864198</v>
      </c>
    </row>
    <row r="604">
      <c r="A604">
        <f>HYPERLINK("https://stackoverflow.com/q/59932262", "59932262")</f>
        <v/>
      </c>
      <c r="B604" t="n">
        <v>0.4102564102564103</v>
      </c>
    </row>
    <row r="605">
      <c r="A605">
        <f>HYPERLINK("https://stackoverflow.com/q/59943554", "59943554")</f>
        <v/>
      </c>
      <c r="B605" t="n">
        <v>0.3444444444444444</v>
      </c>
    </row>
    <row r="606">
      <c r="A606">
        <f>HYPERLINK("https://stackoverflow.com/q/60063934", "60063934")</f>
        <v/>
      </c>
      <c r="B606" t="n">
        <v>0.7285974499089254</v>
      </c>
    </row>
    <row r="607">
      <c r="A607">
        <f>HYPERLINK("https://stackoverflow.com/q/60115832", "60115832")</f>
        <v/>
      </c>
      <c r="B607" t="n">
        <v>0.3854875283446712</v>
      </c>
    </row>
    <row r="608">
      <c r="A608">
        <f>HYPERLINK("https://stackoverflow.com/q/60181728", "60181728")</f>
        <v/>
      </c>
      <c r="B608" t="n">
        <v>0.3472222222222223</v>
      </c>
    </row>
    <row r="609">
      <c r="A609">
        <f>HYPERLINK("https://stackoverflow.com/q/60209158", "60209158")</f>
        <v/>
      </c>
      <c r="B609" t="n">
        <v>0.5614035087719298</v>
      </c>
    </row>
    <row r="610">
      <c r="A610">
        <f>HYPERLINK("https://stackoverflow.com/q/60272262", "60272262")</f>
        <v/>
      </c>
      <c r="B610" t="n">
        <v>0.4148148148148148</v>
      </c>
    </row>
    <row r="611">
      <c r="A611">
        <f>HYPERLINK("https://stackoverflow.com/q/60396720", "60396720")</f>
        <v/>
      </c>
      <c r="B611" t="n">
        <v>0.3764172335600907</v>
      </c>
    </row>
    <row r="612">
      <c r="A612">
        <f>HYPERLINK("https://stackoverflow.com/q/60400547", "60400547")</f>
        <v/>
      </c>
      <c r="B612" t="n">
        <v>0.5718954248366014</v>
      </c>
    </row>
    <row r="613">
      <c r="A613">
        <f>HYPERLINK("https://stackoverflow.com/q/60428312", "60428312")</f>
        <v/>
      </c>
      <c r="B613" t="n">
        <v>0.5578231292517006</v>
      </c>
    </row>
    <row r="614">
      <c r="A614">
        <f>HYPERLINK("https://stackoverflow.com/q/60429162", "60429162")</f>
        <v/>
      </c>
      <c r="B614" t="n">
        <v>0.5519713261648745</v>
      </c>
    </row>
    <row r="615">
      <c r="A615">
        <f>HYPERLINK("https://stackoverflow.com/q/60513317", "60513317")</f>
        <v/>
      </c>
      <c r="B615" t="n">
        <v>0.3323323323323323</v>
      </c>
    </row>
    <row r="616">
      <c r="A616">
        <f>HYPERLINK("https://stackoverflow.com/q/60556908", "60556908")</f>
        <v/>
      </c>
      <c r="B616" t="n">
        <v>0.4564564564564564</v>
      </c>
    </row>
    <row r="617">
      <c r="A617">
        <f>HYPERLINK("https://stackoverflow.com/q/60779964", "60779964")</f>
        <v/>
      </c>
      <c r="B617" t="n">
        <v>0.5022222222222223</v>
      </c>
    </row>
    <row r="618">
      <c r="A618">
        <f>HYPERLINK("https://stackoverflow.com/q/60832887", "60832887")</f>
        <v/>
      </c>
      <c r="B618" t="n">
        <v>0.3333333333333333</v>
      </c>
    </row>
    <row r="619">
      <c r="A619">
        <f>HYPERLINK("https://stackoverflow.com/q/60849573", "60849573")</f>
        <v/>
      </c>
      <c r="B619" t="n">
        <v>0.4832041343669251</v>
      </c>
    </row>
    <row r="620">
      <c r="A620">
        <f>HYPERLINK("https://stackoverflow.com/q/60906873", "60906873")</f>
        <v/>
      </c>
      <c r="B620" t="n">
        <v>0.345959595959596</v>
      </c>
    </row>
    <row r="621">
      <c r="A621">
        <f>HYPERLINK("https://stackoverflow.com/q/60986606", "60986606")</f>
        <v/>
      </c>
      <c r="B621" t="n">
        <v>0.6081081081081081</v>
      </c>
    </row>
    <row r="622">
      <c r="A622">
        <f>HYPERLINK("https://stackoverflow.com/q/60990549", "60990549")</f>
        <v/>
      </c>
      <c r="B622" t="n">
        <v>0.2857142857142857</v>
      </c>
    </row>
    <row r="623">
      <c r="A623">
        <f>HYPERLINK("https://stackoverflow.com/q/61014391", "61014391")</f>
        <v/>
      </c>
      <c r="B623" t="n">
        <v>0.3918128654970761</v>
      </c>
    </row>
    <row r="624">
      <c r="A624">
        <f>HYPERLINK("https://stackoverflow.com/q/61088814", "61088814")</f>
        <v/>
      </c>
      <c r="B624" t="n">
        <v>0.5740740740740741</v>
      </c>
    </row>
    <row r="625">
      <c r="A625">
        <f>HYPERLINK("https://stackoverflow.com/q/61094682", "61094682")</f>
        <v/>
      </c>
      <c r="B625" t="n">
        <v>0.3381642512077295</v>
      </c>
    </row>
    <row r="626">
      <c r="A626">
        <f>HYPERLINK("https://stackoverflow.com/q/61123415", "61123415")</f>
        <v/>
      </c>
      <c r="B626" t="n">
        <v>0.5715811965811967</v>
      </c>
    </row>
    <row r="627">
      <c r="A627">
        <f>HYPERLINK("https://stackoverflow.com/q/61204978", "61204978")</f>
        <v/>
      </c>
      <c r="B627" t="n">
        <v>0.2393162393162393</v>
      </c>
    </row>
    <row r="628">
      <c r="A628">
        <f>HYPERLINK("https://stackoverflow.com/q/61207759", "61207759")</f>
        <v/>
      </c>
      <c r="B628" t="n">
        <v>0.2606837606837606</v>
      </c>
    </row>
    <row r="629">
      <c r="A629">
        <f>HYPERLINK("https://stackoverflow.com/q/61238595", "61238595")</f>
        <v/>
      </c>
      <c r="B629" t="n">
        <v>0.3981481481481482</v>
      </c>
    </row>
    <row r="630">
      <c r="A630">
        <f>HYPERLINK("https://stackoverflow.com/q/61282234", "61282234")</f>
        <v/>
      </c>
      <c r="B630" t="n">
        <v>0.673434856175973</v>
      </c>
    </row>
    <row r="631">
      <c r="A631">
        <f>HYPERLINK("https://stackoverflow.com/q/61282976", "61282976")</f>
        <v/>
      </c>
      <c r="B631" t="n">
        <v>0.4761904761904762</v>
      </c>
    </row>
    <row r="632">
      <c r="A632">
        <f>HYPERLINK("https://stackoverflow.com/q/61329104", "61329104")</f>
        <v/>
      </c>
      <c r="B632" t="n">
        <v>0.6583333333333333</v>
      </c>
    </row>
    <row r="633">
      <c r="A633">
        <f>HYPERLINK("https://stackoverflow.com/q/61343277", "61343277")</f>
        <v/>
      </c>
      <c r="B633" t="n">
        <v>0.639344262295082</v>
      </c>
    </row>
    <row r="634">
      <c r="A634">
        <f>HYPERLINK("https://stackoverflow.com/q/61363424", "61363424")</f>
        <v/>
      </c>
      <c r="B634" t="n">
        <v>0.5977777777777777</v>
      </c>
    </row>
    <row r="635">
      <c r="A635">
        <f>HYPERLINK("https://stackoverflow.com/q/61377118", "61377118")</f>
        <v/>
      </c>
      <c r="B635" t="n">
        <v>0.3170731707317073</v>
      </c>
    </row>
    <row r="636">
      <c r="A636">
        <f>HYPERLINK("https://stackoverflow.com/q/61405883", "61405883")</f>
        <v/>
      </c>
      <c r="B636" t="n">
        <v>0.4015151515151515</v>
      </c>
    </row>
    <row r="637">
      <c r="A637">
        <f>HYPERLINK("https://stackoverflow.com/q/61452894", "61452894")</f>
        <v/>
      </c>
      <c r="B637" t="n">
        <v>0.3164251207729469</v>
      </c>
    </row>
    <row r="638">
      <c r="A638">
        <f>HYPERLINK("https://stackoverflow.com/q/61454256", "61454256")</f>
        <v/>
      </c>
      <c r="B638" t="n">
        <v>0.3964646464646465</v>
      </c>
    </row>
    <row r="639">
      <c r="A639">
        <f>HYPERLINK("https://stackoverflow.com/q/61483577", "61483577")</f>
        <v/>
      </c>
      <c r="B639" t="n">
        <v>0.4333333333333333</v>
      </c>
    </row>
    <row r="640">
      <c r="A640">
        <f>HYPERLINK("https://stackoverflow.com/q/61491488", "61491488")</f>
        <v/>
      </c>
      <c r="B640" t="n">
        <v>0.4507936507936508</v>
      </c>
    </row>
    <row r="641">
      <c r="A641">
        <f>HYPERLINK("https://stackoverflow.com/q/61597162", "61597162")</f>
        <v/>
      </c>
      <c r="B641" t="n">
        <v>0.3587301587301588</v>
      </c>
    </row>
    <row r="642">
      <c r="A642">
        <f>HYPERLINK("https://stackoverflow.com/q/61604943", "61604943")</f>
        <v/>
      </c>
      <c r="B642" t="n">
        <v>0.4019607843137255</v>
      </c>
    </row>
    <row r="643">
      <c r="A643">
        <f>HYPERLINK("https://stackoverflow.com/q/61641793", "61641793")</f>
        <v/>
      </c>
      <c r="B643" t="n">
        <v>0.6829268292682927</v>
      </c>
    </row>
    <row r="644">
      <c r="A644">
        <f>HYPERLINK("https://stackoverflow.com/q/61660647", "61660647")</f>
        <v/>
      </c>
      <c r="B644" t="n">
        <v>0.6393162393162393</v>
      </c>
    </row>
    <row r="645">
      <c r="A645">
        <f>HYPERLINK("https://stackoverflow.com/q/61683219", "61683219")</f>
        <v/>
      </c>
      <c r="B645" t="n">
        <v>0.5050505050505051</v>
      </c>
    </row>
    <row r="646">
      <c r="A646">
        <f>HYPERLINK("https://stackoverflow.com/q/61689176", "61689176")</f>
        <v/>
      </c>
      <c r="B646" t="n">
        <v>0.2722222222222223</v>
      </c>
    </row>
    <row r="647">
      <c r="A647">
        <f>HYPERLINK("https://stackoverflow.com/q/61729009", "61729009")</f>
        <v/>
      </c>
      <c r="B647" t="n">
        <v>0.6090534979423868</v>
      </c>
    </row>
    <row r="648">
      <c r="A648">
        <f>HYPERLINK("https://stackoverflow.com/q/61735365", "61735365")</f>
        <v/>
      </c>
      <c r="B648" t="n">
        <v>0.4488888888888889</v>
      </c>
    </row>
    <row r="649">
      <c r="A649">
        <f>HYPERLINK("https://stackoverflow.com/q/61769866", "61769866")</f>
        <v/>
      </c>
      <c r="B649" t="n">
        <v>0.5575048732943469</v>
      </c>
    </row>
    <row r="650">
      <c r="A650">
        <f>HYPERLINK("https://stackoverflow.com/q/61790198", "61790198")</f>
        <v/>
      </c>
      <c r="B650" t="n">
        <v>0.6365740740740742</v>
      </c>
    </row>
    <row r="651">
      <c r="A651">
        <f>HYPERLINK("https://stackoverflow.com/q/61827269", "61827269")</f>
        <v/>
      </c>
      <c r="B651" t="n">
        <v>0.638888888888889</v>
      </c>
    </row>
    <row r="652">
      <c r="A652">
        <f>HYPERLINK("https://stackoverflow.com/q/61867669", "61867669")</f>
        <v/>
      </c>
      <c r="B652" t="n">
        <v>0.3333333333333333</v>
      </c>
    </row>
    <row r="653">
      <c r="A653">
        <f>HYPERLINK("https://stackoverflow.com/q/61903819", "61903819")</f>
        <v/>
      </c>
      <c r="B653" t="n">
        <v>0.3244444444444444</v>
      </c>
    </row>
    <row r="654">
      <c r="A654">
        <f>HYPERLINK("https://stackoverflow.com/q/61915796", "61915796")</f>
        <v/>
      </c>
      <c r="B654" t="n">
        <v>0.369281045751634</v>
      </c>
    </row>
    <row r="655">
      <c r="A655">
        <f>HYPERLINK("https://stackoverflow.com/q/61928879", "61928879")</f>
        <v/>
      </c>
      <c r="B655" t="n">
        <v>0.5470085470085471</v>
      </c>
    </row>
    <row r="656">
      <c r="A656">
        <f>HYPERLINK("https://stackoverflow.com/q/61977505", "61977505")</f>
        <v/>
      </c>
      <c r="B656" t="n">
        <v>0.4215686274509804</v>
      </c>
    </row>
    <row r="657">
      <c r="A657">
        <f>HYPERLINK("https://stackoverflow.com/q/62036134", "62036134")</f>
        <v/>
      </c>
      <c r="B657" t="n">
        <v>0.3387533875338753</v>
      </c>
    </row>
    <row r="658">
      <c r="A658">
        <f>HYPERLINK("https://stackoverflow.com/q/62049277", "62049277")</f>
        <v/>
      </c>
      <c r="B658" t="n">
        <v>0.311965811965812</v>
      </c>
    </row>
    <row r="659">
      <c r="A659">
        <f>HYPERLINK("https://stackoverflow.com/q/62080130", "62080130")</f>
        <v/>
      </c>
      <c r="B659" t="n">
        <v>0.4222222222222222</v>
      </c>
    </row>
    <row r="660">
      <c r="A660">
        <f>HYPERLINK("https://stackoverflow.com/q/62099257", "62099257")</f>
        <v/>
      </c>
      <c r="B660" t="n">
        <v>0.4506172839506173</v>
      </c>
    </row>
    <row r="661">
      <c r="A661">
        <f>HYPERLINK("https://stackoverflow.com/q/62100067", "62100067")</f>
        <v/>
      </c>
      <c r="B661" t="n">
        <v>0.424074074074074</v>
      </c>
    </row>
    <row r="662">
      <c r="A662">
        <f>HYPERLINK("https://stackoverflow.com/q/62103461", "62103461")</f>
        <v/>
      </c>
      <c r="B662" t="n">
        <v>0.3185185185185185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