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h\Desktop\"/>
    </mc:Choice>
  </mc:AlternateContent>
  <xr:revisionPtr revIDLastSave="0" documentId="13_ncr:1_{DDC5C5D1-CCC2-41ED-B97F-50EBF8881B2E}" xr6:coauthVersionLast="45" xr6:coauthVersionMax="45" xr10:uidLastSave="{00000000-0000-0000-0000-000000000000}"/>
  <bookViews>
    <workbookView xWindow="2540" yWindow="2540" windowWidth="14400" windowHeight="7440" xr2:uid="{00000000-000D-0000-FFFF-FFFF00000000}"/>
  </bookViews>
  <sheets>
    <sheet name="Testdata_relief" sheetId="1" r:id="rId1"/>
  </sheets>
  <definedNames>
    <definedName name="today">Testdata_relief!$G$2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I12" i="1" l="1"/>
  <c r="J12" i="1" s="1"/>
  <c r="L12" i="1" s="1"/>
  <c r="M12" i="1" s="1"/>
  <c r="N12" i="1" s="1"/>
  <c r="G12" i="1"/>
  <c r="G11" i="1"/>
  <c r="I11" i="1" s="1"/>
  <c r="J11" i="1" s="1"/>
  <c r="L11" i="1" s="1"/>
  <c r="M11" i="1" s="1"/>
  <c r="N11" i="1" s="1"/>
  <c r="G10" i="1"/>
  <c r="I10" i="1" s="1"/>
  <c r="J10" i="1" s="1"/>
  <c r="L10" i="1" s="1"/>
  <c r="M10" i="1" s="1"/>
  <c r="N10" i="1" s="1"/>
  <c r="G9" i="1"/>
  <c r="I9" i="1" s="1"/>
  <c r="J9" i="1" s="1"/>
  <c r="L9" i="1" s="1"/>
  <c r="M9" i="1" s="1"/>
  <c r="N9" i="1" s="1"/>
  <c r="G7" i="1"/>
  <c r="I7" i="1" s="1"/>
  <c r="J7" i="1" s="1"/>
  <c r="L7" i="1" s="1"/>
  <c r="M7" i="1" s="1"/>
  <c r="N7" i="1" s="1"/>
  <c r="G6" i="1"/>
  <c r="I6" i="1" s="1"/>
  <c r="J6" i="1" s="1"/>
  <c r="L6" i="1" s="1"/>
  <c r="M6" i="1" s="1"/>
  <c r="N6" i="1" s="1"/>
  <c r="G5" i="1"/>
  <c r="I5" i="1" s="1"/>
  <c r="J5" i="1" s="1"/>
  <c r="L5" i="1" s="1"/>
  <c r="M5" i="1" s="1"/>
  <c r="N5" i="1" s="1"/>
  <c r="G4" i="1"/>
  <c r="I4" i="1" s="1"/>
  <c r="J4" i="1" s="1"/>
  <c r="L4" i="1" s="1"/>
  <c r="M4" i="1" s="1"/>
  <c r="N4" i="1" s="1"/>
  <c r="H8" i="1"/>
  <c r="G8" i="1" s="1"/>
  <c r="I8" i="1" s="1"/>
  <c r="J8" i="1" s="1"/>
  <c r="L8" i="1" s="1"/>
  <c r="M8" i="1" s="1"/>
  <c r="N8" i="1" s="1"/>
  <c r="H3" i="1"/>
  <c r="G3" i="1" s="1"/>
  <c r="I3" i="1" s="1"/>
  <c r="J3" i="1" s="1"/>
  <c r="L3" i="1" s="1"/>
  <c r="M3" i="1" s="1"/>
  <c r="N3" i="1" s="1"/>
</calcChain>
</file>

<file path=xl/sharedStrings.xml><?xml version="1.0" encoding="utf-8"?>
<sst xmlns="http://schemas.openxmlformats.org/spreadsheetml/2006/main" count="55" uniqueCount="37">
  <si>
    <t>natid</t>
  </si>
  <si>
    <t>name</t>
  </si>
  <si>
    <t>gender</t>
  </si>
  <si>
    <t>salary</t>
  </si>
  <si>
    <t>birthday</t>
  </si>
  <si>
    <t>tax</t>
  </si>
  <si>
    <t>F</t>
  </si>
  <si>
    <t>101-1234567</t>
  </si>
  <si>
    <t>person1</t>
  </si>
  <si>
    <t>102-1234567</t>
  </si>
  <si>
    <t>103-1234567</t>
  </si>
  <si>
    <t>104-1234567</t>
  </si>
  <si>
    <t>105-1234567</t>
  </si>
  <si>
    <t>106-1234567</t>
  </si>
  <si>
    <t>107-1234567</t>
  </si>
  <si>
    <t>108-1234567</t>
  </si>
  <si>
    <t>109-1234567</t>
  </si>
  <si>
    <t>110-1234567</t>
  </si>
  <si>
    <t>M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</si>
  <si>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</si>
  <si>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</si>
  <si>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</si>
  <si>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</si>
  <si>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</si>
  <si>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</si>
  <si>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</si>
  <si>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</si>
  <si>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</si>
  <si>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age</t>
  </si>
  <si>
    <t>variable</t>
  </si>
  <si>
    <t>bonus</t>
  </si>
  <si>
    <t>relief</t>
  </si>
  <si>
    <t>finalTaxRelief</t>
  </si>
  <si>
    <t>AC4</t>
  </si>
  <si>
    <t>AC5</t>
  </si>
  <si>
    <t>AC6</t>
  </si>
  <si>
    <t>after round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</si>
</sst>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3" borderId="0" xfId="0" applyNumberFormat="1" applyFill="1"/>
    <xf numFmtId="164" fontId="0" fillId="33" borderId="0" xfId="1" applyNumberFormat="1" applyFont="1" applyFill="1"/>
    <xf numFmtId="165" fontId="0" fillId="33" borderId="0" xfId="0" applyNumberFormat="1" applyFill="1"/>
    <xf numFmtId="14" fontId="19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E4" sqref="E4"/>
    </sheetView>
  </sheetViews>
  <sheetFormatPr defaultRowHeight="14.5" x14ac:dyDescent="0.35"/>
  <cols>
    <col min="1" max="1" width="11.6328125" customWidth="1"/>
    <col min="5" max="5" width="9.81640625" bestFit="1" customWidth="1"/>
    <col min="7" max="7" width="12.54296875" customWidth="1"/>
    <col min="8" max="8" width="0" hidden="1" customWidth="1"/>
    <col min="9" max="9" width="9.453125" bestFit="1" customWidth="1"/>
    <col min="12" max="12" width="10.08984375" bestFit="1" customWidth="1"/>
    <col min="13" max="13" width="12" bestFit="1" customWidth="1"/>
    <col min="14" max="14" width="13.26953125" bestFit="1" customWidth="1"/>
  </cols>
  <sheetData>
    <row r="1" spans="1:15" x14ac:dyDescent="0.35">
      <c r="L1" t="s">
        <v>33</v>
      </c>
      <c r="M1" t="s">
        <v>34</v>
      </c>
      <c r="N1" t="s">
        <v>35</v>
      </c>
    </row>
    <row r="2" spans="1:1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>
        <v>44177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36</v>
      </c>
    </row>
    <row r="3" spans="1:15" x14ac:dyDescent="0.35">
      <c r="A3" t="s">
        <v>7</v>
      </c>
      <c r="B3" t="s">
        <v>8</v>
      </c>
      <c r="C3" t="s">
        <v>6</v>
      </c>
      <c r="D3">
        <v>1000</v>
      </c>
      <c r="E3" s="10" t="str">
        <f>DAY(G3)&amp;MONTH(G3)&amp;YEAR(G3)</f>
        <v>1612003</v>
      </c>
      <c r="F3">
        <v>100</v>
      </c>
      <c r="G3" s="1">
        <f t="shared" ref="G3:G12" si="0">today-(365*H3)+30</f>
        <v>37637</v>
      </c>
      <c r="H3">
        <f>18</f>
        <v>18</v>
      </c>
      <c r="I3" s="2">
        <f t="shared" ref="I3:I12" si="1">(today-G3)/365</f>
        <v>17.917808219178081</v>
      </c>
      <c r="J3">
        <f>IF(I3&lt;18,1,IF(I3&lt;35,0.8,IF(I3&lt;50,0.5,IF(I3&lt;75,0.367, IF(I3&gt;76, 0.05)))))</f>
        <v>1</v>
      </c>
      <c r="K3">
        <v>500</v>
      </c>
      <c r="L3" s="3">
        <f t="shared" ref="L3:L12" si="2">((D3-F3)*J3)+K3</f>
        <v>1400</v>
      </c>
      <c r="M3" s="4">
        <f>IF(L3&lt;=50,50,L3)</f>
        <v>1400</v>
      </c>
      <c r="N3" s="4">
        <f>ROUND(M3,2)</f>
        <v>1400</v>
      </c>
      <c r="O3" t="s">
        <v>33</v>
      </c>
    </row>
    <row r="4" spans="1:15" x14ac:dyDescent="0.35">
      <c r="A4" t="s">
        <v>9</v>
      </c>
      <c r="B4" t="s">
        <v>19</v>
      </c>
      <c r="C4" t="s">
        <v>6</v>
      </c>
      <c r="D4">
        <v>2000</v>
      </c>
      <c r="E4" s="10" t="str">
        <f t="shared" ref="E4:E12" si="3">DAY(G4)&amp;MONTH(G4)&amp;YEAR(G4)</f>
        <v>2011986</v>
      </c>
      <c r="F4">
        <v>200</v>
      </c>
      <c r="G4" s="1">
        <f t="shared" si="0"/>
        <v>31432</v>
      </c>
      <c r="H4">
        <v>35</v>
      </c>
      <c r="I4" s="2">
        <f t="shared" si="1"/>
        <v>34.917808219178085</v>
      </c>
      <c r="J4">
        <f t="shared" ref="J4:J12" si="4">IF(I4&lt;18,1,IF(I4&lt;35,0.8,IF(I4&lt;50,0.5,IF(I4&lt;75,0.367, IF(I4&gt;76, 0.05)))))</f>
        <v>0.8</v>
      </c>
      <c r="K4">
        <v>500</v>
      </c>
      <c r="L4" s="3">
        <f t="shared" si="2"/>
        <v>1940</v>
      </c>
      <c r="M4" s="4">
        <f t="shared" ref="M4:M12" si="5">IF(L4&lt;=50,50,L4)</f>
        <v>1940</v>
      </c>
      <c r="N4" s="4">
        <f t="shared" ref="N4:N12" si="6">ROUND(M4,2)</f>
        <v>1940</v>
      </c>
      <c r="O4" t="s">
        <v>33</v>
      </c>
    </row>
    <row r="5" spans="1:15" x14ac:dyDescent="0.35">
      <c r="A5" t="s">
        <v>10</v>
      </c>
      <c r="B5" t="s">
        <v>20</v>
      </c>
      <c r="C5" t="s">
        <v>6</v>
      </c>
      <c r="D5">
        <v>3000</v>
      </c>
      <c r="E5" s="10" t="str">
        <f t="shared" si="3"/>
        <v>2411971</v>
      </c>
      <c r="F5">
        <v>300</v>
      </c>
      <c r="G5" s="1">
        <f t="shared" si="0"/>
        <v>25957</v>
      </c>
      <c r="H5">
        <v>50</v>
      </c>
      <c r="I5" s="2">
        <f t="shared" si="1"/>
        <v>49.917808219178085</v>
      </c>
      <c r="J5">
        <f t="shared" si="4"/>
        <v>0.5</v>
      </c>
      <c r="K5">
        <v>500</v>
      </c>
      <c r="L5" s="3">
        <f t="shared" si="2"/>
        <v>1850</v>
      </c>
      <c r="M5" s="4">
        <f t="shared" si="5"/>
        <v>1850</v>
      </c>
      <c r="N5" s="4">
        <f t="shared" si="6"/>
        <v>1850</v>
      </c>
      <c r="O5" t="s">
        <v>33</v>
      </c>
    </row>
    <row r="6" spans="1:15" x14ac:dyDescent="0.35">
      <c r="A6" s="5" t="s">
        <v>11</v>
      </c>
      <c r="B6" s="5" t="s">
        <v>21</v>
      </c>
      <c r="C6" s="5" t="s">
        <v>6</v>
      </c>
      <c r="D6" s="5">
        <v>438</v>
      </c>
      <c r="E6" s="10" t="str">
        <f t="shared" si="3"/>
        <v>3011946</v>
      </c>
      <c r="F6" s="5">
        <v>400</v>
      </c>
      <c r="G6" s="6">
        <f t="shared" si="0"/>
        <v>16832</v>
      </c>
      <c r="H6" s="5">
        <v>75</v>
      </c>
      <c r="I6" s="7">
        <f t="shared" si="1"/>
        <v>74.917808219178085</v>
      </c>
      <c r="J6" s="5">
        <f t="shared" si="4"/>
        <v>0.36699999999999999</v>
      </c>
      <c r="K6" s="5">
        <v>500</v>
      </c>
      <c r="L6" s="8">
        <f t="shared" si="2"/>
        <v>513.94600000000003</v>
      </c>
      <c r="M6" s="9">
        <f t="shared" si="5"/>
        <v>513.94600000000003</v>
      </c>
      <c r="N6" s="9">
        <f t="shared" si="6"/>
        <v>513.95000000000005</v>
      </c>
      <c r="O6" s="5" t="s">
        <v>35</v>
      </c>
    </row>
    <row r="7" spans="1:15" x14ac:dyDescent="0.35">
      <c r="A7" t="s">
        <v>12</v>
      </c>
      <c r="B7" t="s">
        <v>22</v>
      </c>
      <c r="C7" t="s">
        <v>6</v>
      </c>
      <c r="D7">
        <v>5000</v>
      </c>
      <c r="E7" s="10" t="str">
        <f t="shared" si="3"/>
        <v>3111943</v>
      </c>
      <c r="F7">
        <v>500</v>
      </c>
      <c r="G7" s="1">
        <f t="shared" si="0"/>
        <v>15737</v>
      </c>
      <c r="H7">
        <v>78</v>
      </c>
      <c r="I7" s="2">
        <f t="shared" si="1"/>
        <v>77.917808219178085</v>
      </c>
      <c r="J7">
        <f t="shared" si="4"/>
        <v>0.05</v>
      </c>
      <c r="K7">
        <v>500</v>
      </c>
      <c r="L7" s="3">
        <f t="shared" si="2"/>
        <v>725</v>
      </c>
      <c r="M7" s="4">
        <f t="shared" si="5"/>
        <v>725</v>
      </c>
      <c r="N7" s="4">
        <f t="shared" si="6"/>
        <v>725</v>
      </c>
      <c r="O7" t="s">
        <v>33</v>
      </c>
    </row>
    <row r="8" spans="1:15" x14ac:dyDescent="0.35">
      <c r="A8" t="s">
        <v>13</v>
      </c>
      <c r="B8" t="s">
        <v>23</v>
      </c>
      <c r="C8" t="s">
        <v>18</v>
      </c>
      <c r="D8">
        <v>6000</v>
      </c>
      <c r="E8" s="10" t="str">
        <f t="shared" si="3"/>
        <v>1612003</v>
      </c>
      <c r="F8">
        <v>600</v>
      </c>
      <c r="G8" s="1">
        <f t="shared" si="0"/>
        <v>37637</v>
      </c>
      <c r="H8">
        <f>18</f>
        <v>18</v>
      </c>
      <c r="I8" s="2">
        <f t="shared" si="1"/>
        <v>17.917808219178081</v>
      </c>
      <c r="J8">
        <f t="shared" si="4"/>
        <v>1</v>
      </c>
      <c r="K8">
        <v>0</v>
      </c>
      <c r="L8" s="3">
        <f t="shared" si="2"/>
        <v>5400</v>
      </c>
      <c r="M8" s="4">
        <f t="shared" si="5"/>
        <v>5400</v>
      </c>
      <c r="N8" s="4">
        <f t="shared" si="6"/>
        <v>5400</v>
      </c>
      <c r="O8" t="s">
        <v>33</v>
      </c>
    </row>
    <row r="9" spans="1:15" x14ac:dyDescent="0.35">
      <c r="A9" t="s">
        <v>14</v>
      </c>
      <c r="B9" t="s">
        <v>24</v>
      </c>
      <c r="C9" t="s">
        <v>18</v>
      </c>
      <c r="D9">
        <v>7000</v>
      </c>
      <c r="E9" s="10" t="str">
        <f t="shared" si="3"/>
        <v>2011986</v>
      </c>
      <c r="F9">
        <v>700</v>
      </c>
      <c r="G9" s="1">
        <f t="shared" si="0"/>
        <v>31432</v>
      </c>
      <c r="H9">
        <v>35</v>
      </c>
      <c r="I9" s="2">
        <f t="shared" si="1"/>
        <v>34.917808219178085</v>
      </c>
      <c r="J9">
        <f t="shared" si="4"/>
        <v>0.8</v>
      </c>
      <c r="K9">
        <v>0</v>
      </c>
      <c r="L9" s="3">
        <f t="shared" si="2"/>
        <v>5040</v>
      </c>
      <c r="M9" s="4">
        <f t="shared" si="5"/>
        <v>5040</v>
      </c>
      <c r="N9" s="4">
        <f t="shared" si="6"/>
        <v>5040</v>
      </c>
      <c r="O9" t="s">
        <v>33</v>
      </c>
    </row>
    <row r="10" spans="1:15" x14ac:dyDescent="0.35">
      <c r="A10" t="s">
        <v>15</v>
      </c>
      <c r="B10" t="s">
        <v>25</v>
      </c>
      <c r="C10" t="s">
        <v>18</v>
      </c>
      <c r="D10">
        <v>8000</v>
      </c>
      <c r="E10" s="10" t="str">
        <f t="shared" si="3"/>
        <v>2411971</v>
      </c>
      <c r="F10">
        <v>800</v>
      </c>
      <c r="G10" s="1">
        <f t="shared" si="0"/>
        <v>25957</v>
      </c>
      <c r="H10">
        <v>50</v>
      </c>
      <c r="I10" s="2">
        <f t="shared" si="1"/>
        <v>49.917808219178085</v>
      </c>
      <c r="J10">
        <f t="shared" si="4"/>
        <v>0.5</v>
      </c>
      <c r="K10">
        <v>0</v>
      </c>
      <c r="L10" s="3">
        <f t="shared" si="2"/>
        <v>3600</v>
      </c>
      <c r="M10" s="4">
        <f t="shared" si="5"/>
        <v>3600</v>
      </c>
      <c r="N10" s="4">
        <f t="shared" si="6"/>
        <v>3600</v>
      </c>
      <c r="O10" t="s">
        <v>33</v>
      </c>
    </row>
    <row r="11" spans="1:15" x14ac:dyDescent="0.35">
      <c r="A11" t="s">
        <v>16</v>
      </c>
      <c r="B11" t="s">
        <v>26</v>
      </c>
      <c r="C11" t="s">
        <v>18</v>
      </c>
      <c r="D11">
        <v>9000</v>
      </c>
      <c r="E11" s="10" t="str">
        <f t="shared" si="3"/>
        <v>3011946</v>
      </c>
      <c r="F11">
        <v>900</v>
      </c>
      <c r="G11" s="1">
        <f t="shared" si="0"/>
        <v>16832</v>
      </c>
      <c r="H11">
        <v>75</v>
      </c>
      <c r="I11" s="2">
        <f t="shared" si="1"/>
        <v>74.917808219178085</v>
      </c>
      <c r="J11">
        <f t="shared" si="4"/>
        <v>0.36699999999999999</v>
      </c>
      <c r="K11">
        <v>0</v>
      </c>
      <c r="L11" s="3">
        <f t="shared" si="2"/>
        <v>2972.7</v>
      </c>
      <c r="M11" s="4">
        <f t="shared" si="5"/>
        <v>2972.7</v>
      </c>
      <c r="N11" s="4">
        <f t="shared" si="6"/>
        <v>2972.7</v>
      </c>
      <c r="O11" t="s">
        <v>33</v>
      </c>
    </row>
    <row r="12" spans="1:15" x14ac:dyDescent="0.35">
      <c r="A12" s="5" t="s">
        <v>17</v>
      </c>
      <c r="B12" s="5" t="s">
        <v>27</v>
      </c>
      <c r="C12" s="5" t="s">
        <v>18</v>
      </c>
      <c r="D12" s="5">
        <v>1500</v>
      </c>
      <c r="E12" s="10" t="str">
        <f t="shared" si="3"/>
        <v>3111943</v>
      </c>
      <c r="F12" s="5">
        <v>1000</v>
      </c>
      <c r="G12" s="6">
        <f t="shared" si="0"/>
        <v>15737</v>
      </c>
      <c r="H12" s="5">
        <v>78</v>
      </c>
      <c r="I12" s="7">
        <f t="shared" si="1"/>
        <v>77.917808219178085</v>
      </c>
      <c r="J12" s="5">
        <f t="shared" si="4"/>
        <v>0.05</v>
      </c>
      <c r="K12" s="5">
        <v>0</v>
      </c>
      <c r="L12" s="8">
        <f t="shared" si="2"/>
        <v>25</v>
      </c>
      <c r="M12" s="9">
        <f t="shared" si="5"/>
        <v>50</v>
      </c>
      <c r="N12" s="9">
        <f t="shared" si="6"/>
        <v>50</v>
      </c>
      <c r="O12" s="5" t="s">
        <v>34</v>
      </c>
    </row>
  </sheetData>
  <phoneticPr fontId="18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Testdata_relief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shalini seth</cp:lastModifiedBy>
  <dcterms:created xsi:type="dcterms:W3CDTF">2020-12-12T13:49:23Z</dcterms:created>
  <dcterms:modified xsi:type="dcterms:W3CDTF">2020-12-13T10:41:36Z</dcterms:modified>
</cp:coreProperties>
</file>