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7"/>
  <workbookPr defaultThemeVersion="166925"/>
  <mc:AlternateContent xmlns:mc="http://schemas.openxmlformats.org/markup-compatibility/2006">
    <mc:Choice Requires="x15">
      <x15ac:absPath xmlns:x15ac="http://schemas.microsoft.com/office/spreadsheetml/2010/11/ac" url="https://mysite.aexpec.com/personal/xzhan28/Documents/Documents/1. Projects/"/>
    </mc:Choice>
  </mc:AlternateContent>
  <xr:revisionPtr revIDLastSave="0" documentId="8_{7748D360-0EDF-4864-8907-2E07E086F9B7}" xr6:coauthVersionLast="36" xr6:coauthVersionMax="36" xr10:uidLastSave="{00000000-0000-0000-0000-000000000000}"/>
  <bookViews>
    <workbookView xWindow="0" yWindow="0" windowWidth="19200" windowHeight="8040" xr2:uid="{57A22891-7915-40E7-8145-9F396FA4A7B0}"/>
  </bookViews>
  <sheets>
    <sheet name="对账和评估" sheetId="3" r:id="rId1"/>
    <sheet name="资产负债" sheetId="1" r:id="rId2"/>
    <sheet name="月度预算" sheetId="2"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8" i="3" l="1"/>
  <c r="H37" i="3"/>
  <c r="C38" i="3"/>
  <c r="E38" i="3"/>
  <c r="F38" i="3"/>
  <c r="G38" i="3"/>
  <c r="G37" i="3"/>
  <c r="E37" i="3"/>
  <c r="C37" i="3"/>
  <c r="F37" i="3"/>
  <c r="F36" i="3"/>
  <c r="Q46" i="3"/>
  <c r="Q44" i="3"/>
  <c r="Q42" i="3"/>
  <c r="Q40" i="3"/>
  <c r="C34" i="1"/>
  <c r="Q38" i="3"/>
  <c r="Q36" i="3"/>
  <c r="C44" i="2"/>
  <c r="C33" i="1"/>
  <c r="C46" i="2"/>
  <c r="C43" i="2"/>
  <c r="C46" i="1"/>
  <c r="C15" i="1"/>
  <c r="C45" i="2" l="1"/>
  <c r="C48" i="1"/>
</calcChain>
</file>

<file path=xl/sharedStrings.xml><?xml version="1.0" encoding="utf-8"?>
<sst xmlns="http://schemas.openxmlformats.org/spreadsheetml/2006/main" count="121" uniqueCount="87">
  <si>
    <t>条目</t>
  </si>
  <si>
    <t>金额</t>
  </si>
  <si>
    <t>类别</t>
  </si>
  <si>
    <t>备注</t>
  </si>
  <si>
    <t>资产总计</t>
  </si>
  <si>
    <t>月度预算条目</t>
  </si>
  <si>
    <t>专项预算配额</t>
  </si>
  <si>
    <t>月度预算</t>
  </si>
  <si>
    <t>预估月收入</t>
  </si>
  <si>
    <t>预估月盈余</t>
  </si>
  <si>
    <t>日常生活资金池</t>
  </si>
  <si>
    <t>支付宝理财账户</t>
  </si>
  <si>
    <t>房产</t>
  </si>
  <si>
    <t>此项建议保留，金额应尽量对应活期或短期理财资产，应对生活的刚需。</t>
  </si>
  <si>
    <t>评估市场价</t>
  </si>
  <si>
    <t>房贷剩余</t>
  </si>
  <si>
    <t>银行理财</t>
  </si>
  <si>
    <t>工行账户XXXX</t>
  </si>
  <si>
    <t>现金账户</t>
  </si>
  <si>
    <t>信用卡</t>
  </si>
  <si>
    <t>资产</t>
  </si>
  <si>
    <t>债务</t>
  </si>
  <si>
    <t>小汽车</t>
  </si>
  <si>
    <t>折旧价格</t>
  </si>
  <si>
    <t>流动资产总计</t>
  </si>
  <si>
    <t>消费</t>
  </si>
  <si>
    <t>预算占用总额</t>
  </si>
  <si>
    <t>流动资产盈余</t>
  </si>
  <si>
    <t>贷款余额</t>
  </si>
  <si>
    <t>流动类资产负债</t>
  </si>
  <si>
    <t>追踪类资产负债</t>
  </si>
  <si>
    <t>借给XXX一些钱</t>
  </si>
  <si>
    <t>说好明年还</t>
  </si>
  <si>
    <t>家庭储蓄和盈余</t>
  </si>
  <si>
    <t>储蓄</t>
  </si>
  <si>
    <t>给家里存10W元以备不时之需</t>
  </si>
  <si>
    <t>买新相机</t>
  </si>
  <si>
    <t>爱好</t>
  </si>
  <si>
    <t>貌似够了！</t>
  </si>
  <si>
    <t>静态预算分配</t>
  </si>
  <si>
    <t>静态预算分配是对流动类资产的总体规划，您应该尽量保持这里的盈余为正，并在其为正数前不再增加新的非经常性开支（如花钱买奢侈品，爱好品等）。</t>
  </si>
  <si>
    <t>追踪类，一般指的是不易和现金账户进行转换的资产。他们属于你，但是并没有办法随时支撑你的日常生活，你会希望了解他们的价值和盈余，但你无法直接消费（预算）他。</t>
  </si>
  <si>
    <t>流动类，建议归类短期内互相转移的资产和负债。如：现金，理财，外借债务（应收或应付）。</t>
  </si>
  <si>
    <t>欠着老妈一笔钱</t>
  </si>
  <si>
    <t>也许可以赖掉？</t>
  </si>
  <si>
    <t>房租</t>
  </si>
  <si>
    <t>生活</t>
  </si>
  <si>
    <t>食物</t>
  </si>
  <si>
    <t>交通</t>
  </si>
  <si>
    <t>通讯</t>
  </si>
  <si>
    <t>手机和宽带</t>
  </si>
  <si>
    <t>购物留存</t>
  </si>
  <si>
    <t>娱乐</t>
  </si>
  <si>
    <t>水电费</t>
  </si>
  <si>
    <t>车险</t>
  </si>
  <si>
    <t>一年4800</t>
  </si>
  <si>
    <t>油费</t>
  </si>
  <si>
    <t>Buffer</t>
  </si>
  <si>
    <t>存钱</t>
  </si>
  <si>
    <t>家庭其他开支</t>
  </si>
  <si>
    <t>服务订阅软件购买</t>
  </si>
  <si>
    <t>建议把所有非月度实际支出的费用，也折算到月度来计算开销，统一周期管理会更容易。</t>
  </si>
  <si>
    <t>也许您的收入并不是均匀折算在每个月上的，但我仍然推荐您尽量折算月度的收入来规划您的财务。原因是大部分的个人开销，仍然会以月度的方式产生：房租，水电费，通信费用等。对于薪资结构是月薪+年终奖的打工族来说，是否要把年终奖折算进去取决于您的现金流的宽裕情况和对年终奖的预期。</t>
  </si>
  <si>
    <t>1. 评估你的当前月收入</t>
  </si>
  <si>
    <t>请移步【资产负债】页面，对您的存量资产进行盘点和记录。并对您已经拥有的资产分配用途。详细的说明请移步博客原文。</t>
  </si>
  <si>
    <t>2. 盘点你的存量资产</t>
  </si>
  <si>
    <t>3. 评估你的月度预算</t>
  </si>
  <si>
    <t>对你的每月收入进行分配，更加了解你的财务状况，并对大致的日常消费目标进行管理。</t>
  </si>
  <si>
    <t>*. 定期盘点</t>
  </si>
  <si>
    <t>*. 需要记录的</t>
  </si>
  <si>
    <t>您的日常开支如果大致符合【月度预算】中的规划，那么日常的明细其实并不需要都被记录下来。但当出现非日常性的开支或收入的时候，我建议立刻在资产负债当中进行调整，并执行一次【盘点】工作。
1. 大件的购买（从流动类资产中进行扣除）
2. 投资（从对应的资产类别中进行调整，如：现金账户 进入 投资账户；投资账户 进入 追踪类资产负债。
3. 借款或还钱</t>
  </si>
  <si>
    <t>您需要定期对自己的财务状况进行盘点，并调整预算和消费的策略，以满足您的长期财务要求。我的建议是：每月一次。
1. 盘点【资产负债】中的明细，修正余额到实际的值。
2. 进行静态预算进行调整，尽可能使余额为0（不应为负）。
3. 记录资产历史情况到下表中作为一条新的盘点记录。
4. 如果你的流动资产盈余为负数，说明你花了（或计划花掉）你不具有的钱，你需要调整你的预算和存款目标，使之更贴近现实（很残酷）。
5. 如果你的总资产出现的意料外的下降，说明你的实际开销大于了你在月度预算中的估计。你需要对你的月度开销进行重新分析，调整，并再下一个周期中观察资产的变化情况。</t>
  </si>
  <si>
    <t>*. 盘点历史</t>
  </si>
  <si>
    <t>日期</t>
  </si>
  <si>
    <t>当前流动资产</t>
  </si>
  <si>
    <t>当前追踪类资产</t>
  </si>
  <si>
    <t>当前总资产</t>
  </si>
  <si>
    <t>当前月度预算</t>
  </si>
  <si>
    <t>当前流动资产盈余</t>
  </si>
  <si>
    <t>当前预估月收入</t>
  </si>
  <si>
    <t>追踪类资产总计</t>
  </si>
  <si>
    <t>流动资产</t>
  </si>
  <si>
    <t>总资产</t>
  </si>
  <si>
    <t>追踪资产</t>
  </si>
  <si>
    <t>变化率</t>
  </si>
  <si>
    <t>历史变化</t>
  </si>
  <si>
    <t>这是第一次记录，作为Day0。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</si>
</sst>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b/>
      <sz val="11"/>
      <color theme="1"/>
      <name val="Calibri"/>
      <family val="2"/>
      <scheme val="minor"/>
    </font>
    <font>
      <b/>
      <sz val="11"/>
      <color rgb="FF0070C0"/>
      <name val="Calibri"/>
      <family val="2"/>
      <scheme val="minor"/>
    </font>
  </fonts>
  <fills count="6">
    <fill>
      <patternFill patternType="none"/>
    </fill>
    <fill>
      <patternFill patternType="gray125"/>
    </fill>
    <fill>
      <patternFill patternType="solid">
        <fgColor theme="1"/>
        <bgColor indexed="64"/>
      </patternFill>
    </fill>
    <fill>
      <patternFill patternType="solid">
        <fgColor theme="4"/>
        <bgColor indexed="64"/>
      </patternFill>
    </fill>
    <fill>
      <patternFill patternType="solid">
        <fgColor theme="9"/>
        <bgColor indexed="64"/>
      </patternFill>
    </fill>
    <fill>
      <patternFill patternType="solid">
        <fgColor theme="9"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0" fillId="0" borderId="1" xfId="0" applyBorder="1"/>
    <xf numFmtId="0" fontId="2" fillId="0" borderId="1" xfId="0" applyFont="1" applyBorder="1"/>
    <xf numFmtId="0" fontId="1" fillId="2" borderId="1" xfId="0" applyFont="1" applyFill="1" applyBorder="1"/>
    <xf numFmtId="0" fontId="1" fillId="2" borderId="0" xfId="0" applyFont="1" applyFill="1"/>
    <xf numFmtId="0" fontId="3" fillId="0" borderId="0" xfId="0" applyFont="1"/>
    <xf numFmtId="0" fontId="0" fillId="0" borderId="0" xfId="0" applyAlignment="1">
      <alignment wrapText="1"/>
    </xf>
    <xf numFmtId="0" fontId="1" fillId="3" borderId="0" xfId="0" applyFont="1" applyFill="1" applyAlignment="1">
      <alignment horizont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0" fillId="0" borderId="1" xfId="0" applyBorder="1" applyAlignment="1">
      <alignment horizontal="center"/>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5" xfId="0" applyFont="1" applyBorder="1" applyAlignment="1">
      <alignment horizontal="left" vertical="center" wrapText="1"/>
    </xf>
    <xf numFmtId="0" fontId="2" fillId="0" borderId="0" xfId="0" applyFont="1" applyBorder="1" applyAlignment="1">
      <alignment horizontal="left" vertical="center" wrapText="1"/>
    </xf>
    <xf numFmtId="0" fontId="2" fillId="0" borderId="6" xfId="0" applyFont="1" applyBorder="1" applyAlignment="1">
      <alignment horizontal="left" vertical="center" wrapText="1"/>
    </xf>
    <xf numFmtId="0" fontId="2" fillId="0" borderId="7" xfId="0" applyFont="1" applyBorder="1" applyAlignment="1">
      <alignment horizontal="left" vertical="center" wrapText="1"/>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xf numFmtId="0" fontId="2" fillId="0" borderId="1" xfId="0" applyFont="1" applyBorder="1" applyAlignment="1">
      <alignment horizontal="center" vertical="center"/>
    </xf>
    <xf numFmtId="0" fontId="2" fillId="4" borderId="1" xfId="0" applyFont="1" applyFill="1" applyBorder="1" applyAlignment="1">
      <alignment horizontal="center" vertical="center"/>
    </xf>
    <xf numFmtId="0" fontId="1" fillId="3" borderId="10" xfId="0" applyFont="1" applyFill="1" applyBorder="1" applyAlignment="1">
      <alignment horizontal="center" wrapText="1"/>
    </xf>
    <xf numFmtId="0" fontId="1" fillId="3" borderId="11" xfId="0" applyFont="1" applyFill="1" applyBorder="1" applyAlignment="1">
      <alignment horizontal="center" wrapText="1"/>
    </xf>
    <xf numFmtId="0" fontId="1" fillId="3" borderId="12" xfId="0" applyFont="1" applyFill="1" applyBorder="1" applyAlignment="1">
      <alignment horizontal="center" wrapText="1"/>
    </xf>
    <xf numFmtId="0" fontId="2" fillId="0" borderId="0" xfId="0" applyFont="1" applyBorder="1" applyAlignment="1">
      <alignment horizontal="center" vertical="center"/>
    </xf>
    <xf numFmtId="0" fontId="1" fillId="2" borderId="0" xfId="0" applyFont="1" applyFill="1" applyBorder="1"/>
    <xf numFmtId="14" fontId="0" fillId="0" borderId="1" xfId="0" applyNumberFormat="1" applyBorder="1"/>
    <xf numFmtId="10" fontId="0" fillId="0" borderId="1" xfId="0" applyNumberFormat="1" applyBorder="1"/>
    <xf numFmtId="0" fontId="2" fillId="5" borderId="1" xfId="0" applyFont="1" applyFill="1" applyBorder="1" applyAlignment="1">
      <alignment horizontal="center"/>
    </xf>
    <xf numFmtId="0" fontId="2" fillId="5" borderId="1" xfId="0" applyFont="1" applyFill="1" applyBorder="1" applyAlignment="1">
      <alignment horizontal="center"/>
    </xf>
    <xf numFmtId="0" fontId="2"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2CF5605-C2EB-4F9E-84DD-B23C020F5199}" name="Table1" displayName="Table1" ref="A2:D13" totalsRowShown="0">
  <autoFilter ref="A2:D13" xr:uid="{331A11CE-65E5-4256-92E7-F374E07D3B7C}"/>
  <tableColumns count="4">
    <tableColumn id="1" xr3:uid="{C6595FB7-E5CA-4754-8196-177204B71FBC}" name="条目"/>
    <tableColumn id="2" xr3:uid="{52BD57BD-9EB0-4E91-95BF-6313BB1EE037}" name="类别"/>
    <tableColumn id="3" xr3:uid="{E8420FF1-6C06-4CC5-BB06-3F863551EAF2}" name="金额"/>
    <tableColumn id="4" xr3:uid="{9A313FD2-3F38-4BA7-AA89-C02F2701EE8C}" name="备注"/>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AACDAC0-C781-4CE6-AC79-D015B2DEF37E}" name="Table3" displayName="Table3" ref="A37:D44" totalsRowShown="0">
  <autoFilter ref="A37:D44" xr:uid="{84DB17FD-1D08-4598-B78B-4CEDCF977276}"/>
  <tableColumns count="4">
    <tableColumn id="1" xr3:uid="{D3CBFA96-F307-40BE-BB62-58293B1DD715}" name="专项预算配额"/>
    <tableColumn id="4" xr3:uid="{359D841B-5A1D-45A8-BC52-EBF8BC1019C7}" name="类别"/>
    <tableColumn id="2" xr3:uid="{B1308BD5-B120-443A-9DE2-FB2319555E3E}" name="金额"/>
    <tableColumn id="3" xr3:uid="{7D5777B9-DBF5-467A-BB1B-C1DED2480085}" name="备注"/>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0AEB6F7-51E2-48DE-B42D-E604631832D7}" name="Table15" displayName="Table15" ref="A18:D31" totalsRowShown="0">
  <autoFilter ref="A18:D31" xr:uid="{5141E932-2FC0-4083-860A-15A84D225428}"/>
  <tableColumns count="4">
    <tableColumn id="1" xr3:uid="{EA4032F1-3E19-4C4D-8302-BE18A2392056}" name="条目"/>
    <tableColumn id="2" xr3:uid="{FD2B303A-CA54-438D-945A-65A7CFEAB5E7}" name="类别"/>
    <tableColumn id="3" xr3:uid="{964FC6CB-C3CB-4088-B457-ECE210B361E1}" name="金额"/>
    <tableColumn id="4" xr3:uid="{B1FAB789-2283-4FDD-BD2C-F8FAEBE07FFE}" name="备注"/>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99A8097-B187-4AD1-8AD7-2D3A1DE3D08B}" name="Table2" displayName="Table2" ref="A1:D40" totalsRowShown="0">
  <autoFilter ref="A1:D40" xr:uid="{284C40D3-391A-4918-BDE5-800EC41F5DFA}"/>
  <tableColumns count="4">
    <tableColumn id="1" xr3:uid="{8A296A98-0F0D-40C6-A300-64426E764BD1}" name="月度预算条目"/>
    <tableColumn id="2" xr3:uid="{A1AF6486-127C-4A65-891F-C104FDC3F54B}" name="类别"/>
    <tableColumn id="3" xr3:uid="{433A6968-B99A-4285-9012-CA83C6AD43C2}" name="金额"/>
    <tableColumn id="4" xr3:uid="{838A474E-2F69-49C1-8C79-20786D7982A2}" name="备注"/>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7483F-E2E9-4411-ABF1-49EFC1848143}">
  <dimension ref="A1:Q52"/>
  <sheetViews>
    <sheetView tabSelected="1" workbookViewId="0">
      <selection activeCell="I47" sqref="I47:P47"/>
    </sheetView>
  </sheetViews>
  <sheetFormatPr defaultRowHeight="14.5" x14ac:dyDescent="0.35"/>
  <cols>
    <col min="5" max="5" width="13.453125" customWidth="1"/>
    <col min="8" max="8" width="11.453125" customWidth="1"/>
    <col min="17" max="17" width="25.36328125" customWidth="1"/>
  </cols>
  <sheetData>
    <row r="1" spans="1:17" ht="14.5" customHeight="1" x14ac:dyDescent="0.35">
      <c r="A1" s="22" t="s">
        <v>63</v>
      </c>
      <c r="B1" s="23"/>
      <c r="C1" s="23"/>
      <c r="D1" s="23"/>
      <c r="E1" s="23"/>
      <c r="F1" s="23"/>
      <c r="G1" s="23"/>
      <c r="H1" s="23"/>
      <c r="I1" s="23"/>
      <c r="J1" s="23"/>
      <c r="K1" s="23"/>
      <c r="L1" s="23"/>
      <c r="M1" s="23"/>
      <c r="N1" s="23"/>
      <c r="O1" s="23"/>
      <c r="P1" s="23"/>
      <c r="Q1" s="24"/>
    </row>
    <row r="2" spans="1:17" x14ac:dyDescent="0.35">
      <c r="A2" s="9" t="s">
        <v>62</v>
      </c>
      <c r="B2" s="9"/>
      <c r="C2" s="9"/>
      <c r="D2" s="9"/>
      <c r="E2" s="9"/>
      <c r="F2" s="9"/>
      <c r="G2" s="9"/>
      <c r="H2" s="9"/>
      <c r="I2" s="9"/>
      <c r="J2" s="9"/>
      <c r="K2" s="9"/>
      <c r="L2" s="9"/>
      <c r="M2" s="9"/>
      <c r="N2" s="9"/>
      <c r="O2" s="9"/>
      <c r="P2" s="20" t="s">
        <v>1</v>
      </c>
      <c r="Q2" s="20"/>
    </row>
    <row r="3" spans="1:17" x14ac:dyDescent="0.35">
      <c r="A3" s="9"/>
      <c r="B3" s="9"/>
      <c r="C3" s="9"/>
      <c r="D3" s="9"/>
      <c r="E3" s="9"/>
      <c r="F3" s="9"/>
      <c r="G3" s="9"/>
      <c r="H3" s="9"/>
      <c r="I3" s="9"/>
      <c r="J3" s="9"/>
      <c r="K3" s="9"/>
      <c r="L3" s="9"/>
      <c r="M3" s="9"/>
      <c r="N3" s="9"/>
      <c r="O3" s="9"/>
      <c r="P3" s="20"/>
      <c r="Q3" s="20"/>
    </row>
    <row r="4" spans="1:17" x14ac:dyDescent="0.35">
      <c r="A4" s="9"/>
      <c r="B4" s="9"/>
      <c r="C4" s="9"/>
      <c r="D4" s="9"/>
      <c r="E4" s="9"/>
      <c r="F4" s="9"/>
      <c r="G4" s="9"/>
      <c r="H4" s="9"/>
      <c r="I4" s="9"/>
      <c r="J4" s="9"/>
      <c r="K4" s="9"/>
      <c r="L4" s="9"/>
      <c r="M4" s="9"/>
      <c r="N4" s="9"/>
      <c r="O4" s="9"/>
      <c r="P4" s="21">
        <v>15000</v>
      </c>
      <c r="Q4" s="21"/>
    </row>
    <row r="5" spans="1:17" x14ac:dyDescent="0.35">
      <c r="A5" s="9"/>
      <c r="B5" s="9"/>
      <c r="C5" s="9"/>
      <c r="D5" s="9"/>
      <c r="E5" s="9"/>
      <c r="F5" s="9"/>
      <c r="G5" s="9"/>
      <c r="H5" s="9"/>
      <c r="I5" s="9"/>
      <c r="J5" s="9"/>
      <c r="K5" s="9"/>
      <c r="L5" s="9"/>
      <c r="M5" s="9"/>
      <c r="N5" s="9"/>
      <c r="O5" s="9"/>
      <c r="P5" s="21"/>
      <c r="Q5" s="21"/>
    </row>
    <row r="8" spans="1:17" x14ac:dyDescent="0.35">
      <c r="A8" s="22" t="s">
        <v>65</v>
      </c>
      <c r="B8" s="23"/>
      <c r="C8" s="23"/>
      <c r="D8" s="23"/>
      <c r="E8" s="23"/>
      <c r="F8" s="23"/>
      <c r="G8" s="23"/>
      <c r="H8" s="23"/>
      <c r="I8" s="23"/>
      <c r="J8" s="23"/>
      <c r="K8" s="23"/>
      <c r="L8" s="23"/>
      <c r="M8" s="23"/>
      <c r="N8" s="23"/>
      <c r="O8" s="23"/>
      <c r="P8" s="23"/>
      <c r="Q8" s="24"/>
    </row>
    <row r="9" spans="1:17" x14ac:dyDescent="0.35">
      <c r="A9" s="20" t="s">
        <v>64</v>
      </c>
      <c r="B9" s="20"/>
      <c r="C9" s="20"/>
      <c r="D9" s="20"/>
      <c r="E9" s="20"/>
      <c r="F9" s="20"/>
      <c r="G9" s="20"/>
      <c r="H9" s="20"/>
      <c r="I9" s="20"/>
      <c r="J9" s="20"/>
      <c r="K9" s="20"/>
      <c r="L9" s="20"/>
      <c r="M9" s="20"/>
      <c r="N9" s="20"/>
      <c r="O9" s="20"/>
      <c r="P9" s="20"/>
      <c r="Q9" s="20"/>
    </row>
    <row r="10" spans="1:17" x14ac:dyDescent="0.35">
      <c r="A10" s="20"/>
      <c r="B10" s="20"/>
      <c r="C10" s="20"/>
      <c r="D10" s="20"/>
      <c r="E10" s="20"/>
      <c r="F10" s="20"/>
      <c r="G10" s="20"/>
      <c r="H10" s="20"/>
      <c r="I10" s="20"/>
      <c r="J10" s="20"/>
      <c r="K10" s="20"/>
      <c r="L10" s="20"/>
      <c r="M10" s="20"/>
      <c r="N10" s="20"/>
      <c r="O10" s="20"/>
      <c r="P10" s="20"/>
      <c r="Q10" s="20"/>
    </row>
    <row r="11" spans="1:17" x14ac:dyDescent="0.35">
      <c r="A11" s="20"/>
      <c r="B11" s="20"/>
      <c r="C11" s="20"/>
      <c r="D11" s="20"/>
      <c r="E11" s="20"/>
      <c r="F11" s="20"/>
      <c r="G11" s="20"/>
      <c r="H11" s="20"/>
      <c r="I11" s="20"/>
      <c r="J11" s="20"/>
      <c r="K11" s="20"/>
      <c r="L11" s="20"/>
      <c r="M11" s="20"/>
      <c r="N11" s="20"/>
      <c r="O11" s="20"/>
      <c r="P11" s="20"/>
      <c r="Q11" s="20"/>
    </row>
    <row r="12" spans="1:17" x14ac:dyDescent="0.35">
      <c r="A12" s="20"/>
      <c r="B12" s="20"/>
      <c r="C12" s="20"/>
      <c r="D12" s="20"/>
      <c r="E12" s="20"/>
      <c r="F12" s="20"/>
      <c r="G12" s="20"/>
      <c r="H12" s="20"/>
      <c r="I12" s="20"/>
      <c r="J12" s="20"/>
      <c r="K12" s="20"/>
      <c r="L12" s="20"/>
      <c r="M12" s="20"/>
      <c r="N12" s="20"/>
      <c r="O12" s="20"/>
      <c r="P12" s="20"/>
      <c r="Q12" s="20"/>
    </row>
    <row r="13" spans="1:17" x14ac:dyDescent="0.35">
      <c r="A13" s="20"/>
      <c r="B13" s="20"/>
      <c r="C13" s="20"/>
      <c r="D13" s="20"/>
      <c r="E13" s="20"/>
      <c r="F13" s="20"/>
      <c r="G13" s="20"/>
      <c r="H13" s="20"/>
      <c r="I13" s="20"/>
      <c r="J13" s="20"/>
      <c r="K13" s="20"/>
      <c r="L13" s="20"/>
      <c r="M13" s="20"/>
      <c r="N13" s="20"/>
      <c r="O13" s="20"/>
      <c r="P13" s="20"/>
      <c r="Q13" s="20"/>
    </row>
    <row r="15" spans="1:17" x14ac:dyDescent="0.35">
      <c r="A15" s="22" t="s">
        <v>66</v>
      </c>
      <c r="B15" s="23"/>
      <c r="C15" s="23"/>
      <c r="D15" s="23"/>
      <c r="E15" s="23"/>
      <c r="F15" s="23"/>
      <c r="G15" s="23"/>
      <c r="H15" s="23"/>
      <c r="I15" s="23"/>
      <c r="J15" s="23"/>
      <c r="K15" s="23"/>
      <c r="L15" s="23"/>
      <c r="M15" s="23"/>
      <c r="N15" s="23"/>
      <c r="O15" s="23"/>
      <c r="P15" s="23"/>
      <c r="Q15" s="24"/>
    </row>
    <row r="16" spans="1:17" x14ac:dyDescent="0.35">
      <c r="A16" s="20" t="s">
        <v>67</v>
      </c>
      <c r="B16" s="20"/>
      <c r="C16" s="20"/>
      <c r="D16" s="20"/>
      <c r="E16" s="20"/>
      <c r="F16" s="20"/>
      <c r="G16" s="20"/>
      <c r="H16" s="20"/>
      <c r="I16" s="20"/>
      <c r="J16" s="20"/>
      <c r="K16" s="20"/>
      <c r="L16" s="20"/>
      <c r="M16" s="20"/>
      <c r="N16" s="20"/>
      <c r="O16" s="20"/>
      <c r="P16" s="20"/>
      <c r="Q16" s="20"/>
    </row>
    <row r="17" spans="1:17" x14ac:dyDescent="0.35">
      <c r="A17" s="20"/>
      <c r="B17" s="20"/>
      <c r="C17" s="20"/>
      <c r="D17" s="20"/>
      <c r="E17" s="20"/>
      <c r="F17" s="20"/>
      <c r="G17" s="20"/>
      <c r="H17" s="20"/>
      <c r="I17" s="20"/>
      <c r="J17" s="20"/>
      <c r="K17" s="20"/>
      <c r="L17" s="20"/>
      <c r="M17" s="20"/>
      <c r="N17" s="20"/>
      <c r="O17" s="20"/>
      <c r="P17" s="20"/>
      <c r="Q17" s="20"/>
    </row>
    <row r="18" spans="1:17" x14ac:dyDescent="0.35">
      <c r="A18" s="20"/>
      <c r="B18" s="20"/>
      <c r="C18" s="20"/>
      <c r="D18" s="20"/>
      <c r="E18" s="20"/>
      <c r="F18" s="20"/>
      <c r="G18" s="20"/>
      <c r="H18" s="20"/>
      <c r="I18" s="20"/>
      <c r="J18" s="20"/>
      <c r="K18" s="20"/>
      <c r="L18" s="20"/>
      <c r="M18" s="20"/>
      <c r="N18" s="20"/>
      <c r="O18" s="20"/>
      <c r="P18" s="20"/>
      <c r="Q18" s="20"/>
    </row>
    <row r="19" spans="1:17" x14ac:dyDescent="0.35">
      <c r="A19" s="20"/>
      <c r="B19" s="20"/>
      <c r="C19" s="20"/>
      <c r="D19" s="20"/>
      <c r="E19" s="20"/>
      <c r="F19" s="20"/>
      <c r="G19" s="20"/>
      <c r="H19" s="20"/>
      <c r="I19" s="20"/>
      <c r="J19" s="20"/>
      <c r="K19" s="20"/>
      <c r="L19" s="20"/>
      <c r="M19" s="20"/>
      <c r="N19" s="20"/>
      <c r="O19" s="20"/>
      <c r="P19" s="20"/>
      <c r="Q19" s="20"/>
    </row>
    <row r="20" spans="1:17" x14ac:dyDescent="0.35">
      <c r="A20" s="20"/>
      <c r="B20" s="20"/>
      <c r="C20" s="20"/>
      <c r="D20" s="20"/>
      <c r="E20" s="20"/>
      <c r="F20" s="20"/>
      <c r="G20" s="20"/>
      <c r="H20" s="20"/>
      <c r="I20" s="20"/>
      <c r="J20" s="20"/>
      <c r="K20" s="20"/>
      <c r="L20" s="20"/>
      <c r="M20" s="20"/>
      <c r="N20" s="20"/>
      <c r="O20" s="20"/>
      <c r="P20" s="20"/>
      <c r="Q20" s="20"/>
    </row>
    <row r="21" spans="1:17" x14ac:dyDescent="0.35">
      <c r="A21" s="25"/>
      <c r="B21" s="25"/>
      <c r="C21" s="25"/>
      <c r="D21" s="25"/>
      <c r="E21" s="25"/>
      <c r="F21" s="25"/>
      <c r="G21" s="25"/>
      <c r="H21" s="25"/>
      <c r="I21" s="25"/>
      <c r="J21" s="25"/>
      <c r="K21" s="25"/>
      <c r="L21" s="25"/>
      <c r="M21" s="25"/>
      <c r="N21" s="25"/>
      <c r="O21" s="25"/>
      <c r="P21" s="25"/>
      <c r="Q21" s="25"/>
    </row>
    <row r="22" spans="1:17" x14ac:dyDescent="0.35">
      <c r="A22" s="22" t="s">
        <v>69</v>
      </c>
      <c r="B22" s="23"/>
      <c r="C22" s="23"/>
      <c r="D22" s="23"/>
      <c r="E22" s="23"/>
      <c r="F22" s="23"/>
      <c r="G22" s="23"/>
      <c r="H22" s="23"/>
      <c r="I22" s="23"/>
      <c r="J22" s="23"/>
      <c r="K22" s="23"/>
      <c r="L22" s="23"/>
      <c r="M22" s="23"/>
      <c r="N22" s="23"/>
      <c r="O22" s="23"/>
      <c r="P22" s="23"/>
      <c r="Q22" s="24"/>
    </row>
    <row r="23" spans="1:17" x14ac:dyDescent="0.35">
      <c r="A23" s="9" t="s">
        <v>70</v>
      </c>
      <c r="B23" s="9"/>
      <c r="C23" s="9"/>
      <c r="D23" s="9"/>
      <c r="E23" s="9"/>
      <c r="F23" s="9"/>
      <c r="G23" s="9"/>
      <c r="H23" s="9"/>
      <c r="I23" s="9"/>
      <c r="J23" s="9"/>
      <c r="K23" s="9"/>
      <c r="L23" s="9"/>
      <c r="M23" s="9"/>
      <c r="N23" s="9"/>
      <c r="O23" s="9"/>
      <c r="P23" s="9"/>
      <c r="Q23" s="9"/>
    </row>
    <row r="24" spans="1:17" x14ac:dyDescent="0.35">
      <c r="A24" s="9"/>
      <c r="B24" s="9"/>
      <c r="C24" s="9"/>
      <c r="D24" s="9"/>
      <c r="E24" s="9"/>
      <c r="F24" s="9"/>
      <c r="G24" s="9"/>
      <c r="H24" s="9"/>
      <c r="I24" s="9"/>
      <c r="J24" s="9"/>
      <c r="K24" s="9"/>
      <c r="L24" s="9"/>
      <c r="M24" s="9"/>
      <c r="N24" s="9"/>
      <c r="O24" s="9"/>
      <c r="P24" s="9"/>
      <c r="Q24" s="9"/>
    </row>
    <row r="25" spans="1:17" x14ac:dyDescent="0.35">
      <c r="A25" s="9"/>
      <c r="B25" s="9"/>
      <c r="C25" s="9"/>
      <c r="D25" s="9"/>
      <c r="E25" s="9"/>
      <c r="F25" s="9"/>
      <c r="G25" s="9"/>
      <c r="H25" s="9"/>
      <c r="I25" s="9"/>
      <c r="J25" s="9"/>
      <c r="K25" s="9"/>
      <c r="L25" s="9"/>
      <c r="M25" s="9"/>
      <c r="N25" s="9"/>
      <c r="O25" s="9"/>
      <c r="P25" s="9"/>
      <c r="Q25" s="9"/>
    </row>
    <row r="26" spans="1:17" ht="81" customHeight="1" x14ac:dyDescent="0.35">
      <c r="A26" s="9"/>
      <c r="B26" s="9"/>
      <c r="C26" s="9"/>
      <c r="D26" s="9"/>
      <c r="E26" s="9"/>
      <c r="F26" s="9"/>
      <c r="G26" s="9"/>
      <c r="H26" s="9"/>
      <c r="I26" s="9"/>
      <c r="J26" s="9"/>
      <c r="K26" s="9"/>
      <c r="L26" s="9"/>
      <c r="M26" s="9"/>
      <c r="N26" s="9"/>
      <c r="O26" s="9"/>
      <c r="P26" s="9"/>
      <c r="Q26" s="9"/>
    </row>
    <row r="28" spans="1:17" x14ac:dyDescent="0.35">
      <c r="A28" s="22" t="s">
        <v>68</v>
      </c>
      <c r="B28" s="23"/>
      <c r="C28" s="23"/>
      <c r="D28" s="23"/>
      <c r="E28" s="23"/>
      <c r="F28" s="23"/>
      <c r="G28" s="23"/>
      <c r="H28" s="23"/>
      <c r="I28" s="23"/>
      <c r="J28" s="23"/>
      <c r="K28" s="23"/>
      <c r="L28" s="23"/>
      <c r="M28" s="23"/>
      <c r="N28" s="23"/>
      <c r="O28" s="23"/>
      <c r="P28" s="23"/>
      <c r="Q28" s="24"/>
    </row>
    <row r="29" spans="1:17" x14ac:dyDescent="0.35">
      <c r="A29" s="9" t="s">
        <v>71</v>
      </c>
      <c r="B29" s="9"/>
      <c r="C29" s="9"/>
      <c r="D29" s="9"/>
      <c r="E29" s="9"/>
      <c r="F29" s="9"/>
      <c r="G29" s="9"/>
      <c r="H29" s="9"/>
      <c r="I29" s="9"/>
      <c r="J29" s="9"/>
      <c r="K29" s="9"/>
      <c r="L29" s="9"/>
      <c r="M29" s="9"/>
      <c r="N29" s="9"/>
      <c r="O29" s="9"/>
      <c r="P29" s="9"/>
      <c r="Q29" s="9"/>
    </row>
    <row r="30" spans="1:17" x14ac:dyDescent="0.35">
      <c r="A30" s="9"/>
      <c r="B30" s="9"/>
      <c r="C30" s="9"/>
      <c r="D30" s="9"/>
      <c r="E30" s="9"/>
      <c r="F30" s="9"/>
      <c r="G30" s="9"/>
      <c r="H30" s="9"/>
      <c r="I30" s="9"/>
      <c r="J30" s="9"/>
      <c r="K30" s="9"/>
      <c r="L30" s="9"/>
      <c r="M30" s="9"/>
      <c r="N30" s="9"/>
      <c r="O30" s="9"/>
      <c r="P30" s="9"/>
      <c r="Q30" s="9"/>
    </row>
    <row r="31" spans="1:17" x14ac:dyDescent="0.35">
      <c r="A31" s="9"/>
      <c r="B31" s="9"/>
      <c r="C31" s="9"/>
      <c r="D31" s="9"/>
      <c r="E31" s="9"/>
      <c r="F31" s="9"/>
      <c r="G31" s="9"/>
      <c r="H31" s="9"/>
      <c r="I31" s="9"/>
      <c r="J31" s="9"/>
      <c r="K31" s="9"/>
      <c r="L31" s="9"/>
      <c r="M31" s="9"/>
      <c r="N31" s="9"/>
      <c r="O31" s="9"/>
      <c r="P31" s="9"/>
      <c r="Q31" s="9"/>
    </row>
    <row r="32" spans="1:17" ht="99.5" customHeight="1" x14ac:dyDescent="0.35">
      <c r="A32" s="9"/>
      <c r="B32" s="9"/>
      <c r="C32" s="9"/>
      <c r="D32" s="9"/>
      <c r="E32" s="9"/>
      <c r="F32" s="9"/>
      <c r="G32" s="9"/>
      <c r="H32" s="9"/>
      <c r="I32" s="9"/>
      <c r="J32" s="9"/>
      <c r="K32" s="9"/>
      <c r="L32" s="9"/>
      <c r="M32" s="9"/>
      <c r="N32" s="9"/>
      <c r="O32" s="9"/>
      <c r="P32" s="9"/>
      <c r="Q32" s="9"/>
    </row>
    <row r="34" spans="1:17" x14ac:dyDescent="0.35">
      <c r="A34" s="22" t="s">
        <v>72</v>
      </c>
      <c r="B34" s="23"/>
      <c r="C34" s="23"/>
      <c r="D34" s="23"/>
      <c r="E34" s="23"/>
      <c r="F34" s="23"/>
      <c r="G34" s="23"/>
      <c r="H34" s="23"/>
      <c r="I34" s="23"/>
      <c r="J34" s="23"/>
      <c r="K34" s="23"/>
      <c r="L34" s="23"/>
      <c r="M34" s="23"/>
      <c r="N34" s="23"/>
      <c r="O34" s="23"/>
      <c r="P34" s="23"/>
      <c r="Q34" s="24"/>
    </row>
    <row r="35" spans="1:17" x14ac:dyDescent="0.35">
      <c r="A35" s="30" t="s">
        <v>73</v>
      </c>
      <c r="B35" s="30" t="s">
        <v>81</v>
      </c>
      <c r="C35" s="30" t="s">
        <v>84</v>
      </c>
      <c r="D35" s="30" t="s">
        <v>83</v>
      </c>
      <c r="E35" s="30" t="s">
        <v>84</v>
      </c>
      <c r="F35" s="30" t="s">
        <v>82</v>
      </c>
      <c r="G35" s="30" t="s">
        <v>84</v>
      </c>
      <c r="H35" s="30" t="s">
        <v>85</v>
      </c>
      <c r="I35" s="29" t="s">
        <v>3</v>
      </c>
      <c r="J35" s="29"/>
      <c r="K35" s="29"/>
      <c r="L35" s="29"/>
      <c r="M35" s="29"/>
      <c r="N35" s="29"/>
      <c r="O35" s="29"/>
      <c r="P35" s="29"/>
      <c r="Q35" s="30" t="s">
        <v>74</v>
      </c>
    </row>
    <row r="36" spans="1:17" x14ac:dyDescent="0.35">
      <c r="A36" s="27">
        <v>44562</v>
      </c>
      <c r="B36" s="1">
        <v>100000</v>
      </c>
      <c r="C36" s="1"/>
      <c r="D36" s="1">
        <v>700000</v>
      </c>
      <c r="E36" s="1"/>
      <c r="F36" s="1">
        <f>B36+D36</f>
        <v>800000</v>
      </c>
      <c r="G36" s="1"/>
      <c r="H36" s="1"/>
      <c r="I36" s="10" t="s">
        <v>86</v>
      </c>
      <c r="J36" s="10"/>
      <c r="K36" s="10"/>
      <c r="L36" s="10"/>
      <c r="M36" s="10"/>
      <c r="N36" s="10"/>
      <c r="O36" s="10"/>
      <c r="P36" s="10"/>
      <c r="Q36" s="31">
        <f>资产负债!C15</f>
        <v>137111.13</v>
      </c>
    </row>
    <row r="37" spans="1:17" x14ac:dyDescent="0.35">
      <c r="A37" s="27">
        <v>44593</v>
      </c>
      <c r="B37" s="1">
        <v>101000</v>
      </c>
      <c r="C37" s="28">
        <f>B37/B36-1</f>
        <v>1.0000000000000009E-2</v>
      </c>
      <c r="D37" s="1">
        <v>743000</v>
      </c>
      <c r="E37" s="28">
        <f>D37/D36-1</f>
        <v>6.1428571428571388E-2</v>
      </c>
      <c r="F37" s="1">
        <f>B37+D37</f>
        <v>844000</v>
      </c>
      <c r="G37" s="28">
        <f>F37/F36-1</f>
        <v>5.4999999999999938E-2</v>
      </c>
      <c r="H37" s="28">
        <f>F37/$F$36 - 1</f>
        <v>5.4999999999999938E-2</v>
      </c>
      <c r="I37" s="10"/>
      <c r="J37" s="10"/>
      <c r="K37" s="10"/>
      <c r="L37" s="10"/>
      <c r="M37" s="10"/>
      <c r="N37" s="10"/>
      <c r="O37" s="10"/>
      <c r="P37" s="10"/>
      <c r="Q37" s="30" t="s">
        <v>75</v>
      </c>
    </row>
    <row r="38" spans="1:17" x14ac:dyDescent="0.35">
      <c r="A38" s="27">
        <v>44621</v>
      </c>
      <c r="B38" s="1">
        <v>101001</v>
      </c>
      <c r="C38" s="28">
        <f>B38/B37-1</f>
        <v>9.9009900988988875E-6</v>
      </c>
      <c r="D38" s="1">
        <v>743001</v>
      </c>
      <c r="E38" s="28">
        <f>D38/D37-1</f>
        <v>1.345895020099519E-6</v>
      </c>
      <c r="F38" s="1">
        <f>B38+D38</f>
        <v>844002</v>
      </c>
      <c r="G38" s="28">
        <f>F38/F37-1</f>
        <v>2.3696682465157437E-6</v>
      </c>
      <c r="H38" s="28">
        <f>F38/$F$36 - 1</f>
        <v>5.5002500000000065E-2</v>
      </c>
      <c r="I38" s="10"/>
      <c r="J38" s="10"/>
      <c r="K38" s="10"/>
      <c r="L38" s="10"/>
      <c r="M38" s="10"/>
      <c r="N38" s="10"/>
      <c r="O38" s="10"/>
      <c r="P38" s="10"/>
      <c r="Q38" s="31">
        <f>资产负债!C33</f>
        <v>820000</v>
      </c>
    </row>
    <row r="39" spans="1:17" x14ac:dyDescent="0.35">
      <c r="A39" s="1"/>
      <c r="B39" s="1"/>
      <c r="C39" s="1"/>
      <c r="D39" s="1"/>
      <c r="E39" s="1"/>
      <c r="F39" s="1"/>
      <c r="G39" s="1"/>
      <c r="H39" s="1"/>
      <c r="I39" s="10"/>
      <c r="J39" s="10"/>
      <c r="K39" s="10"/>
      <c r="L39" s="10"/>
      <c r="M39" s="10"/>
      <c r="N39" s="10"/>
      <c r="O39" s="10"/>
      <c r="P39" s="10"/>
      <c r="Q39" s="30" t="s">
        <v>76</v>
      </c>
    </row>
    <row r="40" spans="1:17" x14ac:dyDescent="0.35">
      <c r="A40" s="1"/>
      <c r="B40" s="1"/>
      <c r="C40" s="1"/>
      <c r="D40" s="1"/>
      <c r="E40" s="1"/>
      <c r="F40" s="1"/>
      <c r="G40" s="1"/>
      <c r="H40" s="1"/>
      <c r="I40" s="10"/>
      <c r="J40" s="10"/>
      <c r="K40" s="10"/>
      <c r="L40" s="10"/>
      <c r="M40" s="10"/>
      <c r="N40" s="10"/>
      <c r="O40" s="10"/>
      <c r="P40" s="10"/>
      <c r="Q40" s="31">
        <f>资产负债!C34</f>
        <v>957111.13</v>
      </c>
    </row>
    <row r="41" spans="1:17" x14ac:dyDescent="0.35">
      <c r="A41" s="1"/>
      <c r="B41" s="1"/>
      <c r="C41" s="1"/>
      <c r="D41" s="1"/>
      <c r="E41" s="1"/>
      <c r="F41" s="1"/>
      <c r="G41" s="1"/>
      <c r="H41" s="1"/>
      <c r="I41" s="10"/>
      <c r="J41" s="10"/>
      <c r="K41" s="10"/>
      <c r="L41" s="10"/>
      <c r="M41" s="10"/>
      <c r="N41" s="10"/>
      <c r="O41" s="10"/>
      <c r="P41" s="10"/>
      <c r="Q41" s="30" t="s">
        <v>78</v>
      </c>
    </row>
    <row r="42" spans="1:17" x14ac:dyDescent="0.35">
      <c r="A42" s="1"/>
      <c r="B42" s="1"/>
      <c r="C42" s="1"/>
      <c r="D42" s="1"/>
      <c r="E42" s="1"/>
      <c r="F42" s="1"/>
      <c r="G42" s="1"/>
      <c r="H42" s="1"/>
      <c r="I42" s="10"/>
      <c r="J42" s="10"/>
      <c r="K42" s="10"/>
      <c r="L42" s="10"/>
      <c r="M42" s="10"/>
      <c r="N42" s="10"/>
      <c r="O42" s="10"/>
      <c r="P42" s="10"/>
      <c r="Q42" s="31">
        <f>资产负债!C48</f>
        <v>1111.1300000000047</v>
      </c>
    </row>
    <row r="43" spans="1:17" x14ac:dyDescent="0.35">
      <c r="A43" s="1"/>
      <c r="B43" s="1"/>
      <c r="C43" s="1"/>
      <c r="D43" s="1"/>
      <c r="E43" s="1"/>
      <c r="F43" s="1"/>
      <c r="G43" s="1"/>
      <c r="H43" s="1"/>
      <c r="I43" s="10"/>
      <c r="J43" s="10"/>
      <c r="K43" s="10"/>
      <c r="L43" s="10"/>
      <c r="M43" s="10"/>
      <c r="N43" s="10"/>
      <c r="O43" s="10"/>
      <c r="P43" s="10"/>
      <c r="Q43" s="30" t="s">
        <v>77</v>
      </c>
    </row>
    <row r="44" spans="1:17" x14ac:dyDescent="0.35">
      <c r="A44" s="1"/>
      <c r="B44" s="1"/>
      <c r="C44" s="1"/>
      <c r="D44" s="1"/>
      <c r="E44" s="1"/>
      <c r="F44" s="1"/>
      <c r="G44" s="1"/>
      <c r="H44" s="1"/>
      <c r="I44" s="10"/>
      <c r="J44" s="10"/>
      <c r="K44" s="10"/>
      <c r="L44" s="10"/>
      <c r="M44" s="10"/>
      <c r="N44" s="10"/>
      <c r="O44" s="10"/>
      <c r="P44" s="10"/>
      <c r="Q44" s="31">
        <f>月度预算!C43</f>
        <v>14580</v>
      </c>
    </row>
    <row r="45" spans="1:17" x14ac:dyDescent="0.35">
      <c r="A45" s="1"/>
      <c r="B45" s="1"/>
      <c r="C45" s="1"/>
      <c r="D45" s="1"/>
      <c r="E45" s="1"/>
      <c r="F45" s="1"/>
      <c r="G45" s="1"/>
      <c r="H45" s="1"/>
      <c r="I45" s="10"/>
      <c r="J45" s="10"/>
      <c r="K45" s="10"/>
      <c r="L45" s="10"/>
      <c r="M45" s="10"/>
      <c r="N45" s="10"/>
      <c r="O45" s="10"/>
      <c r="P45" s="10"/>
      <c r="Q45" s="30" t="s">
        <v>79</v>
      </c>
    </row>
    <row r="46" spans="1:17" x14ac:dyDescent="0.35">
      <c r="A46" s="1"/>
      <c r="B46" s="1"/>
      <c r="C46" s="1"/>
      <c r="D46" s="1"/>
      <c r="E46" s="1"/>
      <c r="F46" s="1"/>
      <c r="G46" s="1"/>
      <c r="H46" s="1"/>
      <c r="I46" s="10"/>
      <c r="J46" s="10"/>
      <c r="K46" s="10"/>
      <c r="L46" s="10"/>
      <c r="M46" s="10"/>
      <c r="N46" s="10"/>
      <c r="O46" s="10"/>
      <c r="P46" s="10"/>
      <c r="Q46" s="31">
        <f>P4</f>
        <v>15000</v>
      </c>
    </row>
    <row r="47" spans="1:17" x14ac:dyDescent="0.35">
      <c r="A47" s="1"/>
      <c r="B47" s="1"/>
      <c r="C47" s="1"/>
      <c r="D47" s="1"/>
      <c r="E47" s="1"/>
      <c r="F47" s="1"/>
      <c r="G47" s="1"/>
      <c r="H47" s="1"/>
      <c r="I47" s="10"/>
      <c r="J47" s="10"/>
      <c r="K47" s="10"/>
      <c r="L47" s="10"/>
      <c r="M47" s="10"/>
      <c r="N47" s="10"/>
      <c r="O47" s="10"/>
      <c r="P47" s="10"/>
    </row>
    <row r="48" spans="1:17" x14ac:dyDescent="0.35">
      <c r="A48" s="1"/>
      <c r="B48" s="1"/>
      <c r="C48" s="1"/>
      <c r="D48" s="1"/>
      <c r="E48" s="1"/>
      <c r="F48" s="1"/>
      <c r="G48" s="1"/>
      <c r="H48" s="1"/>
      <c r="I48" s="10"/>
      <c r="J48" s="10"/>
      <c r="K48" s="10"/>
      <c r="L48" s="10"/>
      <c r="M48" s="10"/>
      <c r="N48" s="10"/>
      <c r="O48" s="10"/>
      <c r="P48" s="10"/>
    </row>
    <row r="49" spans="1:16" x14ac:dyDescent="0.35">
      <c r="A49" s="1"/>
      <c r="B49" s="1"/>
      <c r="C49" s="1"/>
      <c r="D49" s="1"/>
      <c r="E49" s="1"/>
      <c r="F49" s="1"/>
      <c r="G49" s="1"/>
      <c r="H49" s="1"/>
      <c r="I49" s="10"/>
      <c r="J49" s="10"/>
      <c r="K49" s="10"/>
      <c r="L49" s="10"/>
      <c r="M49" s="10"/>
      <c r="N49" s="10"/>
      <c r="O49" s="10"/>
      <c r="P49" s="10"/>
    </row>
    <row r="50" spans="1:16" x14ac:dyDescent="0.35">
      <c r="A50" s="1"/>
      <c r="B50" s="1"/>
      <c r="C50" s="1"/>
      <c r="D50" s="1"/>
      <c r="E50" s="1"/>
      <c r="F50" s="1"/>
      <c r="G50" s="1"/>
      <c r="H50" s="1"/>
      <c r="I50" s="10"/>
      <c r="J50" s="10"/>
      <c r="K50" s="10"/>
      <c r="L50" s="10"/>
      <c r="M50" s="10"/>
      <c r="N50" s="10"/>
      <c r="O50" s="10"/>
      <c r="P50" s="10"/>
    </row>
    <row r="51" spans="1:16" x14ac:dyDescent="0.35">
      <c r="A51" s="1"/>
      <c r="B51" s="1"/>
      <c r="C51" s="1"/>
      <c r="D51" s="1"/>
      <c r="E51" s="1"/>
      <c r="F51" s="1"/>
      <c r="G51" s="1"/>
      <c r="H51" s="1"/>
      <c r="I51" s="10"/>
      <c r="J51" s="10"/>
      <c r="K51" s="10"/>
      <c r="L51" s="10"/>
      <c r="M51" s="10"/>
      <c r="N51" s="10"/>
      <c r="O51" s="10"/>
      <c r="P51" s="10"/>
    </row>
    <row r="52" spans="1:16" x14ac:dyDescent="0.35">
      <c r="A52" s="1"/>
      <c r="B52" s="1"/>
      <c r="C52" s="1"/>
      <c r="D52" s="1"/>
      <c r="E52" s="1"/>
      <c r="F52" s="1"/>
      <c r="G52" s="1"/>
      <c r="H52" s="1"/>
      <c r="I52" s="10"/>
      <c r="J52" s="10"/>
      <c r="K52" s="10"/>
      <c r="L52" s="10"/>
      <c r="M52" s="10"/>
      <c r="N52" s="10"/>
      <c r="O52" s="10"/>
      <c r="P52" s="10"/>
    </row>
  </sheetData>
  <mergeCells count="31">
    <mergeCell ref="I52:P52"/>
    <mergeCell ref="I46:P46"/>
    <mergeCell ref="I47:P47"/>
    <mergeCell ref="I48:P48"/>
    <mergeCell ref="I49:P49"/>
    <mergeCell ref="I50:P50"/>
    <mergeCell ref="I51:P51"/>
    <mergeCell ref="I40:P40"/>
    <mergeCell ref="I41:P41"/>
    <mergeCell ref="I42:P42"/>
    <mergeCell ref="I43:P43"/>
    <mergeCell ref="I44:P44"/>
    <mergeCell ref="I45:P45"/>
    <mergeCell ref="A34:Q34"/>
    <mergeCell ref="I35:P35"/>
    <mergeCell ref="I36:P36"/>
    <mergeCell ref="I37:P37"/>
    <mergeCell ref="I38:P38"/>
    <mergeCell ref="I39:P39"/>
    <mergeCell ref="A9:Q13"/>
    <mergeCell ref="A15:Q15"/>
    <mergeCell ref="A16:Q20"/>
    <mergeCell ref="A28:Q28"/>
    <mergeCell ref="A29:Q32"/>
    <mergeCell ref="A22:Q22"/>
    <mergeCell ref="A23:Q26"/>
    <mergeCell ref="A1:Q1"/>
    <mergeCell ref="P2:Q3"/>
    <mergeCell ref="P4:Q5"/>
    <mergeCell ref="A2:O5"/>
    <mergeCell ref="A8:Q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DF0C3-F198-4ADC-A238-74A15ED91020}">
  <dimension ref="A1:F48"/>
  <sheetViews>
    <sheetView topLeftCell="A2" zoomScale="85" zoomScaleNormal="85" workbookViewId="0">
      <selection activeCell="C34" sqref="C34"/>
    </sheetView>
  </sheetViews>
  <sheetFormatPr defaultRowHeight="14.5" x14ac:dyDescent="0.35"/>
  <cols>
    <col min="1" max="2" width="23" customWidth="1"/>
    <col min="3" max="3" width="15.26953125" customWidth="1"/>
    <col min="4" max="4" width="41.6328125" customWidth="1"/>
    <col min="6" max="6" width="24.81640625" customWidth="1"/>
    <col min="7" max="7" width="16.26953125" customWidth="1"/>
    <col min="8" max="8" width="71.81640625" customWidth="1"/>
  </cols>
  <sheetData>
    <row r="1" spans="1:6" x14ac:dyDescent="0.35">
      <c r="A1" s="7" t="s">
        <v>29</v>
      </c>
      <c r="B1" s="7"/>
      <c r="C1" s="7"/>
      <c r="D1" s="7"/>
      <c r="F1" s="8" t="s">
        <v>42</v>
      </c>
    </row>
    <row r="2" spans="1:6" x14ac:dyDescent="0.35">
      <c r="A2" t="s">
        <v>0</v>
      </c>
      <c r="B2" t="s">
        <v>2</v>
      </c>
      <c r="C2" t="s">
        <v>1</v>
      </c>
      <c r="D2" t="s">
        <v>3</v>
      </c>
      <c r="F2" s="8"/>
    </row>
    <row r="3" spans="1:6" x14ac:dyDescent="0.35">
      <c r="A3" t="s">
        <v>11</v>
      </c>
      <c r="B3" t="s">
        <v>20</v>
      </c>
      <c r="C3">
        <v>45678.45</v>
      </c>
      <c r="F3" s="8"/>
    </row>
    <row r="4" spans="1:6" x14ac:dyDescent="0.35">
      <c r="A4" t="s">
        <v>16</v>
      </c>
      <c r="B4" t="s">
        <v>20</v>
      </c>
      <c r="C4">
        <v>100000</v>
      </c>
      <c r="D4" t="s">
        <v>17</v>
      </c>
      <c r="F4" s="8"/>
    </row>
    <row r="5" spans="1:6" x14ac:dyDescent="0.35">
      <c r="A5" t="s">
        <v>18</v>
      </c>
      <c r="B5" t="s">
        <v>20</v>
      </c>
      <c r="C5">
        <v>3000</v>
      </c>
      <c r="F5" s="8"/>
    </row>
    <row r="6" spans="1:6" x14ac:dyDescent="0.35">
      <c r="A6" t="s">
        <v>19</v>
      </c>
      <c r="B6" t="s">
        <v>21</v>
      </c>
      <c r="C6">
        <v>-4567.32</v>
      </c>
      <c r="F6" s="8"/>
    </row>
    <row r="7" spans="1:6" x14ac:dyDescent="0.35">
      <c r="A7" t="s">
        <v>31</v>
      </c>
      <c r="B7" t="s">
        <v>20</v>
      </c>
      <c r="C7">
        <v>3000</v>
      </c>
      <c r="D7" t="s">
        <v>32</v>
      </c>
      <c r="F7" s="8"/>
    </row>
    <row r="8" spans="1:6" x14ac:dyDescent="0.35">
      <c r="A8" t="s">
        <v>43</v>
      </c>
      <c r="B8" t="s">
        <v>21</v>
      </c>
      <c r="C8">
        <v>-10000</v>
      </c>
      <c r="D8" t="s">
        <v>44</v>
      </c>
      <c r="F8" s="8"/>
    </row>
    <row r="9" spans="1:6" x14ac:dyDescent="0.35">
      <c r="F9" s="8"/>
    </row>
    <row r="10" spans="1:6" x14ac:dyDescent="0.35">
      <c r="F10" s="8"/>
    </row>
    <row r="11" spans="1:6" x14ac:dyDescent="0.35">
      <c r="F11" s="8"/>
    </row>
    <row r="12" spans="1:6" x14ac:dyDescent="0.35">
      <c r="F12" s="8"/>
    </row>
    <row r="13" spans="1:6" x14ac:dyDescent="0.35">
      <c r="F13" s="8"/>
    </row>
    <row r="15" spans="1:6" x14ac:dyDescent="0.35">
      <c r="B15" s="3" t="s">
        <v>24</v>
      </c>
      <c r="C15" s="2">
        <f>SUM(C3:C13)</f>
        <v>137111.13</v>
      </c>
    </row>
    <row r="17" spans="1:6" x14ac:dyDescent="0.35">
      <c r="A17" s="7" t="s">
        <v>30</v>
      </c>
      <c r="B17" s="7"/>
      <c r="C17" s="7"/>
      <c r="D17" s="7"/>
      <c r="F17" s="9" t="s">
        <v>41</v>
      </c>
    </row>
    <row r="18" spans="1:6" x14ac:dyDescent="0.35">
      <c r="A18" t="s">
        <v>0</v>
      </c>
      <c r="B18" t="s">
        <v>2</v>
      </c>
      <c r="C18" t="s">
        <v>1</v>
      </c>
      <c r="D18" t="s">
        <v>3</v>
      </c>
      <c r="F18" s="9"/>
    </row>
    <row r="19" spans="1:6" x14ac:dyDescent="0.35">
      <c r="A19" t="s">
        <v>12</v>
      </c>
      <c r="B19" t="s">
        <v>20</v>
      </c>
      <c r="C19">
        <v>2500000</v>
      </c>
      <c r="D19" t="s">
        <v>14</v>
      </c>
      <c r="F19" s="9"/>
    </row>
    <row r="20" spans="1:6" x14ac:dyDescent="0.35">
      <c r="A20" t="s">
        <v>15</v>
      </c>
      <c r="B20" t="s">
        <v>21</v>
      </c>
      <c r="C20">
        <v>-1800000</v>
      </c>
      <c r="D20" t="s">
        <v>28</v>
      </c>
      <c r="F20" s="9"/>
    </row>
    <row r="21" spans="1:6" x14ac:dyDescent="0.35">
      <c r="A21" t="s">
        <v>22</v>
      </c>
      <c r="B21" t="s">
        <v>20</v>
      </c>
      <c r="C21">
        <v>120000</v>
      </c>
      <c r="D21" t="s">
        <v>23</v>
      </c>
      <c r="F21" s="9"/>
    </row>
    <row r="22" spans="1:6" x14ac:dyDescent="0.35">
      <c r="F22" s="9"/>
    </row>
    <row r="23" spans="1:6" x14ac:dyDescent="0.35">
      <c r="F23" s="9"/>
    </row>
    <row r="24" spans="1:6" x14ac:dyDescent="0.35">
      <c r="F24" s="9"/>
    </row>
    <row r="25" spans="1:6" x14ac:dyDescent="0.35">
      <c r="F25" s="9"/>
    </row>
    <row r="26" spans="1:6" x14ac:dyDescent="0.35">
      <c r="F26" s="9"/>
    </row>
    <row r="27" spans="1:6" x14ac:dyDescent="0.35">
      <c r="F27" s="9"/>
    </row>
    <row r="28" spans="1:6" x14ac:dyDescent="0.35">
      <c r="F28" s="9"/>
    </row>
    <row r="29" spans="1:6" x14ac:dyDescent="0.35">
      <c r="F29" s="9"/>
    </row>
    <row r="30" spans="1:6" x14ac:dyDescent="0.35">
      <c r="F30" s="9"/>
    </row>
    <row r="31" spans="1:6" x14ac:dyDescent="0.35">
      <c r="F31" s="9"/>
    </row>
    <row r="33" spans="1:6" x14ac:dyDescent="0.35">
      <c r="B33" s="3" t="s">
        <v>80</v>
      </c>
      <c r="C33" s="2">
        <f>SUM(C19:C23)</f>
        <v>820000</v>
      </c>
    </row>
    <row r="34" spans="1:6" x14ac:dyDescent="0.35">
      <c r="B34" s="26" t="s">
        <v>4</v>
      </c>
      <c r="C34" s="2">
        <f>C15+C33</f>
        <v>957111.13</v>
      </c>
    </row>
    <row r="36" spans="1:6" x14ac:dyDescent="0.35">
      <c r="A36" s="7" t="s">
        <v>39</v>
      </c>
      <c r="B36" s="7"/>
      <c r="C36" s="7"/>
      <c r="D36" s="7"/>
      <c r="F36" s="9" t="s">
        <v>40</v>
      </c>
    </row>
    <row r="37" spans="1:6" x14ac:dyDescent="0.35">
      <c r="A37" t="s">
        <v>6</v>
      </c>
      <c r="B37" t="s">
        <v>2</v>
      </c>
      <c r="C37" t="s">
        <v>1</v>
      </c>
      <c r="D37" t="s">
        <v>3</v>
      </c>
      <c r="F37" s="9"/>
    </row>
    <row r="38" spans="1:6" ht="29" x14ac:dyDescent="0.35">
      <c r="A38" s="5" t="s">
        <v>10</v>
      </c>
      <c r="B38" s="5" t="s">
        <v>25</v>
      </c>
      <c r="C38">
        <v>30000</v>
      </c>
      <c r="D38" s="6" t="s">
        <v>13</v>
      </c>
      <c r="F38" s="9"/>
    </row>
    <row r="39" spans="1:6" x14ac:dyDescent="0.35">
      <c r="A39" t="s">
        <v>33</v>
      </c>
      <c r="B39" t="s">
        <v>34</v>
      </c>
      <c r="C39">
        <v>100000</v>
      </c>
      <c r="D39" t="s">
        <v>35</v>
      </c>
      <c r="F39" s="9"/>
    </row>
    <row r="40" spans="1:6" x14ac:dyDescent="0.35">
      <c r="A40" t="s">
        <v>36</v>
      </c>
      <c r="B40" t="s">
        <v>37</v>
      </c>
      <c r="C40">
        <v>6000</v>
      </c>
      <c r="D40" t="s">
        <v>38</v>
      </c>
      <c r="F40" s="9"/>
    </row>
    <row r="41" spans="1:6" x14ac:dyDescent="0.35">
      <c r="F41" s="9"/>
    </row>
    <row r="42" spans="1:6" x14ac:dyDescent="0.35">
      <c r="F42" s="9"/>
    </row>
    <row r="43" spans="1:6" x14ac:dyDescent="0.35">
      <c r="F43" s="9"/>
    </row>
    <row r="44" spans="1:6" x14ac:dyDescent="0.35">
      <c r="F44" s="9"/>
    </row>
    <row r="46" spans="1:6" x14ac:dyDescent="0.35">
      <c r="B46" s="3" t="s">
        <v>26</v>
      </c>
      <c r="C46" s="2">
        <f>SUM(C38:C44)</f>
        <v>136000</v>
      </c>
    </row>
    <row r="48" spans="1:6" x14ac:dyDescent="0.35">
      <c r="B48" s="3" t="s">
        <v>27</v>
      </c>
      <c r="C48" s="2">
        <f>C15-C46</f>
        <v>1111.1300000000047</v>
      </c>
    </row>
  </sheetData>
  <mergeCells count="6">
    <mergeCell ref="A1:D1"/>
    <mergeCell ref="A17:D17"/>
    <mergeCell ref="F1:F13"/>
    <mergeCell ref="A36:D36"/>
    <mergeCell ref="F36:F44"/>
    <mergeCell ref="F17:F31"/>
  </mergeCells>
  <pageMargins left="0.7" right="0.7" top="0.75" bottom="0.75" header="0.3" footer="0.3"/>
  <pageSetup paperSize="9" orientation="portrait"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934EE-D38A-41FE-A1E2-2D17E9F49E4D}">
  <dimension ref="A1:I46"/>
  <sheetViews>
    <sheetView topLeftCell="A7" workbookViewId="0">
      <selection activeCell="C44" sqref="C44"/>
    </sheetView>
  </sheetViews>
  <sheetFormatPr defaultRowHeight="14.5" x14ac:dyDescent="0.35"/>
  <cols>
    <col min="1" max="1" width="23.7265625" customWidth="1"/>
    <col min="2" max="2" width="18.1796875" customWidth="1"/>
    <col min="3" max="3" width="15.81640625" customWidth="1"/>
    <col min="4" max="4" width="26.36328125" customWidth="1"/>
  </cols>
  <sheetData>
    <row r="1" spans="1:9" x14ac:dyDescent="0.35">
      <c r="A1" t="s">
        <v>5</v>
      </c>
      <c r="B1" t="s">
        <v>2</v>
      </c>
      <c r="C1" t="s">
        <v>1</v>
      </c>
      <c r="D1" t="s">
        <v>3</v>
      </c>
      <c r="F1" s="11" t="s">
        <v>61</v>
      </c>
      <c r="G1" s="12"/>
      <c r="H1" s="12"/>
      <c r="I1" s="13"/>
    </row>
    <row r="2" spans="1:9" x14ac:dyDescent="0.35">
      <c r="A2" t="s">
        <v>45</v>
      </c>
      <c r="B2" t="s">
        <v>46</v>
      </c>
      <c r="C2">
        <v>3000</v>
      </c>
      <c r="F2" s="14"/>
      <c r="G2" s="15"/>
      <c r="H2" s="15"/>
      <c r="I2" s="16"/>
    </row>
    <row r="3" spans="1:9" x14ac:dyDescent="0.35">
      <c r="A3" t="s">
        <v>47</v>
      </c>
      <c r="B3" t="s">
        <v>46</v>
      </c>
      <c r="C3">
        <v>3000</v>
      </c>
      <c r="F3" s="14"/>
      <c r="G3" s="15"/>
      <c r="H3" s="15"/>
      <c r="I3" s="16"/>
    </row>
    <row r="4" spans="1:9" x14ac:dyDescent="0.35">
      <c r="A4" t="s">
        <v>48</v>
      </c>
      <c r="B4" t="s">
        <v>46</v>
      </c>
      <c r="C4">
        <v>300</v>
      </c>
      <c r="F4" s="14"/>
      <c r="G4" s="15"/>
      <c r="H4" s="15"/>
      <c r="I4" s="16"/>
    </row>
    <row r="5" spans="1:9" x14ac:dyDescent="0.35">
      <c r="A5" t="s">
        <v>49</v>
      </c>
      <c r="B5" t="s">
        <v>46</v>
      </c>
      <c r="C5">
        <v>180</v>
      </c>
      <c r="D5" t="s">
        <v>50</v>
      </c>
      <c r="F5" s="14"/>
      <c r="G5" s="15"/>
      <c r="H5" s="15"/>
      <c r="I5" s="16"/>
    </row>
    <row r="6" spans="1:9" x14ac:dyDescent="0.35">
      <c r="A6" t="s">
        <v>60</v>
      </c>
      <c r="B6" t="s">
        <v>46</v>
      </c>
      <c r="C6">
        <v>300</v>
      </c>
      <c r="F6" s="14"/>
      <c r="G6" s="15"/>
      <c r="H6" s="15"/>
      <c r="I6" s="16"/>
    </row>
    <row r="7" spans="1:9" x14ac:dyDescent="0.35">
      <c r="A7" t="s">
        <v>51</v>
      </c>
      <c r="B7" t="s">
        <v>37</v>
      </c>
      <c r="C7">
        <v>1000</v>
      </c>
      <c r="F7" s="14"/>
      <c r="G7" s="15"/>
      <c r="H7" s="15"/>
      <c r="I7" s="16"/>
    </row>
    <row r="8" spans="1:9" x14ac:dyDescent="0.35">
      <c r="A8" t="s">
        <v>52</v>
      </c>
      <c r="B8" t="s">
        <v>37</v>
      </c>
      <c r="C8">
        <v>1000</v>
      </c>
      <c r="F8" s="14"/>
      <c r="G8" s="15"/>
      <c r="H8" s="15"/>
      <c r="I8" s="16"/>
    </row>
    <row r="9" spans="1:9" x14ac:dyDescent="0.35">
      <c r="A9" t="s">
        <v>53</v>
      </c>
      <c r="B9" t="s">
        <v>46</v>
      </c>
      <c r="C9">
        <v>400</v>
      </c>
      <c r="F9" s="14"/>
      <c r="G9" s="15"/>
      <c r="H9" s="15"/>
      <c r="I9" s="16"/>
    </row>
    <row r="10" spans="1:9" x14ac:dyDescent="0.35">
      <c r="A10" t="s">
        <v>54</v>
      </c>
      <c r="B10" t="s">
        <v>46</v>
      </c>
      <c r="C10">
        <v>400</v>
      </c>
      <c r="D10" t="s">
        <v>55</v>
      </c>
      <c r="F10" s="14"/>
      <c r="G10" s="15"/>
      <c r="H10" s="15"/>
      <c r="I10" s="16"/>
    </row>
    <row r="11" spans="1:9" x14ac:dyDescent="0.35">
      <c r="A11" t="s">
        <v>56</v>
      </c>
      <c r="B11" t="s">
        <v>46</v>
      </c>
      <c r="C11">
        <v>1000</v>
      </c>
      <c r="F11" s="14"/>
      <c r="G11" s="15"/>
      <c r="H11" s="15"/>
      <c r="I11" s="16"/>
    </row>
    <row r="12" spans="1:9" x14ac:dyDescent="0.35">
      <c r="A12" t="s">
        <v>57</v>
      </c>
      <c r="B12" t="s">
        <v>46</v>
      </c>
      <c r="C12">
        <v>1000</v>
      </c>
      <c r="F12" s="14"/>
      <c r="G12" s="15"/>
      <c r="H12" s="15"/>
      <c r="I12" s="16"/>
    </row>
    <row r="13" spans="1:9" x14ac:dyDescent="0.35">
      <c r="A13" t="s">
        <v>58</v>
      </c>
      <c r="B13" t="s">
        <v>46</v>
      </c>
      <c r="C13">
        <v>2000</v>
      </c>
      <c r="F13" s="14"/>
      <c r="G13" s="15"/>
      <c r="H13" s="15"/>
      <c r="I13" s="16"/>
    </row>
    <row r="14" spans="1:9" x14ac:dyDescent="0.35">
      <c r="A14" t="s">
        <v>59</v>
      </c>
      <c r="B14" t="s">
        <v>46</v>
      </c>
      <c r="C14">
        <v>1000</v>
      </c>
      <c r="F14" s="14"/>
      <c r="G14" s="15"/>
      <c r="H14" s="15"/>
      <c r="I14" s="16"/>
    </row>
    <row r="15" spans="1:9" x14ac:dyDescent="0.35">
      <c r="F15" s="14"/>
      <c r="G15" s="15"/>
      <c r="H15" s="15"/>
      <c r="I15" s="16"/>
    </row>
    <row r="16" spans="1:9" x14ac:dyDescent="0.35">
      <c r="F16" s="14"/>
      <c r="G16" s="15"/>
      <c r="H16" s="15"/>
      <c r="I16" s="16"/>
    </row>
    <row r="17" spans="6:9" x14ac:dyDescent="0.35">
      <c r="F17" s="14"/>
      <c r="G17" s="15"/>
      <c r="H17" s="15"/>
      <c r="I17" s="16"/>
    </row>
    <row r="18" spans="6:9" x14ac:dyDescent="0.35">
      <c r="F18" s="14"/>
      <c r="G18" s="15"/>
      <c r="H18" s="15"/>
      <c r="I18" s="16"/>
    </row>
    <row r="19" spans="6:9" x14ac:dyDescent="0.35">
      <c r="F19" s="14"/>
      <c r="G19" s="15"/>
      <c r="H19" s="15"/>
      <c r="I19" s="16"/>
    </row>
    <row r="20" spans="6:9" x14ac:dyDescent="0.35">
      <c r="F20" s="14"/>
      <c r="G20" s="15"/>
      <c r="H20" s="15"/>
      <c r="I20" s="16"/>
    </row>
    <row r="21" spans="6:9" x14ac:dyDescent="0.35">
      <c r="F21" s="14"/>
      <c r="G21" s="15"/>
      <c r="H21" s="15"/>
      <c r="I21" s="16"/>
    </row>
    <row r="22" spans="6:9" x14ac:dyDescent="0.35">
      <c r="F22" s="14"/>
      <c r="G22" s="15"/>
      <c r="H22" s="15"/>
      <c r="I22" s="16"/>
    </row>
    <row r="23" spans="6:9" x14ac:dyDescent="0.35">
      <c r="F23" s="14"/>
      <c r="G23" s="15"/>
      <c r="H23" s="15"/>
      <c r="I23" s="16"/>
    </row>
    <row r="24" spans="6:9" x14ac:dyDescent="0.35">
      <c r="F24" s="14"/>
      <c r="G24" s="15"/>
      <c r="H24" s="15"/>
      <c r="I24" s="16"/>
    </row>
    <row r="25" spans="6:9" x14ac:dyDescent="0.35">
      <c r="F25" s="14"/>
      <c r="G25" s="15"/>
      <c r="H25" s="15"/>
      <c r="I25" s="16"/>
    </row>
    <row r="26" spans="6:9" x14ac:dyDescent="0.35">
      <c r="F26" s="14"/>
      <c r="G26" s="15"/>
      <c r="H26" s="15"/>
      <c r="I26" s="16"/>
    </row>
    <row r="27" spans="6:9" x14ac:dyDescent="0.35">
      <c r="F27" s="14"/>
      <c r="G27" s="15"/>
      <c r="H27" s="15"/>
      <c r="I27" s="16"/>
    </row>
    <row r="28" spans="6:9" x14ac:dyDescent="0.35">
      <c r="F28" s="14"/>
      <c r="G28" s="15"/>
      <c r="H28" s="15"/>
      <c r="I28" s="16"/>
    </row>
    <row r="29" spans="6:9" x14ac:dyDescent="0.35">
      <c r="F29" s="14"/>
      <c r="G29" s="15"/>
      <c r="H29" s="15"/>
      <c r="I29" s="16"/>
    </row>
    <row r="30" spans="6:9" x14ac:dyDescent="0.35">
      <c r="F30" s="14"/>
      <c r="G30" s="15"/>
      <c r="H30" s="15"/>
      <c r="I30" s="16"/>
    </row>
    <row r="31" spans="6:9" x14ac:dyDescent="0.35">
      <c r="F31" s="14"/>
      <c r="G31" s="15"/>
      <c r="H31" s="15"/>
      <c r="I31" s="16"/>
    </row>
    <row r="32" spans="6:9" x14ac:dyDescent="0.35">
      <c r="F32" s="14"/>
      <c r="G32" s="15"/>
      <c r="H32" s="15"/>
      <c r="I32" s="16"/>
    </row>
    <row r="33" spans="2:9" x14ac:dyDescent="0.35">
      <c r="F33" s="14"/>
      <c r="G33" s="15"/>
      <c r="H33" s="15"/>
      <c r="I33" s="16"/>
    </row>
    <row r="34" spans="2:9" x14ac:dyDescent="0.35">
      <c r="F34" s="14"/>
      <c r="G34" s="15"/>
      <c r="H34" s="15"/>
      <c r="I34" s="16"/>
    </row>
    <row r="35" spans="2:9" x14ac:dyDescent="0.35">
      <c r="F35" s="14"/>
      <c r="G35" s="15"/>
      <c r="H35" s="15"/>
      <c r="I35" s="16"/>
    </row>
    <row r="36" spans="2:9" x14ac:dyDescent="0.35">
      <c r="F36" s="14"/>
      <c r="G36" s="15"/>
      <c r="H36" s="15"/>
      <c r="I36" s="16"/>
    </row>
    <row r="37" spans="2:9" x14ac:dyDescent="0.35">
      <c r="F37" s="14"/>
      <c r="G37" s="15"/>
      <c r="H37" s="15"/>
      <c r="I37" s="16"/>
    </row>
    <row r="38" spans="2:9" x14ac:dyDescent="0.35">
      <c r="F38" s="14"/>
      <c r="G38" s="15"/>
      <c r="H38" s="15"/>
      <c r="I38" s="16"/>
    </row>
    <row r="39" spans="2:9" x14ac:dyDescent="0.35">
      <c r="F39" s="14"/>
      <c r="G39" s="15"/>
      <c r="H39" s="15"/>
      <c r="I39" s="16"/>
    </row>
    <row r="40" spans="2:9" x14ac:dyDescent="0.35">
      <c r="F40" s="17"/>
      <c r="G40" s="18"/>
      <c r="H40" s="18"/>
      <c r="I40" s="19"/>
    </row>
    <row r="43" spans="2:9" x14ac:dyDescent="0.35">
      <c r="B43" s="4" t="s">
        <v>7</v>
      </c>
      <c r="C43" s="2">
        <f>SUM(C2:C40)</f>
        <v>14580</v>
      </c>
    </row>
    <row r="44" spans="2:9" x14ac:dyDescent="0.35">
      <c r="B44" s="4" t="s">
        <v>8</v>
      </c>
      <c r="C44" s="2">
        <f>对账和评估!P4</f>
        <v>15000</v>
      </c>
    </row>
    <row r="45" spans="2:9" x14ac:dyDescent="0.35">
      <c r="B45" s="4" t="s">
        <v>9</v>
      </c>
      <c r="C45" s="2">
        <f>C44-C43</f>
        <v>420</v>
      </c>
    </row>
    <row r="46" spans="2:9" x14ac:dyDescent="0.35">
      <c r="B46" s="4" t="s">
        <v>10</v>
      </c>
      <c r="C46" s="2">
        <f>资产负债!C38</f>
        <v>30000</v>
      </c>
    </row>
  </sheetData>
  <mergeCells count="1">
    <mergeCell ref="F1:I40"/>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对账和评估</vt:lpstr>
      <vt:lpstr>资产负债</vt:lpstr>
      <vt:lpstr>月度预算</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Xiaowen Zhang</dc:creator>
  <cp:lastModifiedBy>Xiaowen Zhang</cp:lastModifiedBy>
  <dcterms:created xsi:type="dcterms:W3CDTF">2022-08-22T05:44:57Z</dcterms:created>
  <dcterms:modified xsi:type="dcterms:W3CDTF">2022-08-24T05:26:44Z</dcterms:modified>
</cp:coreProperties>
</file>