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Desktop\EXCEL DATA\"/>
    </mc:Choice>
  </mc:AlternateContent>
  <xr:revisionPtr revIDLastSave="0" documentId="13_ncr:1_{79F6EA64-8FE7-4611-87C2-4FC40F79F4F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op 10 Customers" sheetId="5" r:id="rId1"/>
    <sheet name="Product Sales Within a Period" sheetId="7" r:id="rId2"/>
    <sheet name="ARPU" sheetId="9" r:id="rId3"/>
    <sheet name="Category-Wise Sales" sheetId="13" r:id="rId4"/>
    <sheet name="Sales_fact" sheetId="1" r:id="rId5"/>
    <sheet name="Sheet1" sheetId="2" state="hidden" r:id="rId6"/>
    <sheet name="Category_dim" sheetId="3" r:id="rId7"/>
    <sheet name="Geography_dim" sheetId="4" r:id="rId8"/>
  </sheets>
  <definedNames>
    <definedName name="_xlnm._FilterDatabase" localSheetId="5" hidden="1">Sheet1!$B$90:$E$97</definedName>
    <definedName name="_xlcn.WorksheetConnection_ExcelProject.xlsxTable11" hidden="1">Table1[]</definedName>
    <definedName name="Geography">Geography_dim!$A$1:$D$11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ExcelProject.xlsx!Table1"/>
        </x15:modelTables>
      </x15:dataModel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I2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D137" i="2" l="1"/>
  <c r="D121" i="2"/>
  <c r="D135" i="2"/>
  <c r="D113" i="2"/>
  <c r="D129" i="2"/>
  <c r="D119" i="2"/>
  <c r="D112" i="2"/>
  <c r="D120" i="2"/>
  <c r="D128" i="2"/>
  <c r="D136" i="2"/>
  <c r="D114" i="2"/>
  <c r="D122" i="2"/>
  <c r="D130" i="2"/>
  <c r="D138" i="2"/>
  <c r="D115" i="2"/>
  <c r="D123" i="2"/>
  <c r="D131" i="2"/>
  <c r="D139" i="2"/>
  <c r="D116" i="2"/>
  <c r="D124" i="2"/>
  <c r="D132" i="2"/>
  <c r="D140" i="2"/>
  <c r="D117" i="2"/>
  <c r="D125" i="2"/>
  <c r="D133" i="2"/>
  <c r="D118" i="2"/>
  <c r="D126" i="2"/>
  <c r="D134" i="2"/>
  <c r="D111" i="2"/>
  <c r="D127" i="2"/>
  <c r="C96" i="2"/>
  <c r="E96" i="2" s="1"/>
  <c r="D22" i="2"/>
  <c r="D15" i="2"/>
  <c r="D17" i="2"/>
  <c r="C97" i="2"/>
  <c r="E97" i="2" s="1"/>
  <c r="C91" i="2"/>
  <c r="E91" i="2" s="1"/>
  <c r="C92" i="2"/>
  <c r="E92" i="2" s="1"/>
  <c r="C93" i="2"/>
  <c r="E93" i="2" s="1"/>
  <c r="C94" i="2"/>
  <c r="E94" i="2" s="1"/>
  <c r="C95" i="2"/>
  <c r="E95" i="2" s="1"/>
  <c r="D20" i="2"/>
  <c r="D16" i="2"/>
  <c r="D19" i="2"/>
  <c r="D21" i="2"/>
  <c r="D18" i="2"/>
  <c r="D14" i="2"/>
  <c r="D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theme="1"/>
            <rFont val="Arial"/>
            <scheme val="minor"/>
          </rPr>
          <t>sales volume by product
	-Sasha Turilin
----
not intuitively obvious what is report on customer-transaction level? can you add more details/context?
	-Sasha Turilin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1C8982-4DA5-4813-B4DE-6B80230838B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3DC7BF7-00EA-4C07-AB49-FFDE3D9BC5C3}" name="WorksheetConnection_ExcelProject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ExcelProject.xlsxTable11"/>
        </x15:connection>
      </ext>
    </extLst>
  </connection>
</connections>
</file>

<file path=xl/sharedStrings.xml><?xml version="1.0" encoding="utf-8"?>
<sst xmlns="http://schemas.openxmlformats.org/spreadsheetml/2006/main" count="400" uniqueCount="165">
  <si>
    <t>Date</t>
  </si>
  <si>
    <t>Transaction_id</t>
  </si>
  <si>
    <t>Customer_id</t>
  </si>
  <si>
    <t>Product_id</t>
  </si>
  <si>
    <t>Store_id</t>
  </si>
  <si>
    <t>Quantity</t>
  </si>
  <si>
    <t>Price (INR)</t>
  </si>
  <si>
    <t xml:space="preserve">Sales </t>
  </si>
  <si>
    <t>Understanding the performance of LES retail</t>
  </si>
  <si>
    <t>1. Customers with top 10 transactions</t>
  </si>
  <si>
    <t>Filters</t>
  </si>
  <si>
    <t>Transaction</t>
  </si>
  <si>
    <t>All</t>
  </si>
  <si>
    <t>Customer</t>
  </si>
  <si>
    <t>Transaction Id</t>
  </si>
  <si>
    <t>Customer Id</t>
  </si>
  <si>
    <t>Sales Sum</t>
  </si>
  <si>
    <t>Findings:</t>
  </si>
  <si>
    <t>-  The largest transaction is 7,762 (Customer ID: 712345388).</t>
  </si>
  <si>
    <t>-  The top 3 transactions contribute 41.7% of total sales.</t>
  </si>
  <si>
    <t>Insights:</t>
  </si>
  <si>
    <t>-  High-spending customers can be targeted with exclusive deals or loyalty programs.</t>
  </si>
  <si>
    <t>-  Sales Trend Monitoring: Regular tracking of such data can improve decision-making for marketing and inventory management.</t>
  </si>
  <si>
    <t>2. Product sales within a period</t>
  </si>
  <si>
    <t xml:space="preserve">Product </t>
  </si>
  <si>
    <t>Time period</t>
  </si>
  <si>
    <t>8 Dec- 15 Dec</t>
  </si>
  <si>
    <t>Product Id</t>
  </si>
  <si>
    <t>Product description</t>
  </si>
  <si>
    <t>Sales</t>
  </si>
  <si>
    <t>- Cornflakes_1Kg has the highest sales (2,844).</t>
  </si>
  <si>
    <t>- Cornflakes_1Kg, Mango_1L, and Orange_200mL_x6 together contribute 7,884 sales, indicating strong demand.</t>
  </si>
  <si>
    <t>- Soda_200mL (225), Coke_500mL (240), and Cheese_200g (260) have the lowest sales.</t>
  </si>
  <si>
    <t>- Slow-moving products like Soda_200mL and Coke_500mL may need discounts or bundle offers.</t>
  </si>
  <si>
    <t>3. ARPU for city and state</t>
  </si>
  <si>
    <t>State</t>
  </si>
  <si>
    <t xml:space="preserve">Users </t>
  </si>
  <si>
    <t>*ARPU : Average Rate Per User</t>
  </si>
  <si>
    <t>Users</t>
  </si>
  <si>
    <t>ARPU</t>
  </si>
  <si>
    <t>Uttar Pradesh</t>
  </si>
  <si>
    <t>Telangana</t>
  </si>
  <si>
    <t>Delhi</t>
  </si>
  <si>
    <t>Karnataka</t>
  </si>
  <si>
    <t>Tamil Nadu</t>
  </si>
  <si>
    <t>Maharashtra</t>
  </si>
  <si>
    <t>West Bengal</t>
  </si>
  <si>
    <t>- Maharashtra has the highest sales (₹9,762) and most users (14).</t>
  </si>
  <si>
    <t>- West Bengal has the lowest sales (₹1,977) and fewest users (3).</t>
  </si>
  <si>
    <t>- Uttar Pradesh has the highest ARPU (₹927.50), meaning users generate more revenue on average.</t>
  </si>
  <si>
    <t xml:space="preserve">- Maharashtra &amp; Karnataka should focus on increasing ARPU through upselling or premium services.
- Uttar Pradesh &amp; Telangana should expand the user base while maintaining high ARPU.
- West Bengal needs improvement in both users and ARPU to boost revenue.
</t>
  </si>
  <si>
    <t>4. Sales by category with city level breakup</t>
  </si>
  <si>
    <t>City</t>
  </si>
  <si>
    <t xml:space="preserve">Category </t>
  </si>
  <si>
    <t>Bangalore</t>
  </si>
  <si>
    <t>Cereals</t>
  </si>
  <si>
    <t>Drinks &amp; Bevrages</t>
  </si>
  <si>
    <t>Dairy</t>
  </si>
  <si>
    <t>Mumbai</t>
  </si>
  <si>
    <t>Hyderabad</t>
  </si>
  <si>
    <t>Kanpur</t>
  </si>
  <si>
    <t>Chennai</t>
  </si>
  <si>
    <t>Pune</t>
  </si>
  <si>
    <t>Kolkata</t>
  </si>
  <si>
    <t>Lucknow</t>
  </si>
  <si>
    <t>Mysore</t>
  </si>
  <si>
    <t>- Bangalore has the highest sales in Cereals (₹9,032) and Drinks &amp; Beverages (₹8,720).</t>
  </si>
  <si>
    <t>- Cereals dominate sales in most cities.</t>
  </si>
  <si>
    <t>- Bangalore can expand in Dairy to match Mumbai’s levels.</t>
  </si>
  <si>
    <t>- Delhi &amp; Mumbai should increase Dairy variety for better revenue.</t>
  </si>
  <si>
    <t>Product_desc</t>
  </si>
  <si>
    <t>Category_No</t>
  </si>
  <si>
    <t>Category_desc</t>
  </si>
  <si>
    <t>Subcategory_No</t>
  </si>
  <si>
    <t>Subcategory_desc</t>
  </si>
  <si>
    <t>Price</t>
  </si>
  <si>
    <t>Soda_1L</t>
  </si>
  <si>
    <t>Soda</t>
  </si>
  <si>
    <t>Soda_500mL</t>
  </si>
  <si>
    <t>Soda_200mL</t>
  </si>
  <si>
    <t>Coke_1L</t>
  </si>
  <si>
    <t>Cold Drinks</t>
  </si>
  <si>
    <t>Coke_500mL</t>
  </si>
  <si>
    <t>Pepsi_2L</t>
  </si>
  <si>
    <t>Cold drinks</t>
  </si>
  <si>
    <t>Pepsi_1L</t>
  </si>
  <si>
    <t>Mango_1L</t>
  </si>
  <si>
    <t>Juices</t>
  </si>
  <si>
    <t>Orange_200mL</t>
  </si>
  <si>
    <t>Orange_200mL_x6</t>
  </si>
  <si>
    <t>Lemon_1L</t>
  </si>
  <si>
    <t>Eggs_1x6</t>
  </si>
  <si>
    <t>Eggs</t>
  </si>
  <si>
    <t>Eggs_1x12</t>
  </si>
  <si>
    <t>Milk_MD_1L</t>
  </si>
  <si>
    <t>Milk</t>
  </si>
  <si>
    <t>Milk_Amul_1L</t>
  </si>
  <si>
    <t>Milk_MD_500ml</t>
  </si>
  <si>
    <t>Cheese_200g</t>
  </si>
  <si>
    <t>Cheese</t>
  </si>
  <si>
    <t>Cheese_200g_1x6</t>
  </si>
  <si>
    <t>Eggs_1x30</t>
  </si>
  <si>
    <t>Curd_Amul_500mL</t>
  </si>
  <si>
    <t>Curd</t>
  </si>
  <si>
    <t>Curd MD_500 mL</t>
  </si>
  <si>
    <t>Curd_Amul_1L</t>
  </si>
  <si>
    <t>Curd MD_1L</t>
  </si>
  <si>
    <t>Cornflakes_500g</t>
  </si>
  <si>
    <t>Cornflakes</t>
  </si>
  <si>
    <t>Cornflakes_1Kg</t>
  </si>
  <si>
    <t>Cornflakes_almond_1Kg</t>
  </si>
  <si>
    <t>Museli_200g</t>
  </si>
  <si>
    <t>Museli</t>
  </si>
  <si>
    <t>Museli_500g</t>
  </si>
  <si>
    <t>Museli 1 Kg</t>
  </si>
  <si>
    <t>Chocos_200g</t>
  </si>
  <si>
    <t>Chocos</t>
  </si>
  <si>
    <t>Country</t>
  </si>
  <si>
    <t>India</t>
  </si>
  <si>
    <t>#REF!</t>
  </si>
  <si>
    <t>Grand Total</t>
  </si>
  <si>
    <t xml:space="preserve">Sum of Sales </t>
  </si>
  <si>
    <t>Customer ID</t>
  </si>
  <si>
    <t>Product Description</t>
  </si>
  <si>
    <t>(Multiple Items)</t>
  </si>
  <si>
    <t>Sum of Sales</t>
  </si>
  <si>
    <t>Category</t>
  </si>
  <si>
    <t>UNDERSTANDING HIGH TRANSACTION VALUE BEHAVIOR</t>
  </si>
  <si>
    <t>1. Cluster Targeting: The top-performing transactions may be associated with bulk buyers. These can be targeted with tiered discount models.</t>
  </si>
  <si>
    <t>REPORT 1</t>
  </si>
  <si>
    <t xml:space="preserve"> Findings:</t>
  </si>
  <si>
    <t xml:space="preserve"> Insights:</t>
  </si>
  <si>
    <t>2. Top 5 customers contributed over 50% of the total, showing heavy skew toward a few high-volume transactions.</t>
  </si>
  <si>
    <t>1. Customer ID 712345122 showed the second-highest sale (6,880), nearly matching the highest, suggesting potential for repeat targeting.</t>
  </si>
  <si>
    <t>2. Spend-Based Loyalty Programs: Mid-level transaction ranges (around 4000) can be targeted to do higher spend per transaction.</t>
  </si>
  <si>
    <t>3. The bottom 3 customers showed variation, indicating a possible flat trend among low spenders.</t>
  </si>
  <si>
    <t>(Finding TOP 10 customers by Amount Spent)</t>
  </si>
  <si>
    <t>REPORT 2</t>
  </si>
  <si>
    <t>PRODUCT SALES WITHIN A DEFINED PERIOD</t>
  </si>
  <si>
    <t xml:space="preserve">PRODUCT </t>
  </si>
  <si>
    <t>ALL</t>
  </si>
  <si>
    <t>TIME PERIOD</t>
  </si>
  <si>
    <t>5 Dec - 10 Dec</t>
  </si>
  <si>
    <t>3. Product bundles like Cheese_200g_1x6 sold significantly more than Cheese_200g alone, indicating bundle preference.</t>
  </si>
  <si>
    <t>1. Cornflakes_1Kg and Cornflakes_almond_1Kg both appeared in the top 5, highlighting strong demand.</t>
  </si>
  <si>
    <t>2. Curd MD_500ml (only 540) and Cheese_200g (520) were the least sold, reflecting limited market traction.</t>
  </si>
  <si>
    <t>1. Promote Combos: Products in combo packs are clearly more appealing than solo products — bundling strategies should be expanded.</t>
  </si>
  <si>
    <t>2. Improve Dairy Lineup: Dairy Products like Milk_MD and Curd Amul performed moderately, which suggests opportunity with better placement or promotions.</t>
  </si>
  <si>
    <t>REPORT 3</t>
  </si>
  <si>
    <t>ARPU (Average Revenue Per User) by City and State</t>
  </si>
  <si>
    <t>STATE</t>
  </si>
  <si>
    <t>USERS</t>
  </si>
  <si>
    <t>No. of Users</t>
  </si>
  <si>
    <t>1. Kanpur has the highest ARPU of 3,974 — despite having fewer users, spending per user is very high.</t>
  </si>
  <si>
    <t>2. Mumbai, while leading in user count (10), has one of the lowest ARPUs (1,911), indicating low-value but high-volume users.</t>
  </si>
  <si>
    <t>3. Lucknow and Mysore show consistent but low ARPU and user base, possibly representing underpenetrated markets.</t>
  </si>
  <si>
    <t>1. Premium Product Push in Kanpur: High ARPU indicates success with high-value offerings — double down on premium segments here.</t>
  </si>
  <si>
    <t>2. User Base Expansion in Mysore: Focus should shift toward gaining new users through geo-targeted ads or partnerships.</t>
  </si>
  <si>
    <t>REPORT 4</t>
  </si>
  <si>
    <t>CATEGORY- WISE SALES BY CITY</t>
  </si>
  <si>
    <t>1. Delhi has balanced category sales — almost equally distributed across Cereals, Dairy, and Drinks.</t>
  </si>
  <si>
    <t>2. Mysore shows skewed demand for Drinks &amp; Beverages (2154), with other categories trailing far behind.</t>
  </si>
  <si>
    <t>3. Bangalore leads in all categories, making it a holistic high performer across the board.</t>
  </si>
  <si>
    <t>1. Category-Specific Campaigns: Cities like Mysore and Lucknow show niche demand — ideal for focused category promotions.</t>
  </si>
  <si>
    <t>2. Balanced City Strategy: Delhi’s equal performance across categories makes it a good testing ground for cross-category marketing initiatives.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</si>
</sst>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rgb="FFFFFFFF"/>
      <name val="Calibri"/>
    </font>
    <font>
      <sz val="11"/>
      <color rgb="FFFFFFFF"/>
      <name val="Arial"/>
    </font>
    <font>
      <sz val="11"/>
      <color rgb="FF000000"/>
      <name val="Calibri"/>
    </font>
    <font>
      <sz val="11"/>
      <color theme="1"/>
      <name val="Calibri"/>
    </font>
    <font>
      <b/>
      <i/>
      <sz val="15"/>
      <color rgb="FFB45F06"/>
      <name val="Arial"/>
    </font>
    <font>
      <b/>
      <sz val="14"/>
      <color rgb="FF134F5C"/>
      <name val="Arial"/>
    </font>
    <font>
      <b/>
      <sz val="12"/>
      <color rgb="FF134F5C"/>
      <name val="Arial"/>
    </font>
    <font>
      <sz val="11"/>
      <color theme="1"/>
      <name val="Arial"/>
    </font>
    <font>
      <b/>
      <sz val="11"/>
      <color rgb="FF38761D"/>
      <name val="Arial"/>
    </font>
    <font>
      <sz val="10"/>
      <color theme="1"/>
      <name val="Arial"/>
    </font>
    <font>
      <sz val="10"/>
      <color rgb="FF000000"/>
      <name val="Arial"/>
    </font>
    <font>
      <b/>
      <sz val="12"/>
      <color theme="1"/>
      <name val="Arial"/>
    </font>
    <font>
      <b/>
      <sz val="15"/>
      <color rgb="FF134F5C"/>
      <name val="Arial"/>
    </font>
    <font>
      <b/>
      <sz val="11"/>
      <color rgb="FF2F5496"/>
      <name val="Arial"/>
    </font>
    <font>
      <b/>
      <sz val="14"/>
      <color rgb="FF305496"/>
      <name val="Arial"/>
    </font>
    <font>
      <b/>
      <sz val="11"/>
      <color rgb="FF38761D"/>
      <name val="Arial"/>
    </font>
    <font>
      <b/>
      <sz val="11"/>
      <color rgb="FF305496"/>
      <name val="Arial"/>
    </font>
    <font>
      <sz val="11"/>
      <color theme="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Arial"/>
      <family val="2"/>
      <scheme val="minor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rgb="FF000000"/>
      <name val="Google Sans Text"/>
    </font>
    <font>
      <b/>
      <sz val="11"/>
      <color rgb="FF000000"/>
      <name val="Google Sans Text"/>
    </font>
    <font>
      <b/>
      <sz val="11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05496"/>
        <bgColor rgb="FF305496"/>
      </patternFill>
    </fill>
    <fill>
      <patternFill patternType="solid">
        <fgColor rgb="FF2F5496"/>
        <bgColor rgb="FF2F5496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14" fontId="5" fillId="0" borderId="0" xfId="0" applyNumberFormat="1" applyFont="1"/>
    <xf numFmtId="0" fontId="8" fillId="0" borderId="0" xfId="0" applyFont="1"/>
    <xf numFmtId="0" fontId="9" fillId="0" borderId="1" xfId="0" applyFont="1" applyBorder="1"/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/>
    <xf numFmtId="0" fontId="15" fillId="0" borderId="0" xfId="0" applyFont="1"/>
    <xf numFmtId="0" fontId="9" fillId="0" borderId="3" xfId="0" applyFont="1" applyBorder="1"/>
    <xf numFmtId="0" fontId="9" fillId="0" borderId="4" xfId="0" applyFont="1" applyBorder="1"/>
    <xf numFmtId="0" fontId="17" fillId="0" borderId="2" xfId="0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0" fontId="18" fillId="0" borderId="0" xfId="0" applyFont="1"/>
    <xf numFmtId="0" fontId="9" fillId="0" borderId="0" xfId="0" applyFont="1"/>
    <xf numFmtId="0" fontId="19" fillId="3" borderId="5" xfId="0" applyFont="1" applyFill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0" fontId="19" fillId="3" borderId="7" xfId="0" applyFont="1" applyFill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1" fillId="0" borderId="0" xfId="0" applyFont="1"/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3" borderId="1" xfId="0" applyFont="1" applyFill="1" applyBorder="1"/>
    <xf numFmtId="0" fontId="20" fillId="0" borderId="1" xfId="0" applyFont="1" applyBorder="1"/>
    <xf numFmtId="0" fontId="1" fillId="0" borderId="0" xfId="0" applyFont="1"/>
    <xf numFmtId="14" fontId="23" fillId="2" borderId="15" xfId="0" applyNumberFormat="1" applyFont="1" applyFill="1" applyBorder="1"/>
    <xf numFmtId="0" fontId="2" fillId="2" borderId="16" xfId="0" applyFont="1" applyFill="1" applyBorder="1"/>
    <xf numFmtId="0" fontId="3" fillId="3" borderId="16" xfId="0" applyFont="1" applyFill="1" applyBorder="1"/>
    <xf numFmtId="0" fontId="23" fillId="2" borderId="16" xfId="0" applyFont="1" applyFill="1" applyBorder="1"/>
    <xf numFmtId="0" fontId="23" fillId="2" borderId="17" xfId="0" applyFont="1" applyFill="1" applyBorder="1"/>
    <xf numFmtId="14" fontId="4" fillId="0" borderId="18" xfId="0" applyNumberFormat="1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4" fillId="0" borderId="14" xfId="0" applyFont="1" applyBorder="1"/>
    <xf numFmtId="2" fontId="4" fillId="0" borderId="14" xfId="0" applyNumberFormat="1" applyFont="1" applyBorder="1" applyAlignment="1">
      <alignment horizontal="right"/>
    </xf>
    <xf numFmtId="0" fontId="5" fillId="0" borderId="14" xfId="0" applyFont="1" applyBorder="1"/>
    <xf numFmtId="0" fontId="24" fillId="5" borderId="14" xfId="0" applyFont="1" applyFill="1" applyBorder="1"/>
    <xf numFmtId="0" fontId="0" fillId="0" borderId="14" xfId="0" applyBorder="1"/>
    <xf numFmtId="0" fontId="0" fillId="0" borderId="19" xfId="0" applyBorder="1"/>
    <xf numFmtId="14" fontId="4" fillId="0" borderId="20" xfId="0" applyNumberFormat="1" applyFont="1" applyBorder="1" applyAlignment="1">
      <alignment horizontal="right"/>
    </xf>
    <xf numFmtId="0" fontId="4" fillId="0" borderId="21" xfId="0" applyFont="1" applyBorder="1" applyAlignment="1">
      <alignment horizontal="right"/>
    </xf>
    <xf numFmtId="0" fontId="4" fillId="0" borderId="21" xfId="0" applyFont="1" applyBorder="1"/>
    <xf numFmtId="2" fontId="4" fillId="0" borderId="21" xfId="0" applyNumberFormat="1" applyFont="1" applyBorder="1" applyAlignment="1">
      <alignment horizontal="right"/>
    </xf>
    <xf numFmtId="0" fontId="5" fillId="0" borderId="21" xfId="0" applyFont="1" applyBorder="1"/>
    <xf numFmtId="0" fontId="0" fillId="0" borderId="21" xfId="0" applyBorder="1"/>
    <xf numFmtId="0" fontId="0" fillId="0" borderId="22" xfId="0" applyBorder="1"/>
    <xf numFmtId="0" fontId="0" fillId="0" borderId="14" xfId="0" applyBorder="1" applyAlignment="1">
      <alignment horizontal="left"/>
    </xf>
    <xf numFmtId="0" fontId="0" fillId="7" borderId="14" xfId="0" applyFill="1" applyBorder="1"/>
    <xf numFmtId="0" fontId="0" fillId="7" borderId="14" xfId="0" applyFill="1" applyBorder="1" applyAlignment="1">
      <alignment horizontal="left"/>
    </xf>
    <xf numFmtId="0" fontId="25" fillId="0" borderId="0" xfId="0" applyFont="1"/>
    <xf numFmtId="0" fontId="26" fillId="6" borderId="0" xfId="0" applyFont="1" applyFill="1"/>
    <xf numFmtId="0" fontId="1" fillId="0" borderId="14" xfId="0" applyFont="1" applyBorder="1"/>
    <xf numFmtId="0" fontId="0" fillId="0" borderId="14" xfId="0" pivotButton="1" applyBorder="1"/>
    <xf numFmtId="1" fontId="0" fillId="0" borderId="14" xfId="0" applyNumberFormat="1" applyBorder="1"/>
    <xf numFmtId="0" fontId="26" fillId="8" borderId="0" xfId="0" applyFont="1" applyFill="1"/>
    <xf numFmtId="0" fontId="22" fillId="8" borderId="0" xfId="0" applyFont="1" applyFill="1"/>
    <xf numFmtId="0" fontId="0" fillId="8" borderId="0" xfId="0" applyFill="1"/>
    <xf numFmtId="0" fontId="0" fillId="9" borderId="0" xfId="0" applyFill="1"/>
    <xf numFmtId="0" fontId="27" fillId="9" borderId="0" xfId="0" applyFont="1" applyFill="1"/>
    <xf numFmtId="0" fontId="6" fillId="4" borderId="0" xfId="0" applyFont="1" applyFill="1"/>
    <xf numFmtId="0" fontId="0" fillId="0" borderId="0" xfId="0"/>
    <xf numFmtId="0" fontId="7" fillId="4" borderId="0" xfId="0" applyFont="1" applyFill="1"/>
    <xf numFmtId="0" fontId="14" fillId="4" borderId="0" xfId="0" applyFont="1" applyFill="1"/>
    <xf numFmtId="0" fontId="16" fillId="4" borderId="0" xfId="0" applyFont="1" applyFill="1"/>
  </cellXfs>
  <cellStyles count="1">
    <cellStyle name="Normal" xfId="0" builtinId="0"/>
  </cellStyles>
  <dxfs count="85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m/d/yyyy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305496"/>
          <bgColor rgb="FF305496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7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[Project1AS(AutoRecovered).xlsx]Top 10 Customers!PivotTable1</c:name>
    <c:fmtId val="0"/>
  </c:pivotSource>
  <c:chart>
    <c:title>
      <c:layout>
        <c:manualLayout>
          <c:xMode val="edge"/>
          <c:yMode val="edge"/>
          <c:x val="0.44428683197962032"/>
          <c:y val="4.93813467904105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013591244249253"/>
          <c:y val="0.15796896157950241"/>
          <c:w val="0.71952347133004024"/>
          <c:h val="0.528696290657065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10 Customers'!$B$9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'Top 10 Customers'!$A$10:$A$20</c:f>
              <c:strCache>
                <c:ptCount val="10"/>
                <c:pt idx="0">
                  <c:v>712345388</c:v>
                </c:pt>
                <c:pt idx="1">
                  <c:v>712345122</c:v>
                </c:pt>
                <c:pt idx="2">
                  <c:v>712345299</c:v>
                </c:pt>
                <c:pt idx="3">
                  <c:v>712345288</c:v>
                </c:pt>
                <c:pt idx="4">
                  <c:v>712345255</c:v>
                </c:pt>
                <c:pt idx="5">
                  <c:v>712345399</c:v>
                </c:pt>
                <c:pt idx="6">
                  <c:v>712345444</c:v>
                </c:pt>
                <c:pt idx="7">
                  <c:v>712345111</c:v>
                </c:pt>
                <c:pt idx="8">
                  <c:v>712345211</c:v>
                </c:pt>
                <c:pt idx="9">
                  <c:v>712345133</c:v>
                </c:pt>
              </c:strCache>
            </c:strRef>
          </c:cat>
          <c:val>
            <c:numRef>
              <c:f>'Top 10 Customers'!$B$10:$B$20</c:f>
              <c:numCache>
                <c:formatCode>General</c:formatCode>
                <c:ptCount val="10"/>
                <c:pt idx="0">
                  <c:v>7762</c:v>
                </c:pt>
                <c:pt idx="1">
                  <c:v>6880</c:v>
                </c:pt>
                <c:pt idx="2">
                  <c:v>5510</c:v>
                </c:pt>
                <c:pt idx="3">
                  <c:v>4698</c:v>
                </c:pt>
                <c:pt idx="4">
                  <c:v>4451</c:v>
                </c:pt>
                <c:pt idx="5">
                  <c:v>4029</c:v>
                </c:pt>
                <c:pt idx="6">
                  <c:v>3991</c:v>
                </c:pt>
                <c:pt idx="7">
                  <c:v>3979</c:v>
                </c:pt>
                <c:pt idx="8">
                  <c:v>3932</c:v>
                </c:pt>
                <c:pt idx="9">
                  <c:v>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4-4ED5-B968-7918D9399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310712"/>
        <c:axId val="575311432"/>
      </c:barChart>
      <c:catAx>
        <c:axId val="57531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Customer ID</a:t>
                </a:r>
              </a:p>
            </c:rich>
          </c:tx>
          <c:layout>
            <c:manualLayout>
              <c:xMode val="edge"/>
              <c:yMode val="edge"/>
              <c:x val="0.41976979670813608"/>
              <c:y val="0.90560065784866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11432"/>
        <c:crosses val="autoZero"/>
        <c:auto val="1"/>
        <c:lblAlgn val="ctr"/>
        <c:lblOffset val="100"/>
        <c:noMultiLvlLbl val="0"/>
      </c:catAx>
      <c:valAx>
        <c:axId val="57531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Sum</a:t>
                </a:r>
                <a:r>
                  <a:rPr lang="en-US" b="1" baseline="0"/>
                  <a:t> of Sales</a:t>
                </a:r>
              </a:p>
              <a:p>
                <a:pPr>
                  <a:defRPr b="1"/>
                </a:pPr>
                <a:endParaRPr lang="en-US" b="1"/>
              </a:p>
            </c:rich>
          </c:tx>
          <c:layout>
            <c:manualLayout>
              <c:xMode val="edge"/>
              <c:yMode val="edge"/>
              <c:x val="2.5053814009300276E-2"/>
              <c:y val="0.28474731275614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1071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[Project1AS(AutoRecovered).xlsx]Category-Wise Sales!PivotTable11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CATEGORY-WISE</a:t>
            </a:r>
            <a:r>
              <a:rPr lang="en-US" b="1" baseline="0"/>
              <a:t> SALES</a:t>
            </a:r>
            <a:endParaRPr lang="en-US" b="1"/>
          </a:p>
        </c:rich>
      </c:tx>
      <c:layout>
        <c:manualLayout>
          <c:xMode val="edge"/>
          <c:yMode val="edge"/>
          <c:x val="0.412011906863052"/>
          <c:y val="3.9265091863517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'Category-Wise Sales'!$B$5:$B$6</c:f>
              <c:strCache>
                <c:ptCount val="1"/>
                <c:pt idx="0">
                  <c:v>Cereals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'Category-Wise Sales'!$A$7:$A$16</c:f>
              <c:strCache>
                <c:ptCount val="10"/>
                <c:pt idx="0">
                  <c:v>Bangalore</c:v>
                </c:pt>
                <c:pt idx="1">
                  <c:v>Delhi</c:v>
                </c:pt>
                <c:pt idx="2">
                  <c:v>Mumbai</c:v>
                </c:pt>
                <c:pt idx="3">
                  <c:v>Hyderabad</c:v>
                </c:pt>
                <c:pt idx="4">
                  <c:v>Kanpur</c:v>
                </c:pt>
                <c:pt idx="5">
                  <c:v>Chennai</c:v>
                </c:pt>
                <c:pt idx="6">
                  <c:v>Pune</c:v>
                </c:pt>
                <c:pt idx="7">
                  <c:v>Kolkata</c:v>
                </c:pt>
                <c:pt idx="8">
                  <c:v>Lucknow</c:v>
                </c:pt>
                <c:pt idx="9">
                  <c:v>Mysore</c:v>
                </c:pt>
              </c:strCache>
            </c:strRef>
          </c:cat>
          <c:val>
            <c:numRef>
              <c:f>'Category-Wise Sales'!$B$7:$B$16</c:f>
              <c:numCache>
                <c:formatCode>General</c:formatCode>
                <c:ptCount val="10"/>
                <c:pt idx="0">
                  <c:v>9032</c:v>
                </c:pt>
                <c:pt idx="1">
                  <c:v>6676</c:v>
                </c:pt>
                <c:pt idx="2">
                  <c:v>6284</c:v>
                </c:pt>
                <c:pt idx="3">
                  <c:v>5406</c:v>
                </c:pt>
                <c:pt idx="4">
                  <c:v>5320</c:v>
                </c:pt>
                <c:pt idx="5">
                  <c:v>4810</c:v>
                </c:pt>
                <c:pt idx="6">
                  <c:v>4083</c:v>
                </c:pt>
                <c:pt idx="7">
                  <c:v>3882</c:v>
                </c:pt>
                <c:pt idx="8">
                  <c:v>2604</c:v>
                </c:pt>
                <c:pt idx="9">
                  <c:v>1564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2-4F0E-B120-BDDA24E35D76}"/>
            </c:ext>
          </c:extLst>
        </c:ser>
        <c:ser>
          <c:idx val="1"/>
          <c:order val="1"/>
          <c:tx>
            <c:strRef>
              <c:f>'Category-Wise Sales'!$C$5:$C$6</c:f>
              <c:strCache>
                <c:ptCount val="1"/>
                <c:pt idx="0">
                  <c:v>Dairy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'Category-Wise Sales'!$A$7:$A$16</c:f>
              <c:strCache>
                <c:ptCount val="10"/>
                <c:pt idx="0">
                  <c:v>Bangalore</c:v>
                </c:pt>
                <c:pt idx="1">
                  <c:v>Delhi</c:v>
                </c:pt>
                <c:pt idx="2">
                  <c:v>Mumbai</c:v>
                </c:pt>
                <c:pt idx="3">
                  <c:v>Hyderabad</c:v>
                </c:pt>
                <c:pt idx="4">
                  <c:v>Kanpur</c:v>
                </c:pt>
                <c:pt idx="5">
                  <c:v>Chennai</c:v>
                </c:pt>
                <c:pt idx="6">
                  <c:v>Pune</c:v>
                </c:pt>
                <c:pt idx="7">
                  <c:v>Kolkata</c:v>
                </c:pt>
                <c:pt idx="8">
                  <c:v>Lucknow</c:v>
                </c:pt>
                <c:pt idx="9">
                  <c:v>Mysore</c:v>
                </c:pt>
              </c:strCache>
            </c:strRef>
          </c:cat>
          <c:val>
            <c:numRef>
              <c:f>'Category-Wise Sales'!$C$7:$C$16</c:f>
              <c:numCache>
                <c:formatCode>General</c:formatCode>
                <c:ptCount val="10"/>
                <c:pt idx="0">
                  <c:v>7637</c:v>
                </c:pt>
                <c:pt idx="1">
                  <c:v>4946</c:v>
                </c:pt>
                <c:pt idx="2">
                  <c:v>7556</c:v>
                </c:pt>
                <c:pt idx="3">
                  <c:v>2554</c:v>
                </c:pt>
                <c:pt idx="4">
                  <c:v>3794</c:v>
                </c:pt>
                <c:pt idx="5">
                  <c:v>2438</c:v>
                </c:pt>
                <c:pt idx="6">
                  <c:v>3115</c:v>
                </c:pt>
                <c:pt idx="7">
                  <c:v>1498</c:v>
                </c:pt>
                <c:pt idx="8">
                  <c:v>2990</c:v>
                </c:pt>
                <c:pt idx="9">
                  <c:v>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2-4F0E-B120-BDDA24E35D76}"/>
            </c:ext>
          </c:extLst>
        </c:ser>
        <c:ser>
          <c:idx val="2"/>
          <c:order val="2"/>
          <c:tx>
            <c:strRef>
              <c:f>'Category-Wise Sales'!$D$5:$D$6</c:f>
              <c:strCache>
                <c:ptCount val="1"/>
                <c:pt idx="0">
                  <c:v>Drinks &amp; Bevrages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'Category-Wise Sales'!$A$7:$A$16</c:f>
              <c:strCache>
                <c:ptCount val="10"/>
                <c:pt idx="0">
                  <c:v>Bangalore</c:v>
                </c:pt>
                <c:pt idx="1">
                  <c:v>Delhi</c:v>
                </c:pt>
                <c:pt idx="2">
                  <c:v>Mumbai</c:v>
                </c:pt>
                <c:pt idx="3">
                  <c:v>Hyderabad</c:v>
                </c:pt>
                <c:pt idx="4">
                  <c:v>Kanpur</c:v>
                </c:pt>
                <c:pt idx="5">
                  <c:v>Chennai</c:v>
                </c:pt>
                <c:pt idx="6">
                  <c:v>Pune</c:v>
                </c:pt>
                <c:pt idx="7">
                  <c:v>Kolkata</c:v>
                </c:pt>
                <c:pt idx="8">
                  <c:v>Lucknow</c:v>
                </c:pt>
                <c:pt idx="9">
                  <c:v>Mysore</c:v>
                </c:pt>
              </c:strCache>
            </c:strRef>
          </c:cat>
          <c:val>
            <c:numRef>
              <c:f>'Category-Wise Sales'!$D$7:$D$16</c:f>
              <c:numCache>
                <c:formatCode>General</c:formatCode>
                <c:ptCount val="10"/>
                <c:pt idx="0">
                  <c:v>8720</c:v>
                </c:pt>
                <c:pt idx="1">
                  <c:v>6986</c:v>
                </c:pt>
                <c:pt idx="2">
                  <c:v>5266</c:v>
                </c:pt>
                <c:pt idx="3">
                  <c:v>5367</c:v>
                </c:pt>
                <c:pt idx="4">
                  <c:v>2809</c:v>
                </c:pt>
                <c:pt idx="5">
                  <c:v>4615</c:v>
                </c:pt>
                <c:pt idx="6">
                  <c:v>2034</c:v>
                </c:pt>
                <c:pt idx="7">
                  <c:v>2256</c:v>
                </c:pt>
                <c:pt idx="8">
                  <c:v>1888</c:v>
                </c:pt>
                <c:pt idx="9">
                  <c:v>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2-4F0E-B120-BDDA24E35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173264"/>
        <c:axId val="674173624"/>
      </c:barChart>
      <c:catAx>
        <c:axId val="67417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CITY</a:t>
                </a:r>
              </a:p>
            </c:rich>
          </c:tx>
          <c:layout>
            <c:manualLayout>
              <c:xMode val="edge"/>
              <c:yMode val="edge"/>
              <c:x val="0.49902803635445786"/>
              <c:y val="0.89074304461942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73624"/>
        <c:crosses val="autoZero"/>
        <c:auto val="1"/>
        <c:lblAlgn val="ctr"/>
        <c:lblOffset val="100"/>
        <c:noMultiLvlLbl val="0"/>
      </c:catAx>
      <c:valAx>
        <c:axId val="67417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Sum</a:t>
                </a:r>
                <a:r>
                  <a:rPr lang="en-US" b="1" baseline="0"/>
                  <a:t> of Sales</a:t>
                </a:r>
              </a:p>
            </c:rich>
          </c:tx>
          <c:layout>
            <c:manualLayout>
              <c:xMode val="edge"/>
              <c:yMode val="edge"/>
              <c:x val="1.3455666197907475E-2"/>
              <c:y val="0.27349518810148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7326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645831</xdr:colOff>
      <xdr:row>5</xdr:row>
      <xdr:rowOff>36446</xdr:rowOff>
    </xdr:from>
    <xdr:to>
      <xdr:col>11</xdr:col>
      <xdr:colOff>179294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DCDCA-A642-3DFA-3B56-618921E07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16</xdr:row>
      <xdr:rowOff>160020</xdr:rowOff>
    </xdr:from>
    <xdr:to>
      <xdr:col>8</xdr:col>
      <xdr:colOff>396240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346B0-36D5-F5A6-33E5-BC239D6D2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830.514163078704" backgroundQuery="1" createdVersion="8" refreshedVersion="8" minRefreshableVersion="3" recordCount="0" supportSubquery="1" supportAdvancedDrill="1" xr:uid="{69E97ACF-D4FC-458C-91D3-258C42672ADC}">
  <cacheSource type="external" connectionId="1"/>
  <cacheFields count="5">
    <cacheField name="[Table1].[State].[State]" caption="State" numFmtId="0" hierarchy="11" level="1">
      <sharedItems count="7">
        <s v="Delhi"/>
        <s v="Karnataka"/>
        <s v="Maharashtra"/>
        <s v="Tamil Nadu"/>
        <s v="Telangana"/>
        <s v="Uttar Pradesh"/>
        <s v="West Bengal"/>
      </sharedItems>
    </cacheField>
    <cacheField name="[Measures].[Sum of Sales]" caption="Sum of Sales" numFmtId="0" hierarchy="12" level="32767"/>
    <cacheField name="[Measures].[Distinct Count of Customer_id]" caption="Distinct Count of Customer_id" numFmtId="0" hierarchy="14" level="32767"/>
    <cacheField name="[Table1].[City].[City]" caption="City" numFmtId="0" hierarchy="10" level="1">
      <sharedItems count="10">
        <s v="Delhi"/>
        <s v="Bangalore"/>
        <s v="Mysore"/>
        <s v="Mumbai"/>
        <s v="Pune"/>
        <s v="Chennai"/>
        <s v="Hyderabad"/>
        <s v="Kanpur"/>
        <s v="Lucknow"/>
        <s v="Kolkata"/>
      </sharedItems>
    </cacheField>
    <cacheField name="[Measures].[ARPU]" caption="ARPU" numFmtId="0" hierarchy="15" level="32767"/>
  </cacheFields>
  <cacheHierarchies count="18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ransaction_id]" caption="Transaction_id" attribute="1" defaultMemberUniqueName="[Table1].[Transaction_id].[All]" allUniqueName="[Table1].[Transaction_id].[All]" dimensionUniqueName="[Table1]" displayFolder="" count="0" memberValueDatatype="2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20" unbalanced="0"/>
    <cacheHierarchy uniqueName="[Table1].[Product_id]" caption="Product_id" attribute="1" defaultMemberUniqueName="[Table1].[Product_id].[All]" allUniqueName="[Table1].[Product_id].[All]" dimensionUniqueName="[Table1]" displayFolder="" count="0" memberValueDatatype="20" unbalanced="0"/>
    <cacheHierarchy uniqueName="[Table1].[Store_id]" caption="Store_id" attribute="1" defaultMemberUniqueName="[Table1].[Store_id].[All]" allUniqueName="[Table1].[Store_id].[All]" dimensionUniqueName="[Table1]" displayFolder="" count="0" memberValueDatatype="2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Price (INR)]" caption="Price (INR)" attribute="1" defaultMemberUniqueName="[Table1].[Price (INR)].[All]" allUniqueName="[Table1].[Price (INR)].[All]" dimensionUniqueName="[Table1]" displayFolder="" count="0" memberValueDatatype="20" unbalanced="0"/>
    <cacheHierarchy uniqueName="[Table1].[Sales]" caption="Sales" attribute="1" defaultMemberUniqueName="[Table1].[Sales].[All]" allUniqueName="[Table1].[Sales].[All]" dimensionUniqueName="[Table1]" displayFolder="" count="0" memberValueDatatype="20" unbalanced="0"/>
    <cacheHierarchy uniqueName="[Table1].[Product Description]" caption="Product Description" attribute="1" defaultMemberUniqueName="[Table1].[Product Description].[All]" allUniqueName="[Table1].[Product Description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0"/>
      </fieldsUsage>
    </cacheHierarchy>
    <cacheHierarchy uniqueName="[Measures].[Sum of Sales]" caption="Sum of Sales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ustomer_id]" caption="Sum of Customer_id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ustomer_id]" caption="Distinct Count of Customer_id" measure="1" displayFolder="" measureGroup="Tabl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RPU]" caption="ARPU" measure="1" displayFolder="" measureGroup="Table1" count="0" oneField="1">
      <fieldsUsage count="1">
        <fieldUsage x="4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830.514163078704" createdVersion="8" refreshedVersion="8" minRefreshableVersion="3" recordCount="569" xr:uid="{9423341C-AB3C-4A97-A934-7CA6F2EC456B}">
  <cacheSource type="worksheet">
    <worksheetSource name="Table1"/>
  </cacheSource>
  <cacheFields count="14">
    <cacheField name="Date" numFmtId="14">
      <sharedItems containsSemiMixedTypes="0" containsNonDate="0" containsDate="1" containsString="0" minDate="2020-11-30T00:00:00" maxDate="2020-12-16T00:00:00" count="16"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1-30T00:00:00"/>
      </sharedItems>
      <fieldGroup par="13"/>
    </cacheField>
    <cacheField name="Transaction_id" numFmtId="0">
      <sharedItems containsSemiMixedTypes="0" containsString="0" containsNumber="1" containsInteger="1" minValue="31245001" maxValue="31245050" count="50">
        <n v="31245001"/>
        <n v="31245002"/>
        <n v="31245003"/>
        <n v="31245004"/>
        <n v="31245005"/>
        <n v="31245006"/>
        <n v="31245007"/>
        <n v="31245008"/>
        <n v="31245009"/>
        <n v="31245010"/>
        <n v="31245011"/>
        <n v="31245012"/>
        <n v="31245013"/>
        <n v="31245014"/>
        <n v="31245015"/>
        <n v="31245016"/>
        <n v="31245017"/>
        <n v="31245018"/>
        <n v="31245019"/>
        <n v="31245020"/>
        <n v="31245021"/>
        <n v="31245022"/>
        <n v="31245023"/>
        <n v="31245024"/>
        <n v="31245025"/>
        <n v="31245026"/>
        <n v="31245027"/>
        <n v="31245028"/>
        <n v="31245029"/>
        <n v="31245030"/>
        <n v="31245031"/>
        <n v="31245032"/>
        <n v="31245033"/>
        <n v="31245034"/>
        <n v="31245035"/>
        <n v="31245036"/>
        <n v="31245037"/>
        <n v="31245038"/>
        <n v="31245039"/>
        <n v="31245040"/>
        <n v="31245041"/>
        <n v="31245042"/>
        <n v="31245043"/>
        <n v="31245044"/>
        <n v="31245045"/>
        <n v="31245046"/>
        <n v="31245047"/>
        <n v="31245048"/>
        <n v="31245049"/>
        <n v="31245050"/>
      </sharedItems>
    </cacheField>
    <cacheField name="Customer_id" numFmtId="0">
      <sharedItems containsSemiMixedTypes="0" containsString="0" containsNumber="1" containsInteger="1" minValue="712345011" maxValue="712345500" count="50">
        <n v="712345011"/>
        <n v="712345022"/>
        <n v="712345033"/>
        <n v="712345044"/>
        <n v="712345055"/>
        <n v="712345066"/>
        <n v="712345077"/>
        <n v="712345088"/>
        <n v="712345099"/>
        <n v="712345100"/>
        <n v="712345111"/>
        <n v="712345122"/>
        <n v="712345133"/>
        <n v="712345144"/>
        <n v="712345155"/>
        <n v="712345166"/>
        <n v="712345177"/>
        <n v="712345188"/>
        <n v="712345199"/>
        <n v="712345200"/>
        <n v="712345211"/>
        <n v="712345222"/>
        <n v="712345233"/>
        <n v="712345244"/>
        <n v="712345255"/>
        <n v="712345266"/>
        <n v="712345277"/>
        <n v="712345288"/>
        <n v="712345299"/>
        <n v="712345300"/>
        <n v="712345311"/>
        <n v="712345322"/>
        <n v="712345333"/>
        <n v="712345344"/>
        <n v="712345355"/>
        <n v="712345366"/>
        <n v="712345377"/>
        <n v="712345388"/>
        <n v="712345399"/>
        <n v="712345400"/>
        <n v="712345411"/>
        <n v="712345422"/>
        <n v="712345433"/>
        <n v="712345444"/>
        <n v="712345455"/>
        <n v="712345466"/>
        <n v="712345477"/>
        <n v="712345488"/>
        <n v="712345499"/>
        <n v="712345500"/>
      </sharedItems>
    </cacheField>
    <cacheField name="Product_id" numFmtId="0">
      <sharedItems containsSemiMixedTypes="0" containsString="0" containsNumber="1" containsInteger="1" minValue="10000321" maxValue="10000350" count="30">
        <n v="10000346"/>
        <n v="10000339"/>
        <n v="10000347"/>
        <n v="10000350"/>
        <n v="10000332"/>
        <n v="10000343"/>
        <n v="10000333"/>
        <n v="10000342"/>
        <n v="10000321"/>
        <n v="10000331"/>
        <n v="10000326"/>
        <n v="10000344"/>
        <n v="10000349"/>
        <n v="10000325"/>
        <n v="10000323"/>
        <n v="10000338"/>
        <n v="10000348"/>
        <n v="10000327"/>
        <n v="10000328"/>
        <n v="10000345"/>
        <n v="10000336"/>
        <n v="10000322"/>
        <n v="10000334"/>
        <n v="10000329"/>
        <n v="10000337"/>
        <n v="10000330"/>
        <n v="10000335"/>
        <n v="10000341"/>
        <n v="10000340"/>
        <n v="10000324"/>
      </sharedItems>
    </cacheField>
    <cacheField name="Store_id" numFmtId="0">
      <sharedItems containsSemiMixedTypes="0" containsString="0" containsNumber="1" containsInteger="1" minValue="36000" maxValue="36009"/>
    </cacheField>
    <cacheField name="Quantity" numFmtId="2">
      <sharedItems containsSemiMixedTypes="0" containsString="0" containsNumber="1" containsInteger="1" minValue="1" maxValue="6"/>
    </cacheField>
    <cacheField name="Price (INR)" numFmtId="2">
      <sharedItems containsSemiMixedTypes="0" containsString="0" containsNumber="1" containsInteger="1" minValue="15" maxValue="220"/>
    </cacheField>
    <cacheField name="Sales " numFmtId="0">
      <sharedItems containsSemiMixedTypes="0" containsString="0" containsNumber="1" containsInteger="1" minValue="15" maxValue="1320"/>
    </cacheField>
    <cacheField name="Product Description" numFmtId="0">
      <sharedItems count="30">
        <s v="Cornflakes_almond_1Kg"/>
        <s v="Eggs_1x30"/>
        <s v="Museli_200g"/>
        <s v="Chocos_200g"/>
        <s v="Eggs_1x6"/>
        <s v="Curd MD_1L"/>
        <s v="Eggs_1x12"/>
        <s v="Curd_Amul_1L"/>
        <s v="Soda_1L"/>
        <s v="Lemon_1L"/>
        <s v="Pepsi_2L"/>
        <s v="Cornflakes_500g"/>
        <s v="Museli 1 Kg"/>
        <s v="Coke_500mL"/>
        <s v="Soda_200mL"/>
        <s v="Cheese_200g_1x6"/>
        <s v="Museli_500g"/>
        <s v="Pepsi_1L"/>
        <s v="Mango_1L"/>
        <s v="Cornflakes_1Kg"/>
        <s v="Milk_MD_500ml"/>
        <s v="Soda_500mL"/>
        <s v="Milk_MD_1L"/>
        <s v="Orange_200mL"/>
        <s v="Cheese_200g"/>
        <s v="Orange_200mL_x6"/>
        <s v="Milk_Amul_1L"/>
        <s v="Curd MD_500 mL"/>
        <s v="Curd_Amul_500mL"/>
        <s v="Coke_1L"/>
      </sharedItems>
    </cacheField>
    <cacheField name="Category" numFmtId="0">
      <sharedItems count="3">
        <s v="Cereals"/>
        <s v="Dairy"/>
        <s v="Drinks &amp; Bevrages"/>
      </sharedItems>
    </cacheField>
    <cacheField name="City" numFmtId="0">
      <sharedItems count="10">
        <s v="Delhi"/>
        <s v="Bangalore"/>
        <s v="Hyderabad"/>
        <s v="Pune"/>
        <s v="Chennai"/>
        <s v="Kolkata"/>
        <s v="Mumbai"/>
        <s v="Lucknow"/>
        <s v="Mysore"/>
        <s v="Kanpur"/>
      </sharedItems>
    </cacheField>
    <cacheField name="State" numFmtId="0">
      <sharedItems/>
    </cacheField>
    <cacheField name="Days (Date)" numFmtId="0" databaseField="0">
      <fieldGroup base="0">
        <rangePr groupBy="days" startDate="2020-11-30T00:00:00" endDate="2020-12-16T00:00:00"/>
        <groupItems count="368">
          <s v="&lt;11/30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6/2020"/>
        </groupItems>
      </fieldGroup>
    </cacheField>
    <cacheField name="Months (Date)" numFmtId="0" databaseField="0">
      <fieldGroup base="0">
        <rangePr groupBy="months" startDate="2020-11-30T00:00:00" endDate="2020-12-16T00:00:00"/>
        <groupItems count="14">
          <s v="&lt;11/30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9">
  <r>
    <x v="0"/>
    <x v="0"/>
    <x v="0"/>
    <x v="0"/>
    <n v="36001"/>
    <n v="2"/>
    <n v="192"/>
    <n v="384"/>
    <x v="0"/>
    <x v="0"/>
    <x v="0"/>
    <s v="Delhi"/>
  </r>
  <r>
    <x v="0"/>
    <x v="0"/>
    <x v="0"/>
    <x v="1"/>
    <n v="36001"/>
    <n v="2"/>
    <n v="120"/>
    <n v="240"/>
    <x v="1"/>
    <x v="1"/>
    <x v="0"/>
    <s v="Delhi"/>
  </r>
  <r>
    <x v="0"/>
    <x v="0"/>
    <x v="0"/>
    <x v="2"/>
    <n v="36001"/>
    <n v="2"/>
    <n v="47"/>
    <n v="94"/>
    <x v="2"/>
    <x v="0"/>
    <x v="0"/>
    <s v="Delhi"/>
  </r>
  <r>
    <x v="0"/>
    <x v="0"/>
    <x v="0"/>
    <x v="3"/>
    <n v="36001"/>
    <n v="1"/>
    <n v="67"/>
    <n v="67"/>
    <x v="3"/>
    <x v="0"/>
    <x v="0"/>
    <s v="Delhi"/>
  </r>
  <r>
    <x v="0"/>
    <x v="0"/>
    <x v="0"/>
    <x v="4"/>
    <n v="36001"/>
    <n v="2"/>
    <n v="28"/>
    <n v="56"/>
    <x v="4"/>
    <x v="1"/>
    <x v="0"/>
    <s v="Delhi"/>
  </r>
  <r>
    <x v="0"/>
    <x v="0"/>
    <x v="0"/>
    <x v="4"/>
    <n v="36001"/>
    <n v="1"/>
    <n v="28"/>
    <n v="28"/>
    <x v="4"/>
    <x v="1"/>
    <x v="0"/>
    <s v="Delhi"/>
  </r>
  <r>
    <x v="0"/>
    <x v="0"/>
    <x v="0"/>
    <x v="5"/>
    <n v="36001"/>
    <n v="1"/>
    <n v="54"/>
    <n v="54"/>
    <x v="5"/>
    <x v="1"/>
    <x v="0"/>
    <s v="Delhi"/>
  </r>
  <r>
    <x v="0"/>
    <x v="0"/>
    <x v="0"/>
    <x v="6"/>
    <n v="36001"/>
    <n v="3"/>
    <n v="54"/>
    <n v="162"/>
    <x v="6"/>
    <x v="1"/>
    <x v="0"/>
    <s v="Delhi"/>
  </r>
  <r>
    <x v="0"/>
    <x v="0"/>
    <x v="0"/>
    <x v="7"/>
    <n v="36001"/>
    <n v="2"/>
    <n v="56"/>
    <n v="112"/>
    <x v="7"/>
    <x v="1"/>
    <x v="0"/>
    <s v="Delhi"/>
  </r>
  <r>
    <x v="0"/>
    <x v="0"/>
    <x v="0"/>
    <x v="8"/>
    <n v="36001"/>
    <n v="2"/>
    <n v="48"/>
    <n v="96"/>
    <x v="8"/>
    <x v="2"/>
    <x v="0"/>
    <s v="Delhi"/>
  </r>
  <r>
    <x v="0"/>
    <x v="0"/>
    <x v="0"/>
    <x v="9"/>
    <n v="36001"/>
    <n v="2"/>
    <n v="57"/>
    <n v="114"/>
    <x v="9"/>
    <x v="2"/>
    <x v="0"/>
    <s v="Delhi"/>
  </r>
  <r>
    <x v="0"/>
    <x v="0"/>
    <x v="0"/>
    <x v="10"/>
    <n v="36001"/>
    <n v="3"/>
    <n v="72"/>
    <n v="216"/>
    <x v="10"/>
    <x v="2"/>
    <x v="0"/>
    <s v="Delhi"/>
  </r>
  <r>
    <x v="1"/>
    <x v="1"/>
    <x v="1"/>
    <x v="7"/>
    <n v="36002"/>
    <n v="1"/>
    <n v="56"/>
    <n v="56"/>
    <x v="7"/>
    <x v="1"/>
    <x v="1"/>
    <s v="Karnataka"/>
  </r>
  <r>
    <x v="1"/>
    <x v="1"/>
    <x v="1"/>
    <x v="11"/>
    <n v="36002"/>
    <n v="3"/>
    <n v="82"/>
    <n v="246"/>
    <x v="11"/>
    <x v="0"/>
    <x v="1"/>
    <s v="Karnataka"/>
  </r>
  <r>
    <x v="1"/>
    <x v="1"/>
    <x v="1"/>
    <x v="4"/>
    <n v="36002"/>
    <n v="1"/>
    <n v="28"/>
    <n v="28"/>
    <x v="4"/>
    <x v="1"/>
    <x v="1"/>
    <s v="Karnataka"/>
  </r>
  <r>
    <x v="1"/>
    <x v="1"/>
    <x v="1"/>
    <x v="12"/>
    <n v="36002"/>
    <n v="1"/>
    <n v="152"/>
    <n v="152"/>
    <x v="12"/>
    <x v="0"/>
    <x v="1"/>
    <s v="Karnataka"/>
  </r>
  <r>
    <x v="1"/>
    <x v="1"/>
    <x v="1"/>
    <x v="13"/>
    <n v="36002"/>
    <n v="1"/>
    <n v="20"/>
    <n v="20"/>
    <x v="13"/>
    <x v="2"/>
    <x v="1"/>
    <s v="Karnataka"/>
  </r>
  <r>
    <x v="1"/>
    <x v="1"/>
    <x v="1"/>
    <x v="7"/>
    <n v="36002"/>
    <n v="2"/>
    <n v="56"/>
    <n v="112"/>
    <x v="7"/>
    <x v="1"/>
    <x v="1"/>
    <s v="Karnataka"/>
  </r>
  <r>
    <x v="1"/>
    <x v="1"/>
    <x v="1"/>
    <x v="14"/>
    <n v="36002"/>
    <n v="1"/>
    <n v="15"/>
    <n v="15"/>
    <x v="14"/>
    <x v="2"/>
    <x v="1"/>
    <s v="Karnataka"/>
  </r>
  <r>
    <x v="1"/>
    <x v="1"/>
    <x v="1"/>
    <x v="13"/>
    <n v="36002"/>
    <n v="1"/>
    <n v="20"/>
    <n v="20"/>
    <x v="13"/>
    <x v="2"/>
    <x v="1"/>
    <s v="Karnataka"/>
  </r>
  <r>
    <x v="1"/>
    <x v="1"/>
    <x v="1"/>
    <x v="15"/>
    <n v="36002"/>
    <n v="2"/>
    <n v="100"/>
    <n v="200"/>
    <x v="15"/>
    <x v="1"/>
    <x v="1"/>
    <s v="Karnataka"/>
  </r>
  <r>
    <x v="2"/>
    <x v="2"/>
    <x v="2"/>
    <x v="12"/>
    <n v="36003"/>
    <n v="3"/>
    <n v="152"/>
    <n v="456"/>
    <x v="12"/>
    <x v="0"/>
    <x v="2"/>
    <s v="Telangana"/>
  </r>
  <r>
    <x v="2"/>
    <x v="2"/>
    <x v="2"/>
    <x v="16"/>
    <n v="36003"/>
    <n v="2"/>
    <n v="80"/>
    <n v="160"/>
    <x v="16"/>
    <x v="0"/>
    <x v="2"/>
    <s v="Telangana"/>
  </r>
  <r>
    <x v="2"/>
    <x v="2"/>
    <x v="2"/>
    <x v="13"/>
    <n v="36003"/>
    <n v="2"/>
    <n v="20"/>
    <n v="40"/>
    <x v="13"/>
    <x v="2"/>
    <x v="2"/>
    <s v="Telangana"/>
  </r>
  <r>
    <x v="2"/>
    <x v="2"/>
    <x v="2"/>
    <x v="2"/>
    <n v="36003"/>
    <n v="3"/>
    <n v="47"/>
    <n v="141"/>
    <x v="2"/>
    <x v="0"/>
    <x v="2"/>
    <s v="Telangana"/>
  </r>
  <r>
    <x v="2"/>
    <x v="2"/>
    <x v="2"/>
    <x v="17"/>
    <n v="36003"/>
    <n v="1"/>
    <n v="40"/>
    <n v="40"/>
    <x v="17"/>
    <x v="2"/>
    <x v="2"/>
    <s v="Telangana"/>
  </r>
  <r>
    <x v="2"/>
    <x v="2"/>
    <x v="2"/>
    <x v="3"/>
    <n v="36003"/>
    <n v="3"/>
    <n v="67"/>
    <n v="201"/>
    <x v="3"/>
    <x v="0"/>
    <x v="2"/>
    <s v="Telangana"/>
  </r>
  <r>
    <x v="2"/>
    <x v="2"/>
    <x v="2"/>
    <x v="16"/>
    <n v="36003"/>
    <n v="2"/>
    <n v="80"/>
    <n v="160"/>
    <x v="16"/>
    <x v="0"/>
    <x v="2"/>
    <s v="Telangana"/>
  </r>
  <r>
    <x v="2"/>
    <x v="2"/>
    <x v="2"/>
    <x v="18"/>
    <n v="36003"/>
    <n v="2"/>
    <n v="220"/>
    <n v="440"/>
    <x v="18"/>
    <x v="2"/>
    <x v="2"/>
    <s v="Telangana"/>
  </r>
  <r>
    <x v="2"/>
    <x v="2"/>
    <x v="2"/>
    <x v="7"/>
    <n v="36003"/>
    <n v="3"/>
    <n v="56"/>
    <n v="168"/>
    <x v="7"/>
    <x v="1"/>
    <x v="2"/>
    <s v="Telangana"/>
  </r>
  <r>
    <x v="2"/>
    <x v="2"/>
    <x v="2"/>
    <x v="1"/>
    <n v="36003"/>
    <n v="3"/>
    <n v="120"/>
    <n v="360"/>
    <x v="1"/>
    <x v="1"/>
    <x v="2"/>
    <s v="Telangana"/>
  </r>
  <r>
    <x v="2"/>
    <x v="2"/>
    <x v="2"/>
    <x v="9"/>
    <n v="36003"/>
    <n v="1"/>
    <n v="57"/>
    <n v="57"/>
    <x v="9"/>
    <x v="2"/>
    <x v="2"/>
    <s v="Telangana"/>
  </r>
  <r>
    <x v="2"/>
    <x v="2"/>
    <x v="2"/>
    <x v="16"/>
    <n v="36003"/>
    <n v="1"/>
    <n v="80"/>
    <n v="80"/>
    <x v="16"/>
    <x v="0"/>
    <x v="2"/>
    <s v="Telangana"/>
  </r>
  <r>
    <x v="2"/>
    <x v="2"/>
    <x v="2"/>
    <x v="19"/>
    <n v="36003"/>
    <n v="1"/>
    <n v="158"/>
    <n v="158"/>
    <x v="19"/>
    <x v="0"/>
    <x v="2"/>
    <s v="Telangana"/>
  </r>
  <r>
    <x v="2"/>
    <x v="2"/>
    <x v="2"/>
    <x v="8"/>
    <n v="36003"/>
    <n v="3"/>
    <n v="48"/>
    <n v="144"/>
    <x v="8"/>
    <x v="2"/>
    <x v="2"/>
    <s v="Telangana"/>
  </r>
  <r>
    <x v="2"/>
    <x v="2"/>
    <x v="2"/>
    <x v="20"/>
    <n v="36003"/>
    <n v="2"/>
    <n v="26"/>
    <n v="52"/>
    <x v="20"/>
    <x v="1"/>
    <x v="2"/>
    <s v="Telangana"/>
  </r>
  <r>
    <x v="3"/>
    <x v="3"/>
    <x v="3"/>
    <x v="17"/>
    <n v="36004"/>
    <n v="3"/>
    <n v="40"/>
    <n v="120"/>
    <x v="17"/>
    <x v="2"/>
    <x v="3"/>
    <s v="Maharashtra"/>
  </r>
  <r>
    <x v="3"/>
    <x v="3"/>
    <x v="3"/>
    <x v="21"/>
    <n v="36004"/>
    <n v="3"/>
    <n v="30"/>
    <n v="90"/>
    <x v="21"/>
    <x v="2"/>
    <x v="3"/>
    <s v="Maharashtra"/>
  </r>
  <r>
    <x v="3"/>
    <x v="3"/>
    <x v="3"/>
    <x v="10"/>
    <n v="36004"/>
    <n v="2"/>
    <n v="72"/>
    <n v="144"/>
    <x v="10"/>
    <x v="2"/>
    <x v="3"/>
    <s v="Maharashtra"/>
  </r>
  <r>
    <x v="3"/>
    <x v="3"/>
    <x v="3"/>
    <x v="6"/>
    <n v="36004"/>
    <n v="1"/>
    <n v="54"/>
    <n v="54"/>
    <x v="6"/>
    <x v="1"/>
    <x v="3"/>
    <s v="Maharashtra"/>
  </r>
  <r>
    <x v="3"/>
    <x v="3"/>
    <x v="3"/>
    <x v="13"/>
    <n v="36004"/>
    <n v="3"/>
    <n v="20"/>
    <n v="60"/>
    <x v="13"/>
    <x v="2"/>
    <x v="3"/>
    <s v="Maharashtra"/>
  </r>
  <r>
    <x v="3"/>
    <x v="3"/>
    <x v="3"/>
    <x v="20"/>
    <n v="36004"/>
    <n v="3"/>
    <n v="26"/>
    <n v="78"/>
    <x v="20"/>
    <x v="1"/>
    <x v="3"/>
    <s v="Maharashtra"/>
  </r>
  <r>
    <x v="3"/>
    <x v="3"/>
    <x v="3"/>
    <x v="22"/>
    <n v="36004"/>
    <n v="1"/>
    <n v="48"/>
    <n v="48"/>
    <x v="22"/>
    <x v="1"/>
    <x v="3"/>
    <s v="Maharashtra"/>
  </r>
  <r>
    <x v="3"/>
    <x v="3"/>
    <x v="3"/>
    <x v="6"/>
    <n v="36004"/>
    <n v="3"/>
    <n v="54"/>
    <n v="162"/>
    <x v="6"/>
    <x v="1"/>
    <x v="3"/>
    <s v="Maharashtra"/>
  </r>
  <r>
    <x v="3"/>
    <x v="3"/>
    <x v="3"/>
    <x v="15"/>
    <n v="36004"/>
    <n v="3"/>
    <n v="100"/>
    <n v="300"/>
    <x v="15"/>
    <x v="1"/>
    <x v="3"/>
    <s v="Maharashtra"/>
  </r>
  <r>
    <x v="3"/>
    <x v="3"/>
    <x v="3"/>
    <x v="23"/>
    <n v="36004"/>
    <n v="1"/>
    <n v="30"/>
    <n v="30"/>
    <x v="23"/>
    <x v="2"/>
    <x v="3"/>
    <s v="Maharashtra"/>
  </r>
  <r>
    <x v="4"/>
    <x v="4"/>
    <x v="4"/>
    <x v="20"/>
    <n v="36005"/>
    <n v="6"/>
    <n v="26"/>
    <n v="156"/>
    <x v="20"/>
    <x v="1"/>
    <x v="4"/>
    <s v="Tamil Nadu"/>
  </r>
  <r>
    <x v="4"/>
    <x v="4"/>
    <x v="4"/>
    <x v="6"/>
    <n v="36005"/>
    <n v="5"/>
    <n v="54"/>
    <n v="270"/>
    <x v="6"/>
    <x v="1"/>
    <x v="4"/>
    <s v="Tamil Nadu"/>
  </r>
  <r>
    <x v="4"/>
    <x v="4"/>
    <x v="4"/>
    <x v="11"/>
    <n v="36005"/>
    <n v="5"/>
    <n v="82"/>
    <n v="410"/>
    <x v="11"/>
    <x v="0"/>
    <x v="4"/>
    <s v="Tamil Nadu"/>
  </r>
  <r>
    <x v="4"/>
    <x v="4"/>
    <x v="4"/>
    <x v="21"/>
    <n v="36005"/>
    <n v="4"/>
    <n v="30"/>
    <n v="120"/>
    <x v="21"/>
    <x v="2"/>
    <x v="4"/>
    <s v="Tamil Nadu"/>
  </r>
  <r>
    <x v="4"/>
    <x v="4"/>
    <x v="4"/>
    <x v="22"/>
    <n v="36005"/>
    <n v="5"/>
    <n v="48"/>
    <n v="240"/>
    <x v="22"/>
    <x v="1"/>
    <x v="4"/>
    <s v="Tamil Nadu"/>
  </r>
  <r>
    <x v="4"/>
    <x v="4"/>
    <x v="4"/>
    <x v="13"/>
    <n v="36005"/>
    <n v="5"/>
    <n v="20"/>
    <n v="100"/>
    <x v="13"/>
    <x v="2"/>
    <x v="4"/>
    <s v="Tamil Nadu"/>
  </r>
  <r>
    <x v="5"/>
    <x v="5"/>
    <x v="5"/>
    <x v="13"/>
    <n v="36006"/>
    <n v="4"/>
    <n v="20"/>
    <n v="80"/>
    <x v="13"/>
    <x v="2"/>
    <x v="5"/>
    <s v="West Bengal"/>
  </r>
  <r>
    <x v="5"/>
    <x v="5"/>
    <x v="5"/>
    <x v="15"/>
    <n v="36006"/>
    <n v="4"/>
    <n v="100"/>
    <n v="400"/>
    <x v="15"/>
    <x v="1"/>
    <x v="5"/>
    <s v="West Bengal"/>
  </r>
  <r>
    <x v="5"/>
    <x v="5"/>
    <x v="5"/>
    <x v="7"/>
    <n v="36006"/>
    <n v="4"/>
    <n v="56"/>
    <n v="224"/>
    <x v="7"/>
    <x v="1"/>
    <x v="5"/>
    <s v="West Bengal"/>
  </r>
  <r>
    <x v="5"/>
    <x v="5"/>
    <x v="5"/>
    <x v="13"/>
    <n v="36006"/>
    <n v="4"/>
    <n v="20"/>
    <n v="80"/>
    <x v="13"/>
    <x v="2"/>
    <x v="5"/>
    <s v="West Bengal"/>
  </r>
  <r>
    <x v="5"/>
    <x v="5"/>
    <x v="5"/>
    <x v="9"/>
    <n v="36006"/>
    <n v="5"/>
    <n v="57"/>
    <n v="285"/>
    <x v="9"/>
    <x v="2"/>
    <x v="5"/>
    <s v="West Bengal"/>
  </r>
  <r>
    <x v="5"/>
    <x v="5"/>
    <x v="5"/>
    <x v="10"/>
    <n v="36006"/>
    <n v="6"/>
    <n v="72"/>
    <n v="432"/>
    <x v="10"/>
    <x v="2"/>
    <x v="5"/>
    <s v="West Bengal"/>
  </r>
  <r>
    <x v="5"/>
    <x v="5"/>
    <x v="5"/>
    <x v="3"/>
    <n v="36006"/>
    <n v="4"/>
    <n v="67"/>
    <n v="268"/>
    <x v="3"/>
    <x v="0"/>
    <x v="5"/>
    <s v="West Bengal"/>
  </r>
  <r>
    <x v="5"/>
    <x v="5"/>
    <x v="5"/>
    <x v="19"/>
    <n v="36006"/>
    <n v="6"/>
    <n v="158"/>
    <n v="948"/>
    <x v="19"/>
    <x v="0"/>
    <x v="5"/>
    <s v="West Bengal"/>
  </r>
  <r>
    <x v="6"/>
    <x v="6"/>
    <x v="6"/>
    <x v="6"/>
    <n v="36000"/>
    <n v="4"/>
    <n v="54"/>
    <n v="216"/>
    <x v="6"/>
    <x v="1"/>
    <x v="6"/>
    <s v="Maharashtra"/>
  </r>
  <r>
    <x v="6"/>
    <x v="6"/>
    <x v="6"/>
    <x v="24"/>
    <n v="36000"/>
    <n v="4"/>
    <n v="20"/>
    <n v="80"/>
    <x v="24"/>
    <x v="1"/>
    <x v="6"/>
    <s v="Maharashtra"/>
  </r>
  <r>
    <x v="6"/>
    <x v="6"/>
    <x v="6"/>
    <x v="14"/>
    <n v="36000"/>
    <n v="4"/>
    <n v="15"/>
    <n v="60"/>
    <x v="14"/>
    <x v="2"/>
    <x v="6"/>
    <s v="Maharashtra"/>
  </r>
  <r>
    <x v="6"/>
    <x v="6"/>
    <x v="6"/>
    <x v="13"/>
    <n v="36000"/>
    <n v="2"/>
    <n v="20"/>
    <n v="40"/>
    <x v="13"/>
    <x v="2"/>
    <x v="6"/>
    <s v="Maharashtra"/>
  </r>
  <r>
    <x v="6"/>
    <x v="6"/>
    <x v="6"/>
    <x v="6"/>
    <n v="36000"/>
    <n v="4"/>
    <n v="54"/>
    <n v="216"/>
    <x v="6"/>
    <x v="1"/>
    <x v="6"/>
    <s v="Maharashtra"/>
  </r>
  <r>
    <x v="6"/>
    <x v="6"/>
    <x v="6"/>
    <x v="14"/>
    <n v="36000"/>
    <n v="4"/>
    <n v="15"/>
    <n v="60"/>
    <x v="14"/>
    <x v="2"/>
    <x v="6"/>
    <s v="Maharashtra"/>
  </r>
  <r>
    <x v="6"/>
    <x v="6"/>
    <x v="6"/>
    <x v="25"/>
    <n v="36000"/>
    <n v="4"/>
    <n v="160"/>
    <n v="640"/>
    <x v="25"/>
    <x v="2"/>
    <x v="6"/>
    <s v="Maharashtra"/>
  </r>
  <r>
    <x v="6"/>
    <x v="6"/>
    <x v="6"/>
    <x v="11"/>
    <n v="36000"/>
    <n v="4"/>
    <n v="82"/>
    <n v="328"/>
    <x v="11"/>
    <x v="0"/>
    <x v="6"/>
    <s v="Maharashtra"/>
  </r>
  <r>
    <x v="7"/>
    <x v="7"/>
    <x v="7"/>
    <x v="24"/>
    <n v="36008"/>
    <n v="4"/>
    <n v="20"/>
    <n v="80"/>
    <x v="24"/>
    <x v="1"/>
    <x v="7"/>
    <s v="Uttar Pradesh"/>
  </r>
  <r>
    <x v="7"/>
    <x v="7"/>
    <x v="7"/>
    <x v="11"/>
    <n v="36008"/>
    <n v="4"/>
    <n v="82"/>
    <n v="328"/>
    <x v="11"/>
    <x v="0"/>
    <x v="7"/>
    <s v="Uttar Pradesh"/>
  </r>
  <r>
    <x v="7"/>
    <x v="7"/>
    <x v="7"/>
    <x v="24"/>
    <n v="36008"/>
    <n v="2"/>
    <n v="20"/>
    <n v="40"/>
    <x v="24"/>
    <x v="1"/>
    <x v="7"/>
    <s v="Uttar Pradesh"/>
  </r>
  <r>
    <x v="7"/>
    <x v="7"/>
    <x v="7"/>
    <x v="13"/>
    <n v="36008"/>
    <n v="3"/>
    <n v="20"/>
    <n v="60"/>
    <x v="13"/>
    <x v="2"/>
    <x v="7"/>
    <s v="Uttar Pradesh"/>
  </r>
  <r>
    <x v="7"/>
    <x v="7"/>
    <x v="7"/>
    <x v="15"/>
    <n v="36008"/>
    <n v="2"/>
    <n v="100"/>
    <n v="200"/>
    <x v="15"/>
    <x v="1"/>
    <x v="7"/>
    <s v="Uttar Pradesh"/>
  </r>
  <r>
    <x v="7"/>
    <x v="7"/>
    <x v="7"/>
    <x v="21"/>
    <n v="36008"/>
    <n v="3"/>
    <n v="30"/>
    <n v="90"/>
    <x v="21"/>
    <x v="2"/>
    <x v="7"/>
    <s v="Uttar Pradesh"/>
  </r>
  <r>
    <x v="7"/>
    <x v="7"/>
    <x v="7"/>
    <x v="6"/>
    <n v="36008"/>
    <n v="2"/>
    <n v="54"/>
    <n v="108"/>
    <x v="6"/>
    <x v="1"/>
    <x v="7"/>
    <s v="Uttar Pradesh"/>
  </r>
  <r>
    <x v="7"/>
    <x v="7"/>
    <x v="7"/>
    <x v="14"/>
    <n v="36008"/>
    <n v="4"/>
    <n v="15"/>
    <n v="60"/>
    <x v="14"/>
    <x v="2"/>
    <x v="7"/>
    <s v="Uttar Pradesh"/>
  </r>
  <r>
    <x v="7"/>
    <x v="7"/>
    <x v="7"/>
    <x v="1"/>
    <n v="36008"/>
    <n v="2"/>
    <n v="120"/>
    <n v="240"/>
    <x v="1"/>
    <x v="1"/>
    <x v="7"/>
    <s v="Uttar Pradesh"/>
  </r>
  <r>
    <x v="7"/>
    <x v="7"/>
    <x v="7"/>
    <x v="21"/>
    <n v="36008"/>
    <n v="3"/>
    <n v="30"/>
    <n v="90"/>
    <x v="21"/>
    <x v="2"/>
    <x v="7"/>
    <s v="Uttar Pradesh"/>
  </r>
  <r>
    <x v="7"/>
    <x v="7"/>
    <x v="7"/>
    <x v="19"/>
    <n v="36008"/>
    <n v="3"/>
    <n v="158"/>
    <n v="474"/>
    <x v="19"/>
    <x v="0"/>
    <x v="7"/>
    <s v="Uttar Pradesh"/>
  </r>
  <r>
    <x v="8"/>
    <x v="8"/>
    <x v="8"/>
    <x v="4"/>
    <n v="36001"/>
    <n v="5"/>
    <n v="28"/>
    <n v="140"/>
    <x v="4"/>
    <x v="1"/>
    <x v="0"/>
    <s v="Delhi"/>
  </r>
  <r>
    <x v="8"/>
    <x v="8"/>
    <x v="8"/>
    <x v="23"/>
    <n v="36001"/>
    <n v="5"/>
    <n v="30"/>
    <n v="150"/>
    <x v="23"/>
    <x v="2"/>
    <x v="0"/>
    <s v="Delhi"/>
  </r>
  <r>
    <x v="8"/>
    <x v="8"/>
    <x v="8"/>
    <x v="24"/>
    <n v="36001"/>
    <n v="3"/>
    <n v="20"/>
    <n v="60"/>
    <x v="24"/>
    <x v="1"/>
    <x v="0"/>
    <s v="Delhi"/>
  </r>
  <r>
    <x v="8"/>
    <x v="8"/>
    <x v="8"/>
    <x v="26"/>
    <n v="36001"/>
    <n v="3"/>
    <n v="52"/>
    <n v="156"/>
    <x v="26"/>
    <x v="1"/>
    <x v="0"/>
    <s v="Delhi"/>
  </r>
  <r>
    <x v="8"/>
    <x v="8"/>
    <x v="8"/>
    <x v="10"/>
    <n v="36001"/>
    <n v="5"/>
    <n v="72"/>
    <n v="360"/>
    <x v="10"/>
    <x v="2"/>
    <x v="0"/>
    <s v="Delhi"/>
  </r>
  <r>
    <x v="8"/>
    <x v="8"/>
    <x v="8"/>
    <x v="3"/>
    <n v="36001"/>
    <n v="5"/>
    <n v="67"/>
    <n v="335"/>
    <x v="3"/>
    <x v="0"/>
    <x v="0"/>
    <s v="Delhi"/>
  </r>
  <r>
    <x v="8"/>
    <x v="8"/>
    <x v="8"/>
    <x v="23"/>
    <n v="36001"/>
    <n v="5"/>
    <n v="30"/>
    <n v="150"/>
    <x v="23"/>
    <x v="2"/>
    <x v="0"/>
    <s v="Delhi"/>
  </r>
  <r>
    <x v="8"/>
    <x v="8"/>
    <x v="8"/>
    <x v="15"/>
    <n v="36001"/>
    <n v="4"/>
    <n v="100"/>
    <n v="400"/>
    <x v="15"/>
    <x v="1"/>
    <x v="0"/>
    <s v="Delhi"/>
  </r>
  <r>
    <x v="8"/>
    <x v="8"/>
    <x v="8"/>
    <x v="19"/>
    <n v="36001"/>
    <n v="3"/>
    <n v="158"/>
    <n v="474"/>
    <x v="19"/>
    <x v="0"/>
    <x v="0"/>
    <s v="Delhi"/>
  </r>
  <r>
    <x v="8"/>
    <x v="8"/>
    <x v="8"/>
    <x v="27"/>
    <n v="36001"/>
    <n v="3"/>
    <n v="29"/>
    <n v="87"/>
    <x v="27"/>
    <x v="1"/>
    <x v="0"/>
    <s v="Delhi"/>
  </r>
  <r>
    <x v="8"/>
    <x v="8"/>
    <x v="8"/>
    <x v="27"/>
    <n v="36001"/>
    <n v="5"/>
    <n v="29"/>
    <n v="145"/>
    <x v="27"/>
    <x v="1"/>
    <x v="0"/>
    <s v="Delhi"/>
  </r>
  <r>
    <x v="8"/>
    <x v="8"/>
    <x v="8"/>
    <x v="10"/>
    <n v="36001"/>
    <n v="5"/>
    <n v="72"/>
    <n v="360"/>
    <x v="10"/>
    <x v="2"/>
    <x v="0"/>
    <s v="Delhi"/>
  </r>
  <r>
    <x v="8"/>
    <x v="8"/>
    <x v="8"/>
    <x v="7"/>
    <n v="36001"/>
    <n v="3"/>
    <n v="56"/>
    <n v="168"/>
    <x v="7"/>
    <x v="1"/>
    <x v="0"/>
    <s v="Delhi"/>
  </r>
  <r>
    <x v="8"/>
    <x v="8"/>
    <x v="8"/>
    <x v="13"/>
    <n v="36001"/>
    <n v="4"/>
    <n v="20"/>
    <n v="80"/>
    <x v="13"/>
    <x v="2"/>
    <x v="0"/>
    <s v="Delhi"/>
  </r>
  <r>
    <x v="9"/>
    <x v="9"/>
    <x v="9"/>
    <x v="4"/>
    <n v="36000"/>
    <n v="4"/>
    <n v="28"/>
    <n v="112"/>
    <x v="4"/>
    <x v="1"/>
    <x v="6"/>
    <s v="Maharashtra"/>
  </r>
  <r>
    <x v="9"/>
    <x v="9"/>
    <x v="9"/>
    <x v="2"/>
    <n v="36000"/>
    <n v="3"/>
    <n v="47"/>
    <n v="141"/>
    <x v="2"/>
    <x v="0"/>
    <x v="6"/>
    <s v="Maharashtra"/>
  </r>
  <r>
    <x v="9"/>
    <x v="9"/>
    <x v="9"/>
    <x v="22"/>
    <n v="36000"/>
    <n v="4"/>
    <n v="48"/>
    <n v="192"/>
    <x v="22"/>
    <x v="1"/>
    <x v="6"/>
    <s v="Maharashtra"/>
  </r>
  <r>
    <x v="9"/>
    <x v="9"/>
    <x v="9"/>
    <x v="10"/>
    <n v="36000"/>
    <n v="3"/>
    <n v="72"/>
    <n v="216"/>
    <x v="10"/>
    <x v="2"/>
    <x v="6"/>
    <s v="Maharashtra"/>
  </r>
  <r>
    <x v="9"/>
    <x v="9"/>
    <x v="9"/>
    <x v="15"/>
    <n v="36000"/>
    <n v="3"/>
    <n v="100"/>
    <n v="300"/>
    <x v="15"/>
    <x v="1"/>
    <x v="6"/>
    <s v="Maharashtra"/>
  </r>
  <r>
    <x v="9"/>
    <x v="9"/>
    <x v="9"/>
    <x v="6"/>
    <n v="36000"/>
    <n v="5"/>
    <n v="54"/>
    <n v="270"/>
    <x v="6"/>
    <x v="1"/>
    <x v="6"/>
    <s v="Maharashtra"/>
  </r>
  <r>
    <x v="10"/>
    <x v="10"/>
    <x v="10"/>
    <x v="4"/>
    <n v="36001"/>
    <n v="5"/>
    <n v="28"/>
    <n v="140"/>
    <x v="4"/>
    <x v="1"/>
    <x v="0"/>
    <s v="Delhi"/>
  </r>
  <r>
    <x v="10"/>
    <x v="10"/>
    <x v="10"/>
    <x v="28"/>
    <n v="36001"/>
    <n v="4"/>
    <n v="30"/>
    <n v="120"/>
    <x v="28"/>
    <x v="1"/>
    <x v="0"/>
    <s v="Delhi"/>
  </r>
  <r>
    <x v="10"/>
    <x v="10"/>
    <x v="10"/>
    <x v="18"/>
    <n v="36001"/>
    <n v="4"/>
    <n v="220"/>
    <n v="880"/>
    <x v="18"/>
    <x v="2"/>
    <x v="0"/>
    <s v="Delhi"/>
  </r>
  <r>
    <x v="10"/>
    <x v="10"/>
    <x v="10"/>
    <x v="18"/>
    <n v="36001"/>
    <n v="5"/>
    <n v="220"/>
    <n v="1100"/>
    <x v="18"/>
    <x v="2"/>
    <x v="0"/>
    <s v="Delhi"/>
  </r>
  <r>
    <x v="10"/>
    <x v="10"/>
    <x v="10"/>
    <x v="2"/>
    <n v="36001"/>
    <n v="5"/>
    <n v="47"/>
    <n v="235"/>
    <x v="2"/>
    <x v="0"/>
    <x v="0"/>
    <s v="Delhi"/>
  </r>
  <r>
    <x v="10"/>
    <x v="10"/>
    <x v="10"/>
    <x v="1"/>
    <n v="36001"/>
    <n v="4"/>
    <n v="120"/>
    <n v="480"/>
    <x v="1"/>
    <x v="1"/>
    <x v="0"/>
    <s v="Delhi"/>
  </r>
  <r>
    <x v="10"/>
    <x v="10"/>
    <x v="10"/>
    <x v="27"/>
    <n v="36001"/>
    <n v="3"/>
    <n v="29"/>
    <n v="87"/>
    <x v="27"/>
    <x v="1"/>
    <x v="0"/>
    <s v="Delhi"/>
  </r>
  <r>
    <x v="10"/>
    <x v="10"/>
    <x v="10"/>
    <x v="10"/>
    <n v="36001"/>
    <n v="4"/>
    <n v="72"/>
    <n v="288"/>
    <x v="10"/>
    <x v="2"/>
    <x v="0"/>
    <s v="Delhi"/>
  </r>
  <r>
    <x v="10"/>
    <x v="10"/>
    <x v="10"/>
    <x v="29"/>
    <n v="36001"/>
    <n v="3"/>
    <n v="36"/>
    <n v="108"/>
    <x v="29"/>
    <x v="2"/>
    <x v="0"/>
    <s v="Delhi"/>
  </r>
  <r>
    <x v="10"/>
    <x v="10"/>
    <x v="10"/>
    <x v="24"/>
    <n v="36001"/>
    <n v="3"/>
    <n v="20"/>
    <n v="60"/>
    <x v="24"/>
    <x v="1"/>
    <x v="0"/>
    <s v="Delhi"/>
  </r>
  <r>
    <x v="10"/>
    <x v="10"/>
    <x v="10"/>
    <x v="27"/>
    <n v="36001"/>
    <n v="5"/>
    <n v="29"/>
    <n v="145"/>
    <x v="27"/>
    <x v="1"/>
    <x v="0"/>
    <s v="Delhi"/>
  </r>
  <r>
    <x v="10"/>
    <x v="10"/>
    <x v="10"/>
    <x v="17"/>
    <n v="36001"/>
    <n v="3"/>
    <n v="40"/>
    <n v="120"/>
    <x v="17"/>
    <x v="2"/>
    <x v="0"/>
    <s v="Delhi"/>
  </r>
  <r>
    <x v="10"/>
    <x v="10"/>
    <x v="10"/>
    <x v="10"/>
    <n v="36001"/>
    <n v="3"/>
    <n v="72"/>
    <n v="216"/>
    <x v="10"/>
    <x v="2"/>
    <x v="0"/>
    <s v="Delhi"/>
  </r>
  <r>
    <x v="11"/>
    <x v="11"/>
    <x v="11"/>
    <x v="22"/>
    <n v="36002"/>
    <n v="4"/>
    <n v="48"/>
    <n v="192"/>
    <x v="22"/>
    <x v="1"/>
    <x v="1"/>
    <s v="Karnataka"/>
  </r>
  <r>
    <x v="11"/>
    <x v="11"/>
    <x v="11"/>
    <x v="3"/>
    <n v="36002"/>
    <n v="4"/>
    <n v="67"/>
    <n v="268"/>
    <x v="3"/>
    <x v="0"/>
    <x v="1"/>
    <s v="Karnataka"/>
  </r>
  <r>
    <x v="11"/>
    <x v="11"/>
    <x v="11"/>
    <x v="8"/>
    <n v="36002"/>
    <n v="4"/>
    <n v="48"/>
    <n v="192"/>
    <x v="8"/>
    <x v="2"/>
    <x v="1"/>
    <s v="Karnataka"/>
  </r>
  <r>
    <x v="11"/>
    <x v="11"/>
    <x v="11"/>
    <x v="28"/>
    <n v="36002"/>
    <n v="4"/>
    <n v="30"/>
    <n v="120"/>
    <x v="28"/>
    <x v="1"/>
    <x v="1"/>
    <s v="Karnataka"/>
  </r>
  <r>
    <x v="11"/>
    <x v="11"/>
    <x v="11"/>
    <x v="25"/>
    <n v="36002"/>
    <n v="6"/>
    <n v="160"/>
    <n v="960"/>
    <x v="25"/>
    <x v="2"/>
    <x v="1"/>
    <s v="Karnataka"/>
  </r>
  <r>
    <x v="11"/>
    <x v="11"/>
    <x v="11"/>
    <x v="29"/>
    <n v="36002"/>
    <n v="6"/>
    <n v="36"/>
    <n v="216"/>
    <x v="29"/>
    <x v="2"/>
    <x v="1"/>
    <s v="Karnataka"/>
  </r>
  <r>
    <x v="11"/>
    <x v="11"/>
    <x v="11"/>
    <x v="7"/>
    <n v="36002"/>
    <n v="4"/>
    <n v="56"/>
    <n v="224"/>
    <x v="7"/>
    <x v="1"/>
    <x v="1"/>
    <s v="Karnataka"/>
  </r>
  <r>
    <x v="11"/>
    <x v="11"/>
    <x v="11"/>
    <x v="17"/>
    <n v="36002"/>
    <n v="6"/>
    <n v="40"/>
    <n v="240"/>
    <x v="17"/>
    <x v="2"/>
    <x v="1"/>
    <s v="Karnataka"/>
  </r>
  <r>
    <x v="11"/>
    <x v="11"/>
    <x v="11"/>
    <x v="21"/>
    <n v="36002"/>
    <n v="6"/>
    <n v="30"/>
    <n v="180"/>
    <x v="21"/>
    <x v="2"/>
    <x v="1"/>
    <s v="Karnataka"/>
  </r>
  <r>
    <x v="11"/>
    <x v="11"/>
    <x v="11"/>
    <x v="14"/>
    <n v="36002"/>
    <n v="5"/>
    <n v="15"/>
    <n v="75"/>
    <x v="14"/>
    <x v="2"/>
    <x v="1"/>
    <s v="Karnataka"/>
  </r>
  <r>
    <x v="11"/>
    <x v="11"/>
    <x v="11"/>
    <x v="9"/>
    <n v="36002"/>
    <n v="6"/>
    <n v="57"/>
    <n v="342"/>
    <x v="9"/>
    <x v="2"/>
    <x v="1"/>
    <s v="Karnataka"/>
  </r>
  <r>
    <x v="11"/>
    <x v="11"/>
    <x v="11"/>
    <x v="19"/>
    <n v="36002"/>
    <n v="6"/>
    <n v="158"/>
    <n v="948"/>
    <x v="19"/>
    <x v="0"/>
    <x v="1"/>
    <s v="Karnataka"/>
  </r>
  <r>
    <x v="11"/>
    <x v="11"/>
    <x v="11"/>
    <x v="0"/>
    <n v="36002"/>
    <n v="6"/>
    <n v="192"/>
    <n v="1152"/>
    <x v="0"/>
    <x v="0"/>
    <x v="1"/>
    <s v="Karnataka"/>
  </r>
  <r>
    <x v="11"/>
    <x v="11"/>
    <x v="11"/>
    <x v="29"/>
    <n v="36002"/>
    <n v="5"/>
    <n v="36"/>
    <n v="180"/>
    <x v="29"/>
    <x v="2"/>
    <x v="1"/>
    <s v="Karnataka"/>
  </r>
  <r>
    <x v="11"/>
    <x v="11"/>
    <x v="11"/>
    <x v="9"/>
    <n v="36002"/>
    <n v="5"/>
    <n v="57"/>
    <n v="285"/>
    <x v="9"/>
    <x v="2"/>
    <x v="1"/>
    <s v="Karnataka"/>
  </r>
  <r>
    <x v="11"/>
    <x v="11"/>
    <x v="11"/>
    <x v="3"/>
    <n v="36002"/>
    <n v="6"/>
    <n v="67"/>
    <n v="402"/>
    <x v="3"/>
    <x v="0"/>
    <x v="1"/>
    <s v="Karnataka"/>
  </r>
  <r>
    <x v="11"/>
    <x v="11"/>
    <x v="11"/>
    <x v="5"/>
    <n v="36002"/>
    <n v="4"/>
    <n v="54"/>
    <n v="216"/>
    <x v="5"/>
    <x v="1"/>
    <x v="1"/>
    <s v="Karnataka"/>
  </r>
  <r>
    <x v="11"/>
    <x v="11"/>
    <x v="11"/>
    <x v="26"/>
    <n v="36002"/>
    <n v="4"/>
    <n v="52"/>
    <n v="208"/>
    <x v="26"/>
    <x v="1"/>
    <x v="1"/>
    <s v="Karnataka"/>
  </r>
  <r>
    <x v="11"/>
    <x v="11"/>
    <x v="11"/>
    <x v="16"/>
    <n v="36002"/>
    <n v="6"/>
    <n v="80"/>
    <n v="480"/>
    <x v="16"/>
    <x v="0"/>
    <x v="1"/>
    <s v="Karnataka"/>
  </r>
  <r>
    <x v="12"/>
    <x v="12"/>
    <x v="12"/>
    <x v="11"/>
    <n v="36003"/>
    <n v="6"/>
    <n v="82"/>
    <n v="492"/>
    <x v="11"/>
    <x v="0"/>
    <x v="2"/>
    <s v="Telangana"/>
  </r>
  <r>
    <x v="12"/>
    <x v="12"/>
    <x v="12"/>
    <x v="11"/>
    <n v="36003"/>
    <n v="4"/>
    <n v="82"/>
    <n v="328"/>
    <x v="11"/>
    <x v="0"/>
    <x v="2"/>
    <s v="Telangana"/>
  </r>
  <r>
    <x v="12"/>
    <x v="12"/>
    <x v="12"/>
    <x v="17"/>
    <n v="36003"/>
    <n v="4"/>
    <n v="40"/>
    <n v="160"/>
    <x v="17"/>
    <x v="2"/>
    <x v="2"/>
    <s v="Telangana"/>
  </r>
  <r>
    <x v="12"/>
    <x v="12"/>
    <x v="12"/>
    <x v="18"/>
    <n v="36003"/>
    <n v="6"/>
    <n v="220"/>
    <n v="1320"/>
    <x v="18"/>
    <x v="2"/>
    <x v="2"/>
    <s v="Telangana"/>
  </r>
  <r>
    <x v="12"/>
    <x v="12"/>
    <x v="12"/>
    <x v="22"/>
    <n v="36003"/>
    <n v="5"/>
    <n v="48"/>
    <n v="240"/>
    <x v="22"/>
    <x v="1"/>
    <x v="2"/>
    <s v="Telangana"/>
  </r>
  <r>
    <x v="12"/>
    <x v="12"/>
    <x v="12"/>
    <x v="10"/>
    <n v="36003"/>
    <n v="5"/>
    <n v="72"/>
    <n v="360"/>
    <x v="10"/>
    <x v="2"/>
    <x v="2"/>
    <s v="Telangana"/>
  </r>
  <r>
    <x v="12"/>
    <x v="12"/>
    <x v="12"/>
    <x v="8"/>
    <n v="36003"/>
    <n v="4"/>
    <n v="48"/>
    <n v="192"/>
    <x v="8"/>
    <x v="2"/>
    <x v="2"/>
    <s v="Telangana"/>
  </r>
  <r>
    <x v="13"/>
    <x v="13"/>
    <x v="13"/>
    <x v="28"/>
    <n v="36004"/>
    <n v="3"/>
    <n v="30"/>
    <n v="90"/>
    <x v="28"/>
    <x v="1"/>
    <x v="3"/>
    <s v="Maharashtra"/>
  </r>
  <r>
    <x v="13"/>
    <x v="13"/>
    <x v="13"/>
    <x v="5"/>
    <n v="36004"/>
    <n v="2"/>
    <n v="54"/>
    <n v="108"/>
    <x v="5"/>
    <x v="1"/>
    <x v="3"/>
    <s v="Maharashtra"/>
  </r>
  <r>
    <x v="13"/>
    <x v="13"/>
    <x v="13"/>
    <x v="12"/>
    <n v="36004"/>
    <n v="4"/>
    <n v="152"/>
    <n v="608"/>
    <x v="12"/>
    <x v="0"/>
    <x v="3"/>
    <s v="Maharashtra"/>
  </r>
  <r>
    <x v="13"/>
    <x v="13"/>
    <x v="13"/>
    <x v="9"/>
    <n v="36004"/>
    <n v="2"/>
    <n v="57"/>
    <n v="114"/>
    <x v="9"/>
    <x v="2"/>
    <x v="3"/>
    <s v="Maharashtra"/>
  </r>
  <r>
    <x v="13"/>
    <x v="13"/>
    <x v="13"/>
    <x v="14"/>
    <n v="36004"/>
    <n v="2"/>
    <n v="15"/>
    <n v="30"/>
    <x v="14"/>
    <x v="2"/>
    <x v="3"/>
    <s v="Maharashtra"/>
  </r>
  <r>
    <x v="13"/>
    <x v="13"/>
    <x v="13"/>
    <x v="26"/>
    <n v="36004"/>
    <n v="3"/>
    <n v="52"/>
    <n v="156"/>
    <x v="26"/>
    <x v="1"/>
    <x v="3"/>
    <s v="Maharashtra"/>
  </r>
  <r>
    <x v="13"/>
    <x v="13"/>
    <x v="13"/>
    <x v="23"/>
    <n v="36004"/>
    <n v="3"/>
    <n v="30"/>
    <n v="90"/>
    <x v="23"/>
    <x v="2"/>
    <x v="3"/>
    <s v="Maharashtra"/>
  </r>
  <r>
    <x v="13"/>
    <x v="13"/>
    <x v="13"/>
    <x v="16"/>
    <n v="36004"/>
    <n v="4"/>
    <n v="80"/>
    <n v="320"/>
    <x v="16"/>
    <x v="0"/>
    <x v="3"/>
    <s v="Maharashtra"/>
  </r>
  <r>
    <x v="13"/>
    <x v="13"/>
    <x v="13"/>
    <x v="20"/>
    <n v="36004"/>
    <n v="2"/>
    <n v="26"/>
    <n v="52"/>
    <x v="20"/>
    <x v="1"/>
    <x v="3"/>
    <s v="Maharashtra"/>
  </r>
  <r>
    <x v="13"/>
    <x v="13"/>
    <x v="13"/>
    <x v="2"/>
    <n v="36004"/>
    <n v="2"/>
    <n v="47"/>
    <n v="94"/>
    <x v="2"/>
    <x v="0"/>
    <x v="3"/>
    <s v="Maharashtra"/>
  </r>
  <r>
    <x v="14"/>
    <x v="14"/>
    <x v="14"/>
    <x v="13"/>
    <n v="36005"/>
    <n v="3"/>
    <n v="20"/>
    <n v="60"/>
    <x v="13"/>
    <x v="2"/>
    <x v="4"/>
    <s v="Tamil Nadu"/>
  </r>
  <r>
    <x v="14"/>
    <x v="14"/>
    <x v="14"/>
    <x v="10"/>
    <n v="36005"/>
    <n v="3"/>
    <n v="72"/>
    <n v="216"/>
    <x v="10"/>
    <x v="2"/>
    <x v="4"/>
    <s v="Tamil Nadu"/>
  </r>
  <r>
    <x v="14"/>
    <x v="14"/>
    <x v="14"/>
    <x v="12"/>
    <n v="36005"/>
    <n v="3"/>
    <n v="152"/>
    <n v="456"/>
    <x v="12"/>
    <x v="0"/>
    <x v="4"/>
    <s v="Tamil Nadu"/>
  </r>
  <r>
    <x v="14"/>
    <x v="14"/>
    <x v="14"/>
    <x v="22"/>
    <n v="36005"/>
    <n v="3"/>
    <n v="48"/>
    <n v="144"/>
    <x v="22"/>
    <x v="1"/>
    <x v="4"/>
    <s v="Tamil Nadu"/>
  </r>
  <r>
    <x v="14"/>
    <x v="14"/>
    <x v="14"/>
    <x v="2"/>
    <n v="36005"/>
    <n v="3"/>
    <n v="47"/>
    <n v="141"/>
    <x v="2"/>
    <x v="0"/>
    <x v="4"/>
    <s v="Tamil Nadu"/>
  </r>
  <r>
    <x v="14"/>
    <x v="14"/>
    <x v="14"/>
    <x v="14"/>
    <n v="36005"/>
    <n v="2"/>
    <n v="15"/>
    <n v="30"/>
    <x v="14"/>
    <x v="2"/>
    <x v="4"/>
    <s v="Tamil Nadu"/>
  </r>
  <r>
    <x v="14"/>
    <x v="14"/>
    <x v="14"/>
    <x v="16"/>
    <n v="36005"/>
    <n v="2"/>
    <n v="80"/>
    <n v="160"/>
    <x v="16"/>
    <x v="0"/>
    <x v="4"/>
    <s v="Tamil Nadu"/>
  </r>
  <r>
    <x v="14"/>
    <x v="14"/>
    <x v="14"/>
    <x v="0"/>
    <n v="36005"/>
    <n v="3"/>
    <n v="192"/>
    <n v="576"/>
    <x v="0"/>
    <x v="0"/>
    <x v="4"/>
    <s v="Tamil Nadu"/>
  </r>
  <r>
    <x v="14"/>
    <x v="14"/>
    <x v="14"/>
    <x v="13"/>
    <n v="36005"/>
    <n v="3"/>
    <n v="20"/>
    <n v="60"/>
    <x v="13"/>
    <x v="2"/>
    <x v="4"/>
    <s v="Tamil Nadu"/>
  </r>
  <r>
    <x v="15"/>
    <x v="15"/>
    <x v="15"/>
    <x v="18"/>
    <n v="36000"/>
    <n v="1"/>
    <n v="220"/>
    <n v="220"/>
    <x v="18"/>
    <x v="2"/>
    <x v="6"/>
    <s v="Maharashtra"/>
  </r>
  <r>
    <x v="15"/>
    <x v="15"/>
    <x v="15"/>
    <x v="8"/>
    <n v="36000"/>
    <n v="1"/>
    <n v="48"/>
    <n v="48"/>
    <x v="8"/>
    <x v="2"/>
    <x v="6"/>
    <s v="Maharashtra"/>
  </r>
  <r>
    <x v="15"/>
    <x v="15"/>
    <x v="15"/>
    <x v="6"/>
    <n v="36000"/>
    <n v="3"/>
    <n v="54"/>
    <n v="162"/>
    <x v="6"/>
    <x v="1"/>
    <x v="6"/>
    <s v="Maharashtra"/>
  </r>
  <r>
    <x v="15"/>
    <x v="15"/>
    <x v="15"/>
    <x v="20"/>
    <n v="36000"/>
    <n v="1"/>
    <n v="26"/>
    <n v="26"/>
    <x v="20"/>
    <x v="1"/>
    <x v="6"/>
    <s v="Maharashtra"/>
  </r>
  <r>
    <x v="15"/>
    <x v="15"/>
    <x v="15"/>
    <x v="20"/>
    <n v="36000"/>
    <n v="2"/>
    <n v="26"/>
    <n v="52"/>
    <x v="20"/>
    <x v="1"/>
    <x v="6"/>
    <s v="Maharashtra"/>
  </r>
  <r>
    <x v="15"/>
    <x v="15"/>
    <x v="15"/>
    <x v="13"/>
    <n v="36000"/>
    <n v="2"/>
    <n v="20"/>
    <n v="40"/>
    <x v="13"/>
    <x v="2"/>
    <x v="6"/>
    <s v="Maharashtra"/>
  </r>
  <r>
    <x v="15"/>
    <x v="15"/>
    <x v="15"/>
    <x v="29"/>
    <n v="36000"/>
    <n v="3"/>
    <n v="36"/>
    <n v="108"/>
    <x v="29"/>
    <x v="2"/>
    <x v="6"/>
    <s v="Maharashtra"/>
  </r>
  <r>
    <x v="15"/>
    <x v="15"/>
    <x v="15"/>
    <x v="25"/>
    <n v="36000"/>
    <n v="1"/>
    <n v="160"/>
    <n v="160"/>
    <x v="25"/>
    <x v="2"/>
    <x v="6"/>
    <s v="Maharashtra"/>
  </r>
  <r>
    <x v="15"/>
    <x v="15"/>
    <x v="15"/>
    <x v="1"/>
    <n v="36000"/>
    <n v="2"/>
    <n v="120"/>
    <n v="240"/>
    <x v="1"/>
    <x v="1"/>
    <x v="6"/>
    <s v="Maharashtra"/>
  </r>
  <r>
    <x v="15"/>
    <x v="15"/>
    <x v="15"/>
    <x v="23"/>
    <n v="36000"/>
    <n v="3"/>
    <n v="30"/>
    <n v="90"/>
    <x v="23"/>
    <x v="2"/>
    <x v="6"/>
    <s v="Maharashtra"/>
  </r>
  <r>
    <x v="15"/>
    <x v="15"/>
    <x v="15"/>
    <x v="29"/>
    <n v="36000"/>
    <n v="1"/>
    <n v="36"/>
    <n v="36"/>
    <x v="29"/>
    <x v="2"/>
    <x v="6"/>
    <s v="Maharashtra"/>
  </r>
  <r>
    <x v="15"/>
    <x v="15"/>
    <x v="15"/>
    <x v="25"/>
    <n v="36000"/>
    <n v="3"/>
    <n v="160"/>
    <n v="480"/>
    <x v="25"/>
    <x v="2"/>
    <x v="6"/>
    <s v="Maharashtra"/>
  </r>
  <r>
    <x v="15"/>
    <x v="15"/>
    <x v="15"/>
    <x v="0"/>
    <n v="36000"/>
    <n v="3"/>
    <n v="192"/>
    <n v="576"/>
    <x v="0"/>
    <x v="0"/>
    <x v="6"/>
    <s v="Maharashtra"/>
  </r>
  <r>
    <x v="0"/>
    <x v="16"/>
    <x v="16"/>
    <x v="8"/>
    <n v="36007"/>
    <n v="2"/>
    <n v="48"/>
    <n v="96"/>
    <x v="8"/>
    <x v="2"/>
    <x v="8"/>
    <s v="Karnataka"/>
  </r>
  <r>
    <x v="0"/>
    <x v="16"/>
    <x v="16"/>
    <x v="14"/>
    <n v="36007"/>
    <n v="3"/>
    <n v="15"/>
    <n v="45"/>
    <x v="14"/>
    <x v="2"/>
    <x v="8"/>
    <s v="Karnataka"/>
  </r>
  <r>
    <x v="0"/>
    <x v="16"/>
    <x v="16"/>
    <x v="14"/>
    <n v="36007"/>
    <n v="1"/>
    <n v="15"/>
    <n v="15"/>
    <x v="14"/>
    <x v="2"/>
    <x v="8"/>
    <s v="Karnataka"/>
  </r>
  <r>
    <x v="0"/>
    <x v="16"/>
    <x v="16"/>
    <x v="23"/>
    <n v="36007"/>
    <n v="3"/>
    <n v="30"/>
    <n v="90"/>
    <x v="23"/>
    <x v="2"/>
    <x v="8"/>
    <s v="Karnataka"/>
  </r>
  <r>
    <x v="0"/>
    <x v="16"/>
    <x v="16"/>
    <x v="28"/>
    <n v="36007"/>
    <n v="1"/>
    <n v="30"/>
    <n v="30"/>
    <x v="28"/>
    <x v="1"/>
    <x v="8"/>
    <s v="Karnataka"/>
  </r>
  <r>
    <x v="0"/>
    <x v="16"/>
    <x v="16"/>
    <x v="19"/>
    <n v="36007"/>
    <n v="2"/>
    <n v="158"/>
    <n v="316"/>
    <x v="19"/>
    <x v="0"/>
    <x v="8"/>
    <s v="Karnataka"/>
  </r>
  <r>
    <x v="0"/>
    <x v="16"/>
    <x v="16"/>
    <x v="1"/>
    <n v="36007"/>
    <n v="3"/>
    <n v="120"/>
    <n v="360"/>
    <x v="1"/>
    <x v="1"/>
    <x v="8"/>
    <s v="Karnataka"/>
  </r>
  <r>
    <x v="0"/>
    <x v="16"/>
    <x v="16"/>
    <x v="27"/>
    <n v="36007"/>
    <n v="2"/>
    <n v="29"/>
    <n v="58"/>
    <x v="27"/>
    <x v="1"/>
    <x v="8"/>
    <s v="Karnataka"/>
  </r>
  <r>
    <x v="0"/>
    <x v="16"/>
    <x v="16"/>
    <x v="21"/>
    <n v="36007"/>
    <n v="3"/>
    <n v="30"/>
    <n v="90"/>
    <x v="21"/>
    <x v="2"/>
    <x v="8"/>
    <s v="Karnataka"/>
  </r>
  <r>
    <x v="0"/>
    <x v="16"/>
    <x v="16"/>
    <x v="13"/>
    <n v="36007"/>
    <n v="2"/>
    <n v="20"/>
    <n v="40"/>
    <x v="13"/>
    <x v="2"/>
    <x v="8"/>
    <s v="Karnataka"/>
  </r>
  <r>
    <x v="0"/>
    <x v="16"/>
    <x v="16"/>
    <x v="15"/>
    <n v="36007"/>
    <n v="2"/>
    <n v="100"/>
    <n v="200"/>
    <x v="15"/>
    <x v="1"/>
    <x v="8"/>
    <s v="Karnataka"/>
  </r>
  <r>
    <x v="0"/>
    <x v="16"/>
    <x v="16"/>
    <x v="6"/>
    <n v="36007"/>
    <n v="2"/>
    <n v="54"/>
    <n v="108"/>
    <x v="6"/>
    <x v="1"/>
    <x v="8"/>
    <s v="Karnataka"/>
  </r>
  <r>
    <x v="0"/>
    <x v="16"/>
    <x v="16"/>
    <x v="22"/>
    <n v="36007"/>
    <n v="1"/>
    <n v="48"/>
    <n v="48"/>
    <x v="22"/>
    <x v="1"/>
    <x v="8"/>
    <s v="Karnataka"/>
  </r>
  <r>
    <x v="0"/>
    <x v="16"/>
    <x v="16"/>
    <x v="28"/>
    <n v="36007"/>
    <n v="2"/>
    <n v="30"/>
    <n v="60"/>
    <x v="28"/>
    <x v="1"/>
    <x v="8"/>
    <s v="Karnataka"/>
  </r>
  <r>
    <x v="0"/>
    <x v="16"/>
    <x v="16"/>
    <x v="20"/>
    <n v="36007"/>
    <n v="3"/>
    <n v="26"/>
    <n v="78"/>
    <x v="20"/>
    <x v="1"/>
    <x v="8"/>
    <s v="Karnataka"/>
  </r>
  <r>
    <x v="0"/>
    <x v="16"/>
    <x v="16"/>
    <x v="16"/>
    <n v="36007"/>
    <n v="3"/>
    <n v="80"/>
    <n v="240"/>
    <x v="16"/>
    <x v="0"/>
    <x v="8"/>
    <s v="Karnataka"/>
  </r>
  <r>
    <x v="1"/>
    <x v="17"/>
    <x v="17"/>
    <x v="25"/>
    <n v="36002"/>
    <n v="3"/>
    <n v="160"/>
    <n v="480"/>
    <x v="25"/>
    <x v="2"/>
    <x v="1"/>
    <s v="Karnataka"/>
  </r>
  <r>
    <x v="1"/>
    <x v="17"/>
    <x v="17"/>
    <x v="25"/>
    <n v="36002"/>
    <n v="2"/>
    <n v="160"/>
    <n v="320"/>
    <x v="25"/>
    <x v="2"/>
    <x v="1"/>
    <s v="Karnataka"/>
  </r>
  <r>
    <x v="1"/>
    <x v="17"/>
    <x v="17"/>
    <x v="5"/>
    <n v="36002"/>
    <n v="2"/>
    <n v="54"/>
    <n v="108"/>
    <x v="5"/>
    <x v="1"/>
    <x v="1"/>
    <s v="Karnataka"/>
  </r>
  <r>
    <x v="1"/>
    <x v="17"/>
    <x v="17"/>
    <x v="6"/>
    <n v="36002"/>
    <n v="3"/>
    <n v="54"/>
    <n v="162"/>
    <x v="6"/>
    <x v="1"/>
    <x v="1"/>
    <s v="Karnataka"/>
  </r>
  <r>
    <x v="1"/>
    <x v="17"/>
    <x v="17"/>
    <x v="18"/>
    <n v="36002"/>
    <n v="3"/>
    <n v="220"/>
    <n v="660"/>
    <x v="18"/>
    <x v="2"/>
    <x v="1"/>
    <s v="Karnataka"/>
  </r>
  <r>
    <x v="1"/>
    <x v="17"/>
    <x v="17"/>
    <x v="4"/>
    <n v="36002"/>
    <n v="2"/>
    <n v="28"/>
    <n v="56"/>
    <x v="4"/>
    <x v="1"/>
    <x v="1"/>
    <s v="Karnataka"/>
  </r>
  <r>
    <x v="1"/>
    <x v="17"/>
    <x v="17"/>
    <x v="26"/>
    <n v="36002"/>
    <n v="3"/>
    <n v="52"/>
    <n v="156"/>
    <x v="26"/>
    <x v="1"/>
    <x v="1"/>
    <s v="Karnataka"/>
  </r>
  <r>
    <x v="1"/>
    <x v="17"/>
    <x v="17"/>
    <x v="22"/>
    <n v="36002"/>
    <n v="1"/>
    <n v="48"/>
    <n v="48"/>
    <x v="22"/>
    <x v="1"/>
    <x v="1"/>
    <s v="Karnataka"/>
  </r>
  <r>
    <x v="1"/>
    <x v="17"/>
    <x v="17"/>
    <x v="8"/>
    <n v="36002"/>
    <n v="1"/>
    <n v="48"/>
    <n v="48"/>
    <x v="8"/>
    <x v="2"/>
    <x v="1"/>
    <s v="Karnataka"/>
  </r>
  <r>
    <x v="1"/>
    <x v="17"/>
    <x v="17"/>
    <x v="13"/>
    <n v="36002"/>
    <n v="3"/>
    <n v="20"/>
    <n v="60"/>
    <x v="13"/>
    <x v="2"/>
    <x v="1"/>
    <s v="Karnataka"/>
  </r>
  <r>
    <x v="2"/>
    <x v="18"/>
    <x v="18"/>
    <x v="18"/>
    <n v="36001"/>
    <n v="1"/>
    <n v="220"/>
    <n v="220"/>
    <x v="18"/>
    <x v="2"/>
    <x v="0"/>
    <s v="Delhi"/>
  </r>
  <r>
    <x v="2"/>
    <x v="18"/>
    <x v="18"/>
    <x v="6"/>
    <n v="36001"/>
    <n v="1"/>
    <n v="54"/>
    <n v="54"/>
    <x v="6"/>
    <x v="1"/>
    <x v="0"/>
    <s v="Delhi"/>
  </r>
  <r>
    <x v="2"/>
    <x v="18"/>
    <x v="18"/>
    <x v="3"/>
    <n v="36001"/>
    <n v="1"/>
    <n v="67"/>
    <n v="67"/>
    <x v="3"/>
    <x v="0"/>
    <x v="0"/>
    <s v="Delhi"/>
  </r>
  <r>
    <x v="2"/>
    <x v="18"/>
    <x v="18"/>
    <x v="19"/>
    <n v="36001"/>
    <n v="2"/>
    <n v="158"/>
    <n v="316"/>
    <x v="19"/>
    <x v="0"/>
    <x v="0"/>
    <s v="Delhi"/>
  </r>
  <r>
    <x v="2"/>
    <x v="18"/>
    <x v="18"/>
    <x v="20"/>
    <n v="36001"/>
    <n v="3"/>
    <n v="26"/>
    <n v="78"/>
    <x v="20"/>
    <x v="1"/>
    <x v="0"/>
    <s v="Delhi"/>
  </r>
  <r>
    <x v="2"/>
    <x v="18"/>
    <x v="18"/>
    <x v="3"/>
    <n v="36001"/>
    <n v="2"/>
    <n v="67"/>
    <n v="134"/>
    <x v="3"/>
    <x v="0"/>
    <x v="0"/>
    <s v="Delhi"/>
  </r>
  <r>
    <x v="2"/>
    <x v="18"/>
    <x v="18"/>
    <x v="12"/>
    <n v="36001"/>
    <n v="3"/>
    <n v="152"/>
    <n v="456"/>
    <x v="12"/>
    <x v="0"/>
    <x v="0"/>
    <s v="Delhi"/>
  </r>
  <r>
    <x v="2"/>
    <x v="18"/>
    <x v="18"/>
    <x v="10"/>
    <n v="36001"/>
    <n v="1"/>
    <n v="72"/>
    <n v="72"/>
    <x v="10"/>
    <x v="2"/>
    <x v="0"/>
    <s v="Delhi"/>
  </r>
  <r>
    <x v="2"/>
    <x v="18"/>
    <x v="18"/>
    <x v="23"/>
    <n v="36001"/>
    <n v="1"/>
    <n v="30"/>
    <n v="30"/>
    <x v="23"/>
    <x v="2"/>
    <x v="0"/>
    <s v="Delhi"/>
  </r>
  <r>
    <x v="2"/>
    <x v="18"/>
    <x v="18"/>
    <x v="1"/>
    <n v="36001"/>
    <n v="2"/>
    <n v="120"/>
    <n v="240"/>
    <x v="1"/>
    <x v="1"/>
    <x v="0"/>
    <s v="Delhi"/>
  </r>
  <r>
    <x v="2"/>
    <x v="18"/>
    <x v="18"/>
    <x v="17"/>
    <n v="36001"/>
    <n v="2"/>
    <n v="40"/>
    <n v="80"/>
    <x v="17"/>
    <x v="2"/>
    <x v="0"/>
    <s v="Delhi"/>
  </r>
  <r>
    <x v="2"/>
    <x v="18"/>
    <x v="18"/>
    <x v="2"/>
    <n v="36001"/>
    <n v="1"/>
    <n v="47"/>
    <n v="47"/>
    <x v="2"/>
    <x v="0"/>
    <x v="0"/>
    <s v="Delhi"/>
  </r>
  <r>
    <x v="2"/>
    <x v="18"/>
    <x v="18"/>
    <x v="22"/>
    <n v="36001"/>
    <n v="3"/>
    <n v="48"/>
    <n v="144"/>
    <x v="22"/>
    <x v="1"/>
    <x v="0"/>
    <s v="Delhi"/>
  </r>
  <r>
    <x v="2"/>
    <x v="18"/>
    <x v="18"/>
    <x v="1"/>
    <n v="36001"/>
    <n v="1"/>
    <n v="120"/>
    <n v="120"/>
    <x v="1"/>
    <x v="1"/>
    <x v="0"/>
    <s v="Delhi"/>
  </r>
  <r>
    <x v="3"/>
    <x v="19"/>
    <x v="19"/>
    <x v="26"/>
    <n v="36000"/>
    <n v="3"/>
    <n v="52"/>
    <n v="156"/>
    <x v="26"/>
    <x v="1"/>
    <x v="6"/>
    <s v="Maharashtra"/>
  </r>
  <r>
    <x v="3"/>
    <x v="19"/>
    <x v="19"/>
    <x v="8"/>
    <n v="36000"/>
    <n v="2"/>
    <n v="48"/>
    <n v="96"/>
    <x v="8"/>
    <x v="2"/>
    <x v="6"/>
    <s v="Maharashtra"/>
  </r>
  <r>
    <x v="3"/>
    <x v="19"/>
    <x v="19"/>
    <x v="20"/>
    <n v="36000"/>
    <n v="1"/>
    <n v="26"/>
    <n v="26"/>
    <x v="20"/>
    <x v="1"/>
    <x v="6"/>
    <s v="Maharashtra"/>
  </r>
  <r>
    <x v="3"/>
    <x v="19"/>
    <x v="19"/>
    <x v="22"/>
    <n v="36000"/>
    <n v="1"/>
    <n v="48"/>
    <n v="48"/>
    <x v="22"/>
    <x v="1"/>
    <x v="6"/>
    <s v="Maharashtra"/>
  </r>
  <r>
    <x v="3"/>
    <x v="19"/>
    <x v="19"/>
    <x v="9"/>
    <n v="36000"/>
    <n v="2"/>
    <n v="57"/>
    <n v="114"/>
    <x v="9"/>
    <x v="2"/>
    <x v="6"/>
    <s v="Maharashtra"/>
  </r>
  <r>
    <x v="3"/>
    <x v="19"/>
    <x v="19"/>
    <x v="1"/>
    <n v="36000"/>
    <n v="3"/>
    <n v="120"/>
    <n v="360"/>
    <x v="1"/>
    <x v="1"/>
    <x v="6"/>
    <s v="Maharashtra"/>
  </r>
  <r>
    <x v="3"/>
    <x v="19"/>
    <x v="19"/>
    <x v="29"/>
    <n v="36000"/>
    <n v="1"/>
    <n v="36"/>
    <n v="36"/>
    <x v="29"/>
    <x v="2"/>
    <x v="6"/>
    <s v="Maharashtra"/>
  </r>
  <r>
    <x v="3"/>
    <x v="19"/>
    <x v="19"/>
    <x v="3"/>
    <n v="36000"/>
    <n v="3"/>
    <n v="67"/>
    <n v="201"/>
    <x v="3"/>
    <x v="0"/>
    <x v="6"/>
    <s v="Maharashtra"/>
  </r>
  <r>
    <x v="3"/>
    <x v="19"/>
    <x v="19"/>
    <x v="27"/>
    <n v="36000"/>
    <n v="3"/>
    <n v="29"/>
    <n v="87"/>
    <x v="27"/>
    <x v="1"/>
    <x v="6"/>
    <s v="Maharashtra"/>
  </r>
  <r>
    <x v="3"/>
    <x v="19"/>
    <x v="19"/>
    <x v="8"/>
    <n v="36000"/>
    <n v="2"/>
    <n v="48"/>
    <n v="96"/>
    <x v="8"/>
    <x v="2"/>
    <x v="6"/>
    <s v="Maharashtra"/>
  </r>
  <r>
    <x v="3"/>
    <x v="19"/>
    <x v="19"/>
    <x v="11"/>
    <n v="36000"/>
    <n v="1"/>
    <n v="82"/>
    <n v="82"/>
    <x v="11"/>
    <x v="0"/>
    <x v="6"/>
    <s v="Maharashtra"/>
  </r>
  <r>
    <x v="3"/>
    <x v="19"/>
    <x v="19"/>
    <x v="1"/>
    <n v="36000"/>
    <n v="1"/>
    <n v="120"/>
    <n v="120"/>
    <x v="1"/>
    <x v="1"/>
    <x v="6"/>
    <s v="Maharashtra"/>
  </r>
  <r>
    <x v="3"/>
    <x v="19"/>
    <x v="19"/>
    <x v="19"/>
    <n v="36000"/>
    <n v="3"/>
    <n v="158"/>
    <n v="474"/>
    <x v="19"/>
    <x v="0"/>
    <x v="6"/>
    <s v="Maharashtra"/>
  </r>
  <r>
    <x v="4"/>
    <x v="20"/>
    <x v="20"/>
    <x v="10"/>
    <n v="36001"/>
    <n v="5"/>
    <n v="72"/>
    <n v="360"/>
    <x v="10"/>
    <x v="2"/>
    <x v="0"/>
    <s v="Delhi"/>
  </r>
  <r>
    <x v="4"/>
    <x v="20"/>
    <x v="20"/>
    <x v="9"/>
    <n v="36001"/>
    <n v="5"/>
    <n v="57"/>
    <n v="285"/>
    <x v="9"/>
    <x v="2"/>
    <x v="0"/>
    <s v="Delhi"/>
  </r>
  <r>
    <x v="4"/>
    <x v="20"/>
    <x v="20"/>
    <x v="3"/>
    <n v="36001"/>
    <n v="5"/>
    <n v="67"/>
    <n v="335"/>
    <x v="3"/>
    <x v="0"/>
    <x v="0"/>
    <s v="Delhi"/>
  </r>
  <r>
    <x v="4"/>
    <x v="20"/>
    <x v="20"/>
    <x v="29"/>
    <n v="36001"/>
    <n v="5"/>
    <n v="36"/>
    <n v="180"/>
    <x v="29"/>
    <x v="2"/>
    <x v="0"/>
    <s v="Delhi"/>
  </r>
  <r>
    <x v="4"/>
    <x v="20"/>
    <x v="20"/>
    <x v="11"/>
    <n v="36001"/>
    <n v="4"/>
    <n v="82"/>
    <n v="328"/>
    <x v="11"/>
    <x v="0"/>
    <x v="0"/>
    <s v="Delhi"/>
  </r>
  <r>
    <x v="4"/>
    <x v="20"/>
    <x v="20"/>
    <x v="29"/>
    <n v="36001"/>
    <n v="5"/>
    <n v="36"/>
    <n v="180"/>
    <x v="29"/>
    <x v="2"/>
    <x v="0"/>
    <s v="Delhi"/>
  </r>
  <r>
    <x v="4"/>
    <x v="20"/>
    <x v="20"/>
    <x v="3"/>
    <n v="36001"/>
    <n v="4"/>
    <n v="67"/>
    <n v="268"/>
    <x v="3"/>
    <x v="0"/>
    <x v="0"/>
    <s v="Delhi"/>
  </r>
  <r>
    <x v="4"/>
    <x v="20"/>
    <x v="20"/>
    <x v="10"/>
    <n v="36001"/>
    <n v="6"/>
    <n v="72"/>
    <n v="432"/>
    <x v="10"/>
    <x v="2"/>
    <x v="0"/>
    <s v="Delhi"/>
  </r>
  <r>
    <x v="4"/>
    <x v="20"/>
    <x v="20"/>
    <x v="26"/>
    <n v="36001"/>
    <n v="6"/>
    <n v="52"/>
    <n v="312"/>
    <x v="26"/>
    <x v="1"/>
    <x v="0"/>
    <s v="Delhi"/>
  </r>
  <r>
    <x v="4"/>
    <x v="20"/>
    <x v="20"/>
    <x v="0"/>
    <n v="36001"/>
    <n v="6"/>
    <n v="192"/>
    <n v="1152"/>
    <x v="0"/>
    <x v="0"/>
    <x v="0"/>
    <s v="Delhi"/>
  </r>
  <r>
    <x v="4"/>
    <x v="20"/>
    <x v="20"/>
    <x v="24"/>
    <n v="36001"/>
    <n v="5"/>
    <n v="20"/>
    <n v="100"/>
    <x v="24"/>
    <x v="1"/>
    <x v="0"/>
    <s v="Delhi"/>
  </r>
  <r>
    <x v="5"/>
    <x v="21"/>
    <x v="21"/>
    <x v="22"/>
    <n v="36002"/>
    <n v="6"/>
    <n v="48"/>
    <n v="288"/>
    <x v="22"/>
    <x v="1"/>
    <x v="1"/>
    <s v="Karnataka"/>
  </r>
  <r>
    <x v="5"/>
    <x v="21"/>
    <x v="21"/>
    <x v="26"/>
    <n v="36002"/>
    <n v="6"/>
    <n v="52"/>
    <n v="312"/>
    <x v="26"/>
    <x v="1"/>
    <x v="1"/>
    <s v="Karnataka"/>
  </r>
  <r>
    <x v="5"/>
    <x v="21"/>
    <x v="21"/>
    <x v="8"/>
    <n v="36002"/>
    <n v="6"/>
    <n v="48"/>
    <n v="288"/>
    <x v="8"/>
    <x v="2"/>
    <x v="1"/>
    <s v="Karnataka"/>
  </r>
  <r>
    <x v="5"/>
    <x v="21"/>
    <x v="21"/>
    <x v="10"/>
    <n v="36002"/>
    <n v="5"/>
    <n v="72"/>
    <n v="360"/>
    <x v="10"/>
    <x v="2"/>
    <x v="1"/>
    <s v="Karnataka"/>
  </r>
  <r>
    <x v="5"/>
    <x v="21"/>
    <x v="21"/>
    <x v="16"/>
    <n v="36002"/>
    <n v="6"/>
    <n v="80"/>
    <n v="480"/>
    <x v="16"/>
    <x v="0"/>
    <x v="1"/>
    <s v="Karnataka"/>
  </r>
  <r>
    <x v="5"/>
    <x v="21"/>
    <x v="21"/>
    <x v="23"/>
    <n v="36002"/>
    <n v="4"/>
    <n v="30"/>
    <n v="120"/>
    <x v="23"/>
    <x v="2"/>
    <x v="1"/>
    <s v="Karnataka"/>
  </r>
  <r>
    <x v="5"/>
    <x v="21"/>
    <x v="21"/>
    <x v="13"/>
    <n v="36002"/>
    <n v="4"/>
    <n v="20"/>
    <n v="80"/>
    <x v="13"/>
    <x v="2"/>
    <x v="1"/>
    <s v="Karnataka"/>
  </r>
  <r>
    <x v="5"/>
    <x v="21"/>
    <x v="21"/>
    <x v="27"/>
    <n v="36002"/>
    <n v="5"/>
    <n v="29"/>
    <n v="145"/>
    <x v="27"/>
    <x v="1"/>
    <x v="1"/>
    <s v="Karnataka"/>
  </r>
  <r>
    <x v="6"/>
    <x v="22"/>
    <x v="22"/>
    <x v="4"/>
    <n v="36003"/>
    <n v="3"/>
    <n v="28"/>
    <n v="84"/>
    <x v="4"/>
    <x v="1"/>
    <x v="2"/>
    <s v="Telangana"/>
  </r>
  <r>
    <x v="6"/>
    <x v="22"/>
    <x v="22"/>
    <x v="21"/>
    <n v="36003"/>
    <n v="4"/>
    <n v="30"/>
    <n v="120"/>
    <x v="21"/>
    <x v="2"/>
    <x v="2"/>
    <s v="Telangana"/>
  </r>
  <r>
    <x v="6"/>
    <x v="22"/>
    <x v="22"/>
    <x v="28"/>
    <n v="36003"/>
    <n v="4"/>
    <n v="30"/>
    <n v="120"/>
    <x v="28"/>
    <x v="1"/>
    <x v="2"/>
    <s v="Telangana"/>
  </r>
  <r>
    <x v="6"/>
    <x v="22"/>
    <x v="22"/>
    <x v="23"/>
    <n v="36003"/>
    <n v="3"/>
    <n v="30"/>
    <n v="90"/>
    <x v="23"/>
    <x v="2"/>
    <x v="2"/>
    <s v="Telangana"/>
  </r>
  <r>
    <x v="6"/>
    <x v="22"/>
    <x v="22"/>
    <x v="19"/>
    <n v="36003"/>
    <n v="4"/>
    <n v="158"/>
    <n v="632"/>
    <x v="19"/>
    <x v="0"/>
    <x v="2"/>
    <s v="Telangana"/>
  </r>
  <r>
    <x v="6"/>
    <x v="22"/>
    <x v="22"/>
    <x v="19"/>
    <n v="36003"/>
    <n v="4"/>
    <n v="158"/>
    <n v="632"/>
    <x v="19"/>
    <x v="0"/>
    <x v="2"/>
    <s v="Telangana"/>
  </r>
  <r>
    <x v="6"/>
    <x v="22"/>
    <x v="22"/>
    <x v="6"/>
    <n v="36003"/>
    <n v="2"/>
    <n v="54"/>
    <n v="108"/>
    <x v="6"/>
    <x v="1"/>
    <x v="2"/>
    <s v="Telangana"/>
  </r>
  <r>
    <x v="6"/>
    <x v="22"/>
    <x v="22"/>
    <x v="29"/>
    <n v="36003"/>
    <n v="2"/>
    <n v="36"/>
    <n v="72"/>
    <x v="29"/>
    <x v="2"/>
    <x v="2"/>
    <s v="Telangana"/>
  </r>
  <r>
    <x v="6"/>
    <x v="22"/>
    <x v="22"/>
    <x v="16"/>
    <n v="36003"/>
    <n v="4"/>
    <n v="80"/>
    <n v="320"/>
    <x v="16"/>
    <x v="0"/>
    <x v="2"/>
    <s v="Telangana"/>
  </r>
  <r>
    <x v="6"/>
    <x v="22"/>
    <x v="22"/>
    <x v="21"/>
    <n v="36003"/>
    <n v="2"/>
    <n v="30"/>
    <n v="60"/>
    <x v="21"/>
    <x v="2"/>
    <x v="2"/>
    <s v="Telangana"/>
  </r>
  <r>
    <x v="7"/>
    <x v="23"/>
    <x v="23"/>
    <x v="10"/>
    <n v="36002"/>
    <n v="4"/>
    <n v="72"/>
    <n v="288"/>
    <x v="10"/>
    <x v="2"/>
    <x v="1"/>
    <s v="Karnataka"/>
  </r>
  <r>
    <x v="7"/>
    <x v="23"/>
    <x v="23"/>
    <x v="26"/>
    <n v="36002"/>
    <n v="3"/>
    <n v="52"/>
    <n v="156"/>
    <x v="26"/>
    <x v="1"/>
    <x v="1"/>
    <s v="Karnataka"/>
  </r>
  <r>
    <x v="7"/>
    <x v="23"/>
    <x v="23"/>
    <x v="11"/>
    <n v="36002"/>
    <n v="4"/>
    <n v="82"/>
    <n v="328"/>
    <x v="11"/>
    <x v="0"/>
    <x v="1"/>
    <s v="Karnataka"/>
  </r>
  <r>
    <x v="7"/>
    <x v="23"/>
    <x v="23"/>
    <x v="6"/>
    <n v="36002"/>
    <n v="2"/>
    <n v="54"/>
    <n v="108"/>
    <x v="6"/>
    <x v="1"/>
    <x v="1"/>
    <s v="Karnataka"/>
  </r>
  <r>
    <x v="7"/>
    <x v="23"/>
    <x v="23"/>
    <x v="0"/>
    <n v="36002"/>
    <n v="4"/>
    <n v="192"/>
    <n v="768"/>
    <x v="0"/>
    <x v="0"/>
    <x v="1"/>
    <s v="Karnataka"/>
  </r>
  <r>
    <x v="7"/>
    <x v="23"/>
    <x v="23"/>
    <x v="11"/>
    <n v="36002"/>
    <n v="2"/>
    <n v="82"/>
    <n v="164"/>
    <x v="11"/>
    <x v="0"/>
    <x v="1"/>
    <s v="Karnataka"/>
  </r>
  <r>
    <x v="7"/>
    <x v="23"/>
    <x v="23"/>
    <x v="23"/>
    <n v="36002"/>
    <n v="2"/>
    <n v="30"/>
    <n v="60"/>
    <x v="23"/>
    <x v="2"/>
    <x v="1"/>
    <s v="Karnataka"/>
  </r>
  <r>
    <x v="7"/>
    <x v="23"/>
    <x v="23"/>
    <x v="6"/>
    <n v="36002"/>
    <n v="4"/>
    <n v="54"/>
    <n v="216"/>
    <x v="6"/>
    <x v="1"/>
    <x v="1"/>
    <s v="Karnataka"/>
  </r>
  <r>
    <x v="7"/>
    <x v="23"/>
    <x v="23"/>
    <x v="7"/>
    <n v="36002"/>
    <n v="4"/>
    <n v="56"/>
    <n v="224"/>
    <x v="7"/>
    <x v="1"/>
    <x v="1"/>
    <s v="Karnataka"/>
  </r>
  <r>
    <x v="7"/>
    <x v="23"/>
    <x v="23"/>
    <x v="6"/>
    <n v="36002"/>
    <n v="2"/>
    <n v="54"/>
    <n v="108"/>
    <x v="6"/>
    <x v="1"/>
    <x v="1"/>
    <s v="Karnataka"/>
  </r>
  <r>
    <x v="7"/>
    <x v="23"/>
    <x v="23"/>
    <x v="20"/>
    <n v="36002"/>
    <n v="2"/>
    <n v="26"/>
    <n v="52"/>
    <x v="20"/>
    <x v="1"/>
    <x v="1"/>
    <s v="Karnataka"/>
  </r>
  <r>
    <x v="7"/>
    <x v="23"/>
    <x v="23"/>
    <x v="20"/>
    <n v="36002"/>
    <n v="3"/>
    <n v="26"/>
    <n v="78"/>
    <x v="20"/>
    <x v="1"/>
    <x v="1"/>
    <s v="Karnataka"/>
  </r>
  <r>
    <x v="7"/>
    <x v="23"/>
    <x v="23"/>
    <x v="25"/>
    <n v="36002"/>
    <n v="2"/>
    <n v="160"/>
    <n v="320"/>
    <x v="25"/>
    <x v="2"/>
    <x v="1"/>
    <s v="Karnataka"/>
  </r>
  <r>
    <x v="7"/>
    <x v="23"/>
    <x v="23"/>
    <x v="10"/>
    <n v="36002"/>
    <n v="2"/>
    <n v="72"/>
    <n v="144"/>
    <x v="10"/>
    <x v="2"/>
    <x v="1"/>
    <s v="Karnataka"/>
  </r>
  <r>
    <x v="8"/>
    <x v="24"/>
    <x v="24"/>
    <x v="19"/>
    <n v="36005"/>
    <n v="3"/>
    <n v="158"/>
    <n v="474"/>
    <x v="19"/>
    <x v="0"/>
    <x v="4"/>
    <s v="Tamil Nadu"/>
  </r>
  <r>
    <x v="8"/>
    <x v="24"/>
    <x v="24"/>
    <x v="12"/>
    <n v="36005"/>
    <n v="4"/>
    <n v="152"/>
    <n v="608"/>
    <x v="12"/>
    <x v="0"/>
    <x v="4"/>
    <s v="Tamil Nadu"/>
  </r>
  <r>
    <x v="8"/>
    <x v="24"/>
    <x v="24"/>
    <x v="5"/>
    <n v="36005"/>
    <n v="4"/>
    <n v="54"/>
    <n v="216"/>
    <x v="5"/>
    <x v="1"/>
    <x v="4"/>
    <s v="Tamil Nadu"/>
  </r>
  <r>
    <x v="8"/>
    <x v="24"/>
    <x v="24"/>
    <x v="15"/>
    <n v="36005"/>
    <n v="4"/>
    <n v="100"/>
    <n v="400"/>
    <x v="15"/>
    <x v="1"/>
    <x v="4"/>
    <s v="Tamil Nadu"/>
  </r>
  <r>
    <x v="8"/>
    <x v="24"/>
    <x v="24"/>
    <x v="19"/>
    <n v="36005"/>
    <n v="5"/>
    <n v="158"/>
    <n v="790"/>
    <x v="19"/>
    <x v="0"/>
    <x v="4"/>
    <s v="Tamil Nadu"/>
  </r>
  <r>
    <x v="8"/>
    <x v="24"/>
    <x v="24"/>
    <x v="8"/>
    <n v="36005"/>
    <n v="3"/>
    <n v="48"/>
    <n v="144"/>
    <x v="8"/>
    <x v="2"/>
    <x v="4"/>
    <s v="Tamil Nadu"/>
  </r>
  <r>
    <x v="8"/>
    <x v="24"/>
    <x v="24"/>
    <x v="2"/>
    <n v="36005"/>
    <n v="5"/>
    <n v="47"/>
    <n v="235"/>
    <x v="2"/>
    <x v="0"/>
    <x v="4"/>
    <s v="Tamil Nadu"/>
  </r>
  <r>
    <x v="8"/>
    <x v="24"/>
    <x v="24"/>
    <x v="11"/>
    <n v="36005"/>
    <n v="4"/>
    <n v="82"/>
    <n v="328"/>
    <x v="11"/>
    <x v="0"/>
    <x v="4"/>
    <s v="Tamil Nadu"/>
  </r>
  <r>
    <x v="8"/>
    <x v="24"/>
    <x v="24"/>
    <x v="16"/>
    <n v="36005"/>
    <n v="5"/>
    <n v="80"/>
    <n v="400"/>
    <x v="16"/>
    <x v="0"/>
    <x v="4"/>
    <s v="Tamil Nadu"/>
  </r>
  <r>
    <x v="8"/>
    <x v="24"/>
    <x v="24"/>
    <x v="26"/>
    <n v="36005"/>
    <n v="4"/>
    <n v="52"/>
    <n v="208"/>
    <x v="26"/>
    <x v="1"/>
    <x v="4"/>
    <s v="Tamil Nadu"/>
  </r>
  <r>
    <x v="8"/>
    <x v="24"/>
    <x v="24"/>
    <x v="25"/>
    <n v="36005"/>
    <n v="3"/>
    <n v="160"/>
    <n v="480"/>
    <x v="25"/>
    <x v="2"/>
    <x v="4"/>
    <s v="Tamil Nadu"/>
  </r>
  <r>
    <x v="8"/>
    <x v="24"/>
    <x v="24"/>
    <x v="7"/>
    <n v="36005"/>
    <n v="3"/>
    <n v="56"/>
    <n v="168"/>
    <x v="7"/>
    <x v="1"/>
    <x v="4"/>
    <s v="Tamil Nadu"/>
  </r>
  <r>
    <x v="9"/>
    <x v="25"/>
    <x v="25"/>
    <x v="13"/>
    <n v="36006"/>
    <n v="5"/>
    <n v="20"/>
    <n v="100"/>
    <x v="13"/>
    <x v="2"/>
    <x v="5"/>
    <s v="West Bengal"/>
  </r>
  <r>
    <x v="9"/>
    <x v="25"/>
    <x v="25"/>
    <x v="5"/>
    <n v="36006"/>
    <n v="3"/>
    <n v="54"/>
    <n v="162"/>
    <x v="5"/>
    <x v="1"/>
    <x v="5"/>
    <s v="West Bengal"/>
  </r>
  <r>
    <x v="9"/>
    <x v="25"/>
    <x v="25"/>
    <x v="9"/>
    <n v="36006"/>
    <n v="3"/>
    <n v="57"/>
    <n v="171"/>
    <x v="9"/>
    <x v="2"/>
    <x v="5"/>
    <s v="West Bengal"/>
  </r>
  <r>
    <x v="9"/>
    <x v="25"/>
    <x v="25"/>
    <x v="13"/>
    <n v="36006"/>
    <n v="5"/>
    <n v="20"/>
    <n v="100"/>
    <x v="13"/>
    <x v="2"/>
    <x v="5"/>
    <s v="West Bengal"/>
  </r>
  <r>
    <x v="9"/>
    <x v="25"/>
    <x v="25"/>
    <x v="14"/>
    <n v="36006"/>
    <n v="4"/>
    <n v="15"/>
    <n v="60"/>
    <x v="14"/>
    <x v="2"/>
    <x v="5"/>
    <s v="West Bengal"/>
  </r>
  <r>
    <x v="9"/>
    <x v="25"/>
    <x v="25"/>
    <x v="25"/>
    <n v="36006"/>
    <n v="3"/>
    <n v="160"/>
    <n v="480"/>
    <x v="25"/>
    <x v="2"/>
    <x v="5"/>
    <s v="West Bengal"/>
  </r>
  <r>
    <x v="9"/>
    <x v="25"/>
    <x v="25"/>
    <x v="16"/>
    <n v="36006"/>
    <n v="5"/>
    <n v="80"/>
    <n v="400"/>
    <x v="16"/>
    <x v="0"/>
    <x v="5"/>
    <s v="West Bengal"/>
  </r>
  <r>
    <x v="9"/>
    <x v="25"/>
    <x v="25"/>
    <x v="19"/>
    <n v="36006"/>
    <n v="4"/>
    <n v="158"/>
    <n v="632"/>
    <x v="19"/>
    <x v="0"/>
    <x v="5"/>
    <s v="West Bengal"/>
  </r>
  <r>
    <x v="9"/>
    <x v="25"/>
    <x v="25"/>
    <x v="28"/>
    <n v="36006"/>
    <n v="5"/>
    <n v="30"/>
    <n v="150"/>
    <x v="28"/>
    <x v="1"/>
    <x v="5"/>
    <s v="West Bengal"/>
  </r>
  <r>
    <x v="9"/>
    <x v="25"/>
    <x v="25"/>
    <x v="11"/>
    <n v="36006"/>
    <n v="3"/>
    <n v="82"/>
    <n v="246"/>
    <x v="11"/>
    <x v="0"/>
    <x v="5"/>
    <s v="West Bengal"/>
  </r>
  <r>
    <x v="9"/>
    <x v="25"/>
    <x v="25"/>
    <x v="29"/>
    <n v="36006"/>
    <n v="3"/>
    <n v="36"/>
    <n v="108"/>
    <x v="29"/>
    <x v="2"/>
    <x v="5"/>
    <s v="West Bengal"/>
  </r>
  <r>
    <x v="9"/>
    <x v="25"/>
    <x v="25"/>
    <x v="10"/>
    <n v="36006"/>
    <n v="3"/>
    <n v="72"/>
    <n v="216"/>
    <x v="10"/>
    <x v="2"/>
    <x v="5"/>
    <s v="West Bengal"/>
  </r>
  <r>
    <x v="10"/>
    <x v="26"/>
    <x v="26"/>
    <x v="27"/>
    <n v="36000"/>
    <n v="4"/>
    <n v="29"/>
    <n v="116"/>
    <x v="27"/>
    <x v="1"/>
    <x v="6"/>
    <s v="Maharashtra"/>
  </r>
  <r>
    <x v="10"/>
    <x v="26"/>
    <x v="26"/>
    <x v="14"/>
    <n v="36000"/>
    <n v="3"/>
    <n v="15"/>
    <n v="45"/>
    <x v="14"/>
    <x v="2"/>
    <x v="6"/>
    <s v="Maharashtra"/>
  </r>
  <r>
    <x v="10"/>
    <x v="26"/>
    <x v="26"/>
    <x v="8"/>
    <n v="36000"/>
    <n v="3"/>
    <n v="48"/>
    <n v="144"/>
    <x v="8"/>
    <x v="2"/>
    <x v="6"/>
    <s v="Maharashtra"/>
  </r>
  <r>
    <x v="10"/>
    <x v="26"/>
    <x v="26"/>
    <x v="22"/>
    <n v="36000"/>
    <n v="5"/>
    <n v="48"/>
    <n v="240"/>
    <x v="22"/>
    <x v="1"/>
    <x v="6"/>
    <s v="Maharashtra"/>
  </r>
  <r>
    <x v="10"/>
    <x v="26"/>
    <x v="26"/>
    <x v="2"/>
    <n v="36000"/>
    <n v="5"/>
    <n v="47"/>
    <n v="235"/>
    <x v="2"/>
    <x v="0"/>
    <x v="6"/>
    <s v="Maharashtra"/>
  </r>
  <r>
    <x v="10"/>
    <x v="26"/>
    <x v="26"/>
    <x v="22"/>
    <n v="36000"/>
    <n v="3"/>
    <n v="48"/>
    <n v="144"/>
    <x v="22"/>
    <x v="1"/>
    <x v="6"/>
    <s v="Maharashtra"/>
  </r>
  <r>
    <x v="10"/>
    <x v="26"/>
    <x v="26"/>
    <x v="15"/>
    <n v="36000"/>
    <n v="5"/>
    <n v="100"/>
    <n v="500"/>
    <x v="15"/>
    <x v="1"/>
    <x v="6"/>
    <s v="Maharashtra"/>
  </r>
  <r>
    <x v="10"/>
    <x v="26"/>
    <x v="26"/>
    <x v="8"/>
    <n v="36000"/>
    <n v="5"/>
    <n v="48"/>
    <n v="240"/>
    <x v="8"/>
    <x v="2"/>
    <x v="6"/>
    <s v="Maharashtra"/>
  </r>
  <r>
    <x v="10"/>
    <x v="26"/>
    <x v="26"/>
    <x v="25"/>
    <n v="36000"/>
    <n v="3"/>
    <n v="160"/>
    <n v="480"/>
    <x v="25"/>
    <x v="2"/>
    <x v="6"/>
    <s v="Maharashtra"/>
  </r>
  <r>
    <x v="10"/>
    <x v="26"/>
    <x v="26"/>
    <x v="11"/>
    <n v="36000"/>
    <n v="4"/>
    <n v="82"/>
    <n v="328"/>
    <x v="11"/>
    <x v="0"/>
    <x v="6"/>
    <s v="Maharashtra"/>
  </r>
  <r>
    <x v="10"/>
    <x v="26"/>
    <x v="26"/>
    <x v="11"/>
    <n v="36000"/>
    <n v="4"/>
    <n v="82"/>
    <n v="328"/>
    <x v="11"/>
    <x v="0"/>
    <x v="6"/>
    <s v="Maharashtra"/>
  </r>
  <r>
    <x v="11"/>
    <x v="27"/>
    <x v="27"/>
    <x v="1"/>
    <n v="36008"/>
    <n v="5"/>
    <n v="120"/>
    <n v="600"/>
    <x v="1"/>
    <x v="1"/>
    <x v="7"/>
    <s v="Uttar Pradesh"/>
  </r>
  <r>
    <x v="11"/>
    <x v="27"/>
    <x v="27"/>
    <x v="20"/>
    <n v="36008"/>
    <n v="6"/>
    <n v="26"/>
    <n v="156"/>
    <x v="20"/>
    <x v="1"/>
    <x v="7"/>
    <s v="Uttar Pradesh"/>
  </r>
  <r>
    <x v="11"/>
    <x v="27"/>
    <x v="27"/>
    <x v="23"/>
    <n v="36008"/>
    <n v="6"/>
    <n v="30"/>
    <n v="180"/>
    <x v="23"/>
    <x v="2"/>
    <x v="7"/>
    <s v="Uttar Pradesh"/>
  </r>
  <r>
    <x v="11"/>
    <x v="27"/>
    <x v="27"/>
    <x v="3"/>
    <n v="36008"/>
    <n v="4"/>
    <n v="67"/>
    <n v="268"/>
    <x v="3"/>
    <x v="0"/>
    <x v="7"/>
    <s v="Uttar Pradesh"/>
  </r>
  <r>
    <x v="11"/>
    <x v="27"/>
    <x v="27"/>
    <x v="28"/>
    <n v="36008"/>
    <n v="6"/>
    <n v="30"/>
    <n v="180"/>
    <x v="28"/>
    <x v="1"/>
    <x v="7"/>
    <s v="Uttar Pradesh"/>
  </r>
  <r>
    <x v="11"/>
    <x v="27"/>
    <x v="27"/>
    <x v="4"/>
    <n v="36008"/>
    <n v="5"/>
    <n v="28"/>
    <n v="140"/>
    <x v="4"/>
    <x v="1"/>
    <x v="7"/>
    <s v="Uttar Pradesh"/>
  </r>
  <r>
    <x v="11"/>
    <x v="27"/>
    <x v="27"/>
    <x v="17"/>
    <n v="36008"/>
    <n v="6"/>
    <n v="40"/>
    <n v="240"/>
    <x v="17"/>
    <x v="2"/>
    <x v="7"/>
    <s v="Uttar Pradesh"/>
  </r>
  <r>
    <x v="11"/>
    <x v="27"/>
    <x v="27"/>
    <x v="25"/>
    <n v="36008"/>
    <n v="5"/>
    <n v="160"/>
    <n v="800"/>
    <x v="25"/>
    <x v="2"/>
    <x v="7"/>
    <s v="Uttar Pradesh"/>
  </r>
  <r>
    <x v="11"/>
    <x v="27"/>
    <x v="27"/>
    <x v="24"/>
    <n v="36008"/>
    <n v="6"/>
    <n v="20"/>
    <n v="120"/>
    <x v="24"/>
    <x v="1"/>
    <x v="7"/>
    <s v="Uttar Pradesh"/>
  </r>
  <r>
    <x v="11"/>
    <x v="27"/>
    <x v="27"/>
    <x v="27"/>
    <n v="36008"/>
    <n v="4"/>
    <n v="29"/>
    <n v="116"/>
    <x v="27"/>
    <x v="1"/>
    <x v="7"/>
    <s v="Uttar Pradesh"/>
  </r>
  <r>
    <x v="11"/>
    <x v="27"/>
    <x v="27"/>
    <x v="10"/>
    <n v="36008"/>
    <n v="4"/>
    <n v="72"/>
    <n v="288"/>
    <x v="10"/>
    <x v="2"/>
    <x v="7"/>
    <s v="Uttar Pradesh"/>
  </r>
  <r>
    <x v="11"/>
    <x v="27"/>
    <x v="27"/>
    <x v="2"/>
    <n v="36008"/>
    <n v="6"/>
    <n v="47"/>
    <n v="282"/>
    <x v="2"/>
    <x v="0"/>
    <x v="7"/>
    <s v="Uttar Pradesh"/>
  </r>
  <r>
    <x v="11"/>
    <x v="27"/>
    <x v="27"/>
    <x v="12"/>
    <n v="36008"/>
    <n v="4"/>
    <n v="152"/>
    <n v="608"/>
    <x v="12"/>
    <x v="0"/>
    <x v="7"/>
    <s v="Uttar Pradesh"/>
  </r>
  <r>
    <x v="11"/>
    <x v="27"/>
    <x v="27"/>
    <x v="1"/>
    <n v="36008"/>
    <n v="6"/>
    <n v="120"/>
    <n v="720"/>
    <x v="1"/>
    <x v="1"/>
    <x v="7"/>
    <s v="Uttar Pradesh"/>
  </r>
  <r>
    <x v="12"/>
    <x v="28"/>
    <x v="28"/>
    <x v="25"/>
    <n v="36009"/>
    <n v="4"/>
    <n v="160"/>
    <n v="640"/>
    <x v="25"/>
    <x v="2"/>
    <x v="9"/>
    <s v="Uttar Pradesh"/>
  </r>
  <r>
    <x v="12"/>
    <x v="28"/>
    <x v="28"/>
    <x v="15"/>
    <n v="36009"/>
    <n v="5"/>
    <n v="100"/>
    <n v="500"/>
    <x v="15"/>
    <x v="1"/>
    <x v="9"/>
    <s v="Uttar Pradesh"/>
  </r>
  <r>
    <x v="12"/>
    <x v="28"/>
    <x v="28"/>
    <x v="4"/>
    <n v="36009"/>
    <n v="6"/>
    <n v="28"/>
    <n v="168"/>
    <x v="4"/>
    <x v="1"/>
    <x v="9"/>
    <s v="Uttar Pradesh"/>
  </r>
  <r>
    <x v="12"/>
    <x v="28"/>
    <x v="28"/>
    <x v="3"/>
    <n v="36009"/>
    <n v="4"/>
    <n v="67"/>
    <n v="268"/>
    <x v="3"/>
    <x v="0"/>
    <x v="9"/>
    <s v="Uttar Pradesh"/>
  </r>
  <r>
    <x v="12"/>
    <x v="28"/>
    <x v="28"/>
    <x v="14"/>
    <n v="36009"/>
    <n v="6"/>
    <n v="15"/>
    <n v="90"/>
    <x v="14"/>
    <x v="2"/>
    <x v="9"/>
    <s v="Uttar Pradesh"/>
  </r>
  <r>
    <x v="12"/>
    <x v="28"/>
    <x v="28"/>
    <x v="29"/>
    <n v="36009"/>
    <n v="5"/>
    <n v="36"/>
    <n v="180"/>
    <x v="29"/>
    <x v="2"/>
    <x v="9"/>
    <s v="Uttar Pradesh"/>
  </r>
  <r>
    <x v="12"/>
    <x v="28"/>
    <x v="28"/>
    <x v="1"/>
    <n v="36009"/>
    <n v="4"/>
    <n v="120"/>
    <n v="480"/>
    <x v="1"/>
    <x v="1"/>
    <x v="9"/>
    <s v="Uttar Pradesh"/>
  </r>
  <r>
    <x v="12"/>
    <x v="28"/>
    <x v="28"/>
    <x v="0"/>
    <n v="36009"/>
    <n v="6"/>
    <n v="192"/>
    <n v="1152"/>
    <x v="0"/>
    <x v="0"/>
    <x v="9"/>
    <s v="Uttar Pradesh"/>
  </r>
  <r>
    <x v="12"/>
    <x v="28"/>
    <x v="28"/>
    <x v="12"/>
    <n v="36009"/>
    <n v="5"/>
    <n v="152"/>
    <n v="760"/>
    <x v="12"/>
    <x v="0"/>
    <x v="9"/>
    <s v="Uttar Pradesh"/>
  </r>
  <r>
    <x v="12"/>
    <x v="28"/>
    <x v="28"/>
    <x v="1"/>
    <n v="36009"/>
    <n v="6"/>
    <n v="120"/>
    <n v="720"/>
    <x v="1"/>
    <x v="1"/>
    <x v="9"/>
    <s v="Uttar Pradesh"/>
  </r>
  <r>
    <x v="12"/>
    <x v="28"/>
    <x v="28"/>
    <x v="6"/>
    <n v="36009"/>
    <n v="6"/>
    <n v="54"/>
    <n v="324"/>
    <x v="6"/>
    <x v="1"/>
    <x v="9"/>
    <s v="Uttar Pradesh"/>
  </r>
  <r>
    <x v="12"/>
    <x v="28"/>
    <x v="28"/>
    <x v="9"/>
    <n v="36009"/>
    <n v="4"/>
    <n v="57"/>
    <n v="228"/>
    <x v="9"/>
    <x v="2"/>
    <x v="9"/>
    <s v="Uttar Pradesh"/>
  </r>
  <r>
    <x v="13"/>
    <x v="29"/>
    <x v="29"/>
    <x v="4"/>
    <n v="36000"/>
    <n v="4"/>
    <n v="28"/>
    <n v="112"/>
    <x v="4"/>
    <x v="1"/>
    <x v="6"/>
    <s v="Maharashtra"/>
  </r>
  <r>
    <x v="13"/>
    <x v="29"/>
    <x v="29"/>
    <x v="9"/>
    <n v="36000"/>
    <n v="2"/>
    <n v="57"/>
    <n v="114"/>
    <x v="9"/>
    <x v="2"/>
    <x v="6"/>
    <s v="Maharashtra"/>
  </r>
  <r>
    <x v="13"/>
    <x v="29"/>
    <x v="29"/>
    <x v="11"/>
    <n v="36000"/>
    <n v="4"/>
    <n v="82"/>
    <n v="328"/>
    <x v="11"/>
    <x v="0"/>
    <x v="6"/>
    <s v="Maharashtra"/>
  </r>
  <r>
    <x v="13"/>
    <x v="29"/>
    <x v="29"/>
    <x v="28"/>
    <n v="36000"/>
    <n v="2"/>
    <n v="30"/>
    <n v="60"/>
    <x v="28"/>
    <x v="1"/>
    <x v="6"/>
    <s v="Maharashtra"/>
  </r>
  <r>
    <x v="13"/>
    <x v="29"/>
    <x v="29"/>
    <x v="5"/>
    <n v="36000"/>
    <n v="4"/>
    <n v="54"/>
    <n v="216"/>
    <x v="5"/>
    <x v="1"/>
    <x v="6"/>
    <s v="Maharashtra"/>
  </r>
  <r>
    <x v="13"/>
    <x v="29"/>
    <x v="29"/>
    <x v="6"/>
    <n v="36000"/>
    <n v="3"/>
    <n v="54"/>
    <n v="162"/>
    <x v="6"/>
    <x v="1"/>
    <x v="6"/>
    <s v="Maharashtra"/>
  </r>
  <r>
    <x v="13"/>
    <x v="29"/>
    <x v="29"/>
    <x v="26"/>
    <n v="36000"/>
    <n v="3"/>
    <n v="52"/>
    <n v="156"/>
    <x v="26"/>
    <x v="1"/>
    <x v="6"/>
    <s v="Maharashtra"/>
  </r>
  <r>
    <x v="14"/>
    <x v="30"/>
    <x v="30"/>
    <x v="14"/>
    <n v="36001"/>
    <n v="4"/>
    <n v="15"/>
    <n v="60"/>
    <x v="14"/>
    <x v="2"/>
    <x v="0"/>
    <s v="Delhi"/>
  </r>
  <r>
    <x v="14"/>
    <x v="30"/>
    <x v="30"/>
    <x v="9"/>
    <n v="36001"/>
    <n v="3"/>
    <n v="57"/>
    <n v="171"/>
    <x v="9"/>
    <x v="2"/>
    <x v="0"/>
    <s v="Delhi"/>
  </r>
  <r>
    <x v="14"/>
    <x v="30"/>
    <x v="30"/>
    <x v="14"/>
    <n v="36001"/>
    <n v="2"/>
    <n v="15"/>
    <n v="30"/>
    <x v="14"/>
    <x v="2"/>
    <x v="0"/>
    <s v="Delhi"/>
  </r>
  <r>
    <x v="14"/>
    <x v="30"/>
    <x v="30"/>
    <x v="16"/>
    <n v="36001"/>
    <n v="4"/>
    <n v="80"/>
    <n v="320"/>
    <x v="16"/>
    <x v="0"/>
    <x v="0"/>
    <s v="Delhi"/>
  </r>
  <r>
    <x v="14"/>
    <x v="30"/>
    <x v="30"/>
    <x v="23"/>
    <n v="36001"/>
    <n v="3"/>
    <n v="30"/>
    <n v="90"/>
    <x v="23"/>
    <x v="2"/>
    <x v="0"/>
    <s v="Delhi"/>
  </r>
  <r>
    <x v="14"/>
    <x v="30"/>
    <x v="30"/>
    <x v="23"/>
    <n v="36001"/>
    <n v="2"/>
    <n v="30"/>
    <n v="60"/>
    <x v="23"/>
    <x v="2"/>
    <x v="0"/>
    <s v="Delhi"/>
  </r>
  <r>
    <x v="14"/>
    <x v="30"/>
    <x v="30"/>
    <x v="20"/>
    <n v="36001"/>
    <n v="4"/>
    <n v="26"/>
    <n v="104"/>
    <x v="20"/>
    <x v="1"/>
    <x v="0"/>
    <s v="Delhi"/>
  </r>
  <r>
    <x v="14"/>
    <x v="30"/>
    <x v="30"/>
    <x v="16"/>
    <n v="36001"/>
    <n v="2"/>
    <n v="80"/>
    <n v="160"/>
    <x v="16"/>
    <x v="0"/>
    <x v="0"/>
    <s v="Delhi"/>
  </r>
  <r>
    <x v="14"/>
    <x v="30"/>
    <x v="30"/>
    <x v="15"/>
    <n v="36001"/>
    <n v="2"/>
    <n v="100"/>
    <n v="200"/>
    <x v="15"/>
    <x v="1"/>
    <x v="0"/>
    <s v="Delhi"/>
  </r>
  <r>
    <x v="14"/>
    <x v="30"/>
    <x v="30"/>
    <x v="21"/>
    <n v="36001"/>
    <n v="2"/>
    <n v="30"/>
    <n v="60"/>
    <x v="21"/>
    <x v="2"/>
    <x v="0"/>
    <s v="Delhi"/>
  </r>
  <r>
    <x v="14"/>
    <x v="30"/>
    <x v="30"/>
    <x v="22"/>
    <n v="36001"/>
    <n v="3"/>
    <n v="48"/>
    <n v="144"/>
    <x v="22"/>
    <x v="1"/>
    <x v="0"/>
    <s v="Delhi"/>
  </r>
  <r>
    <x v="14"/>
    <x v="30"/>
    <x v="30"/>
    <x v="2"/>
    <n v="36001"/>
    <n v="4"/>
    <n v="47"/>
    <n v="188"/>
    <x v="2"/>
    <x v="0"/>
    <x v="0"/>
    <s v="Delhi"/>
  </r>
  <r>
    <x v="14"/>
    <x v="30"/>
    <x v="30"/>
    <x v="10"/>
    <n v="36001"/>
    <n v="4"/>
    <n v="72"/>
    <n v="288"/>
    <x v="10"/>
    <x v="2"/>
    <x v="0"/>
    <s v="Delhi"/>
  </r>
  <r>
    <x v="14"/>
    <x v="30"/>
    <x v="30"/>
    <x v="12"/>
    <n v="36001"/>
    <n v="2"/>
    <n v="152"/>
    <n v="304"/>
    <x v="12"/>
    <x v="0"/>
    <x v="0"/>
    <s v="Delhi"/>
  </r>
  <r>
    <x v="15"/>
    <x v="31"/>
    <x v="31"/>
    <x v="4"/>
    <n v="36002"/>
    <n v="2"/>
    <n v="28"/>
    <n v="56"/>
    <x v="4"/>
    <x v="1"/>
    <x v="1"/>
    <s v="Karnataka"/>
  </r>
  <r>
    <x v="15"/>
    <x v="31"/>
    <x v="31"/>
    <x v="13"/>
    <n v="36002"/>
    <n v="1"/>
    <n v="20"/>
    <n v="20"/>
    <x v="13"/>
    <x v="2"/>
    <x v="1"/>
    <s v="Karnataka"/>
  </r>
  <r>
    <x v="15"/>
    <x v="31"/>
    <x v="31"/>
    <x v="8"/>
    <n v="36002"/>
    <n v="2"/>
    <n v="48"/>
    <n v="96"/>
    <x v="8"/>
    <x v="2"/>
    <x v="1"/>
    <s v="Karnataka"/>
  </r>
  <r>
    <x v="15"/>
    <x v="31"/>
    <x v="31"/>
    <x v="21"/>
    <n v="36002"/>
    <n v="3"/>
    <n v="30"/>
    <n v="90"/>
    <x v="21"/>
    <x v="2"/>
    <x v="1"/>
    <s v="Karnataka"/>
  </r>
  <r>
    <x v="15"/>
    <x v="31"/>
    <x v="31"/>
    <x v="24"/>
    <n v="36002"/>
    <n v="2"/>
    <n v="20"/>
    <n v="40"/>
    <x v="24"/>
    <x v="1"/>
    <x v="1"/>
    <s v="Karnataka"/>
  </r>
  <r>
    <x v="15"/>
    <x v="31"/>
    <x v="31"/>
    <x v="21"/>
    <n v="36002"/>
    <n v="1"/>
    <n v="30"/>
    <n v="30"/>
    <x v="21"/>
    <x v="2"/>
    <x v="1"/>
    <s v="Karnataka"/>
  </r>
  <r>
    <x v="15"/>
    <x v="31"/>
    <x v="31"/>
    <x v="5"/>
    <n v="36002"/>
    <n v="3"/>
    <n v="54"/>
    <n v="162"/>
    <x v="5"/>
    <x v="1"/>
    <x v="1"/>
    <s v="Karnataka"/>
  </r>
  <r>
    <x v="15"/>
    <x v="31"/>
    <x v="31"/>
    <x v="15"/>
    <n v="36002"/>
    <n v="3"/>
    <n v="100"/>
    <n v="300"/>
    <x v="15"/>
    <x v="1"/>
    <x v="1"/>
    <s v="Karnataka"/>
  </r>
  <r>
    <x v="15"/>
    <x v="31"/>
    <x v="31"/>
    <x v="21"/>
    <n v="36002"/>
    <n v="1"/>
    <n v="30"/>
    <n v="30"/>
    <x v="21"/>
    <x v="2"/>
    <x v="1"/>
    <s v="Karnataka"/>
  </r>
  <r>
    <x v="15"/>
    <x v="31"/>
    <x v="31"/>
    <x v="29"/>
    <n v="36002"/>
    <n v="3"/>
    <n v="36"/>
    <n v="108"/>
    <x v="29"/>
    <x v="2"/>
    <x v="1"/>
    <s v="Karnataka"/>
  </r>
  <r>
    <x v="15"/>
    <x v="31"/>
    <x v="31"/>
    <x v="21"/>
    <n v="36002"/>
    <n v="1"/>
    <n v="30"/>
    <n v="30"/>
    <x v="21"/>
    <x v="2"/>
    <x v="1"/>
    <s v="Karnataka"/>
  </r>
  <r>
    <x v="15"/>
    <x v="31"/>
    <x v="31"/>
    <x v="12"/>
    <n v="36002"/>
    <n v="1"/>
    <n v="152"/>
    <n v="152"/>
    <x v="12"/>
    <x v="0"/>
    <x v="1"/>
    <s v="Karnataka"/>
  </r>
  <r>
    <x v="0"/>
    <x v="32"/>
    <x v="32"/>
    <x v="25"/>
    <n v="36003"/>
    <n v="2"/>
    <n v="160"/>
    <n v="320"/>
    <x v="25"/>
    <x v="2"/>
    <x v="2"/>
    <s v="Telangana"/>
  </r>
  <r>
    <x v="0"/>
    <x v="32"/>
    <x v="32"/>
    <x v="14"/>
    <n v="36003"/>
    <n v="3"/>
    <n v="15"/>
    <n v="45"/>
    <x v="14"/>
    <x v="2"/>
    <x v="2"/>
    <s v="Telangana"/>
  </r>
  <r>
    <x v="0"/>
    <x v="32"/>
    <x v="32"/>
    <x v="19"/>
    <n v="36003"/>
    <n v="2"/>
    <n v="158"/>
    <n v="316"/>
    <x v="19"/>
    <x v="0"/>
    <x v="2"/>
    <s v="Telangana"/>
  </r>
  <r>
    <x v="0"/>
    <x v="32"/>
    <x v="32"/>
    <x v="18"/>
    <n v="36003"/>
    <n v="2"/>
    <n v="220"/>
    <n v="440"/>
    <x v="18"/>
    <x v="2"/>
    <x v="2"/>
    <s v="Telangana"/>
  </r>
  <r>
    <x v="0"/>
    <x v="32"/>
    <x v="32"/>
    <x v="17"/>
    <n v="36003"/>
    <n v="1"/>
    <n v="40"/>
    <n v="40"/>
    <x v="17"/>
    <x v="2"/>
    <x v="2"/>
    <s v="Telangana"/>
  </r>
  <r>
    <x v="0"/>
    <x v="32"/>
    <x v="32"/>
    <x v="26"/>
    <n v="36003"/>
    <n v="1"/>
    <n v="52"/>
    <n v="52"/>
    <x v="26"/>
    <x v="1"/>
    <x v="2"/>
    <s v="Telangana"/>
  </r>
  <r>
    <x v="0"/>
    <x v="32"/>
    <x v="32"/>
    <x v="10"/>
    <n v="36003"/>
    <n v="3"/>
    <n v="72"/>
    <n v="216"/>
    <x v="10"/>
    <x v="2"/>
    <x v="2"/>
    <s v="Telangana"/>
  </r>
  <r>
    <x v="0"/>
    <x v="32"/>
    <x v="32"/>
    <x v="6"/>
    <n v="36003"/>
    <n v="1"/>
    <n v="54"/>
    <n v="54"/>
    <x v="6"/>
    <x v="1"/>
    <x v="2"/>
    <s v="Telangana"/>
  </r>
  <r>
    <x v="0"/>
    <x v="32"/>
    <x v="32"/>
    <x v="5"/>
    <n v="36003"/>
    <n v="2"/>
    <n v="54"/>
    <n v="108"/>
    <x v="5"/>
    <x v="1"/>
    <x v="2"/>
    <s v="Telangana"/>
  </r>
  <r>
    <x v="0"/>
    <x v="32"/>
    <x v="32"/>
    <x v="12"/>
    <n v="36003"/>
    <n v="3"/>
    <n v="152"/>
    <n v="456"/>
    <x v="12"/>
    <x v="0"/>
    <x v="2"/>
    <s v="Telangana"/>
  </r>
  <r>
    <x v="0"/>
    <x v="32"/>
    <x v="32"/>
    <x v="28"/>
    <n v="36003"/>
    <n v="3"/>
    <n v="30"/>
    <n v="90"/>
    <x v="28"/>
    <x v="1"/>
    <x v="2"/>
    <s v="Telangana"/>
  </r>
  <r>
    <x v="0"/>
    <x v="32"/>
    <x v="32"/>
    <x v="21"/>
    <n v="36003"/>
    <n v="2"/>
    <n v="30"/>
    <n v="60"/>
    <x v="21"/>
    <x v="2"/>
    <x v="2"/>
    <s v="Telangana"/>
  </r>
  <r>
    <x v="0"/>
    <x v="32"/>
    <x v="32"/>
    <x v="5"/>
    <n v="36003"/>
    <n v="1"/>
    <n v="54"/>
    <n v="54"/>
    <x v="5"/>
    <x v="1"/>
    <x v="2"/>
    <s v="Telangana"/>
  </r>
  <r>
    <x v="0"/>
    <x v="32"/>
    <x v="32"/>
    <x v="16"/>
    <n v="36003"/>
    <n v="1"/>
    <n v="80"/>
    <n v="80"/>
    <x v="16"/>
    <x v="0"/>
    <x v="2"/>
    <s v="Telangana"/>
  </r>
  <r>
    <x v="0"/>
    <x v="32"/>
    <x v="32"/>
    <x v="23"/>
    <n v="36003"/>
    <n v="1"/>
    <n v="30"/>
    <n v="30"/>
    <x v="23"/>
    <x v="2"/>
    <x v="2"/>
    <s v="Telangana"/>
  </r>
  <r>
    <x v="1"/>
    <x v="33"/>
    <x v="33"/>
    <x v="23"/>
    <n v="36004"/>
    <n v="2"/>
    <n v="30"/>
    <n v="60"/>
    <x v="23"/>
    <x v="2"/>
    <x v="3"/>
    <s v="Maharashtra"/>
  </r>
  <r>
    <x v="1"/>
    <x v="33"/>
    <x v="33"/>
    <x v="26"/>
    <n v="36004"/>
    <n v="1"/>
    <n v="52"/>
    <n v="52"/>
    <x v="26"/>
    <x v="1"/>
    <x v="3"/>
    <s v="Maharashtra"/>
  </r>
  <r>
    <x v="1"/>
    <x v="33"/>
    <x v="33"/>
    <x v="8"/>
    <n v="36004"/>
    <n v="2"/>
    <n v="48"/>
    <n v="96"/>
    <x v="8"/>
    <x v="2"/>
    <x v="3"/>
    <s v="Maharashtra"/>
  </r>
  <r>
    <x v="1"/>
    <x v="33"/>
    <x v="33"/>
    <x v="11"/>
    <n v="36004"/>
    <n v="1"/>
    <n v="82"/>
    <n v="82"/>
    <x v="11"/>
    <x v="0"/>
    <x v="3"/>
    <s v="Maharashtra"/>
  </r>
  <r>
    <x v="1"/>
    <x v="33"/>
    <x v="33"/>
    <x v="17"/>
    <n v="36004"/>
    <n v="2"/>
    <n v="40"/>
    <n v="80"/>
    <x v="17"/>
    <x v="2"/>
    <x v="3"/>
    <s v="Maharashtra"/>
  </r>
  <r>
    <x v="1"/>
    <x v="33"/>
    <x v="33"/>
    <x v="19"/>
    <n v="36004"/>
    <n v="3"/>
    <n v="158"/>
    <n v="474"/>
    <x v="19"/>
    <x v="0"/>
    <x v="3"/>
    <s v="Maharashtra"/>
  </r>
  <r>
    <x v="1"/>
    <x v="33"/>
    <x v="33"/>
    <x v="16"/>
    <n v="36004"/>
    <n v="1"/>
    <n v="80"/>
    <n v="80"/>
    <x v="16"/>
    <x v="0"/>
    <x v="3"/>
    <s v="Maharashtra"/>
  </r>
  <r>
    <x v="1"/>
    <x v="33"/>
    <x v="33"/>
    <x v="11"/>
    <n v="36004"/>
    <n v="3"/>
    <n v="82"/>
    <n v="246"/>
    <x v="11"/>
    <x v="0"/>
    <x v="3"/>
    <s v="Maharashtra"/>
  </r>
  <r>
    <x v="1"/>
    <x v="33"/>
    <x v="33"/>
    <x v="5"/>
    <n v="36004"/>
    <n v="1"/>
    <n v="54"/>
    <n v="54"/>
    <x v="5"/>
    <x v="1"/>
    <x v="3"/>
    <s v="Maharashtra"/>
  </r>
  <r>
    <x v="1"/>
    <x v="33"/>
    <x v="33"/>
    <x v="19"/>
    <n v="36004"/>
    <n v="3"/>
    <n v="158"/>
    <n v="474"/>
    <x v="19"/>
    <x v="0"/>
    <x v="3"/>
    <s v="Maharashtra"/>
  </r>
  <r>
    <x v="1"/>
    <x v="33"/>
    <x v="33"/>
    <x v="1"/>
    <n v="36004"/>
    <n v="2"/>
    <n v="120"/>
    <n v="240"/>
    <x v="1"/>
    <x v="1"/>
    <x v="3"/>
    <s v="Maharashtra"/>
  </r>
  <r>
    <x v="1"/>
    <x v="33"/>
    <x v="33"/>
    <x v="29"/>
    <n v="36004"/>
    <n v="3"/>
    <n v="36"/>
    <n v="108"/>
    <x v="29"/>
    <x v="2"/>
    <x v="3"/>
    <s v="Maharashtra"/>
  </r>
  <r>
    <x v="1"/>
    <x v="33"/>
    <x v="33"/>
    <x v="1"/>
    <n v="36004"/>
    <n v="3"/>
    <n v="120"/>
    <n v="360"/>
    <x v="1"/>
    <x v="1"/>
    <x v="3"/>
    <s v="Maharashtra"/>
  </r>
  <r>
    <x v="1"/>
    <x v="33"/>
    <x v="33"/>
    <x v="27"/>
    <n v="36004"/>
    <n v="3"/>
    <n v="29"/>
    <n v="87"/>
    <x v="27"/>
    <x v="1"/>
    <x v="3"/>
    <s v="Maharashtra"/>
  </r>
  <r>
    <x v="2"/>
    <x v="34"/>
    <x v="34"/>
    <x v="18"/>
    <n v="36005"/>
    <n v="2"/>
    <n v="220"/>
    <n v="440"/>
    <x v="18"/>
    <x v="2"/>
    <x v="4"/>
    <s v="Tamil Nadu"/>
  </r>
  <r>
    <x v="2"/>
    <x v="34"/>
    <x v="34"/>
    <x v="15"/>
    <n v="36005"/>
    <n v="1"/>
    <n v="100"/>
    <n v="100"/>
    <x v="15"/>
    <x v="1"/>
    <x v="4"/>
    <s v="Tamil Nadu"/>
  </r>
  <r>
    <x v="2"/>
    <x v="34"/>
    <x v="34"/>
    <x v="23"/>
    <n v="36005"/>
    <n v="1"/>
    <n v="30"/>
    <n v="30"/>
    <x v="23"/>
    <x v="2"/>
    <x v="4"/>
    <s v="Tamil Nadu"/>
  </r>
  <r>
    <x v="2"/>
    <x v="34"/>
    <x v="34"/>
    <x v="4"/>
    <n v="36005"/>
    <n v="2"/>
    <n v="28"/>
    <n v="56"/>
    <x v="4"/>
    <x v="1"/>
    <x v="4"/>
    <s v="Tamil Nadu"/>
  </r>
  <r>
    <x v="2"/>
    <x v="34"/>
    <x v="34"/>
    <x v="23"/>
    <n v="36005"/>
    <n v="3"/>
    <n v="30"/>
    <n v="90"/>
    <x v="23"/>
    <x v="2"/>
    <x v="4"/>
    <s v="Tamil Nadu"/>
  </r>
  <r>
    <x v="2"/>
    <x v="34"/>
    <x v="34"/>
    <x v="10"/>
    <n v="36005"/>
    <n v="1"/>
    <n v="72"/>
    <n v="72"/>
    <x v="10"/>
    <x v="2"/>
    <x v="4"/>
    <s v="Tamil Nadu"/>
  </r>
  <r>
    <x v="2"/>
    <x v="34"/>
    <x v="34"/>
    <x v="17"/>
    <n v="36005"/>
    <n v="2"/>
    <n v="40"/>
    <n v="80"/>
    <x v="17"/>
    <x v="2"/>
    <x v="4"/>
    <s v="Tamil Nadu"/>
  </r>
  <r>
    <x v="2"/>
    <x v="34"/>
    <x v="34"/>
    <x v="5"/>
    <n v="36005"/>
    <n v="3"/>
    <n v="54"/>
    <n v="162"/>
    <x v="5"/>
    <x v="1"/>
    <x v="4"/>
    <s v="Tamil Nadu"/>
  </r>
  <r>
    <x v="2"/>
    <x v="34"/>
    <x v="34"/>
    <x v="5"/>
    <n v="36005"/>
    <n v="3"/>
    <n v="54"/>
    <n v="162"/>
    <x v="5"/>
    <x v="1"/>
    <x v="4"/>
    <s v="Tamil Nadu"/>
  </r>
  <r>
    <x v="2"/>
    <x v="34"/>
    <x v="34"/>
    <x v="16"/>
    <n v="36005"/>
    <n v="1"/>
    <n v="80"/>
    <n v="80"/>
    <x v="16"/>
    <x v="0"/>
    <x v="4"/>
    <s v="Tamil Nadu"/>
  </r>
  <r>
    <x v="2"/>
    <x v="34"/>
    <x v="34"/>
    <x v="12"/>
    <n v="36005"/>
    <n v="1"/>
    <n v="152"/>
    <n v="152"/>
    <x v="12"/>
    <x v="0"/>
    <x v="4"/>
    <s v="Tamil Nadu"/>
  </r>
  <r>
    <x v="2"/>
    <x v="34"/>
    <x v="34"/>
    <x v="23"/>
    <n v="36005"/>
    <n v="2"/>
    <n v="30"/>
    <n v="60"/>
    <x v="23"/>
    <x v="2"/>
    <x v="4"/>
    <s v="Tamil Nadu"/>
  </r>
  <r>
    <x v="3"/>
    <x v="35"/>
    <x v="35"/>
    <x v="0"/>
    <n v="36000"/>
    <n v="3"/>
    <n v="192"/>
    <n v="576"/>
    <x v="0"/>
    <x v="0"/>
    <x v="6"/>
    <s v="Maharashtra"/>
  </r>
  <r>
    <x v="3"/>
    <x v="35"/>
    <x v="35"/>
    <x v="17"/>
    <n v="36000"/>
    <n v="2"/>
    <n v="40"/>
    <n v="80"/>
    <x v="17"/>
    <x v="2"/>
    <x v="6"/>
    <s v="Maharashtra"/>
  </r>
  <r>
    <x v="3"/>
    <x v="35"/>
    <x v="35"/>
    <x v="24"/>
    <n v="36000"/>
    <n v="2"/>
    <n v="20"/>
    <n v="40"/>
    <x v="24"/>
    <x v="1"/>
    <x v="6"/>
    <s v="Maharashtra"/>
  </r>
  <r>
    <x v="3"/>
    <x v="35"/>
    <x v="35"/>
    <x v="26"/>
    <n v="36000"/>
    <n v="2"/>
    <n v="52"/>
    <n v="104"/>
    <x v="26"/>
    <x v="1"/>
    <x v="6"/>
    <s v="Maharashtra"/>
  </r>
  <r>
    <x v="3"/>
    <x v="35"/>
    <x v="35"/>
    <x v="26"/>
    <n v="36000"/>
    <n v="2"/>
    <n v="52"/>
    <n v="104"/>
    <x v="26"/>
    <x v="1"/>
    <x v="6"/>
    <s v="Maharashtra"/>
  </r>
  <r>
    <x v="3"/>
    <x v="35"/>
    <x v="35"/>
    <x v="21"/>
    <n v="36000"/>
    <n v="1"/>
    <n v="30"/>
    <n v="30"/>
    <x v="21"/>
    <x v="2"/>
    <x v="6"/>
    <s v="Maharashtra"/>
  </r>
  <r>
    <x v="3"/>
    <x v="35"/>
    <x v="35"/>
    <x v="12"/>
    <n v="36000"/>
    <n v="3"/>
    <n v="152"/>
    <n v="456"/>
    <x v="12"/>
    <x v="0"/>
    <x v="6"/>
    <s v="Maharashtra"/>
  </r>
  <r>
    <x v="3"/>
    <x v="35"/>
    <x v="35"/>
    <x v="24"/>
    <n v="36000"/>
    <n v="3"/>
    <n v="20"/>
    <n v="60"/>
    <x v="24"/>
    <x v="1"/>
    <x v="6"/>
    <s v="Maharashtra"/>
  </r>
  <r>
    <x v="3"/>
    <x v="35"/>
    <x v="35"/>
    <x v="11"/>
    <n v="36000"/>
    <n v="2"/>
    <n v="82"/>
    <n v="164"/>
    <x v="11"/>
    <x v="0"/>
    <x v="6"/>
    <s v="Maharashtra"/>
  </r>
  <r>
    <x v="3"/>
    <x v="35"/>
    <x v="35"/>
    <x v="21"/>
    <n v="36000"/>
    <n v="2"/>
    <n v="30"/>
    <n v="60"/>
    <x v="21"/>
    <x v="2"/>
    <x v="6"/>
    <s v="Maharashtra"/>
  </r>
  <r>
    <x v="4"/>
    <x v="36"/>
    <x v="36"/>
    <x v="16"/>
    <n v="36007"/>
    <n v="5"/>
    <n v="80"/>
    <n v="400"/>
    <x v="16"/>
    <x v="0"/>
    <x v="8"/>
    <s v="Karnataka"/>
  </r>
  <r>
    <x v="4"/>
    <x v="36"/>
    <x v="36"/>
    <x v="12"/>
    <n v="36007"/>
    <n v="4"/>
    <n v="152"/>
    <n v="608"/>
    <x v="12"/>
    <x v="0"/>
    <x v="8"/>
    <s v="Karnataka"/>
  </r>
  <r>
    <x v="4"/>
    <x v="36"/>
    <x v="36"/>
    <x v="18"/>
    <n v="36007"/>
    <n v="6"/>
    <n v="220"/>
    <n v="1320"/>
    <x v="18"/>
    <x v="2"/>
    <x v="8"/>
    <s v="Karnataka"/>
  </r>
  <r>
    <x v="4"/>
    <x v="36"/>
    <x v="36"/>
    <x v="10"/>
    <n v="36007"/>
    <n v="4"/>
    <n v="72"/>
    <n v="288"/>
    <x v="10"/>
    <x v="2"/>
    <x v="8"/>
    <s v="Karnataka"/>
  </r>
  <r>
    <x v="4"/>
    <x v="36"/>
    <x v="36"/>
    <x v="22"/>
    <n v="36007"/>
    <n v="6"/>
    <n v="48"/>
    <n v="288"/>
    <x v="22"/>
    <x v="1"/>
    <x v="8"/>
    <s v="Karnataka"/>
  </r>
  <r>
    <x v="4"/>
    <x v="36"/>
    <x v="36"/>
    <x v="21"/>
    <n v="36007"/>
    <n v="6"/>
    <n v="30"/>
    <n v="180"/>
    <x v="21"/>
    <x v="2"/>
    <x v="8"/>
    <s v="Karnataka"/>
  </r>
  <r>
    <x v="5"/>
    <x v="37"/>
    <x v="37"/>
    <x v="6"/>
    <n v="36002"/>
    <n v="4"/>
    <n v="54"/>
    <n v="216"/>
    <x v="6"/>
    <x v="1"/>
    <x v="1"/>
    <s v="Karnataka"/>
  </r>
  <r>
    <x v="5"/>
    <x v="37"/>
    <x v="37"/>
    <x v="19"/>
    <n v="36002"/>
    <n v="5"/>
    <n v="158"/>
    <n v="790"/>
    <x v="19"/>
    <x v="0"/>
    <x v="1"/>
    <s v="Karnataka"/>
  </r>
  <r>
    <x v="5"/>
    <x v="37"/>
    <x v="37"/>
    <x v="3"/>
    <n v="36002"/>
    <n v="6"/>
    <n v="67"/>
    <n v="402"/>
    <x v="3"/>
    <x v="0"/>
    <x v="1"/>
    <s v="Karnataka"/>
  </r>
  <r>
    <x v="5"/>
    <x v="37"/>
    <x v="37"/>
    <x v="23"/>
    <n v="36002"/>
    <n v="6"/>
    <n v="30"/>
    <n v="180"/>
    <x v="23"/>
    <x v="2"/>
    <x v="1"/>
    <s v="Karnataka"/>
  </r>
  <r>
    <x v="5"/>
    <x v="37"/>
    <x v="37"/>
    <x v="22"/>
    <n v="36002"/>
    <n v="4"/>
    <n v="48"/>
    <n v="192"/>
    <x v="22"/>
    <x v="1"/>
    <x v="1"/>
    <s v="Karnataka"/>
  </r>
  <r>
    <x v="5"/>
    <x v="37"/>
    <x v="37"/>
    <x v="24"/>
    <n v="36002"/>
    <n v="4"/>
    <n v="20"/>
    <n v="80"/>
    <x v="24"/>
    <x v="1"/>
    <x v="1"/>
    <s v="Karnataka"/>
  </r>
  <r>
    <x v="5"/>
    <x v="37"/>
    <x v="37"/>
    <x v="15"/>
    <n v="36002"/>
    <n v="6"/>
    <n v="100"/>
    <n v="600"/>
    <x v="15"/>
    <x v="1"/>
    <x v="1"/>
    <s v="Karnataka"/>
  </r>
  <r>
    <x v="5"/>
    <x v="37"/>
    <x v="37"/>
    <x v="18"/>
    <n v="36002"/>
    <n v="5"/>
    <n v="220"/>
    <n v="1100"/>
    <x v="18"/>
    <x v="2"/>
    <x v="1"/>
    <s v="Karnataka"/>
  </r>
  <r>
    <x v="5"/>
    <x v="37"/>
    <x v="37"/>
    <x v="1"/>
    <n v="36002"/>
    <n v="6"/>
    <n v="120"/>
    <n v="720"/>
    <x v="1"/>
    <x v="1"/>
    <x v="1"/>
    <s v="Karnataka"/>
  </r>
  <r>
    <x v="5"/>
    <x v="37"/>
    <x v="37"/>
    <x v="26"/>
    <n v="36002"/>
    <n v="5"/>
    <n v="52"/>
    <n v="260"/>
    <x v="26"/>
    <x v="1"/>
    <x v="1"/>
    <s v="Karnataka"/>
  </r>
  <r>
    <x v="5"/>
    <x v="37"/>
    <x v="37"/>
    <x v="1"/>
    <n v="36002"/>
    <n v="5"/>
    <n v="120"/>
    <n v="600"/>
    <x v="1"/>
    <x v="1"/>
    <x v="1"/>
    <s v="Karnataka"/>
  </r>
  <r>
    <x v="5"/>
    <x v="37"/>
    <x v="37"/>
    <x v="0"/>
    <n v="36002"/>
    <n v="5"/>
    <n v="192"/>
    <n v="960"/>
    <x v="0"/>
    <x v="0"/>
    <x v="1"/>
    <s v="Karnataka"/>
  </r>
  <r>
    <x v="5"/>
    <x v="37"/>
    <x v="37"/>
    <x v="0"/>
    <n v="36002"/>
    <n v="6"/>
    <n v="192"/>
    <n v="1152"/>
    <x v="0"/>
    <x v="0"/>
    <x v="1"/>
    <s v="Karnataka"/>
  </r>
  <r>
    <x v="5"/>
    <x v="37"/>
    <x v="37"/>
    <x v="10"/>
    <n v="36002"/>
    <n v="5"/>
    <n v="72"/>
    <n v="360"/>
    <x v="10"/>
    <x v="2"/>
    <x v="1"/>
    <s v="Karnataka"/>
  </r>
  <r>
    <x v="5"/>
    <x v="37"/>
    <x v="37"/>
    <x v="28"/>
    <n v="36002"/>
    <n v="5"/>
    <n v="30"/>
    <n v="150"/>
    <x v="28"/>
    <x v="1"/>
    <x v="1"/>
    <s v="Karnataka"/>
  </r>
  <r>
    <x v="6"/>
    <x v="38"/>
    <x v="38"/>
    <x v="12"/>
    <n v="36009"/>
    <n v="3"/>
    <n v="152"/>
    <n v="456"/>
    <x v="12"/>
    <x v="0"/>
    <x v="9"/>
    <s v="Uttar Pradesh"/>
  </r>
  <r>
    <x v="6"/>
    <x v="38"/>
    <x v="38"/>
    <x v="1"/>
    <n v="36009"/>
    <n v="3"/>
    <n v="120"/>
    <n v="360"/>
    <x v="1"/>
    <x v="1"/>
    <x v="9"/>
    <s v="Uttar Pradesh"/>
  </r>
  <r>
    <x v="6"/>
    <x v="38"/>
    <x v="38"/>
    <x v="28"/>
    <n v="36009"/>
    <n v="2"/>
    <n v="30"/>
    <n v="60"/>
    <x v="28"/>
    <x v="1"/>
    <x v="9"/>
    <s v="Uttar Pradesh"/>
  </r>
  <r>
    <x v="6"/>
    <x v="38"/>
    <x v="38"/>
    <x v="16"/>
    <n v="36009"/>
    <n v="3"/>
    <n v="80"/>
    <n v="240"/>
    <x v="16"/>
    <x v="0"/>
    <x v="9"/>
    <s v="Uttar Pradesh"/>
  </r>
  <r>
    <x v="6"/>
    <x v="38"/>
    <x v="38"/>
    <x v="29"/>
    <n v="36009"/>
    <n v="2"/>
    <n v="36"/>
    <n v="72"/>
    <x v="29"/>
    <x v="2"/>
    <x v="9"/>
    <s v="Uttar Pradesh"/>
  </r>
  <r>
    <x v="6"/>
    <x v="38"/>
    <x v="38"/>
    <x v="26"/>
    <n v="36009"/>
    <n v="4"/>
    <n v="52"/>
    <n v="208"/>
    <x v="26"/>
    <x v="1"/>
    <x v="9"/>
    <s v="Uttar Pradesh"/>
  </r>
  <r>
    <x v="6"/>
    <x v="38"/>
    <x v="38"/>
    <x v="20"/>
    <n v="36009"/>
    <n v="4"/>
    <n v="26"/>
    <n v="104"/>
    <x v="20"/>
    <x v="1"/>
    <x v="9"/>
    <s v="Uttar Pradesh"/>
  </r>
  <r>
    <x v="6"/>
    <x v="38"/>
    <x v="38"/>
    <x v="8"/>
    <n v="36009"/>
    <n v="3"/>
    <n v="48"/>
    <n v="144"/>
    <x v="8"/>
    <x v="2"/>
    <x v="9"/>
    <s v="Uttar Pradesh"/>
  </r>
  <r>
    <x v="6"/>
    <x v="38"/>
    <x v="38"/>
    <x v="26"/>
    <n v="36009"/>
    <n v="3"/>
    <n v="52"/>
    <n v="156"/>
    <x v="26"/>
    <x v="1"/>
    <x v="9"/>
    <s v="Uttar Pradesh"/>
  </r>
  <r>
    <x v="6"/>
    <x v="38"/>
    <x v="38"/>
    <x v="8"/>
    <n v="36009"/>
    <n v="4"/>
    <n v="48"/>
    <n v="192"/>
    <x v="8"/>
    <x v="2"/>
    <x v="9"/>
    <s v="Uttar Pradesh"/>
  </r>
  <r>
    <x v="6"/>
    <x v="38"/>
    <x v="38"/>
    <x v="29"/>
    <n v="36009"/>
    <n v="3"/>
    <n v="36"/>
    <n v="108"/>
    <x v="29"/>
    <x v="2"/>
    <x v="9"/>
    <s v="Uttar Pradesh"/>
  </r>
  <r>
    <x v="6"/>
    <x v="38"/>
    <x v="38"/>
    <x v="3"/>
    <n v="36009"/>
    <n v="4"/>
    <n v="67"/>
    <n v="268"/>
    <x v="3"/>
    <x v="0"/>
    <x v="9"/>
    <s v="Uttar Pradesh"/>
  </r>
  <r>
    <x v="6"/>
    <x v="38"/>
    <x v="38"/>
    <x v="24"/>
    <n v="36009"/>
    <n v="3"/>
    <n v="20"/>
    <n v="60"/>
    <x v="24"/>
    <x v="1"/>
    <x v="9"/>
    <s v="Uttar Pradesh"/>
  </r>
  <r>
    <x v="6"/>
    <x v="38"/>
    <x v="38"/>
    <x v="29"/>
    <n v="36009"/>
    <n v="4"/>
    <n v="36"/>
    <n v="144"/>
    <x v="29"/>
    <x v="2"/>
    <x v="9"/>
    <s v="Uttar Pradesh"/>
  </r>
  <r>
    <x v="6"/>
    <x v="38"/>
    <x v="38"/>
    <x v="11"/>
    <n v="36009"/>
    <n v="2"/>
    <n v="82"/>
    <n v="164"/>
    <x v="11"/>
    <x v="0"/>
    <x v="9"/>
    <s v="Uttar Pradesh"/>
  </r>
  <r>
    <x v="6"/>
    <x v="38"/>
    <x v="38"/>
    <x v="4"/>
    <n v="36009"/>
    <n v="4"/>
    <n v="28"/>
    <n v="112"/>
    <x v="4"/>
    <x v="1"/>
    <x v="9"/>
    <s v="Uttar Pradesh"/>
  </r>
  <r>
    <x v="6"/>
    <x v="38"/>
    <x v="38"/>
    <x v="3"/>
    <n v="36009"/>
    <n v="2"/>
    <n v="67"/>
    <n v="134"/>
    <x v="3"/>
    <x v="0"/>
    <x v="9"/>
    <s v="Uttar Pradesh"/>
  </r>
  <r>
    <x v="6"/>
    <x v="38"/>
    <x v="38"/>
    <x v="9"/>
    <n v="36009"/>
    <n v="3"/>
    <n v="57"/>
    <n v="171"/>
    <x v="9"/>
    <x v="2"/>
    <x v="9"/>
    <s v="Uttar Pradesh"/>
  </r>
  <r>
    <x v="6"/>
    <x v="38"/>
    <x v="38"/>
    <x v="6"/>
    <n v="36009"/>
    <n v="2"/>
    <n v="54"/>
    <n v="108"/>
    <x v="6"/>
    <x v="1"/>
    <x v="9"/>
    <s v="Uttar Pradesh"/>
  </r>
  <r>
    <x v="6"/>
    <x v="38"/>
    <x v="38"/>
    <x v="0"/>
    <n v="36009"/>
    <n v="4"/>
    <n v="192"/>
    <n v="768"/>
    <x v="0"/>
    <x v="0"/>
    <x v="9"/>
    <s v="Uttar Pradesh"/>
  </r>
  <r>
    <x v="7"/>
    <x v="39"/>
    <x v="39"/>
    <x v="22"/>
    <n v="36000"/>
    <n v="3"/>
    <n v="48"/>
    <n v="144"/>
    <x v="22"/>
    <x v="1"/>
    <x v="6"/>
    <s v="Maharashtra"/>
  </r>
  <r>
    <x v="7"/>
    <x v="39"/>
    <x v="39"/>
    <x v="1"/>
    <n v="36000"/>
    <n v="4"/>
    <n v="120"/>
    <n v="480"/>
    <x v="1"/>
    <x v="1"/>
    <x v="6"/>
    <s v="Maharashtra"/>
  </r>
  <r>
    <x v="7"/>
    <x v="39"/>
    <x v="39"/>
    <x v="29"/>
    <n v="36000"/>
    <n v="2"/>
    <n v="36"/>
    <n v="72"/>
    <x v="29"/>
    <x v="2"/>
    <x v="6"/>
    <s v="Maharashtra"/>
  </r>
  <r>
    <x v="7"/>
    <x v="39"/>
    <x v="39"/>
    <x v="22"/>
    <n v="36000"/>
    <n v="2"/>
    <n v="48"/>
    <n v="96"/>
    <x v="22"/>
    <x v="1"/>
    <x v="6"/>
    <s v="Maharashtra"/>
  </r>
  <r>
    <x v="7"/>
    <x v="39"/>
    <x v="39"/>
    <x v="4"/>
    <n v="36000"/>
    <n v="4"/>
    <n v="28"/>
    <n v="112"/>
    <x v="4"/>
    <x v="1"/>
    <x v="6"/>
    <s v="Maharashtra"/>
  </r>
  <r>
    <x v="7"/>
    <x v="39"/>
    <x v="39"/>
    <x v="15"/>
    <n v="36000"/>
    <n v="3"/>
    <n v="100"/>
    <n v="300"/>
    <x v="15"/>
    <x v="1"/>
    <x v="6"/>
    <s v="Maharashtra"/>
  </r>
  <r>
    <x v="7"/>
    <x v="39"/>
    <x v="39"/>
    <x v="21"/>
    <n v="36000"/>
    <n v="4"/>
    <n v="30"/>
    <n v="120"/>
    <x v="21"/>
    <x v="2"/>
    <x v="6"/>
    <s v="Maharashtra"/>
  </r>
  <r>
    <x v="7"/>
    <x v="39"/>
    <x v="39"/>
    <x v="19"/>
    <n v="36000"/>
    <n v="3"/>
    <n v="158"/>
    <n v="474"/>
    <x v="19"/>
    <x v="0"/>
    <x v="6"/>
    <s v="Maharashtra"/>
  </r>
  <r>
    <x v="7"/>
    <x v="39"/>
    <x v="39"/>
    <x v="8"/>
    <n v="36000"/>
    <n v="4"/>
    <n v="48"/>
    <n v="192"/>
    <x v="8"/>
    <x v="2"/>
    <x v="6"/>
    <s v="Maharashtra"/>
  </r>
  <r>
    <x v="7"/>
    <x v="39"/>
    <x v="39"/>
    <x v="24"/>
    <n v="36000"/>
    <n v="4"/>
    <n v="20"/>
    <n v="80"/>
    <x v="24"/>
    <x v="1"/>
    <x v="6"/>
    <s v="Maharashtra"/>
  </r>
  <r>
    <x v="7"/>
    <x v="39"/>
    <x v="39"/>
    <x v="25"/>
    <n v="36000"/>
    <n v="2"/>
    <n v="160"/>
    <n v="320"/>
    <x v="25"/>
    <x v="2"/>
    <x v="6"/>
    <s v="Maharashtra"/>
  </r>
  <r>
    <x v="7"/>
    <x v="39"/>
    <x v="39"/>
    <x v="17"/>
    <n v="36000"/>
    <n v="2"/>
    <n v="40"/>
    <n v="80"/>
    <x v="17"/>
    <x v="2"/>
    <x v="6"/>
    <s v="Maharashtra"/>
  </r>
  <r>
    <x v="8"/>
    <x v="40"/>
    <x v="40"/>
    <x v="20"/>
    <n v="36001"/>
    <n v="5"/>
    <n v="26"/>
    <n v="130"/>
    <x v="20"/>
    <x v="1"/>
    <x v="0"/>
    <s v="Delhi"/>
  </r>
  <r>
    <x v="8"/>
    <x v="40"/>
    <x v="40"/>
    <x v="4"/>
    <n v="36001"/>
    <n v="3"/>
    <n v="28"/>
    <n v="84"/>
    <x v="4"/>
    <x v="1"/>
    <x v="0"/>
    <s v="Delhi"/>
  </r>
  <r>
    <x v="8"/>
    <x v="40"/>
    <x v="40"/>
    <x v="3"/>
    <n v="36001"/>
    <n v="3"/>
    <n v="67"/>
    <n v="201"/>
    <x v="3"/>
    <x v="0"/>
    <x v="0"/>
    <s v="Delhi"/>
  </r>
  <r>
    <x v="8"/>
    <x v="40"/>
    <x v="40"/>
    <x v="26"/>
    <n v="36001"/>
    <n v="3"/>
    <n v="52"/>
    <n v="156"/>
    <x v="26"/>
    <x v="1"/>
    <x v="0"/>
    <s v="Delhi"/>
  </r>
  <r>
    <x v="8"/>
    <x v="40"/>
    <x v="40"/>
    <x v="0"/>
    <n v="36001"/>
    <n v="3"/>
    <n v="192"/>
    <n v="576"/>
    <x v="0"/>
    <x v="0"/>
    <x v="0"/>
    <s v="Delhi"/>
  </r>
  <r>
    <x v="8"/>
    <x v="40"/>
    <x v="40"/>
    <x v="22"/>
    <n v="36001"/>
    <n v="5"/>
    <n v="48"/>
    <n v="240"/>
    <x v="22"/>
    <x v="1"/>
    <x v="0"/>
    <s v="Delhi"/>
  </r>
  <r>
    <x v="8"/>
    <x v="40"/>
    <x v="40"/>
    <x v="21"/>
    <n v="36001"/>
    <n v="5"/>
    <n v="30"/>
    <n v="150"/>
    <x v="21"/>
    <x v="2"/>
    <x v="0"/>
    <s v="Delhi"/>
  </r>
  <r>
    <x v="8"/>
    <x v="40"/>
    <x v="40"/>
    <x v="2"/>
    <n v="36001"/>
    <n v="5"/>
    <n v="47"/>
    <n v="235"/>
    <x v="2"/>
    <x v="0"/>
    <x v="0"/>
    <s v="Delhi"/>
  </r>
  <r>
    <x v="9"/>
    <x v="41"/>
    <x v="41"/>
    <x v="2"/>
    <n v="36002"/>
    <n v="4"/>
    <n v="47"/>
    <n v="188"/>
    <x v="2"/>
    <x v="0"/>
    <x v="1"/>
    <s v="Karnataka"/>
  </r>
  <r>
    <x v="9"/>
    <x v="41"/>
    <x v="41"/>
    <x v="4"/>
    <n v="36002"/>
    <n v="4"/>
    <n v="28"/>
    <n v="112"/>
    <x v="4"/>
    <x v="1"/>
    <x v="1"/>
    <s v="Karnataka"/>
  </r>
  <r>
    <x v="9"/>
    <x v="41"/>
    <x v="41"/>
    <x v="23"/>
    <n v="36002"/>
    <n v="5"/>
    <n v="30"/>
    <n v="150"/>
    <x v="23"/>
    <x v="2"/>
    <x v="1"/>
    <s v="Karnataka"/>
  </r>
  <r>
    <x v="9"/>
    <x v="41"/>
    <x v="41"/>
    <x v="17"/>
    <n v="36002"/>
    <n v="3"/>
    <n v="40"/>
    <n v="120"/>
    <x v="17"/>
    <x v="2"/>
    <x v="1"/>
    <s v="Karnataka"/>
  </r>
  <r>
    <x v="9"/>
    <x v="41"/>
    <x v="41"/>
    <x v="10"/>
    <n v="36002"/>
    <n v="3"/>
    <n v="72"/>
    <n v="216"/>
    <x v="10"/>
    <x v="2"/>
    <x v="1"/>
    <s v="Karnataka"/>
  </r>
  <r>
    <x v="9"/>
    <x v="41"/>
    <x v="41"/>
    <x v="1"/>
    <n v="36002"/>
    <n v="3"/>
    <n v="120"/>
    <n v="360"/>
    <x v="1"/>
    <x v="1"/>
    <x v="1"/>
    <s v="Karnataka"/>
  </r>
  <r>
    <x v="9"/>
    <x v="41"/>
    <x v="41"/>
    <x v="6"/>
    <n v="36002"/>
    <n v="4"/>
    <n v="54"/>
    <n v="216"/>
    <x v="6"/>
    <x v="1"/>
    <x v="1"/>
    <s v="Karnataka"/>
  </r>
  <r>
    <x v="9"/>
    <x v="41"/>
    <x v="41"/>
    <x v="8"/>
    <n v="36002"/>
    <n v="4"/>
    <n v="48"/>
    <n v="192"/>
    <x v="8"/>
    <x v="2"/>
    <x v="1"/>
    <s v="Karnataka"/>
  </r>
  <r>
    <x v="9"/>
    <x v="41"/>
    <x v="41"/>
    <x v="14"/>
    <n v="36002"/>
    <n v="3"/>
    <n v="15"/>
    <n v="45"/>
    <x v="14"/>
    <x v="2"/>
    <x v="1"/>
    <s v="Karnataka"/>
  </r>
  <r>
    <x v="10"/>
    <x v="42"/>
    <x v="42"/>
    <x v="15"/>
    <n v="36003"/>
    <n v="4"/>
    <n v="100"/>
    <n v="400"/>
    <x v="15"/>
    <x v="1"/>
    <x v="2"/>
    <s v="Telangana"/>
  </r>
  <r>
    <x v="10"/>
    <x v="42"/>
    <x v="42"/>
    <x v="21"/>
    <n v="36003"/>
    <n v="3"/>
    <n v="30"/>
    <n v="90"/>
    <x v="21"/>
    <x v="2"/>
    <x v="2"/>
    <s v="Telangana"/>
  </r>
  <r>
    <x v="10"/>
    <x v="42"/>
    <x v="42"/>
    <x v="17"/>
    <n v="36003"/>
    <n v="5"/>
    <n v="40"/>
    <n v="200"/>
    <x v="17"/>
    <x v="2"/>
    <x v="2"/>
    <s v="Telangana"/>
  </r>
  <r>
    <x v="10"/>
    <x v="42"/>
    <x v="42"/>
    <x v="24"/>
    <n v="36003"/>
    <n v="4"/>
    <n v="20"/>
    <n v="80"/>
    <x v="24"/>
    <x v="1"/>
    <x v="2"/>
    <s v="Telangana"/>
  </r>
  <r>
    <x v="10"/>
    <x v="42"/>
    <x v="42"/>
    <x v="19"/>
    <n v="36003"/>
    <n v="3"/>
    <n v="158"/>
    <n v="474"/>
    <x v="19"/>
    <x v="0"/>
    <x v="2"/>
    <s v="Telangana"/>
  </r>
  <r>
    <x v="10"/>
    <x v="42"/>
    <x v="42"/>
    <x v="28"/>
    <n v="36003"/>
    <n v="3"/>
    <n v="30"/>
    <n v="90"/>
    <x v="28"/>
    <x v="1"/>
    <x v="2"/>
    <s v="Telangana"/>
  </r>
  <r>
    <x v="10"/>
    <x v="42"/>
    <x v="42"/>
    <x v="25"/>
    <n v="36003"/>
    <n v="3"/>
    <n v="160"/>
    <n v="480"/>
    <x v="25"/>
    <x v="2"/>
    <x v="2"/>
    <s v="Telangana"/>
  </r>
  <r>
    <x v="10"/>
    <x v="42"/>
    <x v="42"/>
    <x v="7"/>
    <n v="36003"/>
    <n v="4"/>
    <n v="56"/>
    <n v="224"/>
    <x v="7"/>
    <x v="1"/>
    <x v="2"/>
    <s v="Telangana"/>
  </r>
  <r>
    <x v="10"/>
    <x v="42"/>
    <x v="42"/>
    <x v="9"/>
    <n v="36003"/>
    <n v="3"/>
    <n v="57"/>
    <n v="171"/>
    <x v="9"/>
    <x v="2"/>
    <x v="2"/>
    <s v="Telangana"/>
  </r>
  <r>
    <x v="10"/>
    <x v="42"/>
    <x v="42"/>
    <x v="29"/>
    <n v="36003"/>
    <n v="5"/>
    <n v="36"/>
    <n v="180"/>
    <x v="29"/>
    <x v="2"/>
    <x v="2"/>
    <s v="Telangana"/>
  </r>
  <r>
    <x v="10"/>
    <x v="42"/>
    <x v="42"/>
    <x v="16"/>
    <n v="36003"/>
    <n v="4"/>
    <n v="80"/>
    <n v="320"/>
    <x v="16"/>
    <x v="0"/>
    <x v="2"/>
    <s v="Telangana"/>
  </r>
  <r>
    <x v="10"/>
    <x v="42"/>
    <x v="42"/>
    <x v="5"/>
    <n v="36003"/>
    <n v="5"/>
    <n v="54"/>
    <n v="270"/>
    <x v="5"/>
    <x v="1"/>
    <x v="2"/>
    <s v="Telangana"/>
  </r>
  <r>
    <x v="11"/>
    <x v="43"/>
    <x v="43"/>
    <x v="28"/>
    <n v="36004"/>
    <n v="5"/>
    <n v="30"/>
    <n v="150"/>
    <x v="28"/>
    <x v="1"/>
    <x v="3"/>
    <s v="Maharashtra"/>
  </r>
  <r>
    <x v="11"/>
    <x v="43"/>
    <x v="43"/>
    <x v="11"/>
    <n v="36004"/>
    <n v="4"/>
    <n v="82"/>
    <n v="328"/>
    <x v="11"/>
    <x v="0"/>
    <x v="3"/>
    <s v="Maharashtra"/>
  </r>
  <r>
    <x v="11"/>
    <x v="43"/>
    <x v="43"/>
    <x v="26"/>
    <n v="36004"/>
    <n v="5"/>
    <n v="52"/>
    <n v="260"/>
    <x v="26"/>
    <x v="1"/>
    <x v="3"/>
    <s v="Maharashtra"/>
  </r>
  <r>
    <x v="11"/>
    <x v="43"/>
    <x v="43"/>
    <x v="11"/>
    <n v="36004"/>
    <n v="5"/>
    <n v="82"/>
    <n v="410"/>
    <x v="11"/>
    <x v="0"/>
    <x v="3"/>
    <s v="Maharashtra"/>
  </r>
  <r>
    <x v="11"/>
    <x v="43"/>
    <x v="43"/>
    <x v="20"/>
    <n v="36004"/>
    <n v="5"/>
    <n v="26"/>
    <n v="130"/>
    <x v="20"/>
    <x v="1"/>
    <x v="3"/>
    <s v="Maharashtra"/>
  </r>
  <r>
    <x v="11"/>
    <x v="43"/>
    <x v="43"/>
    <x v="27"/>
    <n v="36004"/>
    <n v="4"/>
    <n v="29"/>
    <n v="116"/>
    <x v="27"/>
    <x v="1"/>
    <x v="3"/>
    <s v="Maharashtra"/>
  </r>
  <r>
    <x v="11"/>
    <x v="43"/>
    <x v="43"/>
    <x v="17"/>
    <n v="36004"/>
    <n v="6"/>
    <n v="40"/>
    <n v="240"/>
    <x v="17"/>
    <x v="2"/>
    <x v="3"/>
    <s v="Maharashtra"/>
  </r>
  <r>
    <x v="11"/>
    <x v="43"/>
    <x v="43"/>
    <x v="19"/>
    <n v="36004"/>
    <n v="4"/>
    <n v="158"/>
    <n v="632"/>
    <x v="19"/>
    <x v="0"/>
    <x v="3"/>
    <s v="Maharashtra"/>
  </r>
  <r>
    <x v="11"/>
    <x v="43"/>
    <x v="43"/>
    <x v="23"/>
    <n v="36004"/>
    <n v="5"/>
    <n v="30"/>
    <n v="150"/>
    <x v="23"/>
    <x v="2"/>
    <x v="3"/>
    <s v="Maharashtra"/>
  </r>
  <r>
    <x v="11"/>
    <x v="43"/>
    <x v="43"/>
    <x v="9"/>
    <n v="36004"/>
    <n v="6"/>
    <n v="57"/>
    <n v="342"/>
    <x v="9"/>
    <x v="2"/>
    <x v="3"/>
    <s v="Maharashtra"/>
  </r>
  <r>
    <x v="11"/>
    <x v="43"/>
    <x v="43"/>
    <x v="6"/>
    <n v="36004"/>
    <n v="6"/>
    <n v="54"/>
    <n v="324"/>
    <x v="6"/>
    <x v="1"/>
    <x v="3"/>
    <s v="Maharashtra"/>
  </r>
  <r>
    <x v="11"/>
    <x v="43"/>
    <x v="43"/>
    <x v="28"/>
    <n v="36004"/>
    <n v="4"/>
    <n v="30"/>
    <n v="120"/>
    <x v="28"/>
    <x v="1"/>
    <x v="3"/>
    <s v="Maharashtra"/>
  </r>
  <r>
    <x v="11"/>
    <x v="43"/>
    <x v="43"/>
    <x v="27"/>
    <n v="36004"/>
    <n v="6"/>
    <n v="29"/>
    <n v="174"/>
    <x v="27"/>
    <x v="1"/>
    <x v="3"/>
    <s v="Maharashtra"/>
  </r>
  <r>
    <x v="11"/>
    <x v="43"/>
    <x v="43"/>
    <x v="13"/>
    <n v="36004"/>
    <n v="4"/>
    <n v="20"/>
    <n v="80"/>
    <x v="13"/>
    <x v="2"/>
    <x v="3"/>
    <s v="Maharashtra"/>
  </r>
  <r>
    <x v="11"/>
    <x v="43"/>
    <x v="43"/>
    <x v="3"/>
    <n v="36004"/>
    <n v="5"/>
    <n v="67"/>
    <n v="335"/>
    <x v="3"/>
    <x v="0"/>
    <x v="3"/>
    <s v="Maharashtra"/>
  </r>
  <r>
    <x v="11"/>
    <x v="43"/>
    <x v="43"/>
    <x v="17"/>
    <n v="36004"/>
    <n v="5"/>
    <n v="40"/>
    <n v="200"/>
    <x v="17"/>
    <x v="2"/>
    <x v="3"/>
    <s v="Maharashtra"/>
  </r>
  <r>
    <x v="12"/>
    <x v="44"/>
    <x v="44"/>
    <x v="20"/>
    <n v="36005"/>
    <n v="6"/>
    <n v="26"/>
    <n v="156"/>
    <x v="20"/>
    <x v="1"/>
    <x v="4"/>
    <s v="Tamil Nadu"/>
  </r>
  <r>
    <x v="12"/>
    <x v="44"/>
    <x v="44"/>
    <x v="9"/>
    <n v="36005"/>
    <n v="4"/>
    <n v="57"/>
    <n v="228"/>
    <x v="9"/>
    <x v="2"/>
    <x v="4"/>
    <s v="Tamil Nadu"/>
  </r>
  <r>
    <x v="12"/>
    <x v="44"/>
    <x v="44"/>
    <x v="9"/>
    <n v="36005"/>
    <n v="4"/>
    <n v="57"/>
    <n v="228"/>
    <x v="9"/>
    <x v="2"/>
    <x v="4"/>
    <s v="Tamil Nadu"/>
  </r>
  <r>
    <x v="12"/>
    <x v="44"/>
    <x v="44"/>
    <x v="18"/>
    <n v="36005"/>
    <n v="4"/>
    <n v="220"/>
    <n v="880"/>
    <x v="18"/>
    <x v="2"/>
    <x v="4"/>
    <s v="Tamil Nadu"/>
  </r>
  <r>
    <x v="12"/>
    <x v="44"/>
    <x v="44"/>
    <x v="14"/>
    <n v="36005"/>
    <n v="5"/>
    <n v="15"/>
    <n v="75"/>
    <x v="14"/>
    <x v="2"/>
    <x v="4"/>
    <s v="Tamil Nadu"/>
  </r>
  <r>
    <x v="12"/>
    <x v="44"/>
    <x v="44"/>
    <x v="18"/>
    <n v="36005"/>
    <n v="4"/>
    <n v="220"/>
    <n v="880"/>
    <x v="18"/>
    <x v="2"/>
    <x v="4"/>
    <s v="Tamil Nadu"/>
  </r>
  <r>
    <x v="12"/>
    <x v="44"/>
    <x v="44"/>
    <x v="9"/>
    <n v="36005"/>
    <n v="6"/>
    <n v="57"/>
    <n v="342"/>
    <x v="9"/>
    <x v="2"/>
    <x v="4"/>
    <s v="Tamil Nadu"/>
  </r>
  <r>
    <x v="13"/>
    <x v="45"/>
    <x v="45"/>
    <x v="11"/>
    <n v="36006"/>
    <n v="2"/>
    <n v="82"/>
    <n v="164"/>
    <x v="11"/>
    <x v="0"/>
    <x v="5"/>
    <s v="West Bengal"/>
  </r>
  <r>
    <x v="13"/>
    <x v="45"/>
    <x v="45"/>
    <x v="12"/>
    <n v="36006"/>
    <n v="3"/>
    <n v="152"/>
    <n v="456"/>
    <x v="12"/>
    <x v="0"/>
    <x v="5"/>
    <s v="West Bengal"/>
  </r>
  <r>
    <x v="13"/>
    <x v="45"/>
    <x v="45"/>
    <x v="15"/>
    <n v="36006"/>
    <n v="4"/>
    <n v="100"/>
    <n v="400"/>
    <x v="15"/>
    <x v="1"/>
    <x v="5"/>
    <s v="West Bengal"/>
  </r>
  <r>
    <x v="13"/>
    <x v="45"/>
    <x v="45"/>
    <x v="0"/>
    <n v="36006"/>
    <n v="4"/>
    <n v="192"/>
    <n v="768"/>
    <x v="0"/>
    <x v="0"/>
    <x v="5"/>
    <s v="West Bengal"/>
  </r>
  <r>
    <x v="13"/>
    <x v="45"/>
    <x v="45"/>
    <x v="29"/>
    <n v="36006"/>
    <n v="4"/>
    <n v="36"/>
    <n v="144"/>
    <x v="29"/>
    <x v="2"/>
    <x v="5"/>
    <s v="West Bengal"/>
  </r>
  <r>
    <x v="13"/>
    <x v="45"/>
    <x v="45"/>
    <x v="26"/>
    <n v="36006"/>
    <n v="2"/>
    <n v="52"/>
    <n v="104"/>
    <x v="26"/>
    <x v="1"/>
    <x v="5"/>
    <s v="West Bengal"/>
  </r>
  <r>
    <x v="13"/>
    <x v="45"/>
    <x v="45"/>
    <x v="27"/>
    <n v="36006"/>
    <n v="2"/>
    <n v="29"/>
    <n v="58"/>
    <x v="27"/>
    <x v="1"/>
    <x v="5"/>
    <s v="West Bengal"/>
  </r>
  <r>
    <x v="14"/>
    <x v="46"/>
    <x v="46"/>
    <x v="12"/>
    <n v="36000"/>
    <n v="3"/>
    <n v="152"/>
    <n v="456"/>
    <x v="12"/>
    <x v="0"/>
    <x v="6"/>
    <s v="Maharashtra"/>
  </r>
  <r>
    <x v="14"/>
    <x v="46"/>
    <x v="46"/>
    <x v="14"/>
    <n v="36000"/>
    <n v="3"/>
    <n v="15"/>
    <n v="45"/>
    <x v="14"/>
    <x v="2"/>
    <x v="6"/>
    <s v="Maharashtra"/>
  </r>
  <r>
    <x v="14"/>
    <x v="46"/>
    <x v="46"/>
    <x v="11"/>
    <n v="36000"/>
    <n v="4"/>
    <n v="82"/>
    <n v="328"/>
    <x v="11"/>
    <x v="0"/>
    <x v="6"/>
    <s v="Maharashtra"/>
  </r>
  <r>
    <x v="14"/>
    <x v="46"/>
    <x v="46"/>
    <x v="15"/>
    <n v="36000"/>
    <n v="4"/>
    <n v="100"/>
    <n v="400"/>
    <x v="15"/>
    <x v="1"/>
    <x v="6"/>
    <s v="Maharashtra"/>
  </r>
  <r>
    <x v="14"/>
    <x v="46"/>
    <x v="46"/>
    <x v="28"/>
    <n v="36000"/>
    <n v="4"/>
    <n v="30"/>
    <n v="120"/>
    <x v="28"/>
    <x v="1"/>
    <x v="6"/>
    <s v="Maharashtra"/>
  </r>
  <r>
    <x v="14"/>
    <x v="46"/>
    <x v="46"/>
    <x v="2"/>
    <n v="36000"/>
    <n v="3"/>
    <n v="47"/>
    <n v="141"/>
    <x v="2"/>
    <x v="0"/>
    <x v="6"/>
    <s v="Maharashtra"/>
  </r>
  <r>
    <x v="14"/>
    <x v="46"/>
    <x v="46"/>
    <x v="27"/>
    <n v="36000"/>
    <n v="4"/>
    <n v="29"/>
    <n v="116"/>
    <x v="27"/>
    <x v="1"/>
    <x v="6"/>
    <s v="Maharashtra"/>
  </r>
  <r>
    <x v="14"/>
    <x v="46"/>
    <x v="46"/>
    <x v="2"/>
    <n v="36000"/>
    <n v="4"/>
    <n v="47"/>
    <n v="188"/>
    <x v="2"/>
    <x v="0"/>
    <x v="6"/>
    <s v="Maharashtra"/>
  </r>
  <r>
    <x v="14"/>
    <x v="46"/>
    <x v="46"/>
    <x v="4"/>
    <n v="36000"/>
    <n v="3"/>
    <n v="28"/>
    <n v="84"/>
    <x v="4"/>
    <x v="1"/>
    <x v="6"/>
    <s v="Maharashtra"/>
  </r>
  <r>
    <x v="14"/>
    <x v="46"/>
    <x v="46"/>
    <x v="25"/>
    <n v="36000"/>
    <n v="2"/>
    <n v="160"/>
    <n v="320"/>
    <x v="25"/>
    <x v="2"/>
    <x v="6"/>
    <s v="Maharashtra"/>
  </r>
  <r>
    <x v="14"/>
    <x v="46"/>
    <x v="46"/>
    <x v="17"/>
    <n v="36000"/>
    <n v="3"/>
    <n v="40"/>
    <n v="120"/>
    <x v="17"/>
    <x v="2"/>
    <x v="6"/>
    <s v="Maharashtra"/>
  </r>
  <r>
    <x v="14"/>
    <x v="46"/>
    <x v="46"/>
    <x v="11"/>
    <n v="36000"/>
    <n v="2"/>
    <n v="82"/>
    <n v="164"/>
    <x v="11"/>
    <x v="0"/>
    <x v="6"/>
    <s v="Maharashtra"/>
  </r>
  <r>
    <x v="14"/>
    <x v="46"/>
    <x v="46"/>
    <x v="28"/>
    <n v="36000"/>
    <n v="2"/>
    <n v="30"/>
    <n v="60"/>
    <x v="28"/>
    <x v="1"/>
    <x v="6"/>
    <s v="Maharashtra"/>
  </r>
  <r>
    <x v="15"/>
    <x v="47"/>
    <x v="47"/>
    <x v="21"/>
    <n v="36008"/>
    <n v="1"/>
    <n v="30"/>
    <n v="30"/>
    <x v="21"/>
    <x v="2"/>
    <x v="7"/>
    <s v="Uttar Pradesh"/>
  </r>
  <r>
    <x v="15"/>
    <x v="47"/>
    <x v="47"/>
    <x v="14"/>
    <n v="36008"/>
    <n v="2"/>
    <n v="15"/>
    <n v="30"/>
    <x v="14"/>
    <x v="2"/>
    <x v="7"/>
    <s v="Uttar Pradesh"/>
  </r>
  <r>
    <x v="15"/>
    <x v="47"/>
    <x v="47"/>
    <x v="16"/>
    <n v="36008"/>
    <n v="3"/>
    <n v="80"/>
    <n v="240"/>
    <x v="16"/>
    <x v="0"/>
    <x v="7"/>
    <s v="Uttar Pradesh"/>
  </r>
  <r>
    <x v="15"/>
    <x v="47"/>
    <x v="47"/>
    <x v="24"/>
    <n v="36008"/>
    <n v="2"/>
    <n v="20"/>
    <n v="40"/>
    <x v="24"/>
    <x v="1"/>
    <x v="7"/>
    <s v="Uttar Pradesh"/>
  </r>
  <r>
    <x v="15"/>
    <x v="47"/>
    <x v="47"/>
    <x v="13"/>
    <n v="36008"/>
    <n v="1"/>
    <n v="20"/>
    <n v="20"/>
    <x v="13"/>
    <x v="2"/>
    <x v="7"/>
    <s v="Uttar Pradesh"/>
  </r>
  <r>
    <x v="15"/>
    <x v="47"/>
    <x v="47"/>
    <x v="19"/>
    <n v="36008"/>
    <n v="1"/>
    <n v="158"/>
    <n v="158"/>
    <x v="19"/>
    <x v="0"/>
    <x v="7"/>
    <s v="Uttar Pradesh"/>
  </r>
  <r>
    <x v="15"/>
    <x v="47"/>
    <x v="47"/>
    <x v="20"/>
    <n v="36008"/>
    <n v="1"/>
    <n v="26"/>
    <n v="26"/>
    <x v="20"/>
    <x v="1"/>
    <x v="7"/>
    <s v="Uttar Pradesh"/>
  </r>
  <r>
    <x v="15"/>
    <x v="47"/>
    <x v="47"/>
    <x v="7"/>
    <n v="36008"/>
    <n v="2"/>
    <n v="56"/>
    <n v="112"/>
    <x v="7"/>
    <x v="1"/>
    <x v="7"/>
    <s v="Uttar Pradesh"/>
  </r>
  <r>
    <x v="15"/>
    <x v="47"/>
    <x v="47"/>
    <x v="24"/>
    <n v="36008"/>
    <n v="3"/>
    <n v="20"/>
    <n v="60"/>
    <x v="24"/>
    <x v="1"/>
    <x v="7"/>
    <s v="Uttar Pradesh"/>
  </r>
  <r>
    <x v="15"/>
    <x v="47"/>
    <x v="47"/>
    <x v="26"/>
    <n v="36008"/>
    <n v="1"/>
    <n v="52"/>
    <n v="52"/>
    <x v="26"/>
    <x v="1"/>
    <x v="7"/>
    <s v="Uttar Pradesh"/>
  </r>
  <r>
    <x v="15"/>
    <x v="47"/>
    <x v="47"/>
    <x v="11"/>
    <n v="36008"/>
    <n v="3"/>
    <n v="82"/>
    <n v="246"/>
    <x v="11"/>
    <x v="0"/>
    <x v="7"/>
    <s v="Uttar Pradesh"/>
  </r>
  <r>
    <x v="0"/>
    <x v="48"/>
    <x v="48"/>
    <x v="11"/>
    <n v="36009"/>
    <n v="1"/>
    <n v="82"/>
    <n v="82"/>
    <x v="11"/>
    <x v="0"/>
    <x v="9"/>
    <s v="Uttar Pradesh"/>
  </r>
  <r>
    <x v="0"/>
    <x v="48"/>
    <x v="48"/>
    <x v="19"/>
    <n v="36009"/>
    <n v="3"/>
    <n v="158"/>
    <n v="474"/>
    <x v="19"/>
    <x v="0"/>
    <x v="9"/>
    <s v="Uttar Pradesh"/>
  </r>
  <r>
    <x v="0"/>
    <x v="48"/>
    <x v="48"/>
    <x v="6"/>
    <n v="36009"/>
    <n v="2"/>
    <n v="54"/>
    <n v="108"/>
    <x v="6"/>
    <x v="1"/>
    <x v="9"/>
    <s v="Uttar Pradesh"/>
  </r>
  <r>
    <x v="0"/>
    <x v="48"/>
    <x v="48"/>
    <x v="4"/>
    <n v="36009"/>
    <n v="2"/>
    <n v="28"/>
    <n v="56"/>
    <x v="4"/>
    <x v="1"/>
    <x v="9"/>
    <s v="Uttar Pradesh"/>
  </r>
  <r>
    <x v="0"/>
    <x v="48"/>
    <x v="48"/>
    <x v="6"/>
    <n v="36009"/>
    <n v="2"/>
    <n v="54"/>
    <n v="108"/>
    <x v="6"/>
    <x v="1"/>
    <x v="9"/>
    <s v="Uttar Pradesh"/>
  </r>
  <r>
    <x v="0"/>
    <x v="48"/>
    <x v="48"/>
    <x v="19"/>
    <n v="36009"/>
    <n v="3"/>
    <n v="158"/>
    <n v="474"/>
    <x v="19"/>
    <x v="0"/>
    <x v="9"/>
    <s v="Uttar Pradesh"/>
  </r>
  <r>
    <x v="0"/>
    <x v="48"/>
    <x v="48"/>
    <x v="16"/>
    <n v="36009"/>
    <n v="1"/>
    <n v="80"/>
    <n v="80"/>
    <x v="16"/>
    <x v="0"/>
    <x v="9"/>
    <s v="Uttar Pradesh"/>
  </r>
  <r>
    <x v="0"/>
    <x v="48"/>
    <x v="48"/>
    <x v="21"/>
    <n v="36009"/>
    <n v="3"/>
    <n v="30"/>
    <n v="90"/>
    <x v="21"/>
    <x v="2"/>
    <x v="9"/>
    <s v="Uttar Pradesh"/>
  </r>
  <r>
    <x v="0"/>
    <x v="48"/>
    <x v="48"/>
    <x v="6"/>
    <n v="36009"/>
    <n v="2"/>
    <n v="54"/>
    <n v="108"/>
    <x v="6"/>
    <x v="1"/>
    <x v="9"/>
    <s v="Uttar Pradesh"/>
  </r>
  <r>
    <x v="0"/>
    <x v="48"/>
    <x v="48"/>
    <x v="5"/>
    <n v="36009"/>
    <n v="1"/>
    <n v="54"/>
    <n v="54"/>
    <x v="5"/>
    <x v="1"/>
    <x v="9"/>
    <s v="Uttar Pradesh"/>
  </r>
  <r>
    <x v="0"/>
    <x v="48"/>
    <x v="48"/>
    <x v="21"/>
    <n v="36009"/>
    <n v="1"/>
    <n v="30"/>
    <n v="30"/>
    <x v="21"/>
    <x v="2"/>
    <x v="9"/>
    <s v="Uttar Pradesh"/>
  </r>
  <r>
    <x v="0"/>
    <x v="48"/>
    <x v="48"/>
    <x v="23"/>
    <n v="36009"/>
    <n v="2"/>
    <n v="30"/>
    <n v="60"/>
    <x v="23"/>
    <x v="2"/>
    <x v="9"/>
    <s v="Uttar Pradesh"/>
  </r>
  <r>
    <x v="0"/>
    <x v="48"/>
    <x v="48"/>
    <x v="18"/>
    <n v="36009"/>
    <n v="3"/>
    <n v="220"/>
    <n v="660"/>
    <x v="18"/>
    <x v="2"/>
    <x v="9"/>
    <s v="Uttar Pradesh"/>
  </r>
  <r>
    <x v="1"/>
    <x v="49"/>
    <x v="49"/>
    <x v="19"/>
    <n v="36000"/>
    <n v="2"/>
    <n v="158"/>
    <n v="316"/>
    <x v="19"/>
    <x v="0"/>
    <x v="6"/>
    <s v="Maharashtra"/>
  </r>
  <r>
    <x v="1"/>
    <x v="49"/>
    <x v="49"/>
    <x v="27"/>
    <n v="36000"/>
    <n v="3"/>
    <n v="29"/>
    <n v="87"/>
    <x v="27"/>
    <x v="1"/>
    <x v="6"/>
    <s v="Maharashtra"/>
  </r>
  <r>
    <x v="1"/>
    <x v="49"/>
    <x v="49"/>
    <x v="27"/>
    <n v="36000"/>
    <n v="2"/>
    <n v="29"/>
    <n v="58"/>
    <x v="27"/>
    <x v="1"/>
    <x v="6"/>
    <s v="Maharashtra"/>
  </r>
  <r>
    <x v="1"/>
    <x v="49"/>
    <x v="49"/>
    <x v="1"/>
    <n v="36000"/>
    <n v="3"/>
    <n v="120"/>
    <n v="360"/>
    <x v="1"/>
    <x v="1"/>
    <x v="6"/>
    <s v="Maharashtra"/>
  </r>
  <r>
    <x v="1"/>
    <x v="49"/>
    <x v="49"/>
    <x v="4"/>
    <n v="36000"/>
    <n v="1"/>
    <n v="28"/>
    <n v="28"/>
    <x v="4"/>
    <x v="1"/>
    <x v="6"/>
    <s v="Maharashtra"/>
  </r>
  <r>
    <x v="1"/>
    <x v="49"/>
    <x v="49"/>
    <x v="15"/>
    <n v="36000"/>
    <n v="3"/>
    <n v="100"/>
    <n v="300"/>
    <x v="15"/>
    <x v="1"/>
    <x v="6"/>
    <s v="Maharashtra"/>
  </r>
  <r>
    <x v="1"/>
    <x v="49"/>
    <x v="49"/>
    <x v="10"/>
    <n v="36000"/>
    <n v="2"/>
    <n v="72"/>
    <n v="144"/>
    <x v="10"/>
    <x v="2"/>
    <x v="6"/>
    <s v="Maharashtra"/>
  </r>
  <r>
    <x v="1"/>
    <x v="49"/>
    <x v="49"/>
    <x v="17"/>
    <n v="36000"/>
    <n v="3"/>
    <n v="40"/>
    <n v="120"/>
    <x v="17"/>
    <x v="2"/>
    <x v="6"/>
    <s v="Maharashtra"/>
  </r>
  <r>
    <x v="1"/>
    <x v="49"/>
    <x v="49"/>
    <x v="6"/>
    <n v="36000"/>
    <n v="1"/>
    <n v="54"/>
    <n v="54"/>
    <x v="6"/>
    <x v="1"/>
    <x v="6"/>
    <s v="Maharashtr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61F97-56F6-424E-B36A-F0D76EAE816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Customer ID">
  <location ref="A9:B20" firstHeaderRow="1" firstDataRow="1" firstDataCol="1"/>
  <pivotFields count="14">
    <pivotField numFmtId="14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measureFilter="1" sortType="de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" showAll="0"/>
    <pivotField numFmtId="2" showAll="0"/>
    <pivotField dataField="1"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1">
    <i>
      <x v="37"/>
    </i>
    <i>
      <x v="11"/>
    </i>
    <i>
      <x v="28"/>
    </i>
    <i>
      <x v="27"/>
    </i>
    <i>
      <x v="24"/>
    </i>
    <i>
      <x v="38"/>
    </i>
    <i>
      <x v="43"/>
    </i>
    <i>
      <x v="10"/>
    </i>
    <i>
      <x v="20"/>
    </i>
    <i>
      <x v="12"/>
    </i>
    <i t="grand">
      <x/>
    </i>
  </rowItems>
  <colItems count="1">
    <i/>
  </colItems>
  <dataFields count="1">
    <dataField name="Sum of Sales " fld="7" baseField="0" baseItem="0"/>
  </dataFields>
  <formats count="18">
    <format dxfId="84">
      <pivotArea field="1" type="button" dataOnly="0" labelOnly="1" outline="0"/>
    </format>
    <format dxfId="83">
      <pivotArea dataOnly="0" labelOnly="1" outline="0" axis="axisValues" fieldPosition="0"/>
    </format>
    <format dxfId="82">
      <pivotArea dataOnly="0" labelOnly="1" grandRow="1" outline="0" fieldPosition="0"/>
    </format>
    <format dxfId="81">
      <pivotArea grandRow="1" outline="0" collapsedLevelsAreSubtotals="1" fieldPosition="0"/>
    </format>
    <format dxfId="80">
      <pivotArea field="1" type="button" dataOnly="0" labelOnly="1" outline="0"/>
    </format>
    <format dxfId="79">
      <pivotArea field="1" type="button" dataOnly="0" labelOnly="1" outline="0"/>
    </format>
    <format dxfId="78">
      <pivotArea field="2" type="button" dataOnly="0" labelOnly="1" outline="0" axis="axisRow" fieldPosition="0"/>
    </format>
    <format dxfId="77">
      <pivotArea field="2" type="button" dataOnly="0" labelOnly="1" outline="0" axis="axisRow" fieldPosition="0"/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2" type="button" dataOnly="0" labelOnly="1" outline="0" axis="axisRow" fieldPosition="0"/>
    </format>
    <format dxfId="73">
      <pivotArea dataOnly="0" labelOnly="1" fieldPosition="0">
        <references count="1">
          <reference field="2" count="10">
            <x v="10"/>
            <x v="11"/>
            <x v="12"/>
            <x v="20"/>
            <x v="24"/>
            <x v="27"/>
            <x v="28"/>
            <x v="37"/>
            <x v="38"/>
            <x v="43"/>
          </reference>
        </references>
      </pivotArea>
    </format>
    <format dxfId="72">
      <pivotArea dataOnly="0" labelOnly="1" grandRow="1" outline="0" fieldPosition="0"/>
    </format>
    <format dxfId="71">
      <pivotArea dataOnly="0" labelOnly="1" outline="0" axis="axisValues" fieldPosition="0"/>
    </format>
    <format dxfId="70">
      <pivotArea field="2" type="button" dataOnly="0" labelOnly="1" outline="0" axis="axisRow" fieldPosition="0"/>
    </format>
    <format dxfId="69">
      <pivotArea dataOnly="0" labelOnly="1" outline="0" axis="axisValues" fieldPosition="0"/>
    </format>
    <format dxfId="68">
      <pivotArea grandRow="1" outline="0" collapsedLevelsAreSubtotals="1" fieldPosition="0"/>
    </format>
    <format dxfId="67">
      <pivotArea dataOnly="0" labelOnly="1" grandRow="1" outline="0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0">
              <x v="10"/>
              <x v="11"/>
              <x v="12"/>
              <x v="20"/>
              <x v="24"/>
              <x v="27"/>
              <x v="28"/>
              <x v="37"/>
              <x v="38"/>
              <x v="43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2" type="count" evalOrder="-1" id="2" iMeasureFld="0">
      <autoFilter ref="A1">
        <filterColumn colId="0">
          <top10 val="10" filterVal="10"/>
        </filterColumn>
      </autoFilter>
    </filter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858E5-440A-4C9D-824E-A94DACDEECB1}" name="PivotTable4" cacheId="1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>
  <location ref="A10:C40" firstHeaderRow="1" firstDataRow="1" firstDataCol="2" rowPageCount="1" colPageCount="1"/>
  <pivotFields count="14">
    <pivotField axis="axisPage" compact="0" numFmtId="14" outline="0" multipleItemSelectionAllowed="1" showAll="0" defaultSubtotal="0">
      <items count="16">
        <item h="1" x="15"/>
        <item h="1" x="0"/>
        <item h="1" x="1"/>
        <item h="1" x="2"/>
        <item h="1"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30">
        <item x="8"/>
        <item x="21"/>
        <item x="14"/>
        <item x="29"/>
        <item x="13"/>
        <item x="10"/>
        <item x="17"/>
        <item x="18"/>
        <item x="23"/>
        <item x="25"/>
        <item x="9"/>
        <item x="4"/>
        <item x="6"/>
        <item x="22"/>
        <item x="26"/>
        <item x="20"/>
        <item x="24"/>
        <item x="15"/>
        <item x="1"/>
        <item x="28"/>
        <item x="27"/>
        <item x="7"/>
        <item x="5"/>
        <item x="11"/>
        <item x="19"/>
        <item x="0"/>
        <item x="2"/>
        <item x="16"/>
        <item x="12"/>
        <item x="3"/>
      </items>
    </pivotField>
    <pivotField compact="0" outline="0" showAll="0" defaultSubtotal="0"/>
    <pivotField compact="0" numFmtId="2" outline="0" showAll="0" defaultSubtotal="0"/>
    <pivotField compact="0" numFmtId="2" outline="0" showAll="0" defaultSubtotal="0"/>
    <pivotField dataField="1" compact="0" outline="0" showAll="0" defaultSubtotal="0"/>
    <pivotField axis="axisRow" compact="0" outline="0" showAll="0" sortType="descending" defaultSubtotal="0">
      <items count="30">
        <item x="24"/>
        <item x="15"/>
        <item x="3"/>
        <item x="29"/>
        <item x="13"/>
        <item x="19"/>
        <item x="11"/>
        <item x="0"/>
        <item x="5"/>
        <item x="27"/>
        <item x="7"/>
        <item x="28"/>
        <item x="6"/>
        <item x="1"/>
        <item x="4"/>
        <item x="9"/>
        <item x="18"/>
        <item x="26"/>
        <item x="22"/>
        <item x="20"/>
        <item x="12"/>
        <item x="2"/>
        <item x="16"/>
        <item x="23"/>
        <item x="25"/>
        <item x="17"/>
        <item x="10"/>
        <item x="8"/>
        <item x="14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compact="0" outline="0" showAll="0" sortType="descending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3"/>
    <field x="8"/>
  </rowFields>
  <rowItems count="30">
    <i>
      <x/>
      <x v="27"/>
    </i>
    <i>
      <x v="1"/>
      <x v="29"/>
    </i>
    <i>
      <x v="2"/>
      <x v="28"/>
    </i>
    <i>
      <x v="3"/>
      <x v="3"/>
    </i>
    <i>
      <x v="4"/>
      <x v="4"/>
    </i>
    <i>
      <x v="5"/>
      <x v="26"/>
    </i>
    <i>
      <x v="6"/>
      <x v="25"/>
    </i>
    <i>
      <x v="7"/>
      <x v="16"/>
    </i>
    <i>
      <x v="8"/>
      <x v="23"/>
    </i>
    <i>
      <x v="9"/>
      <x v="24"/>
    </i>
    <i>
      <x v="10"/>
      <x v="15"/>
    </i>
    <i>
      <x v="11"/>
      <x v="14"/>
    </i>
    <i>
      <x v="12"/>
      <x v="12"/>
    </i>
    <i>
      <x v="13"/>
      <x v="18"/>
    </i>
    <i>
      <x v="14"/>
      <x v="17"/>
    </i>
    <i>
      <x v="15"/>
      <x v="19"/>
    </i>
    <i>
      <x v="16"/>
      <x/>
    </i>
    <i>
      <x v="17"/>
      <x v="1"/>
    </i>
    <i>
      <x v="18"/>
      <x v="13"/>
    </i>
    <i>
      <x v="19"/>
      <x v="11"/>
    </i>
    <i>
      <x v="20"/>
      <x v="9"/>
    </i>
    <i>
      <x v="21"/>
      <x v="10"/>
    </i>
    <i>
      <x v="22"/>
      <x v="8"/>
    </i>
    <i>
      <x v="23"/>
      <x v="6"/>
    </i>
    <i>
      <x v="24"/>
      <x v="5"/>
    </i>
    <i>
      <x v="25"/>
      <x v="7"/>
    </i>
    <i>
      <x v="26"/>
      <x v="21"/>
    </i>
    <i>
      <x v="27"/>
      <x v="22"/>
    </i>
    <i>
      <x v="28"/>
      <x v="20"/>
    </i>
    <i>
      <x v="29"/>
      <x v="2"/>
    </i>
  </rowItems>
  <colItems count="1">
    <i/>
  </colItems>
  <pageFields count="1">
    <pageField fld="0" hier="-1"/>
  </pageFields>
  <dataFields count="1">
    <dataField name="Sum of Sales " fld="7" baseField="0" baseItem="0"/>
  </dataFields>
  <formats count="36"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3" type="button" dataOnly="0" labelOnly="1" outline="0" axis="axisRow" fieldPosition="0"/>
    </format>
    <format dxfId="63">
      <pivotArea field="8" type="button" dataOnly="0" labelOnly="1" outline="0" axis="axisRow" fieldPosition="1"/>
    </format>
    <format dxfId="62">
      <pivotArea dataOnly="0" labelOnly="1" outline="0" fieldPosition="0">
        <references count="1">
          <reference field="3" count="0"/>
        </references>
      </pivotArea>
    </format>
    <format dxfId="61">
      <pivotArea dataOnly="0" labelOnly="1" outline="0" fieldPosition="0">
        <references count="2">
          <reference field="3" count="1" selected="0">
            <x v="0"/>
          </reference>
          <reference field="8" count="1">
            <x v="27"/>
          </reference>
        </references>
      </pivotArea>
    </format>
    <format dxfId="60">
      <pivotArea dataOnly="0" labelOnly="1" outline="0" fieldPosition="0">
        <references count="2">
          <reference field="3" count="1" selected="0">
            <x v="1"/>
          </reference>
          <reference field="8" count="1">
            <x v="29"/>
          </reference>
        </references>
      </pivotArea>
    </format>
    <format dxfId="59">
      <pivotArea dataOnly="0" labelOnly="1" outline="0" fieldPosition="0">
        <references count="2">
          <reference field="3" count="1" selected="0">
            <x v="2"/>
          </reference>
          <reference field="8" count="1">
            <x v="28"/>
          </reference>
        </references>
      </pivotArea>
    </format>
    <format dxfId="58">
      <pivotArea dataOnly="0" labelOnly="1" outline="0" fieldPosition="0">
        <references count="2">
          <reference field="3" count="1" selected="0">
            <x v="3"/>
          </reference>
          <reference field="8" count="1">
            <x v="3"/>
          </reference>
        </references>
      </pivotArea>
    </format>
    <format dxfId="57">
      <pivotArea dataOnly="0" labelOnly="1" outline="0" fieldPosition="0">
        <references count="2">
          <reference field="3" count="1" selected="0">
            <x v="4"/>
          </reference>
          <reference field="8" count="1">
            <x v="4"/>
          </reference>
        </references>
      </pivotArea>
    </format>
    <format dxfId="56">
      <pivotArea dataOnly="0" labelOnly="1" outline="0" fieldPosition="0">
        <references count="2">
          <reference field="3" count="1" selected="0">
            <x v="5"/>
          </reference>
          <reference field="8" count="1">
            <x v="26"/>
          </reference>
        </references>
      </pivotArea>
    </format>
    <format dxfId="55">
      <pivotArea dataOnly="0" labelOnly="1" outline="0" fieldPosition="0">
        <references count="2">
          <reference field="3" count="1" selected="0">
            <x v="6"/>
          </reference>
          <reference field="8" count="1">
            <x v="25"/>
          </reference>
        </references>
      </pivotArea>
    </format>
    <format dxfId="54">
      <pivotArea dataOnly="0" labelOnly="1" outline="0" fieldPosition="0">
        <references count="2">
          <reference field="3" count="1" selected="0">
            <x v="7"/>
          </reference>
          <reference field="8" count="1">
            <x v="16"/>
          </reference>
        </references>
      </pivotArea>
    </format>
    <format dxfId="53">
      <pivotArea dataOnly="0" labelOnly="1" outline="0" fieldPosition="0">
        <references count="2">
          <reference field="3" count="1" selected="0">
            <x v="8"/>
          </reference>
          <reference field="8" count="1">
            <x v="23"/>
          </reference>
        </references>
      </pivotArea>
    </format>
    <format dxfId="52">
      <pivotArea dataOnly="0" labelOnly="1" outline="0" fieldPosition="0">
        <references count="2">
          <reference field="3" count="1" selected="0">
            <x v="9"/>
          </reference>
          <reference field="8" count="1">
            <x v="24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10"/>
          </reference>
          <reference field="8" count="1">
            <x v="15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1"/>
          </reference>
          <reference field="8" count="1">
            <x v="14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12"/>
          </reference>
          <reference field="8" count="1">
            <x v="12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13"/>
          </reference>
          <reference field="8" count="1">
            <x v="18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14"/>
          </reference>
          <reference field="8" count="1">
            <x v="17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5"/>
          </reference>
          <reference field="8" count="1">
            <x v="19"/>
          </reference>
        </references>
      </pivotArea>
    </format>
    <format dxfId="45">
      <pivotArea dataOnly="0" labelOnly="1" outline="0" fieldPosition="0">
        <references count="2">
          <reference field="3" count="1" selected="0">
            <x v="16"/>
          </reference>
          <reference field="8" count="1">
            <x v="0"/>
          </reference>
        </references>
      </pivotArea>
    </format>
    <format dxfId="44">
      <pivotArea dataOnly="0" labelOnly="1" outline="0" fieldPosition="0">
        <references count="2">
          <reference field="3" count="1" selected="0">
            <x v="17"/>
          </reference>
          <reference field="8" count="1">
            <x v="1"/>
          </reference>
        </references>
      </pivotArea>
    </format>
    <format dxfId="43">
      <pivotArea dataOnly="0" labelOnly="1" outline="0" fieldPosition="0">
        <references count="2">
          <reference field="3" count="1" selected="0">
            <x v="18"/>
          </reference>
          <reference field="8" count="1">
            <x v="13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9"/>
          </reference>
          <reference field="8" count="1">
            <x v="11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20"/>
          </reference>
          <reference field="8" count="1">
            <x v="9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21"/>
          </reference>
          <reference field="8" count="1">
            <x v="10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22"/>
          </reference>
          <reference field="8" count="1">
            <x v="8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23"/>
          </reference>
          <reference field="8" count="1">
            <x v="6"/>
          </reference>
        </references>
      </pivotArea>
    </format>
    <format dxfId="37">
      <pivotArea dataOnly="0" labelOnly="1" outline="0" fieldPosition="0">
        <references count="2">
          <reference field="3" count="1" selected="0">
            <x v="24"/>
          </reference>
          <reference field="8" count="1">
            <x v="5"/>
          </reference>
        </references>
      </pivotArea>
    </format>
    <format dxfId="36">
      <pivotArea dataOnly="0" labelOnly="1" outline="0" fieldPosition="0">
        <references count="2">
          <reference field="3" count="1" selected="0">
            <x v="25"/>
          </reference>
          <reference field="8" count="1">
            <x v="7"/>
          </reference>
        </references>
      </pivotArea>
    </format>
    <format dxfId="35">
      <pivotArea dataOnly="0" labelOnly="1" outline="0" fieldPosition="0">
        <references count="2">
          <reference field="3" count="1" selected="0">
            <x v="26"/>
          </reference>
          <reference field="8" count="1">
            <x v="21"/>
          </reference>
        </references>
      </pivotArea>
    </format>
    <format dxfId="34">
      <pivotArea dataOnly="0" labelOnly="1" outline="0" fieldPosition="0">
        <references count="2">
          <reference field="3" count="1" selected="0">
            <x v="27"/>
          </reference>
          <reference field="8" count="1">
            <x v="22"/>
          </reference>
        </references>
      </pivotArea>
    </format>
    <format dxfId="33">
      <pivotArea dataOnly="0" labelOnly="1" outline="0" fieldPosition="0">
        <references count="2">
          <reference field="3" count="1" selected="0">
            <x v="28"/>
          </reference>
          <reference field="8" count="1">
            <x v="20"/>
          </reference>
        </references>
      </pivotArea>
    </format>
    <format dxfId="32">
      <pivotArea dataOnly="0" labelOnly="1" outline="0" fieldPosition="0">
        <references count="2">
          <reference field="3" count="1" selected="0">
            <x v="29"/>
          </reference>
          <reference field="8" count="1">
            <x v="2"/>
          </reference>
        </references>
      </pivotArea>
    </format>
    <format dxfId="31">
      <pivotArea dataOnly="0" labelOnly="1" outline="0" axis="axisValues" fieldPosition="0"/>
    </format>
  </formats>
  <conditionalFormats count="3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F1252-F844-4F31-9F2C-0C7DA79BCE03}" name="PivotTable8" cacheId="0" applyNumberFormats="0" applyBorderFormats="0" applyFontFormats="0" applyPatternFormats="0" applyAlignmentFormats="0" applyWidthHeightFormats="1" dataCaption="Values" tag="e2b79a25-adf7-46b9-a0ae-21c3cd02e620" updatedVersion="8" minRefreshableVersion="3" showDrill="0" useAutoFormatting="1" subtotalHiddenItems="1" itemPrintTitles="1" createdVersion="8" indent="0" compact="0" compactData="0" multipleFieldFilters="0">
  <location ref="A7:E18" firstHeaderRow="0" firstDataRow="1" firstDataCol="2"/>
  <pivotFields count="5">
    <pivotField axis="axisRow" compact="0" allDrilled="1" outline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11">
    <i>
      <x/>
      <x/>
    </i>
    <i>
      <x v="1"/>
      <x v="1"/>
    </i>
    <i r="1">
      <x v="2"/>
    </i>
    <i>
      <x v="2"/>
      <x v="3"/>
    </i>
    <i r="1">
      <x v="4"/>
    </i>
    <i>
      <x v="3"/>
      <x v="5"/>
    </i>
    <i>
      <x v="4"/>
      <x v="6"/>
    </i>
    <i>
      <x v="5"/>
      <x v="7"/>
    </i>
    <i r="1">
      <x v="8"/>
    </i>
    <i>
      <x v="6"/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1" baseField="0" baseItem="0"/>
    <dataField name="No. of Users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fld="4" subtotal="count" baseField="0" baseItem="0"/>
  </dataFields>
  <formats count="14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0" type="button" dataOnly="0" labelOnly="1" outline="0" axis="axisRow" fieldPosition="0"/>
    </format>
    <format dxfId="27">
      <pivotArea field="3" type="button" dataOnly="0" labelOnly="1" outline="0" axis="axisRow" fieldPosition="1"/>
    </format>
    <format dxfId="26">
      <pivotArea dataOnly="0" labelOnly="1" outline="0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2">
          <reference field="0" count="1" selected="0">
            <x v="0"/>
          </reference>
          <reference field="3" count="1">
            <x v="0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1"/>
          </reference>
          <reference field="3" count="2">
            <x v="1"/>
            <x v="2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2"/>
          </reference>
          <reference field="3" count="2">
            <x v="3"/>
            <x v="4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3"/>
          </reference>
          <reference field="3" count="1">
            <x v="5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4"/>
          </reference>
          <reference field="3" count="1">
            <x v="6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5"/>
          </reference>
          <reference field="3" count="2">
            <x v="7"/>
            <x v="8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6"/>
          </reference>
          <reference field="3" count="1">
            <x v="9"/>
          </reference>
        </references>
      </pivotArea>
    </format>
    <format dxfId="1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2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3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o. of Users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ExcelProjec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A9289-F336-4B1C-B0DC-365FB6994D50}" name="PivotTable1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 rowHeaderCaption="City">
  <location ref="A5:D16" firstHeaderRow="1" firstDataRow="2" firstDataCol="1"/>
  <pivotFields count="14">
    <pivotField compact="0" numFmtId="14" outline="0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numFmtId="2" outline="0" showAll="0"/>
    <pivotField dataField="1"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axis="axisRow" compact="0" outline="0" showAll="0" sortType="descending">
      <items count="11">
        <item x="1"/>
        <item x="4"/>
        <item x="0"/>
        <item x="2"/>
        <item x="9"/>
        <item x="5"/>
        <item x="7"/>
        <item x="6"/>
        <item x="8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9" count="1" selected="0">
              <x v="0"/>
            </reference>
          </references>
        </pivotArea>
      </autoSortScope>
    </pivotField>
    <pivotField compact="0" outline="0" showAll="0"/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10">
    <i>
      <x/>
    </i>
    <i>
      <x v="2"/>
    </i>
    <i>
      <x v="7"/>
    </i>
    <i>
      <x v="3"/>
    </i>
    <i>
      <x v="4"/>
    </i>
    <i>
      <x v="1"/>
    </i>
    <i>
      <x v="9"/>
    </i>
    <i>
      <x v="5"/>
    </i>
    <i>
      <x v="6"/>
    </i>
    <i>
      <x v="8"/>
    </i>
  </rowItems>
  <colFields count="1">
    <field x="9"/>
  </colFields>
  <colItems count="3">
    <i>
      <x/>
    </i>
    <i>
      <x v="1"/>
    </i>
    <i>
      <x v="2"/>
    </i>
  </colItems>
  <dataFields count="1">
    <dataField name="Sum of Sales " fld="7" baseField="0" baseItem="0"/>
  </dataFields>
  <formats count="1">
    <format dxfId="16">
      <pivotArea type="all" dataOnly="0" outline="0" fieldPosition="0"/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7EA16B-69F5-43DD-88FF-CFC9D9278D6D}" name="Table1" displayName="Table1" ref="A1:L570" totalsRowShown="0" headerRowDxfId="15" headerRowBorderDxfId="14" tableBorderDxfId="13" totalsRowBorderDxfId="12">
  <autoFilter ref="A1:L570" xr:uid="{0D7EA16B-69F5-43DD-88FF-CFC9D9278D6D}"/>
  <tableColumns count="12">
    <tableColumn id="1" xr3:uid="{972462C8-2D24-460B-9343-BA357BCD0583}" name="Date" dataDxfId="11"/>
    <tableColumn id="2" xr3:uid="{3D6B8FFE-2E16-4F38-9E57-3A72A2F8E483}" name="Transaction_id" dataDxfId="10"/>
    <tableColumn id="3" xr3:uid="{B31840F2-9466-41AB-9E2E-D112309503B0}" name="Customer_id" dataDxfId="9"/>
    <tableColumn id="4" xr3:uid="{E9C66596-F579-4405-A036-894B803BEFE6}" name="Product_id" dataDxfId="8"/>
    <tableColumn id="5" xr3:uid="{6D0B49E1-9012-4062-AD71-83C80F0A4531}" name="Store_id" dataDxfId="7"/>
    <tableColumn id="6" xr3:uid="{46900AB9-8A24-484D-8DCE-231854E92DE4}" name="Quantity" dataDxfId="6"/>
    <tableColumn id="7" xr3:uid="{185F9DB6-7B28-45F3-8038-C471ACBAF2D5}" name="Price (INR)" dataDxfId="5"/>
    <tableColumn id="8" xr3:uid="{18CF0455-C7DF-4851-A43E-C000BF085EEB}" name="Sales " dataDxfId="4">
      <calculatedColumnFormula>G2*F2</calculatedColumnFormula>
    </tableColumn>
    <tableColumn id="9" xr3:uid="{55474A1D-DC94-46C4-A0F7-10BDCB06ADEB}" name="Product Description" dataDxfId="3">
      <calculatedColumnFormula>VLOOKUP(Table1[[#This Row],[Product_id]],Category_dim!$A$1:$G$31,2,FALSE)</calculatedColumnFormula>
    </tableColumn>
    <tableColumn id="13" xr3:uid="{7562300C-8673-432C-B7E6-D54199C1DFC4}" name="Category" dataDxfId="2">
      <calculatedColumnFormula>VLOOKUP(Table1[[#This Row],[Product_id]],Category_dim!$A$2:$G$32,4,FALSE)</calculatedColumnFormula>
    </tableColumn>
    <tableColumn id="10" xr3:uid="{F7EC397C-D34D-4CC2-A6A2-55DE2C6F9C12}" name="City" dataDxfId="1">
      <calculatedColumnFormula>VLOOKUP(Table1[[#This Row],[Store_id]],Geography,2,FALSE)</calculatedColumnFormula>
    </tableColumn>
    <tableColumn id="11" xr3:uid="{2707D7E0-F9C8-4047-9CB2-14321C45ABE5}" name="State" dataDxfId="0">
      <calculatedColumnFormula>VLOOKUP(Table1[[#This Row],[Store_id]],Geography,3,FALSE)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D757-C532-4701-9068-E2E5142DD645}">
  <dimension ref="A4:B32"/>
  <sheetViews>
    <sheetView showGridLines="0" topLeftCell="A4" zoomScaleNormal="100" workbookViewId="0">
      <selection activeCell="O20" sqref="O20"/>
    </sheetView>
  </sheetViews>
  <sheetFormatPr defaultRowHeight="13.8"/>
  <cols>
    <col min="1" max="1" width="16.5" customWidth="1"/>
    <col min="2" max="2" width="40.296875" customWidth="1"/>
    <col min="3" max="11" width="8.8984375" bestFit="1" customWidth="1"/>
    <col min="12" max="12" width="11" bestFit="1" customWidth="1"/>
  </cols>
  <sheetData>
    <row r="4" spans="1:2">
      <c r="A4" s="54" t="s">
        <v>129</v>
      </c>
    </row>
    <row r="6" spans="1:2">
      <c r="A6" s="58" t="s">
        <v>127</v>
      </c>
      <c r="B6" s="59"/>
    </row>
    <row r="7" spans="1:2">
      <c r="A7" s="29" t="s">
        <v>136</v>
      </c>
    </row>
    <row r="8" spans="1:2">
      <c r="A8" s="53"/>
    </row>
    <row r="9" spans="1:2">
      <c r="A9" s="51" t="s">
        <v>122</v>
      </c>
      <c r="B9" s="51" t="s">
        <v>121</v>
      </c>
    </row>
    <row r="10" spans="1:2">
      <c r="A10" s="50">
        <v>712345388</v>
      </c>
      <c r="B10" s="41">
        <v>7762</v>
      </c>
    </row>
    <row r="11" spans="1:2">
      <c r="A11" s="50">
        <v>712345122</v>
      </c>
      <c r="B11" s="41">
        <v>6880</v>
      </c>
    </row>
    <row r="12" spans="1:2">
      <c r="A12" s="50">
        <v>712345299</v>
      </c>
      <c r="B12" s="41">
        <v>5510</v>
      </c>
    </row>
    <row r="13" spans="1:2">
      <c r="A13" s="50">
        <v>712345288</v>
      </c>
      <c r="B13" s="41">
        <v>4698</v>
      </c>
    </row>
    <row r="14" spans="1:2">
      <c r="A14" s="50">
        <v>712345255</v>
      </c>
      <c r="B14" s="41">
        <v>4451</v>
      </c>
    </row>
    <row r="15" spans="1:2">
      <c r="A15" s="50">
        <v>712345399</v>
      </c>
      <c r="B15" s="41">
        <v>4029</v>
      </c>
    </row>
    <row r="16" spans="1:2">
      <c r="A16" s="50">
        <v>712345444</v>
      </c>
      <c r="B16" s="41">
        <v>3991</v>
      </c>
    </row>
    <row r="17" spans="1:2">
      <c r="A17" s="50">
        <v>712345111</v>
      </c>
      <c r="B17" s="41">
        <v>3979</v>
      </c>
    </row>
    <row r="18" spans="1:2">
      <c r="A18" s="50">
        <v>712345211</v>
      </c>
      <c r="B18" s="41">
        <v>3932</v>
      </c>
    </row>
    <row r="19" spans="1:2">
      <c r="A19" s="50">
        <v>712345133</v>
      </c>
      <c r="B19" s="41">
        <v>3092</v>
      </c>
    </row>
    <row r="20" spans="1:2">
      <c r="A20" s="52" t="s">
        <v>120</v>
      </c>
      <c r="B20" s="51">
        <v>48324</v>
      </c>
    </row>
    <row r="25" spans="1:2">
      <c r="A25" s="54" t="s">
        <v>130</v>
      </c>
    </row>
    <row r="26" spans="1:2">
      <c r="A26" s="53" t="s">
        <v>133</v>
      </c>
    </row>
    <row r="27" spans="1:2">
      <c r="A27" s="53" t="s">
        <v>132</v>
      </c>
    </row>
    <row r="28" spans="1:2">
      <c r="A28" s="53" t="s">
        <v>135</v>
      </c>
    </row>
    <row r="30" spans="1:2">
      <c r="A30" s="54" t="s">
        <v>131</v>
      </c>
    </row>
    <row r="31" spans="1:2">
      <c r="A31" s="53" t="s">
        <v>128</v>
      </c>
    </row>
    <row r="32" spans="1:2">
      <c r="A32" s="53" t="s">
        <v>134</v>
      </c>
    </row>
  </sheetData>
  <conditionalFormatting pivot="1" sqref="B10:B1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{773E8F6A-C5A3-4969-A5C4-20A702AE6D37}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73E8F6A-C5A3-4969-A5C4-20A702AE6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2AAA-3001-491F-9087-BFA1B52A665D}">
  <dimension ref="A1:C50"/>
  <sheetViews>
    <sheetView showGridLines="0" topLeftCell="A31" zoomScale="99" zoomScaleNormal="99" workbookViewId="0">
      <selection activeCell="G24" sqref="G24"/>
    </sheetView>
  </sheetViews>
  <sheetFormatPr defaultRowHeight="13.8"/>
  <cols>
    <col min="1" max="1" width="15.8984375" customWidth="1"/>
    <col min="2" max="2" width="28.09765625" customWidth="1"/>
    <col min="3" max="3" width="23.09765625" customWidth="1"/>
    <col min="4" max="6" width="13" bestFit="1" customWidth="1"/>
    <col min="7" max="18" width="9.8984375" bestFit="1" customWidth="1"/>
    <col min="19" max="19" width="11" bestFit="1" customWidth="1"/>
    <col min="20" max="20" width="11.296875" bestFit="1" customWidth="1"/>
    <col min="21" max="21" width="14.5" bestFit="1" customWidth="1"/>
    <col min="22" max="22" width="11" bestFit="1" customWidth="1"/>
    <col min="23" max="24" width="11.69921875" bestFit="1" customWidth="1"/>
    <col min="25" max="25" width="14.19921875" bestFit="1" customWidth="1"/>
    <col min="26" max="26" width="17.3984375" bestFit="1" customWidth="1"/>
    <col min="27" max="28" width="8.8984375" bestFit="1" customWidth="1"/>
    <col min="29" max="29" width="8.3984375" bestFit="1" customWidth="1"/>
    <col min="30" max="31" width="12.09765625" bestFit="1" customWidth="1"/>
    <col min="32" max="32" width="11" bestFit="1" customWidth="1"/>
  </cols>
  <sheetData>
    <row r="1" spans="1:3">
      <c r="A1" s="54" t="s">
        <v>137</v>
      </c>
    </row>
    <row r="3" spans="1:3">
      <c r="A3" s="58" t="s">
        <v>138</v>
      </c>
      <c r="B3" s="60"/>
    </row>
    <row r="4" spans="1:3">
      <c r="A4" s="55" t="s">
        <v>139</v>
      </c>
      <c r="B4" s="55" t="s">
        <v>140</v>
      </c>
    </row>
    <row r="5" spans="1:3">
      <c r="A5" s="55" t="s">
        <v>141</v>
      </c>
      <c r="B5" s="55" t="s">
        <v>142</v>
      </c>
    </row>
    <row r="8" spans="1:3">
      <c r="A8" s="56" t="s">
        <v>0</v>
      </c>
      <c r="B8" s="41" t="s">
        <v>124</v>
      </c>
      <c r="C8" s="41"/>
    </row>
    <row r="9" spans="1:3">
      <c r="A9" s="41"/>
      <c r="B9" s="41"/>
      <c r="C9" s="41"/>
    </row>
    <row r="10" spans="1:3">
      <c r="A10" s="56" t="s">
        <v>3</v>
      </c>
      <c r="B10" s="56" t="s">
        <v>123</v>
      </c>
      <c r="C10" s="41" t="s">
        <v>121</v>
      </c>
    </row>
    <row r="11" spans="1:3">
      <c r="A11" s="41">
        <v>10000321</v>
      </c>
      <c r="B11" s="41" t="s">
        <v>76</v>
      </c>
      <c r="C11" s="41">
        <v>1152</v>
      </c>
    </row>
    <row r="12" spans="1:3">
      <c r="A12" s="41">
        <v>10000322</v>
      </c>
      <c r="B12" s="41" t="s">
        <v>78</v>
      </c>
      <c r="C12" s="41">
        <v>930</v>
      </c>
    </row>
    <row r="13" spans="1:3">
      <c r="A13" s="41">
        <v>10000323</v>
      </c>
      <c r="B13" s="41" t="s">
        <v>79</v>
      </c>
      <c r="C13" s="41">
        <v>285</v>
      </c>
    </row>
    <row r="14" spans="1:3">
      <c r="A14" s="41">
        <v>10000324</v>
      </c>
      <c r="B14" s="41" t="s">
        <v>80</v>
      </c>
      <c r="C14" s="41">
        <v>936</v>
      </c>
    </row>
    <row r="15" spans="1:3">
      <c r="A15" s="41">
        <v>10000325</v>
      </c>
      <c r="B15" s="41" t="s">
        <v>82</v>
      </c>
      <c r="C15" s="41">
        <v>720</v>
      </c>
    </row>
    <row r="16" spans="1:3">
      <c r="A16" s="41">
        <v>10000326</v>
      </c>
      <c r="B16" s="41" t="s">
        <v>83</v>
      </c>
      <c r="C16" s="41">
        <v>4032</v>
      </c>
    </row>
    <row r="17" spans="1:3">
      <c r="A17" s="41">
        <v>10000327</v>
      </c>
      <c r="B17" s="41" t="s">
        <v>85</v>
      </c>
      <c r="C17" s="41">
        <v>200</v>
      </c>
    </row>
    <row r="18" spans="1:3">
      <c r="A18" s="41">
        <v>10000328</v>
      </c>
      <c r="B18" s="41" t="s">
        <v>86</v>
      </c>
      <c r="C18" s="41">
        <v>2420</v>
      </c>
    </row>
    <row r="19" spans="1:3">
      <c r="A19" s="41">
        <v>10000329</v>
      </c>
      <c r="B19" s="41" t="s">
        <v>88</v>
      </c>
      <c r="C19" s="41">
        <v>900</v>
      </c>
    </row>
    <row r="20" spans="1:3">
      <c r="A20" s="41">
        <v>10000330</v>
      </c>
      <c r="B20" s="41" t="s">
        <v>89</v>
      </c>
      <c r="C20" s="41">
        <v>2240</v>
      </c>
    </row>
    <row r="21" spans="1:3">
      <c r="A21" s="41">
        <v>10000331</v>
      </c>
      <c r="B21" s="41" t="s">
        <v>90</v>
      </c>
      <c r="C21" s="41">
        <v>912</v>
      </c>
    </row>
    <row r="22" spans="1:3">
      <c r="A22" s="41">
        <v>10000332</v>
      </c>
      <c r="B22" s="41" t="s">
        <v>91</v>
      </c>
      <c r="C22" s="41">
        <v>756</v>
      </c>
    </row>
    <row r="23" spans="1:3">
      <c r="A23" s="41">
        <v>10000333</v>
      </c>
      <c r="B23" s="41" t="s">
        <v>93</v>
      </c>
      <c r="C23" s="41">
        <v>2160</v>
      </c>
    </row>
    <row r="24" spans="1:3">
      <c r="A24" s="41">
        <v>10000334</v>
      </c>
      <c r="B24" s="41" t="s">
        <v>94</v>
      </c>
      <c r="C24" s="41">
        <v>1680</v>
      </c>
    </row>
    <row r="25" spans="1:3">
      <c r="A25" s="41">
        <v>10000335</v>
      </c>
      <c r="B25" s="41" t="s">
        <v>96</v>
      </c>
      <c r="C25" s="41">
        <v>1924</v>
      </c>
    </row>
    <row r="26" spans="1:3">
      <c r="A26" s="41">
        <v>10000336</v>
      </c>
      <c r="B26" s="41" t="s">
        <v>97</v>
      </c>
      <c r="C26" s="41">
        <v>520</v>
      </c>
    </row>
    <row r="27" spans="1:3">
      <c r="A27" s="41">
        <v>10000337</v>
      </c>
      <c r="B27" s="41" t="s">
        <v>98</v>
      </c>
      <c r="C27" s="41">
        <v>580</v>
      </c>
    </row>
    <row r="28" spans="1:3">
      <c r="A28" s="41">
        <v>10000338</v>
      </c>
      <c r="B28" s="41" t="s">
        <v>100</v>
      </c>
      <c r="C28" s="41">
        <v>2600</v>
      </c>
    </row>
    <row r="29" spans="1:3">
      <c r="A29" s="41">
        <v>10000339</v>
      </c>
      <c r="B29" s="41" t="s">
        <v>101</v>
      </c>
      <c r="C29" s="41">
        <v>2760</v>
      </c>
    </row>
    <row r="30" spans="1:3">
      <c r="A30" s="41">
        <v>10000340</v>
      </c>
      <c r="B30" s="41" t="s">
        <v>102</v>
      </c>
      <c r="C30" s="41">
        <v>480</v>
      </c>
    </row>
    <row r="31" spans="1:3">
      <c r="A31" s="41">
        <v>10000341</v>
      </c>
      <c r="B31" s="41" t="s">
        <v>104</v>
      </c>
      <c r="C31" s="41">
        <v>377</v>
      </c>
    </row>
    <row r="32" spans="1:3">
      <c r="A32" s="41">
        <v>10000342</v>
      </c>
      <c r="B32" s="41" t="s">
        <v>105</v>
      </c>
      <c r="C32" s="41">
        <v>784</v>
      </c>
    </row>
    <row r="33" spans="1:3">
      <c r="A33" s="41">
        <v>10000343</v>
      </c>
      <c r="B33" s="41" t="s">
        <v>106</v>
      </c>
      <c r="C33" s="41">
        <v>378</v>
      </c>
    </row>
    <row r="34" spans="1:3">
      <c r="A34" s="41">
        <v>10000344</v>
      </c>
      <c r="B34" s="41" t="s">
        <v>107</v>
      </c>
      <c r="C34" s="41">
        <v>2624</v>
      </c>
    </row>
    <row r="35" spans="1:3">
      <c r="A35" s="41">
        <v>10000345</v>
      </c>
      <c r="B35" s="41" t="s">
        <v>109</v>
      </c>
      <c r="C35" s="41">
        <v>6320</v>
      </c>
    </row>
    <row r="36" spans="1:3">
      <c r="A36" s="41">
        <v>10000346</v>
      </c>
      <c r="B36" s="41" t="s">
        <v>110</v>
      </c>
      <c r="C36" s="41">
        <v>5376</v>
      </c>
    </row>
    <row r="37" spans="1:3">
      <c r="A37" s="41">
        <v>10000347</v>
      </c>
      <c r="B37" s="41" t="s">
        <v>111</v>
      </c>
      <c r="C37" s="41">
        <v>799</v>
      </c>
    </row>
    <row r="38" spans="1:3">
      <c r="A38" s="41">
        <v>10000348</v>
      </c>
      <c r="B38" s="41" t="s">
        <v>113</v>
      </c>
      <c r="C38" s="41">
        <v>2240</v>
      </c>
    </row>
    <row r="39" spans="1:3">
      <c r="A39" s="41">
        <v>10000349</v>
      </c>
      <c r="B39" s="41" t="s">
        <v>114</v>
      </c>
      <c r="C39" s="41">
        <v>1672</v>
      </c>
    </row>
    <row r="40" spans="1:3">
      <c r="A40" s="41">
        <v>10000350</v>
      </c>
      <c r="B40" s="41" t="s">
        <v>115</v>
      </c>
      <c r="C40" s="41">
        <v>2211</v>
      </c>
    </row>
    <row r="43" spans="1:3">
      <c r="A43" s="54" t="s">
        <v>17</v>
      </c>
    </row>
    <row r="44" spans="1:3">
      <c r="A44" s="53" t="s">
        <v>144</v>
      </c>
    </row>
    <row r="45" spans="1:3">
      <c r="A45" s="53" t="s">
        <v>145</v>
      </c>
    </row>
    <row r="46" spans="1:3">
      <c r="A46" s="53" t="s">
        <v>143</v>
      </c>
    </row>
    <row r="48" spans="1:3">
      <c r="A48" s="54" t="s">
        <v>20</v>
      </c>
    </row>
    <row r="49" spans="1:1">
      <c r="A49" s="53" t="s">
        <v>146</v>
      </c>
    </row>
    <row r="50" spans="1:1">
      <c r="A50" s="53" t="s">
        <v>147</v>
      </c>
    </row>
  </sheetData>
  <conditionalFormatting pivot="1" sqref="C11:C4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{990CA9A9-59E2-4804-8DA0-D05539A9DBDC}</x14:id>
        </ext>
      </extLst>
    </cfRule>
  </conditionalFormatting>
  <conditionalFormatting pivot="1" sqref="C11:C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C11:C40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90CA9A9-59E2-4804-8DA0-D05539A9DB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C11:C40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6CEE-3427-4D55-933D-9BB77D7A48E1}">
  <dimension ref="A1:E27"/>
  <sheetViews>
    <sheetView showGridLines="0" workbookViewId="0">
      <selection activeCell="B29" sqref="B29"/>
    </sheetView>
  </sheetViews>
  <sheetFormatPr defaultRowHeight="13.8"/>
  <cols>
    <col min="1" max="1" width="29.3984375" customWidth="1"/>
    <col min="2" max="2" width="17.796875" customWidth="1"/>
    <col min="3" max="3" width="18.8984375" customWidth="1"/>
    <col min="4" max="4" width="13.19921875" customWidth="1"/>
    <col min="5" max="5" width="31.19921875" customWidth="1"/>
  </cols>
  <sheetData>
    <row r="1" spans="1:5">
      <c r="A1" s="54" t="s">
        <v>148</v>
      </c>
    </row>
    <row r="3" spans="1:5">
      <c r="A3" s="58" t="s">
        <v>149</v>
      </c>
      <c r="B3" s="59"/>
    </row>
    <row r="4" spans="1:5">
      <c r="A4" s="55" t="s">
        <v>150</v>
      </c>
      <c r="B4" s="55" t="s">
        <v>140</v>
      </c>
    </row>
    <row r="5" spans="1:5">
      <c r="A5" s="55" t="s">
        <v>151</v>
      </c>
      <c r="B5" s="55" t="s">
        <v>140</v>
      </c>
    </row>
    <row r="7" spans="1:5">
      <c r="A7" s="56" t="s">
        <v>35</v>
      </c>
      <c r="B7" s="56" t="s">
        <v>52</v>
      </c>
      <c r="C7" s="41" t="s">
        <v>125</v>
      </c>
      <c r="D7" s="41" t="s">
        <v>152</v>
      </c>
      <c r="E7" s="41" t="s">
        <v>39</v>
      </c>
    </row>
    <row r="8" spans="1:5">
      <c r="A8" s="41" t="s">
        <v>42</v>
      </c>
      <c r="B8" s="41" t="s">
        <v>42</v>
      </c>
      <c r="C8" s="41">
        <v>18608</v>
      </c>
      <c r="D8" s="41">
        <v>7</v>
      </c>
      <c r="E8" s="57">
        <v>2658.2857142857142</v>
      </c>
    </row>
    <row r="9" spans="1:5">
      <c r="A9" s="41" t="s">
        <v>43</v>
      </c>
      <c r="B9" s="41" t="s">
        <v>54</v>
      </c>
      <c r="C9" s="41">
        <v>25389</v>
      </c>
      <c r="D9" s="41">
        <v>8</v>
      </c>
      <c r="E9" s="57">
        <v>3173.625</v>
      </c>
    </row>
    <row r="10" spans="1:5">
      <c r="A10" s="41" t="s">
        <v>43</v>
      </c>
      <c r="B10" s="41" t="s">
        <v>65</v>
      </c>
      <c r="C10" s="41">
        <v>4958</v>
      </c>
      <c r="D10" s="41">
        <v>2</v>
      </c>
      <c r="E10" s="57">
        <v>2479</v>
      </c>
    </row>
    <row r="11" spans="1:5">
      <c r="A11" s="41" t="s">
        <v>45</v>
      </c>
      <c r="B11" s="41" t="s">
        <v>58</v>
      </c>
      <c r="C11" s="41">
        <v>19106</v>
      </c>
      <c r="D11" s="41">
        <v>10</v>
      </c>
      <c r="E11" s="57">
        <v>1910.6</v>
      </c>
    </row>
    <row r="12" spans="1:5">
      <c r="A12" s="41" t="s">
        <v>45</v>
      </c>
      <c r="B12" s="41" t="s">
        <v>62</v>
      </c>
      <c r="C12" s="41">
        <v>9232</v>
      </c>
      <c r="D12" s="41">
        <v>4</v>
      </c>
      <c r="E12" s="57">
        <v>2308</v>
      </c>
    </row>
    <row r="13" spans="1:5">
      <c r="A13" s="41" t="s">
        <v>44</v>
      </c>
      <c r="B13" s="41" t="s">
        <v>61</v>
      </c>
      <c r="C13" s="41">
        <v>11863</v>
      </c>
      <c r="D13" s="41">
        <v>5</v>
      </c>
      <c r="E13" s="57">
        <v>2372.6</v>
      </c>
    </row>
    <row r="14" spans="1:5">
      <c r="A14" s="41" t="s">
        <v>41</v>
      </c>
      <c r="B14" s="41" t="s">
        <v>59</v>
      </c>
      <c r="C14" s="41">
        <v>13327</v>
      </c>
      <c r="D14" s="41">
        <v>5</v>
      </c>
      <c r="E14" s="57">
        <v>2665.4</v>
      </c>
    </row>
    <row r="15" spans="1:5">
      <c r="A15" s="41" t="s">
        <v>40</v>
      </c>
      <c r="B15" s="41" t="s">
        <v>60</v>
      </c>
      <c r="C15" s="41">
        <v>11923</v>
      </c>
      <c r="D15" s="41">
        <v>3</v>
      </c>
      <c r="E15" s="57">
        <v>3974.3333333333335</v>
      </c>
    </row>
    <row r="16" spans="1:5">
      <c r="A16" s="41" t="s">
        <v>40</v>
      </c>
      <c r="B16" s="41" t="s">
        <v>64</v>
      </c>
      <c r="C16" s="41">
        <v>7482</v>
      </c>
      <c r="D16" s="41">
        <v>3</v>
      </c>
      <c r="E16" s="57">
        <v>2494</v>
      </c>
    </row>
    <row r="17" spans="1:5">
      <c r="A17" s="41" t="s">
        <v>46</v>
      </c>
      <c r="B17" s="41" t="s">
        <v>63</v>
      </c>
      <c r="C17" s="41">
        <v>7636</v>
      </c>
      <c r="D17" s="41">
        <v>3</v>
      </c>
      <c r="E17" s="57">
        <v>2545.3333333333335</v>
      </c>
    </row>
    <row r="18" spans="1:5">
      <c r="A18" s="41" t="s">
        <v>120</v>
      </c>
      <c r="B18" s="41"/>
      <c r="C18" s="41">
        <v>129524</v>
      </c>
      <c r="D18" s="41">
        <v>50</v>
      </c>
      <c r="E18" s="57">
        <v>2590.48</v>
      </c>
    </row>
    <row r="20" spans="1:5">
      <c r="A20" s="54" t="s">
        <v>17</v>
      </c>
    </row>
    <row r="21" spans="1:5">
      <c r="A21" s="53" t="s">
        <v>153</v>
      </c>
    </row>
    <row r="22" spans="1:5">
      <c r="A22" s="53" t="s">
        <v>154</v>
      </c>
    </row>
    <row r="23" spans="1:5">
      <c r="A23" s="53" t="s">
        <v>155</v>
      </c>
    </row>
    <row r="25" spans="1:5">
      <c r="A25" s="54" t="s">
        <v>20</v>
      </c>
    </row>
    <row r="26" spans="1:5">
      <c r="A26" s="53" t="s">
        <v>156</v>
      </c>
    </row>
    <row r="27" spans="1:5">
      <c r="A27" s="53" t="s">
        <v>157</v>
      </c>
    </row>
  </sheetData>
  <conditionalFormatting pivot="1" sqref="E8:E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8639-5F09-49B2-88BF-231F498617F9}">
  <dimension ref="A1:D50"/>
  <sheetViews>
    <sheetView showGridLines="0" tabSelected="1" zoomScale="98" zoomScaleNormal="98" workbookViewId="0">
      <selection activeCell="L18" sqref="L18"/>
    </sheetView>
  </sheetViews>
  <sheetFormatPr defaultRowHeight="13.8"/>
  <cols>
    <col min="1" max="1" width="15.09765625" customWidth="1"/>
    <col min="2" max="2" width="20.59765625" customWidth="1"/>
    <col min="3" max="3" width="29.19921875" customWidth="1"/>
    <col min="4" max="4" width="30.8984375" customWidth="1"/>
    <col min="5" max="5" width="11" bestFit="1" customWidth="1"/>
  </cols>
  <sheetData>
    <row r="1" spans="1:4">
      <c r="A1" s="54" t="s">
        <v>158</v>
      </c>
    </row>
    <row r="3" spans="1:4">
      <c r="A3" s="62" t="s">
        <v>159</v>
      </c>
      <c r="B3" s="61"/>
      <c r="C3" s="61"/>
    </row>
    <row r="5" spans="1:4">
      <c r="A5" s="56" t="s">
        <v>121</v>
      </c>
      <c r="B5" s="56" t="s">
        <v>126</v>
      </c>
      <c r="C5" s="41"/>
      <c r="D5" s="41"/>
    </row>
    <row r="6" spans="1:4">
      <c r="A6" s="56" t="s">
        <v>52</v>
      </c>
      <c r="B6" s="41" t="s">
        <v>55</v>
      </c>
      <c r="C6" s="41" t="s">
        <v>57</v>
      </c>
      <c r="D6" s="41" t="s">
        <v>56</v>
      </c>
    </row>
    <row r="7" spans="1:4">
      <c r="A7" s="41" t="s">
        <v>54</v>
      </c>
      <c r="B7" s="41">
        <v>9032</v>
      </c>
      <c r="C7" s="41">
        <v>7637</v>
      </c>
      <c r="D7" s="41">
        <v>8720</v>
      </c>
    </row>
    <row r="8" spans="1:4">
      <c r="A8" s="41" t="s">
        <v>42</v>
      </c>
      <c r="B8" s="41">
        <v>6676</v>
      </c>
      <c r="C8" s="41">
        <v>4946</v>
      </c>
      <c r="D8" s="41">
        <v>6986</v>
      </c>
    </row>
    <row r="9" spans="1:4">
      <c r="A9" s="41" t="s">
        <v>58</v>
      </c>
      <c r="B9" s="41">
        <v>6284</v>
      </c>
      <c r="C9" s="41">
        <v>7556</v>
      </c>
      <c r="D9" s="41">
        <v>5266</v>
      </c>
    </row>
    <row r="10" spans="1:4">
      <c r="A10" s="41" t="s">
        <v>59</v>
      </c>
      <c r="B10" s="41">
        <v>5406</v>
      </c>
      <c r="C10" s="41">
        <v>2554</v>
      </c>
      <c r="D10" s="41">
        <v>5367</v>
      </c>
    </row>
    <row r="11" spans="1:4">
      <c r="A11" s="41" t="s">
        <v>60</v>
      </c>
      <c r="B11" s="41">
        <v>5320</v>
      </c>
      <c r="C11" s="41">
        <v>3794</v>
      </c>
      <c r="D11" s="41">
        <v>2809</v>
      </c>
    </row>
    <row r="12" spans="1:4">
      <c r="A12" s="41" t="s">
        <v>61</v>
      </c>
      <c r="B12" s="41">
        <v>4810</v>
      </c>
      <c r="C12" s="41">
        <v>2438</v>
      </c>
      <c r="D12" s="41">
        <v>4615</v>
      </c>
    </row>
    <row r="13" spans="1:4">
      <c r="A13" s="41" t="s">
        <v>62</v>
      </c>
      <c r="B13" s="41">
        <v>4083</v>
      </c>
      <c r="C13" s="41">
        <v>3115</v>
      </c>
      <c r="D13" s="41">
        <v>2034</v>
      </c>
    </row>
    <row r="14" spans="1:4">
      <c r="A14" s="41" t="s">
        <v>63</v>
      </c>
      <c r="B14" s="41">
        <v>3882</v>
      </c>
      <c r="C14" s="41">
        <v>1498</v>
      </c>
      <c r="D14" s="41">
        <v>2256</v>
      </c>
    </row>
    <row r="15" spans="1:4">
      <c r="A15" s="41" t="s">
        <v>64</v>
      </c>
      <c r="B15" s="41">
        <v>2604</v>
      </c>
      <c r="C15" s="41">
        <v>2990</v>
      </c>
      <c r="D15" s="41">
        <v>1888</v>
      </c>
    </row>
    <row r="16" spans="1:4">
      <c r="A16" s="41" t="s">
        <v>65</v>
      </c>
      <c r="B16" s="41">
        <v>1564</v>
      </c>
      <c r="C16" s="41">
        <v>1230</v>
      </c>
      <c r="D16" s="41">
        <v>2164</v>
      </c>
    </row>
    <row r="43" spans="1:1">
      <c r="A43" s="54" t="s">
        <v>17</v>
      </c>
    </row>
    <row r="44" spans="1:1">
      <c r="A44" s="53" t="s">
        <v>160</v>
      </c>
    </row>
    <row r="45" spans="1:1">
      <c r="A45" s="53" t="s">
        <v>161</v>
      </c>
    </row>
    <row r="46" spans="1:1">
      <c r="A46" s="53" t="s">
        <v>162</v>
      </c>
    </row>
    <row r="48" spans="1:1">
      <c r="A48" s="54" t="s">
        <v>131</v>
      </c>
    </row>
    <row r="49" spans="1:1">
      <c r="A49" s="53" t="s">
        <v>163</v>
      </c>
    </row>
    <row r="50" spans="1:1">
      <c r="A50" s="53" t="s">
        <v>164</v>
      </c>
    </row>
  </sheetData>
  <conditionalFormatting pivot="1" sqref="B7:D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B7:D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showGridLines="0" zoomScaleNormal="100" workbookViewId="0">
      <selection activeCell="N13" sqref="N13"/>
    </sheetView>
  </sheetViews>
  <sheetFormatPr defaultColWidth="12.59765625" defaultRowHeight="15" customHeight="1"/>
  <cols>
    <col min="1" max="1" width="21.3984375" customWidth="1"/>
    <col min="2" max="2" width="13.69921875" customWidth="1"/>
    <col min="3" max="3" width="12.19921875" customWidth="1"/>
    <col min="4" max="4" width="10.8984375" customWidth="1"/>
    <col min="5" max="6" width="9.19921875" customWidth="1"/>
    <col min="7" max="7" width="10.59765625" customWidth="1"/>
    <col min="8" max="8" width="8.796875" customWidth="1"/>
    <col min="9" max="9" width="22.19921875" customWidth="1"/>
    <col min="10" max="10" width="17.19921875" customWidth="1"/>
  </cols>
  <sheetData>
    <row r="1" spans="1:12" ht="14.25" customHeight="1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2" t="s">
        <v>7</v>
      </c>
      <c r="I1" s="33" t="s">
        <v>123</v>
      </c>
      <c r="J1" s="33" t="s">
        <v>126</v>
      </c>
      <c r="K1" s="33" t="s">
        <v>52</v>
      </c>
      <c r="L1" s="34" t="s">
        <v>35</v>
      </c>
    </row>
    <row r="2" spans="1:12" ht="14.25" customHeight="1">
      <c r="A2" s="35">
        <v>44166</v>
      </c>
      <c r="B2" s="36">
        <v>31245001</v>
      </c>
      <c r="C2" s="37">
        <v>712345011</v>
      </c>
      <c r="D2" s="36">
        <v>10000346</v>
      </c>
      <c r="E2" s="36">
        <v>36001</v>
      </c>
      <c r="F2" s="38">
        <v>2</v>
      </c>
      <c r="G2" s="38">
        <v>192</v>
      </c>
      <c r="H2" s="39">
        <f>G2*F2</f>
        <v>384</v>
      </c>
      <c r="I2" s="40" t="str">
        <f>VLOOKUP(Table1[[#This Row],[Product_id]],Category_dim!$A$1:$G$31,2,FALSE)</f>
        <v>Cornflakes_almond_1Kg</v>
      </c>
      <c r="J2" s="40" t="str">
        <f>VLOOKUP(Table1[[#This Row],[Product_id]],Category_dim!$A$2:$G$32,4,FALSE)</f>
        <v>Cereals</v>
      </c>
      <c r="K2" s="41" t="str">
        <f>VLOOKUP(Table1[[#This Row],[Store_id]],Geography,2,FALSE)</f>
        <v>Delhi</v>
      </c>
      <c r="L2" s="42" t="str">
        <f>VLOOKUP(Table1[[#This Row],[Store_id]],Geography,3,FALSE)</f>
        <v>Delhi</v>
      </c>
    </row>
    <row r="3" spans="1:12" ht="14.25" customHeight="1">
      <c r="A3" s="35">
        <v>44166</v>
      </c>
      <c r="B3" s="36">
        <v>31245001</v>
      </c>
      <c r="C3" s="37">
        <v>712345011</v>
      </c>
      <c r="D3" s="36">
        <v>10000339</v>
      </c>
      <c r="E3" s="36">
        <v>36001</v>
      </c>
      <c r="F3" s="38">
        <v>2</v>
      </c>
      <c r="G3" s="38">
        <v>120</v>
      </c>
      <c r="H3" s="39">
        <f t="shared" ref="H3:H256" si="0">G3*F3</f>
        <v>240</v>
      </c>
      <c r="I3" s="39" t="str">
        <f>VLOOKUP(Table1[[#This Row],[Product_id]],Category_dim!$A$1:$G$31,2,FALSE)</f>
        <v>Eggs_1x30</v>
      </c>
      <c r="J3" s="39" t="str">
        <f>VLOOKUP(Table1[[#This Row],[Product_id]],Category_dim!$A$2:$G$32,4,FALSE)</f>
        <v>Dairy</v>
      </c>
      <c r="K3" s="41" t="str">
        <f>VLOOKUP(Table1[[#This Row],[Store_id]],Geography,2,FALSE)</f>
        <v>Delhi</v>
      </c>
      <c r="L3" s="42" t="str">
        <f>VLOOKUP(Table1[[#This Row],[Store_id]],Geography,3,FALSE)</f>
        <v>Delhi</v>
      </c>
    </row>
    <row r="4" spans="1:12" ht="14.25" customHeight="1">
      <c r="A4" s="35">
        <v>44166</v>
      </c>
      <c r="B4" s="36">
        <v>31245001</v>
      </c>
      <c r="C4" s="37">
        <v>712345011</v>
      </c>
      <c r="D4" s="36">
        <v>10000347</v>
      </c>
      <c r="E4" s="36">
        <v>36001</v>
      </c>
      <c r="F4" s="38">
        <v>2</v>
      </c>
      <c r="G4" s="38">
        <v>47</v>
      </c>
      <c r="H4" s="39">
        <f t="shared" si="0"/>
        <v>94</v>
      </c>
      <c r="I4" s="39" t="str">
        <f>VLOOKUP(Table1[[#This Row],[Product_id]],Category_dim!$A$1:$G$31,2,FALSE)</f>
        <v>Museli_200g</v>
      </c>
      <c r="J4" s="39" t="str">
        <f>VLOOKUP(Table1[[#This Row],[Product_id]],Category_dim!$A$2:$G$32,4,FALSE)</f>
        <v>Cereals</v>
      </c>
      <c r="K4" s="41" t="str">
        <f>VLOOKUP(Table1[[#This Row],[Store_id]],Geography,2,FALSE)</f>
        <v>Delhi</v>
      </c>
      <c r="L4" s="42" t="str">
        <f>VLOOKUP(Table1[[#This Row],[Store_id]],Geography,3,FALSE)</f>
        <v>Delhi</v>
      </c>
    </row>
    <row r="5" spans="1:12" ht="14.25" customHeight="1">
      <c r="A5" s="35">
        <v>44166</v>
      </c>
      <c r="B5" s="36">
        <v>31245001</v>
      </c>
      <c r="C5" s="37">
        <v>712345011</v>
      </c>
      <c r="D5" s="36">
        <v>10000350</v>
      </c>
      <c r="E5" s="36">
        <v>36001</v>
      </c>
      <c r="F5" s="38">
        <v>1</v>
      </c>
      <c r="G5" s="38">
        <v>67</v>
      </c>
      <c r="H5" s="39">
        <f t="shared" si="0"/>
        <v>67</v>
      </c>
      <c r="I5" s="39" t="str">
        <f>VLOOKUP(Table1[[#This Row],[Product_id]],Category_dim!$A$1:$G$31,2,FALSE)</f>
        <v>Chocos_200g</v>
      </c>
      <c r="J5" s="39" t="str">
        <f>VLOOKUP(Table1[[#This Row],[Product_id]],Category_dim!$A$2:$G$32,4,FALSE)</f>
        <v>Cereals</v>
      </c>
      <c r="K5" s="41" t="str">
        <f>VLOOKUP(Table1[[#This Row],[Store_id]],Geography,2,FALSE)</f>
        <v>Delhi</v>
      </c>
      <c r="L5" s="42" t="str">
        <f>VLOOKUP(Table1[[#This Row],[Store_id]],Geography,3,FALSE)</f>
        <v>Delhi</v>
      </c>
    </row>
    <row r="6" spans="1:12" ht="14.25" customHeight="1">
      <c r="A6" s="35">
        <v>44166</v>
      </c>
      <c r="B6" s="36">
        <v>31245001</v>
      </c>
      <c r="C6" s="37">
        <v>712345011</v>
      </c>
      <c r="D6" s="36">
        <v>10000332</v>
      </c>
      <c r="E6" s="36">
        <v>36001</v>
      </c>
      <c r="F6" s="38">
        <v>2</v>
      </c>
      <c r="G6" s="38">
        <v>28</v>
      </c>
      <c r="H6" s="39">
        <f t="shared" si="0"/>
        <v>56</v>
      </c>
      <c r="I6" s="39" t="str">
        <f>VLOOKUP(Table1[[#This Row],[Product_id]],Category_dim!$A$1:$G$31,2,FALSE)</f>
        <v>Eggs_1x6</v>
      </c>
      <c r="J6" s="39" t="str">
        <f>VLOOKUP(Table1[[#This Row],[Product_id]],Category_dim!$A$2:$G$32,4,FALSE)</f>
        <v>Dairy</v>
      </c>
      <c r="K6" s="41" t="str">
        <f>VLOOKUP(Table1[[#This Row],[Store_id]],Geography,2,FALSE)</f>
        <v>Delhi</v>
      </c>
      <c r="L6" s="42" t="str">
        <f>VLOOKUP(Table1[[#This Row],[Store_id]],Geography,3,FALSE)</f>
        <v>Delhi</v>
      </c>
    </row>
    <row r="7" spans="1:12" ht="14.25" customHeight="1">
      <c r="A7" s="35">
        <v>44166</v>
      </c>
      <c r="B7" s="36">
        <v>31245001</v>
      </c>
      <c r="C7" s="37">
        <v>712345011</v>
      </c>
      <c r="D7" s="36">
        <v>10000332</v>
      </c>
      <c r="E7" s="36">
        <v>36001</v>
      </c>
      <c r="F7" s="38">
        <v>1</v>
      </c>
      <c r="G7" s="38">
        <v>28</v>
      </c>
      <c r="H7" s="39">
        <f t="shared" si="0"/>
        <v>28</v>
      </c>
      <c r="I7" s="39" t="str">
        <f>VLOOKUP(Table1[[#This Row],[Product_id]],Category_dim!$A$1:$G$31,2,FALSE)</f>
        <v>Eggs_1x6</v>
      </c>
      <c r="J7" s="39" t="str">
        <f>VLOOKUP(Table1[[#This Row],[Product_id]],Category_dim!$A$2:$G$32,4,FALSE)</f>
        <v>Dairy</v>
      </c>
      <c r="K7" s="41" t="str">
        <f>VLOOKUP(Table1[[#This Row],[Store_id]],Geography,2,FALSE)</f>
        <v>Delhi</v>
      </c>
      <c r="L7" s="42" t="str">
        <f>VLOOKUP(Table1[[#This Row],[Store_id]],Geography,3,FALSE)</f>
        <v>Delhi</v>
      </c>
    </row>
    <row r="8" spans="1:12" ht="14.25" customHeight="1">
      <c r="A8" s="35">
        <v>44166</v>
      </c>
      <c r="B8" s="36">
        <v>31245001</v>
      </c>
      <c r="C8" s="37">
        <v>712345011</v>
      </c>
      <c r="D8" s="36">
        <v>10000343</v>
      </c>
      <c r="E8" s="36">
        <v>36001</v>
      </c>
      <c r="F8" s="38">
        <v>1</v>
      </c>
      <c r="G8" s="38">
        <v>54</v>
      </c>
      <c r="H8" s="39">
        <f t="shared" si="0"/>
        <v>54</v>
      </c>
      <c r="I8" s="39" t="str">
        <f>VLOOKUP(Table1[[#This Row],[Product_id]],Category_dim!$A$1:$G$31,2,FALSE)</f>
        <v>Curd MD_1L</v>
      </c>
      <c r="J8" s="39" t="str">
        <f>VLOOKUP(Table1[[#This Row],[Product_id]],Category_dim!$A$2:$G$32,4,FALSE)</f>
        <v>Dairy</v>
      </c>
      <c r="K8" s="41" t="str">
        <f>VLOOKUP(Table1[[#This Row],[Store_id]],Geography,2,FALSE)</f>
        <v>Delhi</v>
      </c>
      <c r="L8" s="42" t="str">
        <f>VLOOKUP(Table1[[#This Row],[Store_id]],Geography,3,FALSE)</f>
        <v>Delhi</v>
      </c>
    </row>
    <row r="9" spans="1:12" ht="14.25" customHeight="1">
      <c r="A9" s="35">
        <v>44166</v>
      </c>
      <c r="B9" s="36">
        <v>31245001</v>
      </c>
      <c r="C9" s="37">
        <v>712345011</v>
      </c>
      <c r="D9" s="36">
        <v>10000333</v>
      </c>
      <c r="E9" s="36">
        <v>36001</v>
      </c>
      <c r="F9" s="38">
        <v>3</v>
      </c>
      <c r="G9" s="38">
        <v>54</v>
      </c>
      <c r="H9" s="39">
        <f t="shared" si="0"/>
        <v>162</v>
      </c>
      <c r="I9" s="39" t="str">
        <f>VLOOKUP(Table1[[#This Row],[Product_id]],Category_dim!$A$1:$G$31,2,FALSE)</f>
        <v>Eggs_1x12</v>
      </c>
      <c r="J9" s="39" t="str">
        <f>VLOOKUP(Table1[[#This Row],[Product_id]],Category_dim!$A$2:$G$32,4,FALSE)</f>
        <v>Dairy</v>
      </c>
      <c r="K9" s="41" t="str">
        <f>VLOOKUP(Table1[[#This Row],[Store_id]],Geography,2,FALSE)</f>
        <v>Delhi</v>
      </c>
      <c r="L9" s="42" t="str">
        <f>VLOOKUP(Table1[[#This Row],[Store_id]],Geography,3,FALSE)</f>
        <v>Delhi</v>
      </c>
    </row>
    <row r="10" spans="1:12" ht="14.25" customHeight="1">
      <c r="A10" s="35">
        <v>44166</v>
      </c>
      <c r="B10" s="36">
        <v>31245001</v>
      </c>
      <c r="C10" s="37">
        <v>712345011</v>
      </c>
      <c r="D10" s="36">
        <v>10000342</v>
      </c>
      <c r="E10" s="36">
        <v>36001</v>
      </c>
      <c r="F10" s="38">
        <v>2</v>
      </c>
      <c r="G10" s="38">
        <v>56</v>
      </c>
      <c r="H10" s="39">
        <f t="shared" si="0"/>
        <v>112</v>
      </c>
      <c r="I10" s="39" t="str">
        <f>VLOOKUP(Table1[[#This Row],[Product_id]],Category_dim!$A$1:$G$31,2,FALSE)</f>
        <v>Curd_Amul_1L</v>
      </c>
      <c r="J10" s="39" t="str">
        <f>VLOOKUP(Table1[[#This Row],[Product_id]],Category_dim!$A$2:$G$32,4,FALSE)</f>
        <v>Dairy</v>
      </c>
      <c r="K10" s="41" t="str">
        <f>VLOOKUP(Table1[[#This Row],[Store_id]],Geography,2,FALSE)</f>
        <v>Delhi</v>
      </c>
      <c r="L10" s="42" t="str">
        <f>VLOOKUP(Table1[[#This Row],[Store_id]],Geography,3,FALSE)</f>
        <v>Delhi</v>
      </c>
    </row>
    <row r="11" spans="1:12" ht="14.25" customHeight="1">
      <c r="A11" s="35">
        <v>44166</v>
      </c>
      <c r="B11" s="36">
        <v>31245001</v>
      </c>
      <c r="C11" s="37">
        <v>712345011</v>
      </c>
      <c r="D11" s="36">
        <v>10000321</v>
      </c>
      <c r="E11" s="36">
        <v>36001</v>
      </c>
      <c r="F11" s="38">
        <v>2</v>
      </c>
      <c r="G11" s="38">
        <v>48</v>
      </c>
      <c r="H11" s="39">
        <f t="shared" si="0"/>
        <v>96</v>
      </c>
      <c r="I11" s="39" t="str">
        <f>VLOOKUP(Table1[[#This Row],[Product_id]],Category_dim!$A$1:$G$31,2,FALSE)</f>
        <v>Soda_1L</v>
      </c>
      <c r="J11" s="39" t="str">
        <f>VLOOKUP(Table1[[#This Row],[Product_id]],Category_dim!$A$2:$G$32,4,FALSE)</f>
        <v>Drinks &amp; Bevrages</v>
      </c>
      <c r="K11" s="41" t="str">
        <f>VLOOKUP(Table1[[#This Row],[Store_id]],Geography,2,FALSE)</f>
        <v>Delhi</v>
      </c>
      <c r="L11" s="42" t="str">
        <f>VLOOKUP(Table1[[#This Row],[Store_id]],Geography,3,FALSE)</f>
        <v>Delhi</v>
      </c>
    </row>
    <row r="12" spans="1:12" ht="14.25" customHeight="1">
      <c r="A12" s="35">
        <v>44166</v>
      </c>
      <c r="B12" s="36">
        <v>31245001</v>
      </c>
      <c r="C12" s="37">
        <v>712345011</v>
      </c>
      <c r="D12" s="36">
        <v>10000331</v>
      </c>
      <c r="E12" s="36">
        <v>36001</v>
      </c>
      <c r="F12" s="38">
        <v>2</v>
      </c>
      <c r="G12" s="38">
        <v>57</v>
      </c>
      <c r="H12" s="39">
        <f t="shared" si="0"/>
        <v>114</v>
      </c>
      <c r="I12" s="39" t="str">
        <f>VLOOKUP(Table1[[#This Row],[Product_id]],Category_dim!$A$1:$G$31,2,FALSE)</f>
        <v>Lemon_1L</v>
      </c>
      <c r="J12" s="39" t="str">
        <f>VLOOKUP(Table1[[#This Row],[Product_id]],Category_dim!$A$2:$G$32,4,FALSE)</f>
        <v>Drinks &amp; Bevrages</v>
      </c>
      <c r="K12" s="41" t="str">
        <f>VLOOKUP(Table1[[#This Row],[Store_id]],Geography,2,FALSE)</f>
        <v>Delhi</v>
      </c>
      <c r="L12" s="42" t="str">
        <f>VLOOKUP(Table1[[#This Row],[Store_id]],Geography,3,FALSE)</f>
        <v>Delhi</v>
      </c>
    </row>
    <row r="13" spans="1:12" ht="14.25" customHeight="1">
      <c r="A13" s="35">
        <v>44166</v>
      </c>
      <c r="B13" s="36">
        <v>31245001</v>
      </c>
      <c r="C13" s="37">
        <v>712345011</v>
      </c>
      <c r="D13" s="36">
        <v>10000326</v>
      </c>
      <c r="E13" s="36">
        <v>36001</v>
      </c>
      <c r="F13" s="38">
        <v>3</v>
      </c>
      <c r="G13" s="38">
        <v>72</v>
      </c>
      <c r="H13" s="39">
        <f t="shared" si="0"/>
        <v>216</v>
      </c>
      <c r="I13" s="39" t="str">
        <f>VLOOKUP(Table1[[#This Row],[Product_id]],Category_dim!$A$1:$G$31,2,FALSE)</f>
        <v>Pepsi_2L</v>
      </c>
      <c r="J13" s="39" t="str">
        <f>VLOOKUP(Table1[[#This Row],[Product_id]],Category_dim!$A$2:$G$32,4,FALSE)</f>
        <v>Drinks &amp; Bevrages</v>
      </c>
      <c r="K13" s="41" t="str">
        <f>VLOOKUP(Table1[[#This Row],[Store_id]],Geography,2,FALSE)</f>
        <v>Delhi</v>
      </c>
      <c r="L13" s="42" t="str">
        <f>VLOOKUP(Table1[[#This Row],[Store_id]],Geography,3,FALSE)</f>
        <v>Delhi</v>
      </c>
    </row>
    <row r="14" spans="1:12" ht="14.25" customHeight="1">
      <c r="A14" s="35">
        <v>44167</v>
      </c>
      <c r="B14" s="36">
        <v>31245002</v>
      </c>
      <c r="C14" s="37">
        <v>712345022</v>
      </c>
      <c r="D14" s="36">
        <v>10000342</v>
      </c>
      <c r="E14" s="36">
        <v>36002</v>
      </c>
      <c r="F14" s="38">
        <v>1</v>
      </c>
      <c r="G14" s="38">
        <v>56</v>
      </c>
      <c r="H14" s="39">
        <f t="shared" si="0"/>
        <v>56</v>
      </c>
      <c r="I14" s="39" t="str">
        <f>VLOOKUP(Table1[[#This Row],[Product_id]],Category_dim!$A$1:$G$31,2,FALSE)</f>
        <v>Curd_Amul_1L</v>
      </c>
      <c r="J14" s="39" t="str">
        <f>VLOOKUP(Table1[[#This Row],[Product_id]],Category_dim!$A$2:$G$32,4,FALSE)</f>
        <v>Dairy</v>
      </c>
      <c r="K14" s="41" t="str">
        <f>VLOOKUP(Table1[[#This Row],[Store_id]],Geography,2,FALSE)</f>
        <v>Bangalore</v>
      </c>
      <c r="L14" s="42" t="str">
        <f>VLOOKUP(Table1[[#This Row],[Store_id]],Geography,3,FALSE)</f>
        <v>Karnataka</v>
      </c>
    </row>
    <row r="15" spans="1:12" ht="14.25" customHeight="1">
      <c r="A15" s="35">
        <v>44167</v>
      </c>
      <c r="B15" s="36">
        <v>31245002</v>
      </c>
      <c r="C15" s="37">
        <v>712345022</v>
      </c>
      <c r="D15" s="36">
        <v>10000344</v>
      </c>
      <c r="E15" s="36">
        <v>36002</v>
      </c>
      <c r="F15" s="38">
        <v>3</v>
      </c>
      <c r="G15" s="38">
        <v>82</v>
      </c>
      <c r="H15" s="39">
        <f t="shared" si="0"/>
        <v>246</v>
      </c>
      <c r="I15" s="39" t="str">
        <f>VLOOKUP(Table1[[#This Row],[Product_id]],Category_dim!$A$1:$G$31,2,FALSE)</f>
        <v>Cornflakes_500g</v>
      </c>
      <c r="J15" s="39" t="str">
        <f>VLOOKUP(Table1[[#This Row],[Product_id]],Category_dim!$A$2:$G$32,4,FALSE)</f>
        <v>Cereals</v>
      </c>
      <c r="K15" s="41" t="str">
        <f>VLOOKUP(Table1[[#This Row],[Store_id]],Geography,2,FALSE)</f>
        <v>Bangalore</v>
      </c>
      <c r="L15" s="42" t="str">
        <f>VLOOKUP(Table1[[#This Row],[Store_id]],Geography,3,FALSE)</f>
        <v>Karnataka</v>
      </c>
    </row>
    <row r="16" spans="1:12" ht="14.25" customHeight="1">
      <c r="A16" s="35">
        <v>44167</v>
      </c>
      <c r="B16" s="36">
        <v>31245002</v>
      </c>
      <c r="C16" s="37">
        <v>712345022</v>
      </c>
      <c r="D16" s="36">
        <v>10000332</v>
      </c>
      <c r="E16" s="36">
        <v>36002</v>
      </c>
      <c r="F16" s="38">
        <v>1</v>
      </c>
      <c r="G16" s="38">
        <v>28</v>
      </c>
      <c r="H16" s="39">
        <f t="shared" si="0"/>
        <v>28</v>
      </c>
      <c r="I16" s="39" t="str">
        <f>VLOOKUP(Table1[[#This Row],[Product_id]],Category_dim!$A$1:$G$31,2,FALSE)</f>
        <v>Eggs_1x6</v>
      </c>
      <c r="J16" s="39" t="str">
        <f>VLOOKUP(Table1[[#This Row],[Product_id]],Category_dim!$A$2:$G$32,4,FALSE)</f>
        <v>Dairy</v>
      </c>
      <c r="K16" s="41" t="str">
        <f>VLOOKUP(Table1[[#This Row],[Store_id]],Geography,2,FALSE)</f>
        <v>Bangalore</v>
      </c>
      <c r="L16" s="42" t="str">
        <f>VLOOKUP(Table1[[#This Row],[Store_id]],Geography,3,FALSE)</f>
        <v>Karnataka</v>
      </c>
    </row>
    <row r="17" spans="1:12" ht="14.25" customHeight="1">
      <c r="A17" s="35">
        <v>44167</v>
      </c>
      <c r="B17" s="36">
        <v>31245002</v>
      </c>
      <c r="C17" s="37">
        <v>712345022</v>
      </c>
      <c r="D17" s="36">
        <v>10000349</v>
      </c>
      <c r="E17" s="36">
        <v>36002</v>
      </c>
      <c r="F17" s="38">
        <v>1</v>
      </c>
      <c r="G17" s="38">
        <v>152</v>
      </c>
      <c r="H17" s="39">
        <f t="shared" si="0"/>
        <v>152</v>
      </c>
      <c r="I17" s="39" t="str">
        <f>VLOOKUP(Table1[[#This Row],[Product_id]],Category_dim!$A$1:$G$31,2,FALSE)</f>
        <v>Museli 1 Kg</v>
      </c>
      <c r="J17" s="39" t="str">
        <f>VLOOKUP(Table1[[#This Row],[Product_id]],Category_dim!$A$2:$G$32,4,FALSE)</f>
        <v>Cereals</v>
      </c>
      <c r="K17" s="41" t="str">
        <f>VLOOKUP(Table1[[#This Row],[Store_id]],Geography,2,FALSE)</f>
        <v>Bangalore</v>
      </c>
      <c r="L17" s="42" t="str">
        <f>VLOOKUP(Table1[[#This Row],[Store_id]],Geography,3,FALSE)</f>
        <v>Karnataka</v>
      </c>
    </row>
    <row r="18" spans="1:12" ht="14.25" customHeight="1">
      <c r="A18" s="35">
        <v>44167</v>
      </c>
      <c r="B18" s="36">
        <v>31245002</v>
      </c>
      <c r="C18" s="37">
        <v>712345022</v>
      </c>
      <c r="D18" s="36">
        <v>10000325</v>
      </c>
      <c r="E18" s="36">
        <v>36002</v>
      </c>
      <c r="F18" s="38">
        <v>1</v>
      </c>
      <c r="G18" s="38">
        <v>20</v>
      </c>
      <c r="H18" s="39">
        <f t="shared" si="0"/>
        <v>20</v>
      </c>
      <c r="I18" s="39" t="str">
        <f>VLOOKUP(Table1[[#This Row],[Product_id]],Category_dim!$A$1:$G$31,2,FALSE)</f>
        <v>Coke_500mL</v>
      </c>
      <c r="J18" s="39" t="str">
        <f>VLOOKUP(Table1[[#This Row],[Product_id]],Category_dim!$A$2:$G$32,4,FALSE)</f>
        <v>Drinks &amp; Bevrages</v>
      </c>
      <c r="K18" s="41" t="str">
        <f>VLOOKUP(Table1[[#This Row],[Store_id]],Geography,2,FALSE)</f>
        <v>Bangalore</v>
      </c>
      <c r="L18" s="42" t="str">
        <f>VLOOKUP(Table1[[#This Row],[Store_id]],Geography,3,FALSE)</f>
        <v>Karnataka</v>
      </c>
    </row>
    <row r="19" spans="1:12" ht="14.25" customHeight="1">
      <c r="A19" s="35">
        <v>44167</v>
      </c>
      <c r="B19" s="36">
        <v>31245002</v>
      </c>
      <c r="C19" s="37">
        <v>712345022</v>
      </c>
      <c r="D19" s="36">
        <v>10000342</v>
      </c>
      <c r="E19" s="36">
        <v>36002</v>
      </c>
      <c r="F19" s="38">
        <v>2</v>
      </c>
      <c r="G19" s="38">
        <v>56</v>
      </c>
      <c r="H19" s="39">
        <f t="shared" si="0"/>
        <v>112</v>
      </c>
      <c r="I19" s="39" t="str">
        <f>VLOOKUP(Table1[[#This Row],[Product_id]],Category_dim!$A$1:$G$31,2,FALSE)</f>
        <v>Curd_Amul_1L</v>
      </c>
      <c r="J19" s="39" t="str">
        <f>VLOOKUP(Table1[[#This Row],[Product_id]],Category_dim!$A$2:$G$32,4,FALSE)</f>
        <v>Dairy</v>
      </c>
      <c r="K19" s="41" t="str">
        <f>VLOOKUP(Table1[[#This Row],[Store_id]],Geography,2,FALSE)</f>
        <v>Bangalore</v>
      </c>
      <c r="L19" s="42" t="str">
        <f>VLOOKUP(Table1[[#This Row],[Store_id]],Geography,3,FALSE)</f>
        <v>Karnataka</v>
      </c>
    </row>
    <row r="20" spans="1:12" ht="14.25" customHeight="1">
      <c r="A20" s="35">
        <v>44167</v>
      </c>
      <c r="B20" s="36">
        <v>31245002</v>
      </c>
      <c r="C20" s="37">
        <v>712345022</v>
      </c>
      <c r="D20" s="36">
        <v>10000323</v>
      </c>
      <c r="E20" s="36">
        <v>36002</v>
      </c>
      <c r="F20" s="38">
        <v>1</v>
      </c>
      <c r="G20" s="38">
        <v>15</v>
      </c>
      <c r="H20" s="39">
        <f t="shared" si="0"/>
        <v>15</v>
      </c>
      <c r="I20" s="39" t="str">
        <f>VLOOKUP(Table1[[#This Row],[Product_id]],Category_dim!$A$1:$G$31,2,FALSE)</f>
        <v>Soda_200mL</v>
      </c>
      <c r="J20" s="39" t="str">
        <f>VLOOKUP(Table1[[#This Row],[Product_id]],Category_dim!$A$2:$G$32,4,FALSE)</f>
        <v>Drinks &amp; Bevrages</v>
      </c>
      <c r="K20" s="41" t="str">
        <f>VLOOKUP(Table1[[#This Row],[Store_id]],Geography,2,FALSE)</f>
        <v>Bangalore</v>
      </c>
      <c r="L20" s="42" t="str">
        <f>VLOOKUP(Table1[[#This Row],[Store_id]],Geography,3,FALSE)</f>
        <v>Karnataka</v>
      </c>
    </row>
    <row r="21" spans="1:12" ht="14.25" customHeight="1">
      <c r="A21" s="35">
        <v>44167</v>
      </c>
      <c r="B21" s="36">
        <v>31245002</v>
      </c>
      <c r="C21" s="37">
        <v>712345022</v>
      </c>
      <c r="D21" s="36">
        <v>10000325</v>
      </c>
      <c r="E21" s="36">
        <v>36002</v>
      </c>
      <c r="F21" s="38">
        <v>1</v>
      </c>
      <c r="G21" s="38">
        <v>20</v>
      </c>
      <c r="H21" s="39">
        <f t="shared" si="0"/>
        <v>20</v>
      </c>
      <c r="I21" s="39" t="str">
        <f>VLOOKUP(Table1[[#This Row],[Product_id]],Category_dim!$A$1:$G$31,2,FALSE)</f>
        <v>Coke_500mL</v>
      </c>
      <c r="J21" s="39" t="str">
        <f>VLOOKUP(Table1[[#This Row],[Product_id]],Category_dim!$A$2:$G$32,4,FALSE)</f>
        <v>Drinks &amp; Bevrages</v>
      </c>
      <c r="K21" s="41" t="str">
        <f>VLOOKUP(Table1[[#This Row],[Store_id]],Geography,2,FALSE)</f>
        <v>Bangalore</v>
      </c>
      <c r="L21" s="42" t="str">
        <f>VLOOKUP(Table1[[#This Row],[Store_id]],Geography,3,FALSE)</f>
        <v>Karnataka</v>
      </c>
    </row>
    <row r="22" spans="1:12" ht="14.25" customHeight="1">
      <c r="A22" s="35">
        <v>44167</v>
      </c>
      <c r="B22" s="36">
        <v>31245002</v>
      </c>
      <c r="C22" s="37">
        <v>712345022</v>
      </c>
      <c r="D22" s="36">
        <v>10000338</v>
      </c>
      <c r="E22" s="36">
        <v>36002</v>
      </c>
      <c r="F22" s="38">
        <v>2</v>
      </c>
      <c r="G22" s="38">
        <v>100</v>
      </c>
      <c r="H22" s="39">
        <f t="shared" si="0"/>
        <v>200</v>
      </c>
      <c r="I22" s="39" t="str">
        <f>VLOOKUP(Table1[[#This Row],[Product_id]],Category_dim!$A$1:$G$31,2,FALSE)</f>
        <v>Cheese_200g_1x6</v>
      </c>
      <c r="J22" s="39" t="str">
        <f>VLOOKUP(Table1[[#This Row],[Product_id]],Category_dim!$A$2:$G$32,4,FALSE)</f>
        <v>Dairy</v>
      </c>
      <c r="K22" s="41" t="str">
        <f>VLOOKUP(Table1[[#This Row],[Store_id]],Geography,2,FALSE)</f>
        <v>Bangalore</v>
      </c>
      <c r="L22" s="42" t="str">
        <f>VLOOKUP(Table1[[#This Row],[Store_id]],Geography,3,FALSE)</f>
        <v>Karnataka</v>
      </c>
    </row>
    <row r="23" spans="1:12" ht="14.25" customHeight="1">
      <c r="A23" s="35">
        <v>44168</v>
      </c>
      <c r="B23" s="36">
        <v>31245003</v>
      </c>
      <c r="C23" s="37">
        <v>712345033</v>
      </c>
      <c r="D23" s="36">
        <v>10000349</v>
      </c>
      <c r="E23" s="36">
        <v>36003</v>
      </c>
      <c r="F23" s="38">
        <v>3</v>
      </c>
      <c r="G23" s="38">
        <v>152</v>
      </c>
      <c r="H23" s="39">
        <f t="shared" si="0"/>
        <v>456</v>
      </c>
      <c r="I23" s="39" t="str">
        <f>VLOOKUP(Table1[[#This Row],[Product_id]],Category_dim!$A$1:$G$31,2,FALSE)</f>
        <v>Museli 1 Kg</v>
      </c>
      <c r="J23" s="39" t="str">
        <f>VLOOKUP(Table1[[#This Row],[Product_id]],Category_dim!$A$2:$G$32,4,FALSE)</f>
        <v>Cereals</v>
      </c>
      <c r="K23" s="41" t="str">
        <f>VLOOKUP(Table1[[#This Row],[Store_id]],Geography,2,FALSE)</f>
        <v>Hyderabad</v>
      </c>
      <c r="L23" s="42" t="str">
        <f>VLOOKUP(Table1[[#This Row],[Store_id]],Geography,3,FALSE)</f>
        <v>Telangana</v>
      </c>
    </row>
    <row r="24" spans="1:12" ht="14.25" customHeight="1">
      <c r="A24" s="35">
        <v>44168</v>
      </c>
      <c r="B24" s="36">
        <v>31245003</v>
      </c>
      <c r="C24" s="37">
        <v>712345033</v>
      </c>
      <c r="D24" s="36">
        <v>10000348</v>
      </c>
      <c r="E24" s="36">
        <v>36003</v>
      </c>
      <c r="F24" s="38">
        <v>2</v>
      </c>
      <c r="G24" s="38">
        <v>80</v>
      </c>
      <c r="H24" s="39">
        <f t="shared" si="0"/>
        <v>160</v>
      </c>
      <c r="I24" s="39" t="str">
        <f>VLOOKUP(Table1[[#This Row],[Product_id]],Category_dim!$A$1:$G$31,2,FALSE)</f>
        <v>Museli_500g</v>
      </c>
      <c r="J24" s="39" t="str">
        <f>VLOOKUP(Table1[[#This Row],[Product_id]],Category_dim!$A$2:$G$32,4,FALSE)</f>
        <v>Cereals</v>
      </c>
      <c r="K24" s="41" t="str">
        <f>VLOOKUP(Table1[[#This Row],[Store_id]],Geography,2,FALSE)</f>
        <v>Hyderabad</v>
      </c>
      <c r="L24" s="42" t="str">
        <f>VLOOKUP(Table1[[#This Row],[Store_id]],Geography,3,FALSE)</f>
        <v>Telangana</v>
      </c>
    </row>
    <row r="25" spans="1:12" ht="14.25" customHeight="1">
      <c r="A25" s="35">
        <v>44168</v>
      </c>
      <c r="B25" s="36">
        <v>31245003</v>
      </c>
      <c r="C25" s="37">
        <v>712345033</v>
      </c>
      <c r="D25" s="36">
        <v>10000325</v>
      </c>
      <c r="E25" s="36">
        <v>36003</v>
      </c>
      <c r="F25" s="38">
        <v>2</v>
      </c>
      <c r="G25" s="38">
        <v>20</v>
      </c>
      <c r="H25" s="39">
        <f t="shared" si="0"/>
        <v>40</v>
      </c>
      <c r="I25" s="39" t="str">
        <f>VLOOKUP(Table1[[#This Row],[Product_id]],Category_dim!$A$1:$G$31,2,FALSE)</f>
        <v>Coke_500mL</v>
      </c>
      <c r="J25" s="39" t="str">
        <f>VLOOKUP(Table1[[#This Row],[Product_id]],Category_dim!$A$2:$G$32,4,FALSE)</f>
        <v>Drinks &amp; Bevrages</v>
      </c>
      <c r="K25" s="41" t="str">
        <f>VLOOKUP(Table1[[#This Row],[Store_id]],Geography,2,FALSE)</f>
        <v>Hyderabad</v>
      </c>
      <c r="L25" s="42" t="str">
        <f>VLOOKUP(Table1[[#This Row],[Store_id]],Geography,3,FALSE)</f>
        <v>Telangana</v>
      </c>
    </row>
    <row r="26" spans="1:12" ht="14.25" customHeight="1">
      <c r="A26" s="35">
        <v>44168</v>
      </c>
      <c r="B26" s="36">
        <v>31245003</v>
      </c>
      <c r="C26" s="37">
        <v>712345033</v>
      </c>
      <c r="D26" s="36">
        <v>10000347</v>
      </c>
      <c r="E26" s="36">
        <v>36003</v>
      </c>
      <c r="F26" s="38">
        <v>3</v>
      </c>
      <c r="G26" s="38">
        <v>47</v>
      </c>
      <c r="H26" s="39">
        <f t="shared" si="0"/>
        <v>141</v>
      </c>
      <c r="I26" s="39" t="str">
        <f>VLOOKUP(Table1[[#This Row],[Product_id]],Category_dim!$A$1:$G$31,2,FALSE)</f>
        <v>Museli_200g</v>
      </c>
      <c r="J26" s="39" t="str">
        <f>VLOOKUP(Table1[[#This Row],[Product_id]],Category_dim!$A$2:$G$32,4,FALSE)</f>
        <v>Cereals</v>
      </c>
      <c r="K26" s="41" t="str">
        <f>VLOOKUP(Table1[[#This Row],[Store_id]],Geography,2,FALSE)</f>
        <v>Hyderabad</v>
      </c>
      <c r="L26" s="42" t="str">
        <f>VLOOKUP(Table1[[#This Row],[Store_id]],Geography,3,FALSE)</f>
        <v>Telangana</v>
      </c>
    </row>
    <row r="27" spans="1:12" ht="14.25" customHeight="1">
      <c r="A27" s="35">
        <v>44168</v>
      </c>
      <c r="B27" s="36">
        <v>31245003</v>
      </c>
      <c r="C27" s="37">
        <v>712345033</v>
      </c>
      <c r="D27" s="36">
        <v>10000327</v>
      </c>
      <c r="E27" s="36">
        <v>36003</v>
      </c>
      <c r="F27" s="38">
        <v>1</v>
      </c>
      <c r="G27" s="38">
        <v>40</v>
      </c>
      <c r="H27" s="39">
        <f t="shared" si="0"/>
        <v>40</v>
      </c>
      <c r="I27" s="39" t="str">
        <f>VLOOKUP(Table1[[#This Row],[Product_id]],Category_dim!$A$1:$G$31,2,FALSE)</f>
        <v>Pepsi_1L</v>
      </c>
      <c r="J27" s="39" t="str">
        <f>VLOOKUP(Table1[[#This Row],[Product_id]],Category_dim!$A$2:$G$32,4,FALSE)</f>
        <v>Drinks &amp; Bevrages</v>
      </c>
      <c r="K27" s="41" t="str">
        <f>VLOOKUP(Table1[[#This Row],[Store_id]],Geography,2,FALSE)</f>
        <v>Hyderabad</v>
      </c>
      <c r="L27" s="42" t="str">
        <f>VLOOKUP(Table1[[#This Row],[Store_id]],Geography,3,FALSE)</f>
        <v>Telangana</v>
      </c>
    </row>
    <row r="28" spans="1:12" ht="14.25" customHeight="1">
      <c r="A28" s="35">
        <v>44168</v>
      </c>
      <c r="B28" s="36">
        <v>31245003</v>
      </c>
      <c r="C28" s="37">
        <v>712345033</v>
      </c>
      <c r="D28" s="36">
        <v>10000350</v>
      </c>
      <c r="E28" s="36">
        <v>36003</v>
      </c>
      <c r="F28" s="38">
        <v>3</v>
      </c>
      <c r="G28" s="38">
        <v>67</v>
      </c>
      <c r="H28" s="39">
        <f t="shared" si="0"/>
        <v>201</v>
      </c>
      <c r="I28" s="39" t="str">
        <f>VLOOKUP(Table1[[#This Row],[Product_id]],Category_dim!$A$1:$G$31,2,FALSE)</f>
        <v>Chocos_200g</v>
      </c>
      <c r="J28" s="39" t="str">
        <f>VLOOKUP(Table1[[#This Row],[Product_id]],Category_dim!$A$2:$G$32,4,FALSE)</f>
        <v>Cereals</v>
      </c>
      <c r="K28" s="41" t="str">
        <f>VLOOKUP(Table1[[#This Row],[Store_id]],Geography,2,FALSE)</f>
        <v>Hyderabad</v>
      </c>
      <c r="L28" s="42" t="str">
        <f>VLOOKUP(Table1[[#This Row],[Store_id]],Geography,3,FALSE)</f>
        <v>Telangana</v>
      </c>
    </row>
    <row r="29" spans="1:12" ht="14.25" customHeight="1">
      <c r="A29" s="35">
        <v>44168</v>
      </c>
      <c r="B29" s="36">
        <v>31245003</v>
      </c>
      <c r="C29" s="37">
        <v>712345033</v>
      </c>
      <c r="D29" s="36">
        <v>10000348</v>
      </c>
      <c r="E29" s="36">
        <v>36003</v>
      </c>
      <c r="F29" s="38">
        <v>2</v>
      </c>
      <c r="G29" s="38">
        <v>80</v>
      </c>
      <c r="H29" s="39">
        <f t="shared" si="0"/>
        <v>160</v>
      </c>
      <c r="I29" s="39" t="str">
        <f>VLOOKUP(Table1[[#This Row],[Product_id]],Category_dim!$A$1:$G$31,2,FALSE)</f>
        <v>Museli_500g</v>
      </c>
      <c r="J29" s="39" t="str">
        <f>VLOOKUP(Table1[[#This Row],[Product_id]],Category_dim!$A$2:$G$32,4,FALSE)</f>
        <v>Cereals</v>
      </c>
      <c r="K29" s="41" t="str">
        <f>VLOOKUP(Table1[[#This Row],[Store_id]],Geography,2,FALSE)</f>
        <v>Hyderabad</v>
      </c>
      <c r="L29" s="42" t="str">
        <f>VLOOKUP(Table1[[#This Row],[Store_id]],Geography,3,FALSE)</f>
        <v>Telangana</v>
      </c>
    </row>
    <row r="30" spans="1:12" ht="14.25" customHeight="1">
      <c r="A30" s="35">
        <v>44168</v>
      </c>
      <c r="B30" s="36">
        <v>31245003</v>
      </c>
      <c r="C30" s="37">
        <v>712345033</v>
      </c>
      <c r="D30" s="36">
        <v>10000328</v>
      </c>
      <c r="E30" s="36">
        <v>36003</v>
      </c>
      <c r="F30" s="38">
        <v>2</v>
      </c>
      <c r="G30" s="38">
        <v>220</v>
      </c>
      <c r="H30" s="39">
        <f t="shared" si="0"/>
        <v>440</v>
      </c>
      <c r="I30" s="39" t="str">
        <f>VLOOKUP(Table1[[#This Row],[Product_id]],Category_dim!$A$1:$G$31,2,FALSE)</f>
        <v>Mango_1L</v>
      </c>
      <c r="J30" s="39" t="str">
        <f>VLOOKUP(Table1[[#This Row],[Product_id]],Category_dim!$A$2:$G$32,4,FALSE)</f>
        <v>Drinks &amp; Bevrages</v>
      </c>
      <c r="K30" s="41" t="str">
        <f>VLOOKUP(Table1[[#This Row],[Store_id]],Geography,2,FALSE)</f>
        <v>Hyderabad</v>
      </c>
      <c r="L30" s="42" t="str">
        <f>VLOOKUP(Table1[[#This Row],[Store_id]],Geography,3,FALSE)</f>
        <v>Telangana</v>
      </c>
    </row>
    <row r="31" spans="1:12" ht="14.25" customHeight="1">
      <c r="A31" s="35">
        <v>44168</v>
      </c>
      <c r="B31" s="36">
        <v>31245003</v>
      </c>
      <c r="C31" s="37">
        <v>712345033</v>
      </c>
      <c r="D31" s="36">
        <v>10000342</v>
      </c>
      <c r="E31" s="36">
        <v>36003</v>
      </c>
      <c r="F31" s="38">
        <v>3</v>
      </c>
      <c r="G31" s="38">
        <v>56</v>
      </c>
      <c r="H31" s="39">
        <f t="shared" si="0"/>
        <v>168</v>
      </c>
      <c r="I31" s="39" t="str">
        <f>VLOOKUP(Table1[[#This Row],[Product_id]],Category_dim!$A$1:$G$31,2,FALSE)</f>
        <v>Curd_Amul_1L</v>
      </c>
      <c r="J31" s="39" t="str">
        <f>VLOOKUP(Table1[[#This Row],[Product_id]],Category_dim!$A$2:$G$32,4,FALSE)</f>
        <v>Dairy</v>
      </c>
      <c r="K31" s="41" t="str">
        <f>VLOOKUP(Table1[[#This Row],[Store_id]],Geography,2,FALSE)</f>
        <v>Hyderabad</v>
      </c>
      <c r="L31" s="42" t="str">
        <f>VLOOKUP(Table1[[#This Row],[Store_id]],Geography,3,FALSE)</f>
        <v>Telangana</v>
      </c>
    </row>
    <row r="32" spans="1:12" ht="14.25" customHeight="1">
      <c r="A32" s="35">
        <v>44168</v>
      </c>
      <c r="B32" s="36">
        <v>31245003</v>
      </c>
      <c r="C32" s="37">
        <v>712345033</v>
      </c>
      <c r="D32" s="36">
        <v>10000339</v>
      </c>
      <c r="E32" s="36">
        <v>36003</v>
      </c>
      <c r="F32" s="38">
        <v>3</v>
      </c>
      <c r="G32" s="38">
        <v>120</v>
      </c>
      <c r="H32" s="39">
        <f t="shared" si="0"/>
        <v>360</v>
      </c>
      <c r="I32" s="39" t="str">
        <f>VLOOKUP(Table1[[#This Row],[Product_id]],Category_dim!$A$1:$G$31,2,FALSE)</f>
        <v>Eggs_1x30</v>
      </c>
      <c r="J32" s="39" t="str">
        <f>VLOOKUP(Table1[[#This Row],[Product_id]],Category_dim!$A$2:$G$32,4,FALSE)</f>
        <v>Dairy</v>
      </c>
      <c r="K32" s="41" t="str">
        <f>VLOOKUP(Table1[[#This Row],[Store_id]],Geography,2,FALSE)</f>
        <v>Hyderabad</v>
      </c>
      <c r="L32" s="42" t="str">
        <f>VLOOKUP(Table1[[#This Row],[Store_id]],Geography,3,FALSE)</f>
        <v>Telangana</v>
      </c>
    </row>
    <row r="33" spans="1:12" ht="14.25" customHeight="1">
      <c r="A33" s="35">
        <v>44168</v>
      </c>
      <c r="B33" s="36">
        <v>31245003</v>
      </c>
      <c r="C33" s="37">
        <v>712345033</v>
      </c>
      <c r="D33" s="36">
        <v>10000331</v>
      </c>
      <c r="E33" s="36">
        <v>36003</v>
      </c>
      <c r="F33" s="38">
        <v>1</v>
      </c>
      <c r="G33" s="38">
        <v>57</v>
      </c>
      <c r="H33" s="39">
        <f t="shared" si="0"/>
        <v>57</v>
      </c>
      <c r="I33" s="39" t="str">
        <f>VLOOKUP(Table1[[#This Row],[Product_id]],Category_dim!$A$1:$G$31,2,FALSE)</f>
        <v>Lemon_1L</v>
      </c>
      <c r="J33" s="39" t="str">
        <f>VLOOKUP(Table1[[#This Row],[Product_id]],Category_dim!$A$2:$G$32,4,FALSE)</f>
        <v>Drinks &amp; Bevrages</v>
      </c>
      <c r="K33" s="41" t="str">
        <f>VLOOKUP(Table1[[#This Row],[Store_id]],Geography,2,FALSE)</f>
        <v>Hyderabad</v>
      </c>
      <c r="L33" s="42" t="str">
        <f>VLOOKUP(Table1[[#This Row],[Store_id]],Geography,3,FALSE)</f>
        <v>Telangana</v>
      </c>
    </row>
    <row r="34" spans="1:12" ht="14.25" customHeight="1">
      <c r="A34" s="35">
        <v>44168</v>
      </c>
      <c r="B34" s="36">
        <v>31245003</v>
      </c>
      <c r="C34" s="37">
        <v>712345033</v>
      </c>
      <c r="D34" s="36">
        <v>10000348</v>
      </c>
      <c r="E34" s="36">
        <v>36003</v>
      </c>
      <c r="F34" s="38">
        <v>1</v>
      </c>
      <c r="G34" s="38">
        <v>80</v>
      </c>
      <c r="H34" s="39">
        <f t="shared" si="0"/>
        <v>80</v>
      </c>
      <c r="I34" s="39" t="str">
        <f>VLOOKUP(Table1[[#This Row],[Product_id]],Category_dim!$A$1:$G$31,2,FALSE)</f>
        <v>Museli_500g</v>
      </c>
      <c r="J34" s="39" t="str">
        <f>VLOOKUP(Table1[[#This Row],[Product_id]],Category_dim!$A$2:$G$32,4,FALSE)</f>
        <v>Cereals</v>
      </c>
      <c r="K34" s="41" t="str">
        <f>VLOOKUP(Table1[[#This Row],[Store_id]],Geography,2,FALSE)</f>
        <v>Hyderabad</v>
      </c>
      <c r="L34" s="42" t="str">
        <f>VLOOKUP(Table1[[#This Row],[Store_id]],Geography,3,FALSE)</f>
        <v>Telangana</v>
      </c>
    </row>
    <row r="35" spans="1:12" ht="14.25" customHeight="1">
      <c r="A35" s="35">
        <v>44168</v>
      </c>
      <c r="B35" s="36">
        <v>31245003</v>
      </c>
      <c r="C35" s="37">
        <v>712345033</v>
      </c>
      <c r="D35" s="36">
        <v>10000345</v>
      </c>
      <c r="E35" s="36">
        <v>36003</v>
      </c>
      <c r="F35" s="38">
        <v>1</v>
      </c>
      <c r="G35" s="38">
        <v>158</v>
      </c>
      <c r="H35" s="39">
        <f t="shared" si="0"/>
        <v>158</v>
      </c>
      <c r="I35" s="39" t="str">
        <f>VLOOKUP(Table1[[#This Row],[Product_id]],Category_dim!$A$1:$G$31,2,FALSE)</f>
        <v>Cornflakes_1Kg</v>
      </c>
      <c r="J35" s="39" t="str">
        <f>VLOOKUP(Table1[[#This Row],[Product_id]],Category_dim!$A$2:$G$32,4,FALSE)</f>
        <v>Cereals</v>
      </c>
      <c r="K35" s="41" t="str">
        <f>VLOOKUP(Table1[[#This Row],[Store_id]],Geography,2,FALSE)</f>
        <v>Hyderabad</v>
      </c>
      <c r="L35" s="42" t="str">
        <f>VLOOKUP(Table1[[#This Row],[Store_id]],Geography,3,FALSE)</f>
        <v>Telangana</v>
      </c>
    </row>
    <row r="36" spans="1:12" ht="14.25" customHeight="1">
      <c r="A36" s="35">
        <v>44168</v>
      </c>
      <c r="B36" s="36">
        <v>31245003</v>
      </c>
      <c r="C36" s="37">
        <v>712345033</v>
      </c>
      <c r="D36" s="36">
        <v>10000321</v>
      </c>
      <c r="E36" s="36">
        <v>36003</v>
      </c>
      <c r="F36" s="38">
        <v>3</v>
      </c>
      <c r="G36" s="38">
        <v>48</v>
      </c>
      <c r="H36" s="39">
        <f t="shared" si="0"/>
        <v>144</v>
      </c>
      <c r="I36" s="39" t="str">
        <f>VLOOKUP(Table1[[#This Row],[Product_id]],Category_dim!$A$1:$G$31,2,FALSE)</f>
        <v>Soda_1L</v>
      </c>
      <c r="J36" s="39" t="str">
        <f>VLOOKUP(Table1[[#This Row],[Product_id]],Category_dim!$A$2:$G$32,4,FALSE)</f>
        <v>Drinks &amp; Bevrages</v>
      </c>
      <c r="K36" s="41" t="str">
        <f>VLOOKUP(Table1[[#This Row],[Store_id]],Geography,2,FALSE)</f>
        <v>Hyderabad</v>
      </c>
      <c r="L36" s="42" t="str">
        <f>VLOOKUP(Table1[[#This Row],[Store_id]],Geography,3,FALSE)</f>
        <v>Telangana</v>
      </c>
    </row>
    <row r="37" spans="1:12" ht="14.25" customHeight="1">
      <c r="A37" s="35">
        <v>44168</v>
      </c>
      <c r="B37" s="36">
        <v>31245003</v>
      </c>
      <c r="C37" s="37">
        <v>712345033</v>
      </c>
      <c r="D37" s="36">
        <v>10000336</v>
      </c>
      <c r="E37" s="36">
        <v>36003</v>
      </c>
      <c r="F37" s="38">
        <v>2</v>
      </c>
      <c r="G37" s="38">
        <v>26</v>
      </c>
      <c r="H37" s="39">
        <f t="shared" si="0"/>
        <v>52</v>
      </c>
      <c r="I37" s="39" t="str">
        <f>VLOOKUP(Table1[[#This Row],[Product_id]],Category_dim!$A$1:$G$31,2,FALSE)</f>
        <v>Milk_MD_500ml</v>
      </c>
      <c r="J37" s="39" t="str">
        <f>VLOOKUP(Table1[[#This Row],[Product_id]],Category_dim!$A$2:$G$32,4,FALSE)</f>
        <v>Dairy</v>
      </c>
      <c r="K37" s="41" t="str">
        <f>VLOOKUP(Table1[[#This Row],[Store_id]],Geography,2,FALSE)</f>
        <v>Hyderabad</v>
      </c>
      <c r="L37" s="42" t="str">
        <f>VLOOKUP(Table1[[#This Row],[Store_id]],Geography,3,FALSE)</f>
        <v>Telangana</v>
      </c>
    </row>
    <row r="38" spans="1:12" ht="14.25" customHeight="1">
      <c r="A38" s="35">
        <v>44169</v>
      </c>
      <c r="B38" s="36">
        <v>31245004</v>
      </c>
      <c r="C38" s="37">
        <v>712345044</v>
      </c>
      <c r="D38" s="36">
        <v>10000327</v>
      </c>
      <c r="E38" s="36">
        <v>36004</v>
      </c>
      <c r="F38" s="38">
        <v>3</v>
      </c>
      <c r="G38" s="38">
        <v>40</v>
      </c>
      <c r="H38" s="39">
        <f t="shared" si="0"/>
        <v>120</v>
      </c>
      <c r="I38" s="39" t="str">
        <f>VLOOKUP(Table1[[#This Row],[Product_id]],Category_dim!$A$1:$G$31,2,FALSE)</f>
        <v>Pepsi_1L</v>
      </c>
      <c r="J38" s="39" t="str">
        <f>VLOOKUP(Table1[[#This Row],[Product_id]],Category_dim!$A$2:$G$32,4,FALSE)</f>
        <v>Drinks &amp; Bevrages</v>
      </c>
      <c r="K38" s="41" t="str">
        <f>VLOOKUP(Table1[[#This Row],[Store_id]],Geography,2,FALSE)</f>
        <v>Pune</v>
      </c>
      <c r="L38" s="42" t="str">
        <f>VLOOKUP(Table1[[#This Row],[Store_id]],Geography,3,FALSE)</f>
        <v>Maharashtra</v>
      </c>
    </row>
    <row r="39" spans="1:12" ht="14.25" customHeight="1">
      <c r="A39" s="35">
        <v>44169</v>
      </c>
      <c r="B39" s="36">
        <v>31245004</v>
      </c>
      <c r="C39" s="37">
        <v>712345044</v>
      </c>
      <c r="D39" s="36">
        <v>10000322</v>
      </c>
      <c r="E39" s="36">
        <v>36004</v>
      </c>
      <c r="F39" s="38">
        <v>3</v>
      </c>
      <c r="G39" s="38">
        <v>30</v>
      </c>
      <c r="H39" s="39">
        <f t="shared" si="0"/>
        <v>90</v>
      </c>
      <c r="I39" s="39" t="str">
        <f>VLOOKUP(Table1[[#This Row],[Product_id]],Category_dim!$A$1:$G$31,2,FALSE)</f>
        <v>Soda_500mL</v>
      </c>
      <c r="J39" s="39" t="str">
        <f>VLOOKUP(Table1[[#This Row],[Product_id]],Category_dim!$A$2:$G$32,4,FALSE)</f>
        <v>Drinks &amp; Bevrages</v>
      </c>
      <c r="K39" s="41" t="str">
        <f>VLOOKUP(Table1[[#This Row],[Store_id]],Geography,2,FALSE)</f>
        <v>Pune</v>
      </c>
      <c r="L39" s="42" t="str">
        <f>VLOOKUP(Table1[[#This Row],[Store_id]],Geography,3,FALSE)</f>
        <v>Maharashtra</v>
      </c>
    </row>
    <row r="40" spans="1:12" ht="14.25" customHeight="1">
      <c r="A40" s="35">
        <v>44169</v>
      </c>
      <c r="B40" s="36">
        <v>31245004</v>
      </c>
      <c r="C40" s="37">
        <v>712345044</v>
      </c>
      <c r="D40" s="36">
        <v>10000326</v>
      </c>
      <c r="E40" s="36">
        <v>36004</v>
      </c>
      <c r="F40" s="38">
        <v>2</v>
      </c>
      <c r="G40" s="38">
        <v>72</v>
      </c>
      <c r="H40" s="39">
        <f t="shared" si="0"/>
        <v>144</v>
      </c>
      <c r="I40" s="39" t="str">
        <f>VLOOKUP(Table1[[#This Row],[Product_id]],Category_dim!$A$1:$G$31,2,FALSE)</f>
        <v>Pepsi_2L</v>
      </c>
      <c r="J40" s="39" t="str">
        <f>VLOOKUP(Table1[[#This Row],[Product_id]],Category_dim!$A$2:$G$32,4,FALSE)</f>
        <v>Drinks &amp; Bevrages</v>
      </c>
      <c r="K40" s="41" t="str">
        <f>VLOOKUP(Table1[[#This Row],[Store_id]],Geography,2,FALSE)</f>
        <v>Pune</v>
      </c>
      <c r="L40" s="42" t="str">
        <f>VLOOKUP(Table1[[#This Row],[Store_id]],Geography,3,FALSE)</f>
        <v>Maharashtra</v>
      </c>
    </row>
    <row r="41" spans="1:12" ht="14.25" customHeight="1">
      <c r="A41" s="35">
        <v>44169</v>
      </c>
      <c r="B41" s="36">
        <v>31245004</v>
      </c>
      <c r="C41" s="37">
        <v>712345044</v>
      </c>
      <c r="D41" s="36">
        <v>10000333</v>
      </c>
      <c r="E41" s="36">
        <v>36004</v>
      </c>
      <c r="F41" s="38">
        <v>1</v>
      </c>
      <c r="G41" s="38">
        <v>54</v>
      </c>
      <c r="H41" s="39">
        <f t="shared" si="0"/>
        <v>54</v>
      </c>
      <c r="I41" s="39" t="str">
        <f>VLOOKUP(Table1[[#This Row],[Product_id]],Category_dim!$A$1:$G$31,2,FALSE)</f>
        <v>Eggs_1x12</v>
      </c>
      <c r="J41" s="39" t="str">
        <f>VLOOKUP(Table1[[#This Row],[Product_id]],Category_dim!$A$2:$G$32,4,FALSE)</f>
        <v>Dairy</v>
      </c>
      <c r="K41" s="41" t="str">
        <f>VLOOKUP(Table1[[#This Row],[Store_id]],Geography,2,FALSE)</f>
        <v>Pune</v>
      </c>
      <c r="L41" s="42" t="str">
        <f>VLOOKUP(Table1[[#This Row],[Store_id]],Geography,3,FALSE)</f>
        <v>Maharashtra</v>
      </c>
    </row>
    <row r="42" spans="1:12" ht="14.25" customHeight="1">
      <c r="A42" s="35">
        <v>44169</v>
      </c>
      <c r="B42" s="36">
        <v>31245004</v>
      </c>
      <c r="C42" s="37">
        <v>712345044</v>
      </c>
      <c r="D42" s="36">
        <v>10000325</v>
      </c>
      <c r="E42" s="36">
        <v>36004</v>
      </c>
      <c r="F42" s="38">
        <v>3</v>
      </c>
      <c r="G42" s="38">
        <v>20</v>
      </c>
      <c r="H42" s="39">
        <f t="shared" si="0"/>
        <v>60</v>
      </c>
      <c r="I42" s="39" t="str">
        <f>VLOOKUP(Table1[[#This Row],[Product_id]],Category_dim!$A$1:$G$31,2,FALSE)</f>
        <v>Coke_500mL</v>
      </c>
      <c r="J42" s="39" t="str">
        <f>VLOOKUP(Table1[[#This Row],[Product_id]],Category_dim!$A$2:$G$32,4,FALSE)</f>
        <v>Drinks &amp; Bevrages</v>
      </c>
      <c r="K42" s="41" t="str">
        <f>VLOOKUP(Table1[[#This Row],[Store_id]],Geography,2,FALSE)</f>
        <v>Pune</v>
      </c>
      <c r="L42" s="42" t="str">
        <f>VLOOKUP(Table1[[#This Row],[Store_id]],Geography,3,FALSE)</f>
        <v>Maharashtra</v>
      </c>
    </row>
    <row r="43" spans="1:12" ht="14.25" customHeight="1">
      <c r="A43" s="35">
        <v>44169</v>
      </c>
      <c r="B43" s="36">
        <v>31245004</v>
      </c>
      <c r="C43" s="37">
        <v>712345044</v>
      </c>
      <c r="D43" s="36">
        <v>10000336</v>
      </c>
      <c r="E43" s="36">
        <v>36004</v>
      </c>
      <c r="F43" s="38">
        <v>3</v>
      </c>
      <c r="G43" s="38">
        <v>26</v>
      </c>
      <c r="H43" s="39">
        <f t="shared" si="0"/>
        <v>78</v>
      </c>
      <c r="I43" s="39" t="str">
        <f>VLOOKUP(Table1[[#This Row],[Product_id]],Category_dim!$A$1:$G$31,2,FALSE)</f>
        <v>Milk_MD_500ml</v>
      </c>
      <c r="J43" s="39" t="str">
        <f>VLOOKUP(Table1[[#This Row],[Product_id]],Category_dim!$A$2:$G$32,4,FALSE)</f>
        <v>Dairy</v>
      </c>
      <c r="K43" s="41" t="str">
        <f>VLOOKUP(Table1[[#This Row],[Store_id]],Geography,2,FALSE)</f>
        <v>Pune</v>
      </c>
      <c r="L43" s="42" t="str">
        <f>VLOOKUP(Table1[[#This Row],[Store_id]],Geography,3,FALSE)</f>
        <v>Maharashtra</v>
      </c>
    </row>
    <row r="44" spans="1:12" ht="14.25" customHeight="1">
      <c r="A44" s="35">
        <v>44169</v>
      </c>
      <c r="B44" s="36">
        <v>31245004</v>
      </c>
      <c r="C44" s="37">
        <v>712345044</v>
      </c>
      <c r="D44" s="36">
        <v>10000334</v>
      </c>
      <c r="E44" s="36">
        <v>36004</v>
      </c>
      <c r="F44" s="38">
        <v>1</v>
      </c>
      <c r="G44" s="38">
        <v>48</v>
      </c>
      <c r="H44" s="39">
        <f t="shared" si="0"/>
        <v>48</v>
      </c>
      <c r="I44" s="39" t="str">
        <f>VLOOKUP(Table1[[#This Row],[Product_id]],Category_dim!$A$1:$G$31,2,FALSE)</f>
        <v>Milk_MD_1L</v>
      </c>
      <c r="J44" s="39" t="str">
        <f>VLOOKUP(Table1[[#This Row],[Product_id]],Category_dim!$A$2:$G$32,4,FALSE)</f>
        <v>Dairy</v>
      </c>
      <c r="K44" s="41" t="str">
        <f>VLOOKUP(Table1[[#This Row],[Store_id]],Geography,2,FALSE)</f>
        <v>Pune</v>
      </c>
      <c r="L44" s="42" t="str">
        <f>VLOOKUP(Table1[[#This Row],[Store_id]],Geography,3,FALSE)</f>
        <v>Maharashtra</v>
      </c>
    </row>
    <row r="45" spans="1:12" ht="14.25" customHeight="1">
      <c r="A45" s="35">
        <v>44169</v>
      </c>
      <c r="B45" s="36">
        <v>31245004</v>
      </c>
      <c r="C45" s="37">
        <v>712345044</v>
      </c>
      <c r="D45" s="36">
        <v>10000333</v>
      </c>
      <c r="E45" s="36">
        <v>36004</v>
      </c>
      <c r="F45" s="38">
        <v>3</v>
      </c>
      <c r="G45" s="38">
        <v>54</v>
      </c>
      <c r="H45" s="39">
        <f t="shared" si="0"/>
        <v>162</v>
      </c>
      <c r="I45" s="39" t="str">
        <f>VLOOKUP(Table1[[#This Row],[Product_id]],Category_dim!$A$1:$G$31,2,FALSE)</f>
        <v>Eggs_1x12</v>
      </c>
      <c r="J45" s="39" t="str">
        <f>VLOOKUP(Table1[[#This Row],[Product_id]],Category_dim!$A$2:$G$32,4,FALSE)</f>
        <v>Dairy</v>
      </c>
      <c r="K45" s="41" t="str">
        <f>VLOOKUP(Table1[[#This Row],[Store_id]],Geography,2,FALSE)</f>
        <v>Pune</v>
      </c>
      <c r="L45" s="42" t="str">
        <f>VLOOKUP(Table1[[#This Row],[Store_id]],Geography,3,FALSE)</f>
        <v>Maharashtra</v>
      </c>
    </row>
    <row r="46" spans="1:12" ht="14.25" customHeight="1">
      <c r="A46" s="35">
        <v>44169</v>
      </c>
      <c r="B46" s="36">
        <v>31245004</v>
      </c>
      <c r="C46" s="37">
        <v>712345044</v>
      </c>
      <c r="D46" s="36">
        <v>10000338</v>
      </c>
      <c r="E46" s="36">
        <v>36004</v>
      </c>
      <c r="F46" s="38">
        <v>3</v>
      </c>
      <c r="G46" s="38">
        <v>100</v>
      </c>
      <c r="H46" s="39">
        <f t="shared" si="0"/>
        <v>300</v>
      </c>
      <c r="I46" s="39" t="str">
        <f>VLOOKUP(Table1[[#This Row],[Product_id]],Category_dim!$A$1:$G$31,2,FALSE)</f>
        <v>Cheese_200g_1x6</v>
      </c>
      <c r="J46" s="39" t="str">
        <f>VLOOKUP(Table1[[#This Row],[Product_id]],Category_dim!$A$2:$G$32,4,FALSE)</f>
        <v>Dairy</v>
      </c>
      <c r="K46" s="41" t="str">
        <f>VLOOKUP(Table1[[#This Row],[Store_id]],Geography,2,FALSE)</f>
        <v>Pune</v>
      </c>
      <c r="L46" s="42" t="str">
        <f>VLOOKUP(Table1[[#This Row],[Store_id]],Geography,3,FALSE)</f>
        <v>Maharashtra</v>
      </c>
    </row>
    <row r="47" spans="1:12" ht="14.25" customHeight="1">
      <c r="A47" s="35">
        <v>44169</v>
      </c>
      <c r="B47" s="36">
        <v>31245004</v>
      </c>
      <c r="C47" s="37">
        <v>712345044</v>
      </c>
      <c r="D47" s="36">
        <v>10000329</v>
      </c>
      <c r="E47" s="36">
        <v>36004</v>
      </c>
      <c r="F47" s="38">
        <v>1</v>
      </c>
      <c r="G47" s="38">
        <v>30</v>
      </c>
      <c r="H47" s="39">
        <f t="shared" si="0"/>
        <v>30</v>
      </c>
      <c r="I47" s="39" t="str">
        <f>VLOOKUP(Table1[[#This Row],[Product_id]],Category_dim!$A$1:$G$31,2,FALSE)</f>
        <v>Orange_200mL</v>
      </c>
      <c r="J47" s="39" t="str">
        <f>VLOOKUP(Table1[[#This Row],[Product_id]],Category_dim!$A$2:$G$32,4,FALSE)</f>
        <v>Drinks &amp; Bevrages</v>
      </c>
      <c r="K47" s="41" t="str">
        <f>VLOOKUP(Table1[[#This Row],[Store_id]],Geography,2,FALSE)</f>
        <v>Pune</v>
      </c>
      <c r="L47" s="42" t="str">
        <f>VLOOKUP(Table1[[#This Row],[Store_id]],Geography,3,FALSE)</f>
        <v>Maharashtra</v>
      </c>
    </row>
    <row r="48" spans="1:12" ht="14.25" customHeight="1">
      <c r="A48" s="35">
        <v>44170</v>
      </c>
      <c r="B48" s="36">
        <v>31245005</v>
      </c>
      <c r="C48" s="37">
        <v>712345055</v>
      </c>
      <c r="D48" s="36">
        <v>10000336</v>
      </c>
      <c r="E48" s="36">
        <v>36005</v>
      </c>
      <c r="F48" s="38">
        <v>6</v>
      </c>
      <c r="G48" s="38">
        <v>26</v>
      </c>
      <c r="H48" s="39">
        <f t="shared" si="0"/>
        <v>156</v>
      </c>
      <c r="I48" s="39" t="str">
        <f>VLOOKUP(Table1[[#This Row],[Product_id]],Category_dim!$A$1:$G$31,2,FALSE)</f>
        <v>Milk_MD_500ml</v>
      </c>
      <c r="J48" s="39" t="str">
        <f>VLOOKUP(Table1[[#This Row],[Product_id]],Category_dim!$A$2:$G$32,4,FALSE)</f>
        <v>Dairy</v>
      </c>
      <c r="K48" s="41" t="str">
        <f>VLOOKUP(Table1[[#This Row],[Store_id]],Geography,2,FALSE)</f>
        <v>Chennai</v>
      </c>
      <c r="L48" s="42" t="str">
        <f>VLOOKUP(Table1[[#This Row],[Store_id]],Geography,3,FALSE)</f>
        <v>Tamil Nadu</v>
      </c>
    </row>
    <row r="49" spans="1:12" ht="14.25" customHeight="1">
      <c r="A49" s="35">
        <v>44170</v>
      </c>
      <c r="B49" s="36">
        <v>31245005</v>
      </c>
      <c r="C49" s="37">
        <v>712345055</v>
      </c>
      <c r="D49" s="36">
        <v>10000333</v>
      </c>
      <c r="E49" s="36">
        <v>36005</v>
      </c>
      <c r="F49" s="38">
        <v>5</v>
      </c>
      <c r="G49" s="38">
        <v>54</v>
      </c>
      <c r="H49" s="39">
        <f t="shared" si="0"/>
        <v>270</v>
      </c>
      <c r="I49" s="39" t="str">
        <f>VLOOKUP(Table1[[#This Row],[Product_id]],Category_dim!$A$1:$G$31,2,FALSE)</f>
        <v>Eggs_1x12</v>
      </c>
      <c r="J49" s="39" t="str">
        <f>VLOOKUP(Table1[[#This Row],[Product_id]],Category_dim!$A$2:$G$32,4,FALSE)</f>
        <v>Dairy</v>
      </c>
      <c r="K49" s="41" t="str">
        <f>VLOOKUP(Table1[[#This Row],[Store_id]],Geography,2,FALSE)</f>
        <v>Chennai</v>
      </c>
      <c r="L49" s="42" t="str">
        <f>VLOOKUP(Table1[[#This Row],[Store_id]],Geography,3,FALSE)</f>
        <v>Tamil Nadu</v>
      </c>
    </row>
    <row r="50" spans="1:12" ht="14.25" customHeight="1">
      <c r="A50" s="35">
        <v>44170</v>
      </c>
      <c r="B50" s="36">
        <v>31245005</v>
      </c>
      <c r="C50" s="37">
        <v>712345055</v>
      </c>
      <c r="D50" s="36">
        <v>10000344</v>
      </c>
      <c r="E50" s="36">
        <v>36005</v>
      </c>
      <c r="F50" s="38">
        <v>5</v>
      </c>
      <c r="G50" s="38">
        <v>82</v>
      </c>
      <c r="H50" s="39">
        <f t="shared" si="0"/>
        <v>410</v>
      </c>
      <c r="I50" s="39" t="str">
        <f>VLOOKUP(Table1[[#This Row],[Product_id]],Category_dim!$A$1:$G$31,2,FALSE)</f>
        <v>Cornflakes_500g</v>
      </c>
      <c r="J50" s="39" t="str">
        <f>VLOOKUP(Table1[[#This Row],[Product_id]],Category_dim!$A$2:$G$32,4,FALSE)</f>
        <v>Cereals</v>
      </c>
      <c r="K50" s="41" t="str">
        <f>VLOOKUP(Table1[[#This Row],[Store_id]],Geography,2,FALSE)</f>
        <v>Chennai</v>
      </c>
      <c r="L50" s="42" t="str">
        <f>VLOOKUP(Table1[[#This Row],[Store_id]],Geography,3,FALSE)</f>
        <v>Tamil Nadu</v>
      </c>
    </row>
    <row r="51" spans="1:12" ht="14.25" customHeight="1">
      <c r="A51" s="35">
        <v>44170</v>
      </c>
      <c r="B51" s="36">
        <v>31245005</v>
      </c>
      <c r="C51" s="37">
        <v>712345055</v>
      </c>
      <c r="D51" s="36">
        <v>10000322</v>
      </c>
      <c r="E51" s="36">
        <v>36005</v>
      </c>
      <c r="F51" s="38">
        <v>4</v>
      </c>
      <c r="G51" s="38">
        <v>30</v>
      </c>
      <c r="H51" s="39">
        <f t="shared" si="0"/>
        <v>120</v>
      </c>
      <c r="I51" s="39" t="str">
        <f>VLOOKUP(Table1[[#This Row],[Product_id]],Category_dim!$A$1:$G$31,2,FALSE)</f>
        <v>Soda_500mL</v>
      </c>
      <c r="J51" s="39" t="str">
        <f>VLOOKUP(Table1[[#This Row],[Product_id]],Category_dim!$A$2:$G$32,4,FALSE)</f>
        <v>Drinks &amp; Bevrages</v>
      </c>
      <c r="K51" s="41" t="str">
        <f>VLOOKUP(Table1[[#This Row],[Store_id]],Geography,2,FALSE)</f>
        <v>Chennai</v>
      </c>
      <c r="L51" s="42" t="str">
        <f>VLOOKUP(Table1[[#This Row],[Store_id]],Geography,3,FALSE)</f>
        <v>Tamil Nadu</v>
      </c>
    </row>
    <row r="52" spans="1:12" ht="14.25" customHeight="1">
      <c r="A52" s="35">
        <v>44170</v>
      </c>
      <c r="B52" s="36">
        <v>31245005</v>
      </c>
      <c r="C52" s="37">
        <v>712345055</v>
      </c>
      <c r="D52" s="36">
        <v>10000334</v>
      </c>
      <c r="E52" s="36">
        <v>36005</v>
      </c>
      <c r="F52" s="38">
        <v>5</v>
      </c>
      <c r="G52" s="38">
        <v>48</v>
      </c>
      <c r="H52" s="39">
        <f t="shared" si="0"/>
        <v>240</v>
      </c>
      <c r="I52" s="39" t="str">
        <f>VLOOKUP(Table1[[#This Row],[Product_id]],Category_dim!$A$1:$G$31,2,FALSE)</f>
        <v>Milk_MD_1L</v>
      </c>
      <c r="J52" s="39" t="str">
        <f>VLOOKUP(Table1[[#This Row],[Product_id]],Category_dim!$A$2:$G$32,4,FALSE)</f>
        <v>Dairy</v>
      </c>
      <c r="K52" s="41" t="str">
        <f>VLOOKUP(Table1[[#This Row],[Store_id]],Geography,2,FALSE)</f>
        <v>Chennai</v>
      </c>
      <c r="L52" s="42" t="str">
        <f>VLOOKUP(Table1[[#This Row],[Store_id]],Geography,3,FALSE)</f>
        <v>Tamil Nadu</v>
      </c>
    </row>
    <row r="53" spans="1:12" ht="14.25" customHeight="1">
      <c r="A53" s="35">
        <v>44170</v>
      </c>
      <c r="B53" s="36">
        <v>31245005</v>
      </c>
      <c r="C53" s="37">
        <v>712345055</v>
      </c>
      <c r="D53" s="36">
        <v>10000325</v>
      </c>
      <c r="E53" s="36">
        <v>36005</v>
      </c>
      <c r="F53" s="38">
        <v>5</v>
      </c>
      <c r="G53" s="38">
        <v>20</v>
      </c>
      <c r="H53" s="39">
        <f t="shared" si="0"/>
        <v>100</v>
      </c>
      <c r="I53" s="39" t="str">
        <f>VLOOKUP(Table1[[#This Row],[Product_id]],Category_dim!$A$1:$G$31,2,FALSE)</f>
        <v>Coke_500mL</v>
      </c>
      <c r="J53" s="39" t="str">
        <f>VLOOKUP(Table1[[#This Row],[Product_id]],Category_dim!$A$2:$G$32,4,FALSE)</f>
        <v>Drinks &amp; Bevrages</v>
      </c>
      <c r="K53" s="41" t="str">
        <f>VLOOKUP(Table1[[#This Row],[Store_id]],Geography,2,FALSE)</f>
        <v>Chennai</v>
      </c>
      <c r="L53" s="42" t="str">
        <f>VLOOKUP(Table1[[#This Row],[Store_id]],Geography,3,FALSE)</f>
        <v>Tamil Nadu</v>
      </c>
    </row>
    <row r="54" spans="1:12" ht="14.25" customHeight="1">
      <c r="A54" s="35">
        <v>44171</v>
      </c>
      <c r="B54" s="36">
        <v>31245006</v>
      </c>
      <c r="C54" s="37">
        <v>712345066</v>
      </c>
      <c r="D54" s="36">
        <v>10000325</v>
      </c>
      <c r="E54" s="36">
        <v>36006</v>
      </c>
      <c r="F54" s="38">
        <v>4</v>
      </c>
      <c r="G54" s="38">
        <v>20</v>
      </c>
      <c r="H54" s="39">
        <f t="shared" si="0"/>
        <v>80</v>
      </c>
      <c r="I54" s="39" t="str">
        <f>VLOOKUP(Table1[[#This Row],[Product_id]],Category_dim!$A$1:$G$31,2,FALSE)</f>
        <v>Coke_500mL</v>
      </c>
      <c r="J54" s="39" t="str">
        <f>VLOOKUP(Table1[[#This Row],[Product_id]],Category_dim!$A$2:$G$32,4,FALSE)</f>
        <v>Drinks &amp; Bevrages</v>
      </c>
      <c r="K54" s="41" t="str">
        <f>VLOOKUP(Table1[[#This Row],[Store_id]],Geography,2,FALSE)</f>
        <v>Kolkata</v>
      </c>
      <c r="L54" s="42" t="str">
        <f>VLOOKUP(Table1[[#This Row],[Store_id]],Geography,3,FALSE)</f>
        <v>West Bengal</v>
      </c>
    </row>
    <row r="55" spans="1:12" ht="14.25" customHeight="1">
      <c r="A55" s="35">
        <v>44171</v>
      </c>
      <c r="B55" s="36">
        <v>31245006</v>
      </c>
      <c r="C55" s="37">
        <v>712345066</v>
      </c>
      <c r="D55" s="36">
        <v>10000338</v>
      </c>
      <c r="E55" s="36">
        <v>36006</v>
      </c>
      <c r="F55" s="38">
        <v>4</v>
      </c>
      <c r="G55" s="38">
        <v>100</v>
      </c>
      <c r="H55" s="39">
        <f t="shared" si="0"/>
        <v>400</v>
      </c>
      <c r="I55" s="39" t="str">
        <f>VLOOKUP(Table1[[#This Row],[Product_id]],Category_dim!$A$1:$G$31,2,FALSE)</f>
        <v>Cheese_200g_1x6</v>
      </c>
      <c r="J55" s="39" t="str">
        <f>VLOOKUP(Table1[[#This Row],[Product_id]],Category_dim!$A$2:$G$32,4,FALSE)</f>
        <v>Dairy</v>
      </c>
      <c r="K55" s="41" t="str">
        <f>VLOOKUP(Table1[[#This Row],[Store_id]],Geography,2,FALSE)</f>
        <v>Kolkata</v>
      </c>
      <c r="L55" s="42" t="str">
        <f>VLOOKUP(Table1[[#This Row],[Store_id]],Geography,3,FALSE)</f>
        <v>West Bengal</v>
      </c>
    </row>
    <row r="56" spans="1:12" ht="14.25" customHeight="1">
      <c r="A56" s="35">
        <v>44171</v>
      </c>
      <c r="B56" s="36">
        <v>31245006</v>
      </c>
      <c r="C56" s="37">
        <v>712345066</v>
      </c>
      <c r="D56" s="36">
        <v>10000342</v>
      </c>
      <c r="E56" s="36">
        <v>36006</v>
      </c>
      <c r="F56" s="38">
        <v>4</v>
      </c>
      <c r="G56" s="38">
        <v>56</v>
      </c>
      <c r="H56" s="39">
        <f t="shared" si="0"/>
        <v>224</v>
      </c>
      <c r="I56" s="39" t="str">
        <f>VLOOKUP(Table1[[#This Row],[Product_id]],Category_dim!$A$1:$G$31,2,FALSE)</f>
        <v>Curd_Amul_1L</v>
      </c>
      <c r="J56" s="39" t="str">
        <f>VLOOKUP(Table1[[#This Row],[Product_id]],Category_dim!$A$2:$G$32,4,FALSE)</f>
        <v>Dairy</v>
      </c>
      <c r="K56" s="41" t="str">
        <f>VLOOKUP(Table1[[#This Row],[Store_id]],Geography,2,FALSE)</f>
        <v>Kolkata</v>
      </c>
      <c r="L56" s="42" t="str">
        <f>VLOOKUP(Table1[[#This Row],[Store_id]],Geography,3,FALSE)</f>
        <v>West Bengal</v>
      </c>
    </row>
    <row r="57" spans="1:12" ht="14.25" customHeight="1">
      <c r="A57" s="35">
        <v>44171</v>
      </c>
      <c r="B57" s="36">
        <v>31245006</v>
      </c>
      <c r="C57" s="37">
        <v>712345066</v>
      </c>
      <c r="D57" s="36">
        <v>10000325</v>
      </c>
      <c r="E57" s="36">
        <v>36006</v>
      </c>
      <c r="F57" s="38">
        <v>4</v>
      </c>
      <c r="G57" s="38">
        <v>20</v>
      </c>
      <c r="H57" s="39">
        <f t="shared" si="0"/>
        <v>80</v>
      </c>
      <c r="I57" s="39" t="str">
        <f>VLOOKUP(Table1[[#This Row],[Product_id]],Category_dim!$A$1:$G$31,2,FALSE)</f>
        <v>Coke_500mL</v>
      </c>
      <c r="J57" s="39" t="str">
        <f>VLOOKUP(Table1[[#This Row],[Product_id]],Category_dim!$A$2:$G$32,4,FALSE)</f>
        <v>Drinks &amp; Bevrages</v>
      </c>
      <c r="K57" s="41" t="str">
        <f>VLOOKUP(Table1[[#This Row],[Store_id]],Geography,2,FALSE)</f>
        <v>Kolkata</v>
      </c>
      <c r="L57" s="42" t="str">
        <f>VLOOKUP(Table1[[#This Row],[Store_id]],Geography,3,FALSE)</f>
        <v>West Bengal</v>
      </c>
    </row>
    <row r="58" spans="1:12" ht="14.25" customHeight="1">
      <c r="A58" s="35">
        <v>44171</v>
      </c>
      <c r="B58" s="36">
        <v>31245006</v>
      </c>
      <c r="C58" s="37">
        <v>712345066</v>
      </c>
      <c r="D58" s="36">
        <v>10000331</v>
      </c>
      <c r="E58" s="36">
        <v>36006</v>
      </c>
      <c r="F58" s="38">
        <v>5</v>
      </c>
      <c r="G58" s="38">
        <v>57</v>
      </c>
      <c r="H58" s="39">
        <f t="shared" si="0"/>
        <v>285</v>
      </c>
      <c r="I58" s="39" t="str">
        <f>VLOOKUP(Table1[[#This Row],[Product_id]],Category_dim!$A$1:$G$31,2,FALSE)</f>
        <v>Lemon_1L</v>
      </c>
      <c r="J58" s="39" t="str">
        <f>VLOOKUP(Table1[[#This Row],[Product_id]],Category_dim!$A$2:$G$32,4,FALSE)</f>
        <v>Drinks &amp; Bevrages</v>
      </c>
      <c r="K58" s="41" t="str">
        <f>VLOOKUP(Table1[[#This Row],[Store_id]],Geography,2,FALSE)</f>
        <v>Kolkata</v>
      </c>
      <c r="L58" s="42" t="str">
        <f>VLOOKUP(Table1[[#This Row],[Store_id]],Geography,3,FALSE)</f>
        <v>West Bengal</v>
      </c>
    </row>
    <row r="59" spans="1:12" ht="14.25" customHeight="1">
      <c r="A59" s="35">
        <v>44171</v>
      </c>
      <c r="B59" s="36">
        <v>31245006</v>
      </c>
      <c r="C59" s="37">
        <v>712345066</v>
      </c>
      <c r="D59" s="36">
        <v>10000326</v>
      </c>
      <c r="E59" s="36">
        <v>36006</v>
      </c>
      <c r="F59" s="38">
        <v>6</v>
      </c>
      <c r="G59" s="38">
        <v>72</v>
      </c>
      <c r="H59" s="39">
        <f t="shared" si="0"/>
        <v>432</v>
      </c>
      <c r="I59" s="39" t="str">
        <f>VLOOKUP(Table1[[#This Row],[Product_id]],Category_dim!$A$1:$G$31,2,FALSE)</f>
        <v>Pepsi_2L</v>
      </c>
      <c r="J59" s="39" t="str">
        <f>VLOOKUP(Table1[[#This Row],[Product_id]],Category_dim!$A$2:$G$32,4,FALSE)</f>
        <v>Drinks &amp; Bevrages</v>
      </c>
      <c r="K59" s="41" t="str">
        <f>VLOOKUP(Table1[[#This Row],[Store_id]],Geography,2,FALSE)</f>
        <v>Kolkata</v>
      </c>
      <c r="L59" s="42" t="str">
        <f>VLOOKUP(Table1[[#This Row],[Store_id]],Geography,3,FALSE)</f>
        <v>West Bengal</v>
      </c>
    </row>
    <row r="60" spans="1:12" ht="14.25" customHeight="1">
      <c r="A60" s="35">
        <v>44171</v>
      </c>
      <c r="B60" s="36">
        <v>31245006</v>
      </c>
      <c r="C60" s="37">
        <v>712345066</v>
      </c>
      <c r="D60" s="36">
        <v>10000350</v>
      </c>
      <c r="E60" s="36">
        <v>36006</v>
      </c>
      <c r="F60" s="38">
        <v>4</v>
      </c>
      <c r="G60" s="38">
        <v>67</v>
      </c>
      <c r="H60" s="39">
        <f t="shared" si="0"/>
        <v>268</v>
      </c>
      <c r="I60" s="39" t="str">
        <f>VLOOKUP(Table1[[#This Row],[Product_id]],Category_dim!$A$1:$G$31,2,FALSE)</f>
        <v>Chocos_200g</v>
      </c>
      <c r="J60" s="39" t="str">
        <f>VLOOKUP(Table1[[#This Row],[Product_id]],Category_dim!$A$2:$G$32,4,FALSE)</f>
        <v>Cereals</v>
      </c>
      <c r="K60" s="41" t="str">
        <f>VLOOKUP(Table1[[#This Row],[Store_id]],Geography,2,FALSE)</f>
        <v>Kolkata</v>
      </c>
      <c r="L60" s="42" t="str">
        <f>VLOOKUP(Table1[[#This Row],[Store_id]],Geography,3,FALSE)</f>
        <v>West Bengal</v>
      </c>
    </row>
    <row r="61" spans="1:12" ht="14.25" customHeight="1">
      <c r="A61" s="35">
        <v>44171</v>
      </c>
      <c r="B61" s="36">
        <v>31245006</v>
      </c>
      <c r="C61" s="37">
        <v>712345066</v>
      </c>
      <c r="D61" s="36">
        <v>10000345</v>
      </c>
      <c r="E61" s="36">
        <v>36006</v>
      </c>
      <c r="F61" s="38">
        <v>6</v>
      </c>
      <c r="G61" s="38">
        <v>158</v>
      </c>
      <c r="H61" s="39">
        <f t="shared" si="0"/>
        <v>948</v>
      </c>
      <c r="I61" s="39" t="str">
        <f>VLOOKUP(Table1[[#This Row],[Product_id]],Category_dim!$A$1:$G$31,2,FALSE)</f>
        <v>Cornflakes_1Kg</v>
      </c>
      <c r="J61" s="39" t="str">
        <f>VLOOKUP(Table1[[#This Row],[Product_id]],Category_dim!$A$2:$G$32,4,FALSE)</f>
        <v>Cereals</v>
      </c>
      <c r="K61" s="41" t="str">
        <f>VLOOKUP(Table1[[#This Row],[Store_id]],Geography,2,FALSE)</f>
        <v>Kolkata</v>
      </c>
      <c r="L61" s="42" t="str">
        <f>VLOOKUP(Table1[[#This Row],[Store_id]],Geography,3,FALSE)</f>
        <v>West Bengal</v>
      </c>
    </row>
    <row r="62" spans="1:12" ht="14.25" customHeight="1">
      <c r="A62" s="35">
        <v>44172</v>
      </c>
      <c r="B62" s="36">
        <v>31245007</v>
      </c>
      <c r="C62" s="37">
        <v>712345077</v>
      </c>
      <c r="D62" s="36">
        <v>10000333</v>
      </c>
      <c r="E62" s="36">
        <v>36000</v>
      </c>
      <c r="F62" s="38">
        <v>4</v>
      </c>
      <c r="G62" s="38">
        <v>54</v>
      </c>
      <c r="H62" s="39">
        <f t="shared" si="0"/>
        <v>216</v>
      </c>
      <c r="I62" s="39" t="str">
        <f>VLOOKUP(Table1[[#This Row],[Product_id]],Category_dim!$A$1:$G$31,2,FALSE)</f>
        <v>Eggs_1x12</v>
      </c>
      <c r="J62" s="39" t="str">
        <f>VLOOKUP(Table1[[#This Row],[Product_id]],Category_dim!$A$2:$G$32,4,FALSE)</f>
        <v>Dairy</v>
      </c>
      <c r="K62" s="41" t="str">
        <f>VLOOKUP(Table1[[#This Row],[Store_id]],Geography,2,FALSE)</f>
        <v>Mumbai</v>
      </c>
      <c r="L62" s="42" t="str">
        <f>VLOOKUP(Table1[[#This Row],[Store_id]],Geography,3,FALSE)</f>
        <v>Maharashtra</v>
      </c>
    </row>
    <row r="63" spans="1:12" ht="14.25" customHeight="1">
      <c r="A63" s="35">
        <v>44172</v>
      </c>
      <c r="B63" s="36">
        <v>31245007</v>
      </c>
      <c r="C63" s="37">
        <v>712345077</v>
      </c>
      <c r="D63" s="36">
        <v>10000337</v>
      </c>
      <c r="E63" s="36">
        <v>36000</v>
      </c>
      <c r="F63" s="38">
        <v>4</v>
      </c>
      <c r="G63" s="38">
        <v>20</v>
      </c>
      <c r="H63" s="39">
        <f t="shared" si="0"/>
        <v>80</v>
      </c>
      <c r="I63" s="39" t="str">
        <f>VLOOKUP(Table1[[#This Row],[Product_id]],Category_dim!$A$1:$G$31,2,FALSE)</f>
        <v>Cheese_200g</v>
      </c>
      <c r="J63" s="39" t="str">
        <f>VLOOKUP(Table1[[#This Row],[Product_id]],Category_dim!$A$2:$G$32,4,FALSE)</f>
        <v>Dairy</v>
      </c>
      <c r="K63" s="41" t="str">
        <f>VLOOKUP(Table1[[#This Row],[Store_id]],Geography,2,FALSE)</f>
        <v>Mumbai</v>
      </c>
      <c r="L63" s="42" t="str">
        <f>VLOOKUP(Table1[[#This Row],[Store_id]],Geography,3,FALSE)</f>
        <v>Maharashtra</v>
      </c>
    </row>
    <row r="64" spans="1:12" ht="14.25" customHeight="1">
      <c r="A64" s="35">
        <v>44172</v>
      </c>
      <c r="B64" s="36">
        <v>31245007</v>
      </c>
      <c r="C64" s="37">
        <v>712345077</v>
      </c>
      <c r="D64" s="36">
        <v>10000323</v>
      </c>
      <c r="E64" s="36">
        <v>36000</v>
      </c>
      <c r="F64" s="38">
        <v>4</v>
      </c>
      <c r="G64" s="38">
        <v>15</v>
      </c>
      <c r="H64" s="39">
        <f t="shared" si="0"/>
        <v>60</v>
      </c>
      <c r="I64" s="39" t="str">
        <f>VLOOKUP(Table1[[#This Row],[Product_id]],Category_dim!$A$1:$G$31,2,FALSE)</f>
        <v>Soda_200mL</v>
      </c>
      <c r="J64" s="39" t="str">
        <f>VLOOKUP(Table1[[#This Row],[Product_id]],Category_dim!$A$2:$G$32,4,FALSE)</f>
        <v>Drinks &amp; Bevrages</v>
      </c>
      <c r="K64" s="41" t="str">
        <f>VLOOKUP(Table1[[#This Row],[Store_id]],Geography,2,FALSE)</f>
        <v>Mumbai</v>
      </c>
      <c r="L64" s="42" t="str">
        <f>VLOOKUP(Table1[[#This Row],[Store_id]],Geography,3,FALSE)</f>
        <v>Maharashtra</v>
      </c>
    </row>
    <row r="65" spans="1:12" ht="14.25" customHeight="1">
      <c r="A65" s="35">
        <v>44172</v>
      </c>
      <c r="B65" s="36">
        <v>31245007</v>
      </c>
      <c r="C65" s="37">
        <v>712345077</v>
      </c>
      <c r="D65" s="36">
        <v>10000325</v>
      </c>
      <c r="E65" s="36">
        <v>36000</v>
      </c>
      <c r="F65" s="38">
        <v>2</v>
      </c>
      <c r="G65" s="38">
        <v>20</v>
      </c>
      <c r="H65" s="39">
        <f t="shared" si="0"/>
        <v>40</v>
      </c>
      <c r="I65" s="39" t="str">
        <f>VLOOKUP(Table1[[#This Row],[Product_id]],Category_dim!$A$1:$G$31,2,FALSE)</f>
        <v>Coke_500mL</v>
      </c>
      <c r="J65" s="39" t="str">
        <f>VLOOKUP(Table1[[#This Row],[Product_id]],Category_dim!$A$2:$G$32,4,FALSE)</f>
        <v>Drinks &amp; Bevrages</v>
      </c>
      <c r="K65" s="41" t="str">
        <f>VLOOKUP(Table1[[#This Row],[Store_id]],Geography,2,FALSE)</f>
        <v>Mumbai</v>
      </c>
      <c r="L65" s="42" t="str">
        <f>VLOOKUP(Table1[[#This Row],[Store_id]],Geography,3,FALSE)</f>
        <v>Maharashtra</v>
      </c>
    </row>
    <row r="66" spans="1:12" ht="14.25" customHeight="1">
      <c r="A66" s="35">
        <v>44172</v>
      </c>
      <c r="B66" s="36">
        <v>31245007</v>
      </c>
      <c r="C66" s="37">
        <v>712345077</v>
      </c>
      <c r="D66" s="36">
        <v>10000333</v>
      </c>
      <c r="E66" s="36">
        <v>36000</v>
      </c>
      <c r="F66" s="38">
        <v>4</v>
      </c>
      <c r="G66" s="38">
        <v>54</v>
      </c>
      <c r="H66" s="39">
        <f t="shared" si="0"/>
        <v>216</v>
      </c>
      <c r="I66" s="39" t="str">
        <f>VLOOKUP(Table1[[#This Row],[Product_id]],Category_dim!$A$1:$G$31,2,FALSE)</f>
        <v>Eggs_1x12</v>
      </c>
      <c r="J66" s="39" t="str">
        <f>VLOOKUP(Table1[[#This Row],[Product_id]],Category_dim!$A$2:$G$32,4,FALSE)</f>
        <v>Dairy</v>
      </c>
      <c r="K66" s="41" t="str">
        <f>VLOOKUP(Table1[[#This Row],[Store_id]],Geography,2,FALSE)</f>
        <v>Mumbai</v>
      </c>
      <c r="L66" s="42" t="str">
        <f>VLOOKUP(Table1[[#This Row],[Store_id]],Geography,3,FALSE)</f>
        <v>Maharashtra</v>
      </c>
    </row>
    <row r="67" spans="1:12" ht="14.25" customHeight="1">
      <c r="A67" s="35">
        <v>44172</v>
      </c>
      <c r="B67" s="36">
        <v>31245007</v>
      </c>
      <c r="C67" s="37">
        <v>712345077</v>
      </c>
      <c r="D67" s="36">
        <v>10000323</v>
      </c>
      <c r="E67" s="36">
        <v>36000</v>
      </c>
      <c r="F67" s="38">
        <v>4</v>
      </c>
      <c r="G67" s="38">
        <v>15</v>
      </c>
      <c r="H67" s="39">
        <f t="shared" si="0"/>
        <v>60</v>
      </c>
      <c r="I67" s="39" t="str">
        <f>VLOOKUP(Table1[[#This Row],[Product_id]],Category_dim!$A$1:$G$31,2,FALSE)</f>
        <v>Soda_200mL</v>
      </c>
      <c r="J67" s="39" t="str">
        <f>VLOOKUP(Table1[[#This Row],[Product_id]],Category_dim!$A$2:$G$32,4,FALSE)</f>
        <v>Drinks &amp; Bevrages</v>
      </c>
      <c r="K67" s="41" t="str">
        <f>VLOOKUP(Table1[[#This Row],[Store_id]],Geography,2,FALSE)</f>
        <v>Mumbai</v>
      </c>
      <c r="L67" s="42" t="str">
        <f>VLOOKUP(Table1[[#This Row],[Store_id]],Geography,3,FALSE)</f>
        <v>Maharashtra</v>
      </c>
    </row>
    <row r="68" spans="1:12" ht="14.25" customHeight="1">
      <c r="A68" s="35">
        <v>44172</v>
      </c>
      <c r="B68" s="36">
        <v>31245007</v>
      </c>
      <c r="C68" s="37">
        <v>712345077</v>
      </c>
      <c r="D68" s="36">
        <v>10000330</v>
      </c>
      <c r="E68" s="36">
        <v>36000</v>
      </c>
      <c r="F68" s="38">
        <v>4</v>
      </c>
      <c r="G68" s="38">
        <v>160</v>
      </c>
      <c r="H68" s="39">
        <f t="shared" si="0"/>
        <v>640</v>
      </c>
      <c r="I68" s="39" t="str">
        <f>VLOOKUP(Table1[[#This Row],[Product_id]],Category_dim!$A$1:$G$31,2,FALSE)</f>
        <v>Orange_200mL_x6</v>
      </c>
      <c r="J68" s="39" t="str">
        <f>VLOOKUP(Table1[[#This Row],[Product_id]],Category_dim!$A$2:$G$32,4,FALSE)</f>
        <v>Drinks &amp; Bevrages</v>
      </c>
      <c r="K68" s="41" t="str">
        <f>VLOOKUP(Table1[[#This Row],[Store_id]],Geography,2,FALSE)</f>
        <v>Mumbai</v>
      </c>
      <c r="L68" s="42" t="str">
        <f>VLOOKUP(Table1[[#This Row],[Store_id]],Geography,3,FALSE)</f>
        <v>Maharashtra</v>
      </c>
    </row>
    <row r="69" spans="1:12" ht="14.25" customHeight="1">
      <c r="A69" s="35">
        <v>44172</v>
      </c>
      <c r="B69" s="36">
        <v>31245007</v>
      </c>
      <c r="C69" s="37">
        <v>712345077</v>
      </c>
      <c r="D69" s="36">
        <v>10000344</v>
      </c>
      <c r="E69" s="36">
        <v>36000</v>
      </c>
      <c r="F69" s="38">
        <v>4</v>
      </c>
      <c r="G69" s="38">
        <v>82</v>
      </c>
      <c r="H69" s="39">
        <f t="shared" si="0"/>
        <v>328</v>
      </c>
      <c r="I69" s="39" t="str">
        <f>VLOOKUP(Table1[[#This Row],[Product_id]],Category_dim!$A$1:$G$31,2,FALSE)</f>
        <v>Cornflakes_500g</v>
      </c>
      <c r="J69" s="39" t="str">
        <f>VLOOKUP(Table1[[#This Row],[Product_id]],Category_dim!$A$2:$G$32,4,FALSE)</f>
        <v>Cereals</v>
      </c>
      <c r="K69" s="41" t="str">
        <f>VLOOKUP(Table1[[#This Row],[Store_id]],Geography,2,FALSE)</f>
        <v>Mumbai</v>
      </c>
      <c r="L69" s="42" t="str">
        <f>VLOOKUP(Table1[[#This Row],[Store_id]],Geography,3,FALSE)</f>
        <v>Maharashtra</v>
      </c>
    </row>
    <row r="70" spans="1:12" ht="14.25" customHeight="1">
      <c r="A70" s="35">
        <v>44173</v>
      </c>
      <c r="B70" s="36">
        <v>31245008</v>
      </c>
      <c r="C70" s="37">
        <v>712345088</v>
      </c>
      <c r="D70" s="36">
        <v>10000337</v>
      </c>
      <c r="E70" s="36">
        <v>36008</v>
      </c>
      <c r="F70" s="38">
        <v>4</v>
      </c>
      <c r="G70" s="38">
        <v>20</v>
      </c>
      <c r="H70" s="39">
        <f t="shared" si="0"/>
        <v>80</v>
      </c>
      <c r="I70" s="39" t="str">
        <f>VLOOKUP(Table1[[#This Row],[Product_id]],Category_dim!$A$1:$G$31,2,FALSE)</f>
        <v>Cheese_200g</v>
      </c>
      <c r="J70" s="39" t="str">
        <f>VLOOKUP(Table1[[#This Row],[Product_id]],Category_dim!$A$2:$G$32,4,FALSE)</f>
        <v>Dairy</v>
      </c>
      <c r="K70" s="41" t="str">
        <f>VLOOKUP(Table1[[#This Row],[Store_id]],Geography,2,FALSE)</f>
        <v>Lucknow</v>
      </c>
      <c r="L70" s="42" t="str">
        <f>VLOOKUP(Table1[[#This Row],[Store_id]],Geography,3,FALSE)</f>
        <v>Uttar Pradesh</v>
      </c>
    </row>
    <row r="71" spans="1:12" ht="14.25" customHeight="1">
      <c r="A71" s="35">
        <v>44173</v>
      </c>
      <c r="B71" s="36">
        <v>31245008</v>
      </c>
      <c r="C71" s="37">
        <v>712345088</v>
      </c>
      <c r="D71" s="36">
        <v>10000344</v>
      </c>
      <c r="E71" s="36">
        <v>36008</v>
      </c>
      <c r="F71" s="38">
        <v>4</v>
      </c>
      <c r="G71" s="38">
        <v>82</v>
      </c>
      <c r="H71" s="39">
        <f t="shared" si="0"/>
        <v>328</v>
      </c>
      <c r="I71" s="39" t="str">
        <f>VLOOKUP(Table1[[#This Row],[Product_id]],Category_dim!$A$1:$G$31,2,FALSE)</f>
        <v>Cornflakes_500g</v>
      </c>
      <c r="J71" s="39" t="str">
        <f>VLOOKUP(Table1[[#This Row],[Product_id]],Category_dim!$A$2:$G$32,4,FALSE)</f>
        <v>Cereals</v>
      </c>
      <c r="K71" s="41" t="str">
        <f>VLOOKUP(Table1[[#This Row],[Store_id]],Geography,2,FALSE)</f>
        <v>Lucknow</v>
      </c>
      <c r="L71" s="42" t="str">
        <f>VLOOKUP(Table1[[#This Row],[Store_id]],Geography,3,FALSE)</f>
        <v>Uttar Pradesh</v>
      </c>
    </row>
    <row r="72" spans="1:12" ht="14.25" customHeight="1">
      <c r="A72" s="35">
        <v>44173</v>
      </c>
      <c r="B72" s="36">
        <v>31245008</v>
      </c>
      <c r="C72" s="37">
        <v>712345088</v>
      </c>
      <c r="D72" s="36">
        <v>10000337</v>
      </c>
      <c r="E72" s="36">
        <v>36008</v>
      </c>
      <c r="F72" s="38">
        <v>2</v>
      </c>
      <c r="G72" s="38">
        <v>20</v>
      </c>
      <c r="H72" s="39">
        <f t="shared" si="0"/>
        <v>40</v>
      </c>
      <c r="I72" s="39" t="str">
        <f>VLOOKUP(Table1[[#This Row],[Product_id]],Category_dim!$A$1:$G$31,2,FALSE)</f>
        <v>Cheese_200g</v>
      </c>
      <c r="J72" s="39" t="str">
        <f>VLOOKUP(Table1[[#This Row],[Product_id]],Category_dim!$A$2:$G$32,4,FALSE)</f>
        <v>Dairy</v>
      </c>
      <c r="K72" s="41" t="str">
        <f>VLOOKUP(Table1[[#This Row],[Store_id]],Geography,2,FALSE)</f>
        <v>Lucknow</v>
      </c>
      <c r="L72" s="42" t="str">
        <f>VLOOKUP(Table1[[#This Row],[Store_id]],Geography,3,FALSE)</f>
        <v>Uttar Pradesh</v>
      </c>
    </row>
    <row r="73" spans="1:12" ht="14.25" customHeight="1">
      <c r="A73" s="35">
        <v>44173</v>
      </c>
      <c r="B73" s="36">
        <v>31245008</v>
      </c>
      <c r="C73" s="37">
        <v>712345088</v>
      </c>
      <c r="D73" s="36">
        <v>10000325</v>
      </c>
      <c r="E73" s="36">
        <v>36008</v>
      </c>
      <c r="F73" s="38">
        <v>3</v>
      </c>
      <c r="G73" s="38">
        <v>20</v>
      </c>
      <c r="H73" s="39">
        <f t="shared" si="0"/>
        <v>60</v>
      </c>
      <c r="I73" s="39" t="str">
        <f>VLOOKUP(Table1[[#This Row],[Product_id]],Category_dim!$A$1:$G$31,2,FALSE)</f>
        <v>Coke_500mL</v>
      </c>
      <c r="J73" s="39" t="str">
        <f>VLOOKUP(Table1[[#This Row],[Product_id]],Category_dim!$A$2:$G$32,4,FALSE)</f>
        <v>Drinks &amp; Bevrages</v>
      </c>
      <c r="K73" s="41" t="str">
        <f>VLOOKUP(Table1[[#This Row],[Store_id]],Geography,2,FALSE)</f>
        <v>Lucknow</v>
      </c>
      <c r="L73" s="42" t="str">
        <f>VLOOKUP(Table1[[#This Row],[Store_id]],Geography,3,FALSE)</f>
        <v>Uttar Pradesh</v>
      </c>
    </row>
    <row r="74" spans="1:12" ht="14.25" customHeight="1">
      <c r="A74" s="35">
        <v>44173</v>
      </c>
      <c r="B74" s="36">
        <v>31245008</v>
      </c>
      <c r="C74" s="37">
        <v>712345088</v>
      </c>
      <c r="D74" s="36">
        <v>10000338</v>
      </c>
      <c r="E74" s="36">
        <v>36008</v>
      </c>
      <c r="F74" s="38">
        <v>2</v>
      </c>
      <c r="G74" s="38">
        <v>100</v>
      </c>
      <c r="H74" s="39">
        <f t="shared" si="0"/>
        <v>200</v>
      </c>
      <c r="I74" s="39" t="str">
        <f>VLOOKUP(Table1[[#This Row],[Product_id]],Category_dim!$A$1:$G$31,2,FALSE)</f>
        <v>Cheese_200g_1x6</v>
      </c>
      <c r="J74" s="39" t="str">
        <f>VLOOKUP(Table1[[#This Row],[Product_id]],Category_dim!$A$2:$G$32,4,FALSE)</f>
        <v>Dairy</v>
      </c>
      <c r="K74" s="41" t="str">
        <f>VLOOKUP(Table1[[#This Row],[Store_id]],Geography,2,FALSE)</f>
        <v>Lucknow</v>
      </c>
      <c r="L74" s="42" t="str">
        <f>VLOOKUP(Table1[[#This Row],[Store_id]],Geography,3,FALSE)</f>
        <v>Uttar Pradesh</v>
      </c>
    </row>
    <row r="75" spans="1:12" ht="14.25" customHeight="1">
      <c r="A75" s="35">
        <v>44173</v>
      </c>
      <c r="B75" s="36">
        <v>31245008</v>
      </c>
      <c r="C75" s="37">
        <v>712345088</v>
      </c>
      <c r="D75" s="36">
        <v>10000322</v>
      </c>
      <c r="E75" s="36">
        <v>36008</v>
      </c>
      <c r="F75" s="38">
        <v>3</v>
      </c>
      <c r="G75" s="38">
        <v>30</v>
      </c>
      <c r="H75" s="39">
        <f t="shared" si="0"/>
        <v>90</v>
      </c>
      <c r="I75" s="39" t="str">
        <f>VLOOKUP(Table1[[#This Row],[Product_id]],Category_dim!$A$1:$G$31,2,FALSE)</f>
        <v>Soda_500mL</v>
      </c>
      <c r="J75" s="39" t="str">
        <f>VLOOKUP(Table1[[#This Row],[Product_id]],Category_dim!$A$2:$G$32,4,FALSE)</f>
        <v>Drinks &amp; Bevrages</v>
      </c>
      <c r="K75" s="41" t="str">
        <f>VLOOKUP(Table1[[#This Row],[Store_id]],Geography,2,FALSE)</f>
        <v>Lucknow</v>
      </c>
      <c r="L75" s="42" t="str">
        <f>VLOOKUP(Table1[[#This Row],[Store_id]],Geography,3,FALSE)</f>
        <v>Uttar Pradesh</v>
      </c>
    </row>
    <row r="76" spans="1:12" ht="14.25" customHeight="1">
      <c r="A76" s="35">
        <v>44173</v>
      </c>
      <c r="B76" s="36">
        <v>31245008</v>
      </c>
      <c r="C76" s="37">
        <v>712345088</v>
      </c>
      <c r="D76" s="36">
        <v>10000333</v>
      </c>
      <c r="E76" s="36">
        <v>36008</v>
      </c>
      <c r="F76" s="38">
        <v>2</v>
      </c>
      <c r="G76" s="38">
        <v>54</v>
      </c>
      <c r="H76" s="39">
        <f t="shared" si="0"/>
        <v>108</v>
      </c>
      <c r="I76" s="39" t="str">
        <f>VLOOKUP(Table1[[#This Row],[Product_id]],Category_dim!$A$1:$G$31,2,FALSE)</f>
        <v>Eggs_1x12</v>
      </c>
      <c r="J76" s="39" t="str">
        <f>VLOOKUP(Table1[[#This Row],[Product_id]],Category_dim!$A$2:$G$32,4,FALSE)</f>
        <v>Dairy</v>
      </c>
      <c r="K76" s="41" t="str">
        <f>VLOOKUP(Table1[[#This Row],[Store_id]],Geography,2,FALSE)</f>
        <v>Lucknow</v>
      </c>
      <c r="L76" s="42" t="str">
        <f>VLOOKUP(Table1[[#This Row],[Store_id]],Geography,3,FALSE)</f>
        <v>Uttar Pradesh</v>
      </c>
    </row>
    <row r="77" spans="1:12" ht="14.25" customHeight="1">
      <c r="A77" s="35">
        <v>44173</v>
      </c>
      <c r="B77" s="36">
        <v>31245008</v>
      </c>
      <c r="C77" s="37">
        <v>712345088</v>
      </c>
      <c r="D77" s="36">
        <v>10000323</v>
      </c>
      <c r="E77" s="36">
        <v>36008</v>
      </c>
      <c r="F77" s="38">
        <v>4</v>
      </c>
      <c r="G77" s="38">
        <v>15</v>
      </c>
      <c r="H77" s="39">
        <f t="shared" si="0"/>
        <v>60</v>
      </c>
      <c r="I77" s="39" t="str">
        <f>VLOOKUP(Table1[[#This Row],[Product_id]],Category_dim!$A$1:$G$31,2,FALSE)</f>
        <v>Soda_200mL</v>
      </c>
      <c r="J77" s="39" t="str">
        <f>VLOOKUP(Table1[[#This Row],[Product_id]],Category_dim!$A$2:$G$32,4,FALSE)</f>
        <v>Drinks &amp; Bevrages</v>
      </c>
      <c r="K77" s="41" t="str">
        <f>VLOOKUP(Table1[[#This Row],[Store_id]],Geography,2,FALSE)</f>
        <v>Lucknow</v>
      </c>
      <c r="L77" s="42" t="str">
        <f>VLOOKUP(Table1[[#This Row],[Store_id]],Geography,3,FALSE)</f>
        <v>Uttar Pradesh</v>
      </c>
    </row>
    <row r="78" spans="1:12" ht="14.25" customHeight="1">
      <c r="A78" s="35">
        <v>44173</v>
      </c>
      <c r="B78" s="36">
        <v>31245008</v>
      </c>
      <c r="C78" s="37">
        <v>712345088</v>
      </c>
      <c r="D78" s="36">
        <v>10000339</v>
      </c>
      <c r="E78" s="36">
        <v>36008</v>
      </c>
      <c r="F78" s="38">
        <v>2</v>
      </c>
      <c r="G78" s="38">
        <v>120</v>
      </c>
      <c r="H78" s="39">
        <f t="shared" si="0"/>
        <v>240</v>
      </c>
      <c r="I78" s="39" t="str">
        <f>VLOOKUP(Table1[[#This Row],[Product_id]],Category_dim!$A$1:$G$31,2,FALSE)</f>
        <v>Eggs_1x30</v>
      </c>
      <c r="J78" s="39" t="str">
        <f>VLOOKUP(Table1[[#This Row],[Product_id]],Category_dim!$A$2:$G$32,4,FALSE)</f>
        <v>Dairy</v>
      </c>
      <c r="K78" s="41" t="str">
        <f>VLOOKUP(Table1[[#This Row],[Store_id]],Geography,2,FALSE)</f>
        <v>Lucknow</v>
      </c>
      <c r="L78" s="42" t="str">
        <f>VLOOKUP(Table1[[#This Row],[Store_id]],Geography,3,FALSE)</f>
        <v>Uttar Pradesh</v>
      </c>
    </row>
    <row r="79" spans="1:12" ht="14.25" customHeight="1">
      <c r="A79" s="35">
        <v>44173</v>
      </c>
      <c r="B79" s="36">
        <v>31245008</v>
      </c>
      <c r="C79" s="37">
        <v>712345088</v>
      </c>
      <c r="D79" s="36">
        <v>10000322</v>
      </c>
      <c r="E79" s="36">
        <v>36008</v>
      </c>
      <c r="F79" s="38">
        <v>3</v>
      </c>
      <c r="G79" s="38">
        <v>30</v>
      </c>
      <c r="H79" s="39">
        <f t="shared" si="0"/>
        <v>90</v>
      </c>
      <c r="I79" s="39" t="str">
        <f>VLOOKUP(Table1[[#This Row],[Product_id]],Category_dim!$A$1:$G$31,2,FALSE)</f>
        <v>Soda_500mL</v>
      </c>
      <c r="J79" s="39" t="str">
        <f>VLOOKUP(Table1[[#This Row],[Product_id]],Category_dim!$A$2:$G$32,4,FALSE)</f>
        <v>Drinks &amp; Bevrages</v>
      </c>
      <c r="K79" s="41" t="str">
        <f>VLOOKUP(Table1[[#This Row],[Store_id]],Geography,2,FALSE)</f>
        <v>Lucknow</v>
      </c>
      <c r="L79" s="42" t="str">
        <f>VLOOKUP(Table1[[#This Row],[Store_id]],Geography,3,FALSE)</f>
        <v>Uttar Pradesh</v>
      </c>
    </row>
    <row r="80" spans="1:12" ht="14.25" customHeight="1">
      <c r="A80" s="35">
        <v>44173</v>
      </c>
      <c r="B80" s="36">
        <v>31245008</v>
      </c>
      <c r="C80" s="37">
        <v>712345088</v>
      </c>
      <c r="D80" s="36">
        <v>10000345</v>
      </c>
      <c r="E80" s="36">
        <v>36008</v>
      </c>
      <c r="F80" s="38">
        <v>3</v>
      </c>
      <c r="G80" s="38">
        <v>158</v>
      </c>
      <c r="H80" s="39">
        <f t="shared" si="0"/>
        <v>474</v>
      </c>
      <c r="I80" s="39" t="str">
        <f>VLOOKUP(Table1[[#This Row],[Product_id]],Category_dim!$A$1:$G$31,2,FALSE)</f>
        <v>Cornflakes_1Kg</v>
      </c>
      <c r="J80" s="39" t="str">
        <f>VLOOKUP(Table1[[#This Row],[Product_id]],Category_dim!$A$2:$G$32,4,FALSE)</f>
        <v>Cereals</v>
      </c>
      <c r="K80" s="41" t="str">
        <f>VLOOKUP(Table1[[#This Row],[Store_id]],Geography,2,FALSE)</f>
        <v>Lucknow</v>
      </c>
      <c r="L80" s="42" t="str">
        <f>VLOOKUP(Table1[[#This Row],[Store_id]],Geography,3,FALSE)</f>
        <v>Uttar Pradesh</v>
      </c>
    </row>
    <row r="81" spans="1:12" ht="14.25" customHeight="1">
      <c r="A81" s="35">
        <v>44174</v>
      </c>
      <c r="B81" s="36">
        <v>31245009</v>
      </c>
      <c r="C81" s="37">
        <v>712345099</v>
      </c>
      <c r="D81" s="36">
        <v>10000332</v>
      </c>
      <c r="E81" s="36">
        <v>36001</v>
      </c>
      <c r="F81" s="38">
        <v>5</v>
      </c>
      <c r="G81" s="38">
        <v>28</v>
      </c>
      <c r="H81" s="39">
        <f t="shared" si="0"/>
        <v>140</v>
      </c>
      <c r="I81" s="39" t="str">
        <f>VLOOKUP(Table1[[#This Row],[Product_id]],Category_dim!$A$1:$G$31,2,FALSE)</f>
        <v>Eggs_1x6</v>
      </c>
      <c r="J81" s="39" t="str">
        <f>VLOOKUP(Table1[[#This Row],[Product_id]],Category_dim!$A$2:$G$32,4,FALSE)</f>
        <v>Dairy</v>
      </c>
      <c r="K81" s="41" t="str">
        <f>VLOOKUP(Table1[[#This Row],[Store_id]],Geography,2,FALSE)</f>
        <v>Delhi</v>
      </c>
      <c r="L81" s="42" t="str">
        <f>VLOOKUP(Table1[[#This Row],[Store_id]],Geography,3,FALSE)</f>
        <v>Delhi</v>
      </c>
    </row>
    <row r="82" spans="1:12" ht="14.25" customHeight="1">
      <c r="A82" s="35">
        <v>44174</v>
      </c>
      <c r="B82" s="36">
        <v>31245009</v>
      </c>
      <c r="C82" s="37">
        <v>712345099</v>
      </c>
      <c r="D82" s="36">
        <v>10000329</v>
      </c>
      <c r="E82" s="36">
        <v>36001</v>
      </c>
      <c r="F82" s="38">
        <v>5</v>
      </c>
      <c r="G82" s="38">
        <v>30</v>
      </c>
      <c r="H82" s="39">
        <f t="shared" si="0"/>
        <v>150</v>
      </c>
      <c r="I82" s="39" t="str">
        <f>VLOOKUP(Table1[[#This Row],[Product_id]],Category_dim!$A$1:$G$31,2,FALSE)</f>
        <v>Orange_200mL</v>
      </c>
      <c r="J82" s="39" t="str">
        <f>VLOOKUP(Table1[[#This Row],[Product_id]],Category_dim!$A$2:$G$32,4,FALSE)</f>
        <v>Drinks &amp; Bevrages</v>
      </c>
      <c r="K82" s="41" t="str">
        <f>VLOOKUP(Table1[[#This Row],[Store_id]],Geography,2,FALSE)</f>
        <v>Delhi</v>
      </c>
      <c r="L82" s="42" t="str">
        <f>VLOOKUP(Table1[[#This Row],[Store_id]],Geography,3,FALSE)</f>
        <v>Delhi</v>
      </c>
    </row>
    <row r="83" spans="1:12" ht="14.25" customHeight="1">
      <c r="A83" s="35">
        <v>44174</v>
      </c>
      <c r="B83" s="36">
        <v>31245009</v>
      </c>
      <c r="C83" s="37">
        <v>712345099</v>
      </c>
      <c r="D83" s="36">
        <v>10000337</v>
      </c>
      <c r="E83" s="36">
        <v>36001</v>
      </c>
      <c r="F83" s="38">
        <v>3</v>
      </c>
      <c r="G83" s="38">
        <v>20</v>
      </c>
      <c r="H83" s="39">
        <f t="shared" si="0"/>
        <v>60</v>
      </c>
      <c r="I83" s="39" t="str">
        <f>VLOOKUP(Table1[[#This Row],[Product_id]],Category_dim!$A$1:$G$31,2,FALSE)</f>
        <v>Cheese_200g</v>
      </c>
      <c r="J83" s="39" t="str">
        <f>VLOOKUP(Table1[[#This Row],[Product_id]],Category_dim!$A$2:$G$32,4,FALSE)</f>
        <v>Dairy</v>
      </c>
      <c r="K83" s="41" t="str">
        <f>VLOOKUP(Table1[[#This Row],[Store_id]],Geography,2,FALSE)</f>
        <v>Delhi</v>
      </c>
      <c r="L83" s="42" t="str">
        <f>VLOOKUP(Table1[[#This Row],[Store_id]],Geography,3,FALSE)</f>
        <v>Delhi</v>
      </c>
    </row>
    <row r="84" spans="1:12" ht="14.25" customHeight="1">
      <c r="A84" s="35">
        <v>44174</v>
      </c>
      <c r="B84" s="36">
        <v>31245009</v>
      </c>
      <c r="C84" s="37">
        <v>712345099</v>
      </c>
      <c r="D84" s="36">
        <v>10000335</v>
      </c>
      <c r="E84" s="36">
        <v>36001</v>
      </c>
      <c r="F84" s="38">
        <v>3</v>
      </c>
      <c r="G84" s="38">
        <v>52</v>
      </c>
      <c r="H84" s="39">
        <f t="shared" si="0"/>
        <v>156</v>
      </c>
      <c r="I84" s="39" t="str">
        <f>VLOOKUP(Table1[[#This Row],[Product_id]],Category_dim!$A$1:$G$31,2,FALSE)</f>
        <v>Milk_Amul_1L</v>
      </c>
      <c r="J84" s="39" t="str">
        <f>VLOOKUP(Table1[[#This Row],[Product_id]],Category_dim!$A$2:$G$32,4,FALSE)</f>
        <v>Dairy</v>
      </c>
      <c r="K84" s="41" t="str">
        <f>VLOOKUP(Table1[[#This Row],[Store_id]],Geography,2,FALSE)</f>
        <v>Delhi</v>
      </c>
      <c r="L84" s="42" t="str">
        <f>VLOOKUP(Table1[[#This Row],[Store_id]],Geography,3,FALSE)</f>
        <v>Delhi</v>
      </c>
    </row>
    <row r="85" spans="1:12" ht="14.25" customHeight="1">
      <c r="A85" s="35">
        <v>44174</v>
      </c>
      <c r="B85" s="36">
        <v>31245009</v>
      </c>
      <c r="C85" s="37">
        <v>712345099</v>
      </c>
      <c r="D85" s="36">
        <v>10000326</v>
      </c>
      <c r="E85" s="36">
        <v>36001</v>
      </c>
      <c r="F85" s="38">
        <v>5</v>
      </c>
      <c r="G85" s="38">
        <v>72</v>
      </c>
      <c r="H85" s="39">
        <f t="shared" si="0"/>
        <v>360</v>
      </c>
      <c r="I85" s="39" t="str">
        <f>VLOOKUP(Table1[[#This Row],[Product_id]],Category_dim!$A$1:$G$31,2,FALSE)</f>
        <v>Pepsi_2L</v>
      </c>
      <c r="J85" s="39" t="str">
        <f>VLOOKUP(Table1[[#This Row],[Product_id]],Category_dim!$A$2:$G$32,4,FALSE)</f>
        <v>Drinks &amp; Bevrages</v>
      </c>
      <c r="K85" s="41" t="str">
        <f>VLOOKUP(Table1[[#This Row],[Store_id]],Geography,2,FALSE)</f>
        <v>Delhi</v>
      </c>
      <c r="L85" s="42" t="str">
        <f>VLOOKUP(Table1[[#This Row],[Store_id]],Geography,3,FALSE)</f>
        <v>Delhi</v>
      </c>
    </row>
    <row r="86" spans="1:12" ht="14.25" customHeight="1">
      <c r="A86" s="35">
        <v>44174</v>
      </c>
      <c r="B86" s="36">
        <v>31245009</v>
      </c>
      <c r="C86" s="37">
        <v>712345099</v>
      </c>
      <c r="D86" s="36">
        <v>10000350</v>
      </c>
      <c r="E86" s="36">
        <v>36001</v>
      </c>
      <c r="F86" s="38">
        <v>5</v>
      </c>
      <c r="G86" s="38">
        <v>67</v>
      </c>
      <c r="H86" s="39">
        <f t="shared" si="0"/>
        <v>335</v>
      </c>
      <c r="I86" s="39" t="str">
        <f>VLOOKUP(Table1[[#This Row],[Product_id]],Category_dim!$A$1:$G$31,2,FALSE)</f>
        <v>Chocos_200g</v>
      </c>
      <c r="J86" s="39" t="str">
        <f>VLOOKUP(Table1[[#This Row],[Product_id]],Category_dim!$A$2:$G$32,4,FALSE)</f>
        <v>Cereals</v>
      </c>
      <c r="K86" s="41" t="str">
        <f>VLOOKUP(Table1[[#This Row],[Store_id]],Geography,2,FALSE)</f>
        <v>Delhi</v>
      </c>
      <c r="L86" s="42" t="str">
        <f>VLOOKUP(Table1[[#This Row],[Store_id]],Geography,3,FALSE)</f>
        <v>Delhi</v>
      </c>
    </row>
    <row r="87" spans="1:12" ht="14.25" customHeight="1">
      <c r="A87" s="35">
        <v>44174</v>
      </c>
      <c r="B87" s="36">
        <v>31245009</v>
      </c>
      <c r="C87" s="37">
        <v>712345099</v>
      </c>
      <c r="D87" s="36">
        <v>10000329</v>
      </c>
      <c r="E87" s="36">
        <v>36001</v>
      </c>
      <c r="F87" s="38">
        <v>5</v>
      </c>
      <c r="G87" s="38">
        <v>30</v>
      </c>
      <c r="H87" s="39">
        <f t="shared" si="0"/>
        <v>150</v>
      </c>
      <c r="I87" s="39" t="str">
        <f>VLOOKUP(Table1[[#This Row],[Product_id]],Category_dim!$A$1:$G$31,2,FALSE)</f>
        <v>Orange_200mL</v>
      </c>
      <c r="J87" s="39" t="str">
        <f>VLOOKUP(Table1[[#This Row],[Product_id]],Category_dim!$A$2:$G$32,4,FALSE)</f>
        <v>Drinks &amp; Bevrages</v>
      </c>
      <c r="K87" s="41" t="str">
        <f>VLOOKUP(Table1[[#This Row],[Store_id]],Geography,2,FALSE)</f>
        <v>Delhi</v>
      </c>
      <c r="L87" s="42" t="str">
        <f>VLOOKUP(Table1[[#This Row],[Store_id]],Geography,3,FALSE)</f>
        <v>Delhi</v>
      </c>
    </row>
    <row r="88" spans="1:12" ht="14.25" customHeight="1">
      <c r="A88" s="35">
        <v>44174</v>
      </c>
      <c r="B88" s="36">
        <v>31245009</v>
      </c>
      <c r="C88" s="37">
        <v>712345099</v>
      </c>
      <c r="D88" s="36">
        <v>10000338</v>
      </c>
      <c r="E88" s="36">
        <v>36001</v>
      </c>
      <c r="F88" s="38">
        <v>4</v>
      </c>
      <c r="G88" s="38">
        <v>100</v>
      </c>
      <c r="H88" s="39">
        <f t="shared" si="0"/>
        <v>400</v>
      </c>
      <c r="I88" s="39" t="str">
        <f>VLOOKUP(Table1[[#This Row],[Product_id]],Category_dim!$A$1:$G$31,2,FALSE)</f>
        <v>Cheese_200g_1x6</v>
      </c>
      <c r="J88" s="39" t="str">
        <f>VLOOKUP(Table1[[#This Row],[Product_id]],Category_dim!$A$2:$G$32,4,FALSE)</f>
        <v>Dairy</v>
      </c>
      <c r="K88" s="41" t="str">
        <f>VLOOKUP(Table1[[#This Row],[Store_id]],Geography,2,FALSE)</f>
        <v>Delhi</v>
      </c>
      <c r="L88" s="42" t="str">
        <f>VLOOKUP(Table1[[#This Row],[Store_id]],Geography,3,FALSE)</f>
        <v>Delhi</v>
      </c>
    </row>
    <row r="89" spans="1:12" ht="14.25" customHeight="1">
      <c r="A89" s="35">
        <v>44174</v>
      </c>
      <c r="B89" s="36">
        <v>31245009</v>
      </c>
      <c r="C89" s="37">
        <v>712345099</v>
      </c>
      <c r="D89" s="36">
        <v>10000345</v>
      </c>
      <c r="E89" s="36">
        <v>36001</v>
      </c>
      <c r="F89" s="38">
        <v>3</v>
      </c>
      <c r="G89" s="38">
        <v>158</v>
      </c>
      <c r="H89" s="39">
        <f t="shared" si="0"/>
        <v>474</v>
      </c>
      <c r="I89" s="39" t="str">
        <f>VLOOKUP(Table1[[#This Row],[Product_id]],Category_dim!$A$1:$G$31,2,FALSE)</f>
        <v>Cornflakes_1Kg</v>
      </c>
      <c r="J89" s="39" t="str">
        <f>VLOOKUP(Table1[[#This Row],[Product_id]],Category_dim!$A$2:$G$32,4,FALSE)</f>
        <v>Cereals</v>
      </c>
      <c r="K89" s="41" t="str">
        <f>VLOOKUP(Table1[[#This Row],[Store_id]],Geography,2,FALSE)</f>
        <v>Delhi</v>
      </c>
      <c r="L89" s="42" t="str">
        <f>VLOOKUP(Table1[[#This Row],[Store_id]],Geography,3,FALSE)</f>
        <v>Delhi</v>
      </c>
    </row>
    <row r="90" spans="1:12" ht="14.25" customHeight="1">
      <c r="A90" s="35">
        <v>44174</v>
      </c>
      <c r="B90" s="36">
        <v>31245009</v>
      </c>
      <c r="C90" s="37">
        <v>712345099</v>
      </c>
      <c r="D90" s="36">
        <v>10000341</v>
      </c>
      <c r="E90" s="36">
        <v>36001</v>
      </c>
      <c r="F90" s="38">
        <v>3</v>
      </c>
      <c r="G90" s="38">
        <v>29</v>
      </c>
      <c r="H90" s="39">
        <f t="shared" si="0"/>
        <v>87</v>
      </c>
      <c r="I90" s="39" t="str">
        <f>VLOOKUP(Table1[[#This Row],[Product_id]],Category_dim!$A$1:$G$31,2,FALSE)</f>
        <v>Curd MD_500 mL</v>
      </c>
      <c r="J90" s="39" t="str">
        <f>VLOOKUP(Table1[[#This Row],[Product_id]],Category_dim!$A$2:$G$32,4,FALSE)</f>
        <v>Dairy</v>
      </c>
      <c r="K90" s="41" t="str">
        <f>VLOOKUP(Table1[[#This Row],[Store_id]],Geography,2,FALSE)</f>
        <v>Delhi</v>
      </c>
      <c r="L90" s="42" t="str">
        <f>VLOOKUP(Table1[[#This Row],[Store_id]],Geography,3,FALSE)</f>
        <v>Delhi</v>
      </c>
    </row>
    <row r="91" spans="1:12" ht="14.25" customHeight="1">
      <c r="A91" s="35">
        <v>44174</v>
      </c>
      <c r="B91" s="36">
        <v>31245009</v>
      </c>
      <c r="C91" s="37">
        <v>712345099</v>
      </c>
      <c r="D91" s="36">
        <v>10000341</v>
      </c>
      <c r="E91" s="36">
        <v>36001</v>
      </c>
      <c r="F91" s="38">
        <v>5</v>
      </c>
      <c r="G91" s="38">
        <v>29</v>
      </c>
      <c r="H91" s="39">
        <f t="shared" si="0"/>
        <v>145</v>
      </c>
      <c r="I91" s="39" t="str">
        <f>VLOOKUP(Table1[[#This Row],[Product_id]],Category_dim!$A$1:$G$31,2,FALSE)</f>
        <v>Curd MD_500 mL</v>
      </c>
      <c r="J91" s="39" t="str">
        <f>VLOOKUP(Table1[[#This Row],[Product_id]],Category_dim!$A$2:$G$32,4,FALSE)</f>
        <v>Dairy</v>
      </c>
      <c r="K91" s="41" t="str">
        <f>VLOOKUP(Table1[[#This Row],[Store_id]],Geography,2,FALSE)</f>
        <v>Delhi</v>
      </c>
      <c r="L91" s="42" t="str">
        <f>VLOOKUP(Table1[[#This Row],[Store_id]],Geography,3,FALSE)</f>
        <v>Delhi</v>
      </c>
    </row>
    <row r="92" spans="1:12" ht="14.25" customHeight="1">
      <c r="A92" s="35">
        <v>44174</v>
      </c>
      <c r="B92" s="36">
        <v>31245009</v>
      </c>
      <c r="C92" s="37">
        <v>712345099</v>
      </c>
      <c r="D92" s="36">
        <v>10000326</v>
      </c>
      <c r="E92" s="36">
        <v>36001</v>
      </c>
      <c r="F92" s="38">
        <v>5</v>
      </c>
      <c r="G92" s="38">
        <v>72</v>
      </c>
      <c r="H92" s="39">
        <f t="shared" si="0"/>
        <v>360</v>
      </c>
      <c r="I92" s="39" t="str">
        <f>VLOOKUP(Table1[[#This Row],[Product_id]],Category_dim!$A$1:$G$31,2,FALSE)</f>
        <v>Pepsi_2L</v>
      </c>
      <c r="J92" s="39" t="str">
        <f>VLOOKUP(Table1[[#This Row],[Product_id]],Category_dim!$A$2:$G$32,4,FALSE)</f>
        <v>Drinks &amp; Bevrages</v>
      </c>
      <c r="K92" s="41" t="str">
        <f>VLOOKUP(Table1[[#This Row],[Store_id]],Geography,2,FALSE)</f>
        <v>Delhi</v>
      </c>
      <c r="L92" s="42" t="str">
        <f>VLOOKUP(Table1[[#This Row],[Store_id]],Geography,3,FALSE)</f>
        <v>Delhi</v>
      </c>
    </row>
    <row r="93" spans="1:12" ht="14.25" customHeight="1">
      <c r="A93" s="35">
        <v>44174</v>
      </c>
      <c r="B93" s="36">
        <v>31245009</v>
      </c>
      <c r="C93" s="37">
        <v>712345099</v>
      </c>
      <c r="D93" s="36">
        <v>10000342</v>
      </c>
      <c r="E93" s="36">
        <v>36001</v>
      </c>
      <c r="F93" s="38">
        <v>3</v>
      </c>
      <c r="G93" s="38">
        <v>56</v>
      </c>
      <c r="H93" s="39">
        <f t="shared" si="0"/>
        <v>168</v>
      </c>
      <c r="I93" s="39" t="str">
        <f>VLOOKUP(Table1[[#This Row],[Product_id]],Category_dim!$A$1:$G$31,2,FALSE)</f>
        <v>Curd_Amul_1L</v>
      </c>
      <c r="J93" s="39" t="str">
        <f>VLOOKUP(Table1[[#This Row],[Product_id]],Category_dim!$A$2:$G$32,4,FALSE)</f>
        <v>Dairy</v>
      </c>
      <c r="K93" s="41" t="str">
        <f>VLOOKUP(Table1[[#This Row],[Store_id]],Geography,2,FALSE)</f>
        <v>Delhi</v>
      </c>
      <c r="L93" s="42" t="str">
        <f>VLOOKUP(Table1[[#This Row],[Store_id]],Geography,3,FALSE)</f>
        <v>Delhi</v>
      </c>
    </row>
    <row r="94" spans="1:12" ht="14.25" customHeight="1">
      <c r="A94" s="35">
        <v>44174</v>
      </c>
      <c r="B94" s="36">
        <v>31245009</v>
      </c>
      <c r="C94" s="37">
        <v>712345099</v>
      </c>
      <c r="D94" s="36">
        <v>10000325</v>
      </c>
      <c r="E94" s="36">
        <v>36001</v>
      </c>
      <c r="F94" s="38">
        <v>4</v>
      </c>
      <c r="G94" s="38">
        <v>20</v>
      </c>
      <c r="H94" s="39">
        <f t="shared" si="0"/>
        <v>80</v>
      </c>
      <c r="I94" s="39" t="str">
        <f>VLOOKUP(Table1[[#This Row],[Product_id]],Category_dim!$A$1:$G$31,2,FALSE)</f>
        <v>Coke_500mL</v>
      </c>
      <c r="J94" s="39" t="str">
        <f>VLOOKUP(Table1[[#This Row],[Product_id]],Category_dim!$A$2:$G$32,4,FALSE)</f>
        <v>Drinks &amp; Bevrages</v>
      </c>
      <c r="K94" s="41" t="str">
        <f>VLOOKUP(Table1[[#This Row],[Store_id]],Geography,2,FALSE)</f>
        <v>Delhi</v>
      </c>
      <c r="L94" s="42" t="str">
        <f>VLOOKUP(Table1[[#This Row],[Store_id]],Geography,3,FALSE)</f>
        <v>Delhi</v>
      </c>
    </row>
    <row r="95" spans="1:12" ht="14.25" customHeight="1">
      <c r="A95" s="35">
        <v>44175</v>
      </c>
      <c r="B95" s="36">
        <v>31245010</v>
      </c>
      <c r="C95" s="37">
        <v>712345100</v>
      </c>
      <c r="D95" s="36">
        <v>10000332</v>
      </c>
      <c r="E95" s="36">
        <v>36000</v>
      </c>
      <c r="F95" s="38">
        <v>4</v>
      </c>
      <c r="G95" s="38">
        <v>28</v>
      </c>
      <c r="H95" s="39">
        <f t="shared" si="0"/>
        <v>112</v>
      </c>
      <c r="I95" s="39" t="str">
        <f>VLOOKUP(Table1[[#This Row],[Product_id]],Category_dim!$A$1:$G$31,2,FALSE)</f>
        <v>Eggs_1x6</v>
      </c>
      <c r="J95" s="39" t="str">
        <f>VLOOKUP(Table1[[#This Row],[Product_id]],Category_dim!$A$2:$G$32,4,FALSE)</f>
        <v>Dairy</v>
      </c>
      <c r="K95" s="41" t="str">
        <f>VLOOKUP(Table1[[#This Row],[Store_id]],Geography,2,FALSE)</f>
        <v>Mumbai</v>
      </c>
      <c r="L95" s="42" t="str">
        <f>VLOOKUP(Table1[[#This Row],[Store_id]],Geography,3,FALSE)</f>
        <v>Maharashtra</v>
      </c>
    </row>
    <row r="96" spans="1:12" ht="14.25" customHeight="1">
      <c r="A96" s="35">
        <v>44175</v>
      </c>
      <c r="B96" s="36">
        <v>31245010</v>
      </c>
      <c r="C96" s="37">
        <v>712345100</v>
      </c>
      <c r="D96" s="36">
        <v>10000347</v>
      </c>
      <c r="E96" s="36">
        <v>36000</v>
      </c>
      <c r="F96" s="38">
        <v>3</v>
      </c>
      <c r="G96" s="38">
        <v>47</v>
      </c>
      <c r="H96" s="39">
        <f t="shared" si="0"/>
        <v>141</v>
      </c>
      <c r="I96" s="39" t="str">
        <f>VLOOKUP(Table1[[#This Row],[Product_id]],Category_dim!$A$1:$G$31,2,FALSE)</f>
        <v>Museli_200g</v>
      </c>
      <c r="J96" s="39" t="str">
        <f>VLOOKUP(Table1[[#This Row],[Product_id]],Category_dim!$A$2:$G$32,4,FALSE)</f>
        <v>Cereals</v>
      </c>
      <c r="K96" s="41" t="str">
        <f>VLOOKUP(Table1[[#This Row],[Store_id]],Geography,2,FALSE)</f>
        <v>Mumbai</v>
      </c>
      <c r="L96" s="42" t="str">
        <f>VLOOKUP(Table1[[#This Row],[Store_id]],Geography,3,FALSE)</f>
        <v>Maharashtra</v>
      </c>
    </row>
    <row r="97" spans="1:12" ht="14.25" customHeight="1">
      <c r="A97" s="35">
        <v>44175</v>
      </c>
      <c r="B97" s="36">
        <v>31245010</v>
      </c>
      <c r="C97" s="37">
        <v>712345100</v>
      </c>
      <c r="D97" s="36">
        <v>10000334</v>
      </c>
      <c r="E97" s="36">
        <v>36000</v>
      </c>
      <c r="F97" s="38">
        <v>4</v>
      </c>
      <c r="G97" s="38">
        <v>48</v>
      </c>
      <c r="H97" s="39">
        <f t="shared" si="0"/>
        <v>192</v>
      </c>
      <c r="I97" s="39" t="str">
        <f>VLOOKUP(Table1[[#This Row],[Product_id]],Category_dim!$A$1:$G$31,2,FALSE)</f>
        <v>Milk_MD_1L</v>
      </c>
      <c r="J97" s="39" t="str">
        <f>VLOOKUP(Table1[[#This Row],[Product_id]],Category_dim!$A$2:$G$32,4,FALSE)</f>
        <v>Dairy</v>
      </c>
      <c r="K97" s="41" t="str">
        <f>VLOOKUP(Table1[[#This Row],[Store_id]],Geography,2,FALSE)</f>
        <v>Mumbai</v>
      </c>
      <c r="L97" s="42" t="str">
        <f>VLOOKUP(Table1[[#This Row],[Store_id]],Geography,3,FALSE)</f>
        <v>Maharashtra</v>
      </c>
    </row>
    <row r="98" spans="1:12" ht="14.25" customHeight="1">
      <c r="A98" s="35">
        <v>44175</v>
      </c>
      <c r="B98" s="36">
        <v>31245010</v>
      </c>
      <c r="C98" s="37">
        <v>712345100</v>
      </c>
      <c r="D98" s="36">
        <v>10000326</v>
      </c>
      <c r="E98" s="36">
        <v>36000</v>
      </c>
      <c r="F98" s="38">
        <v>3</v>
      </c>
      <c r="G98" s="38">
        <v>72</v>
      </c>
      <c r="H98" s="39">
        <f t="shared" si="0"/>
        <v>216</v>
      </c>
      <c r="I98" s="39" t="str">
        <f>VLOOKUP(Table1[[#This Row],[Product_id]],Category_dim!$A$1:$G$31,2,FALSE)</f>
        <v>Pepsi_2L</v>
      </c>
      <c r="J98" s="39" t="str">
        <f>VLOOKUP(Table1[[#This Row],[Product_id]],Category_dim!$A$2:$G$32,4,FALSE)</f>
        <v>Drinks &amp; Bevrages</v>
      </c>
      <c r="K98" s="41" t="str">
        <f>VLOOKUP(Table1[[#This Row],[Store_id]],Geography,2,FALSE)</f>
        <v>Mumbai</v>
      </c>
      <c r="L98" s="42" t="str">
        <f>VLOOKUP(Table1[[#This Row],[Store_id]],Geography,3,FALSE)</f>
        <v>Maharashtra</v>
      </c>
    </row>
    <row r="99" spans="1:12" ht="14.25" customHeight="1">
      <c r="A99" s="35">
        <v>44175</v>
      </c>
      <c r="B99" s="36">
        <v>31245010</v>
      </c>
      <c r="C99" s="37">
        <v>712345100</v>
      </c>
      <c r="D99" s="36">
        <v>10000338</v>
      </c>
      <c r="E99" s="36">
        <v>36000</v>
      </c>
      <c r="F99" s="38">
        <v>3</v>
      </c>
      <c r="G99" s="38">
        <v>100</v>
      </c>
      <c r="H99" s="39">
        <f t="shared" si="0"/>
        <v>300</v>
      </c>
      <c r="I99" s="39" t="str">
        <f>VLOOKUP(Table1[[#This Row],[Product_id]],Category_dim!$A$1:$G$31,2,FALSE)</f>
        <v>Cheese_200g_1x6</v>
      </c>
      <c r="J99" s="39" t="str">
        <f>VLOOKUP(Table1[[#This Row],[Product_id]],Category_dim!$A$2:$G$32,4,FALSE)</f>
        <v>Dairy</v>
      </c>
      <c r="K99" s="41" t="str">
        <f>VLOOKUP(Table1[[#This Row],[Store_id]],Geography,2,FALSE)</f>
        <v>Mumbai</v>
      </c>
      <c r="L99" s="42" t="str">
        <f>VLOOKUP(Table1[[#This Row],[Store_id]],Geography,3,FALSE)</f>
        <v>Maharashtra</v>
      </c>
    </row>
    <row r="100" spans="1:12" ht="14.25" customHeight="1">
      <c r="A100" s="35">
        <v>44175</v>
      </c>
      <c r="B100" s="36">
        <v>31245010</v>
      </c>
      <c r="C100" s="37">
        <v>712345100</v>
      </c>
      <c r="D100" s="36">
        <v>10000333</v>
      </c>
      <c r="E100" s="36">
        <v>36000</v>
      </c>
      <c r="F100" s="38">
        <v>5</v>
      </c>
      <c r="G100" s="38">
        <v>54</v>
      </c>
      <c r="H100" s="39">
        <f t="shared" si="0"/>
        <v>270</v>
      </c>
      <c r="I100" s="39" t="str">
        <f>VLOOKUP(Table1[[#This Row],[Product_id]],Category_dim!$A$1:$G$31,2,FALSE)</f>
        <v>Eggs_1x12</v>
      </c>
      <c r="J100" s="39" t="str">
        <f>VLOOKUP(Table1[[#This Row],[Product_id]],Category_dim!$A$2:$G$32,4,FALSE)</f>
        <v>Dairy</v>
      </c>
      <c r="K100" s="41" t="str">
        <f>VLOOKUP(Table1[[#This Row],[Store_id]],Geography,2,FALSE)</f>
        <v>Mumbai</v>
      </c>
      <c r="L100" s="42" t="str">
        <f>VLOOKUP(Table1[[#This Row],[Store_id]],Geography,3,FALSE)</f>
        <v>Maharashtra</v>
      </c>
    </row>
    <row r="101" spans="1:12" ht="14.25" customHeight="1">
      <c r="A101" s="35">
        <v>44176</v>
      </c>
      <c r="B101" s="36">
        <v>31245011</v>
      </c>
      <c r="C101" s="37">
        <v>712345111</v>
      </c>
      <c r="D101" s="36">
        <v>10000332</v>
      </c>
      <c r="E101" s="36">
        <v>36001</v>
      </c>
      <c r="F101" s="38">
        <v>5</v>
      </c>
      <c r="G101" s="38">
        <v>28</v>
      </c>
      <c r="H101" s="39">
        <f t="shared" si="0"/>
        <v>140</v>
      </c>
      <c r="I101" s="39" t="str">
        <f>VLOOKUP(Table1[[#This Row],[Product_id]],Category_dim!$A$1:$G$31,2,FALSE)</f>
        <v>Eggs_1x6</v>
      </c>
      <c r="J101" s="39" t="str">
        <f>VLOOKUP(Table1[[#This Row],[Product_id]],Category_dim!$A$2:$G$32,4,FALSE)</f>
        <v>Dairy</v>
      </c>
      <c r="K101" s="41" t="str">
        <f>VLOOKUP(Table1[[#This Row],[Store_id]],Geography,2,FALSE)</f>
        <v>Delhi</v>
      </c>
      <c r="L101" s="42" t="str">
        <f>VLOOKUP(Table1[[#This Row],[Store_id]],Geography,3,FALSE)</f>
        <v>Delhi</v>
      </c>
    </row>
    <row r="102" spans="1:12" ht="14.25" customHeight="1">
      <c r="A102" s="35">
        <v>44176</v>
      </c>
      <c r="B102" s="36">
        <v>31245011</v>
      </c>
      <c r="C102" s="37">
        <v>712345111</v>
      </c>
      <c r="D102" s="36">
        <v>10000340</v>
      </c>
      <c r="E102" s="36">
        <v>36001</v>
      </c>
      <c r="F102" s="38">
        <v>4</v>
      </c>
      <c r="G102" s="38">
        <v>30</v>
      </c>
      <c r="H102" s="39">
        <f t="shared" si="0"/>
        <v>120</v>
      </c>
      <c r="I102" s="39" t="str">
        <f>VLOOKUP(Table1[[#This Row],[Product_id]],Category_dim!$A$1:$G$31,2,FALSE)</f>
        <v>Curd_Amul_500mL</v>
      </c>
      <c r="J102" s="39" t="str">
        <f>VLOOKUP(Table1[[#This Row],[Product_id]],Category_dim!$A$2:$G$32,4,FALSE)</f>
        <v>Dairy</v>
      </c>
      <c r="K102" s="41" t="str">
        <f>VLOOKUP(Table1[[#This Row],[Store_id]],Geography,2,FALSE)</f>
        <v>Delhi</v>
      </c>
      <c r="L102" s="42" t="str">
        <f>VLOOKUP(Table1[[#This Row],[Store_id]],Geography,3,FALSE)</f>
        <v>Delhi</v>
      </c>
    </row>
    <row r="103" spans="1:12" ht="14.25" customHeight="1">
      <c r="A103" s="35">
        <v>44176</v>
      </c>
      <c r="B103" s="36">
        <v>31245011</v>
      </c>
      <c r="C103" s="37">
        <v>712345111</v>
      </c>
      <c r="D103" s="36">
        <v>10000328</v>
      </c>
      <c r="E103" s="36">
        <v>36001</v>
      </c>
      <c r="F103" s="38">
        <v>4</v>
      </c>
      <c r="G103" s="38">
        <v>220</v>
      </c>
      <c r="H103" s="39">
        <f t="shared" si="0"/>
        <v>880</v>
      </c>
      <c r="I103" s="39" t="str">
        <f>VLOOKUP(Table1[[#This Row],[Product_id]],Category_dim!$A$1:$G$31,2,FALSE)</f>
        <v>Mango_1L</v>
      </c>
      <c r="J103" s="39" t="str">
        <f>VLOOKUP(Table1[[#This Row],[Product_id]],Category_dim!$A$2:$G$32,4,FALSE)</f>
        <v>Drinks &amp; Bevrages</v>
      </c>
      <c r="K103" s="41" t="str">
        <f>VLOOKUP(Table1[[#This Row],[Store_id]],Geography,2,FALSE)</f>
        <v>Delhi</v>
      </c>
      <c r="L103" s="42" t="str">
        <f>VLOOKUP(Table1[[#This Row],[Store_id]],Geography,3,FALSE)</f>
        <v>Delhi</v>
      </c>
    </row>
    <row r="104" spans="1:12" ht="14.25" customHeight="1">
      <c r="A104" s="35">
        <v>44176</v>
      </c>
      <c r="B104" s="36">
        <v>31245011</v>
      </c>
      <c r="C104" s="37">
        <v>712345111</v>
      </c>
      <c r="D104" s="36">
        <v>10000328</v>
      </c>
      <c r="E104" s="36">
        <v>36001</v>
      </c>
      <c r="F104" s="38">
        <v>5</v>
      </c>
      <c r="G104" s="38">
        <v>220</v>
      </c>
      <c r="H104" s="39">
        <f t="shared" si="0"/>
        <v>1100</v>
      </c>
      <c r="I104" s="39" t="str">
        <f>VLOOKUP(Table1[[#This Row],[Product_id]],Category_dim!$A$1:$G$31,2,FALSE)</f>
        <v>Mango_1L</v>
      </c>
      <c r="J104" s="39" t="str">
        <f>VLOOKUP(Table1[[#This Row],[Product_id]],Category_dim!$A$2:$G$32,4,FALSE)</f>
        <v>Drinks &amp; Bevrages</v>
      </c>
      <c r="K104" s="41" t="str">
        <f>VLOOKUP(Table1[[#This Row],[Store_id]],Geography,2,FALSE)</f>
        <v>Delhi</v>
      </c>
      <c r="L104" s="42" t="str">
        <f>VLOOKUP(Table1[[#This Row],[Store_id]],Geography,3,FALSE)</f>
        <v>Delhi</v>
      </c>
    </row>
    <row r="105" spans="1:12" ht="14.25" customHeight="1">
      <c r="A105" s="35">
        <v>44176</v>
      </c>
      <c r="B105" s="36">
        <v>31245011</v>
      </c>
      <c r="C105" s="37">
        <v>712345111</v>
      </c>
      <c r="D105" s="36">
        <v>10000347</v>
      </c>
      <c r="E105" s="36">
        <v>36001</v>
      </c>
      <c r="F105" s="38">
        <v>5</v>
      </c>
      <c r="G105" s="38">
        <v>47</v>
      </c>
      <c r="H105" s="39">
        <f t="shared" si="0"/>
        <v>235</v>
      </c>
      <c r="I105" s="39" t="str">
        <f>VLOOKUP(Table1[[#This Row],[Product_id]],Category_dim!$A$1:$G$31,2,FALSE)</f>
        <v>Museli_200g</v>
      </c>
      <c r="J105" s="39" t="str">
        <f>VLOOKUP(Table1[[#This Row],[Product_id]],Category_dim!$A$2:$G$32,4,FALSE)</f>
        <v>Cereals</v>
      </c>
      <c r="K105" s="41" t="str">
        <f>VLOOKUP(Table1[[#This Row],[Store_id]],Geography,2,FALSE)</f>
        <v>Delhi</v>
      </c>
      <c r="L105" s="42" t="str">
        <f>VLOOKUP(Table1[[#This Row],[Store_id]],Geography,3,FALSE)</f>
        <v>Delhi</v>
      </c>
    </row>
    <row r="106" spans="1:12" ht="14.25" customHeight="1">
      <c r="A106" s="35">
        <v>44176</v>
      </c>
      <c r="B106" s="36">
        <v>31245011</v>
      </c>
      <c r="C106" s="37">
        <v>712345111</v>
      </c>
      <c r="D106" s="36">
        <v>10000339</v>
      </c>
      <c r="E106" s="36">
        <v>36001</v>
      </c>
      <c r="F106" s="38">
        <v>4</v>
      </c>
      <c r="G106" s="38">
        <v>120</v>
      </c>
      <c r="H106" s="39">
        <f t="shared" si="0"/>
        <v>480</v>
      </c>
      <c r="I106" s="39" t="str">
        <f>VLOOKUP(Table1[[#This Row],[Product_id]],Category_dim!$A$1:$G$31,2,FALSE)</f>
        <v>Eggs_1x30</v>
      </c>
      <c r="J106" s="39" t="str">
        <f>VLOOKUP(Table1[[#This Row],[Product_id]],Category_dim!$A$2:$G$32,4,FALSE)</f>
        <v>Dairy</v>
      </c>
      <c r="K106" s="41" t="str">
        <f>VLOOKUP(Table1[[#This Row],[Store_id]],Geography,2,FALSE)</f>
        <v>Delhi</v>
      </c>
      <c r="L106" s="42" t="str">
        <f>VLOOKUP(Table1[[#This Row],[Store_id]],Geography,3,FALSE)</f>
        <v>Delhi</v>
      </c>
    </row>
    <row r="107" spans="1:12" ht="14.25" customHeight="1">
      <c r="A107" s="35">
        <v>44176</v>
      </c>
      <c r="B107" s="36">
        <v>31245011</v>
      </c>
      <c r="C107" s="37">
        <v>712345111</v>
      </c>
      <c r="D107" s="36">
        <v>10000341</v>
      </c>
      <c r="E107" s="36">
        <v>36001</v>
      </c>
      <c r="F107" s="38">
        <v>3</v>
      </c>
      <c r="G107" s="38">
        <v>29</v>
      </c>
      <c r="H107" s="39">
        <f t="shared" si="0"/>
        <v>87</v>
      </c>
      <c r="I107" s="39" t="str">
        <f>VLOOKUP(Table1[[#This Row],[Product_id]],Category_dim!$A$1:$G$31,2,FALSE)</f>
        <v>Curd MD_500 mL</v>
      </c>
      <c r="J107" s="39" t="str">
        <f>VLOOKUP(Table1[[#This Row],[Product_id]],Category_dim!$A$2:$G$32,4,FALSE)</f>
        <v>Dairy</v>
      </c>
      <c r="K107" s="41" t="str">
        <f>VLOOKUP(Table1[[#This Row],[Store_id]],Geography,2,FALSE)</f>
        <v>Delhi</v>
      </c>
      <c r="L107" s="42" t="str">
        <f>VLOOKUP(Table1[[#This Row],[Store_id]],Geography,3,FALSE)</f>
        <v>Delhi</v>
      </c>
    </row>
    <row r="108" spans="1:12" ht="14.25" customHeight="1">
      <c r="A108" s="35">
        <v>44176</v>
      </c>
      <c r="B108" s="36">
        <v>31245011</v>
      </c>
      <c r="C108" s="37">
        <v>712345111</v>
      </c>
      <c r="D108" s="36">
        <v>10000326</v>
      </c>
      <c r="E108" s="36">
        <v>36001</v>
      </c>
      <c r="F108" s="38">
        <v>4</v>
      </c>
      <c r="G108" s="38">
        <v>72</v>
      </c>
      <c r="H108" s="39">
        <f t="shared" si="0"/>
        <v>288</v>
      </c>
      <c r="I108" s="39" t="str">
        <f>VLOOKUP(Table1[[#This Row],[Product_id]],Category_dim!$A$1:$G$31,2,FALSE)</f>
        <v>Pepsi_2L</v>
      </c>
      <c r="J108" s="39" t="str">
        <f>VLOOKUP(Table1[[#This Row],[Product_id]],Category_dim!$A$2:$G$32,4,FALSE)</f>
        <v>Drinks &amp; Bevrages</v>
      </c>
      <c r="K108" s="41" t="str">
        <f>VLOOKUP(Table1[[#This Row],[Store_id]],Geography,2,FALSE)</f>
        <v>Delhi</v>
      </c>
      <c r="L108" s="42" t="str">
        <f>VLOOKUP(Table1[[#This Row],[Store_id]],Geography,3,FALSE)</f>
        <v>Delhi</v>
      </c>
    </row>
    <row r="109" spans="1:12" ht="14.25" customHeight="1">
      <c r="A109" s="35">
        <v>44176</v>
      </c>
      <c r="B109" s="36">
        <v>31245011</v>
      </c>
      <c r="C109" s="37">
        <v>712345111</v>
      </c>
      <c r="D109" s="36">
        <v>10000324</v>
      </c>
      <c r="E109" s="36">
        <v>36001</v>
      </c>
      <c r="F109" s="38">
        <v>3</v>
      </c>
      <c r="G109" s="38">
        <v>36</v>
      </c>
      <c r="H109" s="39">
        <f t="shared" si="0"/>
        <v>108</v>
      </c>
      <c r="I109" s="39" t="str">
        <f>VLOOKUP(Table1[[#This Row],[Product_id]],Category_dim!$A$1:$G$31,2,FALSE)</f>
        <v>Coke_1L</v>
      </c>
      <c r="J109" s="39" t="str">
        <f>VLOOKUP(Table1[[#This Row],[Product_id]],Category_dim!$A$2:$G$32,4,FALSE)</f>
        <v>Drinks &amp; Bevrages</v>
      </c>
      <c r="K109" s="41" t="str">
        <f>VLOOKUP(Table1[[#This Row],[Store_id]],Geography,2,FALSE)</f>
        <v>Delhi</v>
      </c>
      <c r="L109" s="42" t="str">
        <f>VLOOKUP(Table1[[#This Row],[Store_id]],Geography,3,FALSE)</f>
        <v>Delhi</v>
      </c>
    </row>
    <row r="110" spans="1:12" ht="14.25" customHeight="1">
      <c r="A110" s="35">
        <v>44176</v>
      </c>
      <c r="B110" s="36">
        <v>31245011</v>
      </c>
      <c r="C110" s="37">
        <v>712345111</v>
      </c>
      <c r="D110" s="36">
        <v>10000337</v>
      </c>
      <c r="E110" s="36">
        <v>36001</v>
      </c>
      <c r="F110" s="38">
        <v>3</v>
      </c>
      <c r="G110" s="38">
        <v>20</v>
      </c>
      <c r="H110" s="39">
        <f t="shared" si="0"/>
        <v>60</v>
      </c>
      <c r="I110" s="39" t="str">
        <f>VLOOKUP(Table1[[#This Row],[Product_id]],Category_dim!$A$1:$G$31,2,FALSE)</f>
        <v>Cheese_200g</v>
      </c>
      <c r="J110" s="39" t="str">
        <f>VLOOKUP(Table1[[#This Row],[Product_id]],Category_dim!$A$2:$G$32,4,FALSE)</f>
        <v>Dairy</v>
      </c>
      <c r="K110" s="41" t="str">
        <f>VLOOKUP(Table1[[#This Row],[Store_id]],Geography,2,FALSE)</f>
        <v>Delhi</v>
      </c>
      <c r="L110" s="42" t="str">
        <f>VLOOKUP(Table1[[#This Row],[Store_id]],Geography,3,FALSE)</f>
        <v>Delhi</v>
      </c>
    </row>
    <row r="111" spans="1:12" ht="14.25" customHeight="1">
      <c r="A111" s="35">
        <v>44176</v>
      </c>
      <c r="B111" s="36">
        <v>31245011</v>
      </c>
      <c r="C111" s="37">
        <v>712345111</v>
      </c>
      <c r="D111" s="36">
        <v>10000341</v>
      </c>
      <c r="E111" s="36">
        <v>36001</v>
      </c>
      <c r="F111" s="38">
        <v>5</v>
      </c>
      <c r="G111" s="38">
        <v>29</v>
      </c>
      <c r="H111" s="39">
        <f t="shared" si="0"/>
        <v>145</v>
      </c>
      <c r="I111" s="39" t="str">
        <f>VLOOKUP(Table1[[#This Row],[Product_id]],Category_dim!$A$1:$G$31,2,FALSE)</f>
        <v>Curd MD_500 mL</v>
      </c>
      <c r="J111" s="39" t="str">
        <f>VLOOKUP(Table1[[#This Row],[Product_id]],Category_dim!$A$2:$G$32,4,FALSE)</f>
        <v>Dairy</v>
      </c>
      <c r="K111" s="41" t="str">
        <f>VLOOKUP(Table1[[#This Row],[Store_id]],Geography,2,FALSE)</f>
        <v>Delhi</v>
      </c>
      <c r="L111" s="42" t="str">
        <f>VLOOKUP(Table1[[#This Row],[Store_id]],Geography,3,FALSE)</f>
        <v>Delhi</v>
      </c>
    </row>
    <row r="112" spans="1:12" ht="14.25" customHeight="1">
      <c r="A112" s="35">
        <v>44176</v>
      </c>
      <c r="B112" s="36">
        <v>31245011</v>
      </c>
      <c r="C112" s="37">
        <v>712345111</v>
      </c>
      <c r="D112" s="36">
        <v>10000327</v>
      </c>
      <c r="E112" s="36">
        <v>36001</v>
      </c>
      <c r="F112" s="38">
        <v>3</v>
      </c>
      <c r="G112" s="38">
        <v>40</v>
      </c>
      <c r="H112" s="39">
        <f t="shared" si="0"/>
        <v>120</v>
      </c>
      <c r="I112" s="39" t="str">
        <f>VLOOKUP(Table1[[#This Row],[Product_id]],Category_dim!$A$1:$G$31,2,FALSE)</f>
        <v>Pepsi_1L</v>
      </c>
      <c r="J112" s="39" t="str">
        <f>VLOOKUP(Table1[[#This Row],[Product_id]],Category_dim!$A$2:$G$32,4,FALSE)</f>
        <v>Drinks &amp; Bevrages</v>
      </c>
      <c r="K112" s="41" t="str">
        <f>VLOOKUP(Table1[[#This Row],[Store_id]],Geography,2,FALSE)</f>
        <v>Delhi</v>
      </c>
      <c r="L112" s="42" t="str">
        <f>VLOOKUP(Table1[[#This Row],[Store_id]],Geography,3,FALSE)</f>
        <v>Delhi</v>
      </c>
    </row>
    <row r="113" spans="1:12" ht="14.25" customHeight="1">
      <c r="A113" s="35">
        <v>44176</v>
      </c>
      <c r="B113" s="36">
        <v>31245011</v>
      </c>
      <c r="C113" s="37">
        <v>712345111</v>
      </c>
      <c r="D113" s="36">
        <v>10000326</v>
      </c>
      <c r="E113" s="36">
        <v>36001</v>
      </c>
      <c r="F113" s="38">
        <v>3</v>
      </c>
      <c r="G113" s="38">
        <v>72</v>
      </c>
      <c r="H113" s="39">
        <f t="shared" si="0"/>
        <v>216</v>
      </c>
      <c r="I113" s="39" t="str">
        <f>VLOOKUP(Table1[[#This Row],[Product_id]],Category_dim!$A$1:$G$31,2,FALSE)</f>
        <v>Pepsi_2L</v>
      </c>
      <c r="J113" s="39" t="str">
        <f>VLOOKUP(Table1[[#This Row],[Product_id]],Category_dim!$A$2:$G$32,4,FALSE)</f>
        <v>Drinks &amp; Bevrages</v>
      </c>
      <c r="K113" s="41" t="str">
        <f>VLOOKUP(Table1[[#This Row],[Store_id]],Geography,2,FALSE)</f>
        <v>Delhi</v>
      </c>
      <c r="L113" s="42" t="str">
        <f>VLOOKUP(Table1[[#This Row],[Store_id]],Geography,3,FALSE)</f>
        <v>Delhi</v>
      </c>
    </row>
    <row r="114" spans="1:12" ht="14.25" customHeight="1">
      <c r="A114" s="35">
        <v>44177</v>
      </c>
      <c r="B114" s="36">
        <v>31245012</v>
      </c>
      <c r="C114" s="37">
        <v>712345122</v>
      </c>
      <c r="D114" s="36">
        <v>10000334</v>
      </c>
      <c r="E114" s="36">
        <v>36002</v>
      </c>
      <c r="F114" s="38">
        <v>4</v>
      </c>
      <c r="G114" s="38">
        <v>48</v>
      </c>
      <c r="H114" s="39">
        <f t="shared" si="0"/>
        <v>192</v>
      </c>
      <c r="I114" s="39" t="str">
        <f>VLOOKUP(Table1[[#This Row],[Product_id]],Category_dim!$A$1:$G$31,2,FALSE)</f>
        <v>Milk_MD_1L</v>
      </c>
      <c r="J114" s="39" t="str">
        <f>VLOOKUP(Table1[[#This Row],[Product_id]],Category_dim!$A$2:$G$32,4,FALSE)</f>
        <v>Dairy</v>
      </c>
      <c r="K114" s="41" t="str">
        <f>VLOOKUP(Table1[[#This Row],[Store_id]],Geography,2,FALSE)</f>
        <v>Bangalore</v>
      </c>
      <c r="L114" s="42" t="str">
        <f>VLOOKUP(Table1[[#This Row],[Store_id]],Geography,3,FALSE)</f>
        <v>Karnataka</v>
      </c>
    </row>
    <row r="115" spans="1:12" ht="14.25" customHeight="1">
      <c r="A115" s="35">
        <v>44177</v>
      </c>
      <c r="B115" s="36">
        <v>31245012</v>
      </c>
      <c r="C115" s="37">
        <v>712345122</v>
      </c>
      <c r="D115" s="36">
        <v>10000350</v>
      </c>
      <c r="E115" s="36">
        <v>36002</v>
      </c>
      <c r="F115" s="38">
        <v>4</v>
      </c>
      <c r="G115" s="38">
        <v>67</v>
      </c>
      <c r="H115" s="39">
        <f t="shared" si="0"/>
        <v>268</v>
      </c>
      <c r="I115" s="39" t="str">
        <f>VLOOKUP(Table1[[#This Row],[Product_id]],Category_dim!$A$1:$G$31,2,FALSE)</f>
        <v>Chocos_200g</v>
      </c>
      <c r="J115" s="39" t="str">
        <f>VLOOKUP(Table1[[#This Row],[Product_id]],Category_dim!$A$2:$G$32,4,FALSE)</f>
        <v>Cereals</v>
      </c>
      <c r="K115" s="41" t="str">
        <f>VLOOKUP(Table1[[#This Row],[Store_id]],Geography,2,FALSE)</f>
        <v>Bangalore</v>
      </c>
      <c r="L115" s="42" t="str">
        <f>VLOOKUP(Table1[[#This Row],[Store_id]],Geography,3,FALSE)</f>
        <v>Karnataka</v>
      </c>
    </row>
    <row r="116" spans="1:12" ht="14.25" customHeight="1">
      <c r="A116" s="35">
        <v>44177</v>
      </c>
      <c r="B116" s="36">
        <v>31245012</v>
      </c>
      <c r="C116" s="37">
        <v>712345122</v>
      </c>
      <c r="D116" s="36">
        <v>10000321</v>
      </c>
      <c r="E116" s="36">
        <v>36002</v>
      </c>
      <c r="F116" s="38">
        <v>4</v>
      </c>
      <c r="G116" s="38">
        <v>48</v>
      </c>
      <c r="H116" s="39">
        <f t="shared" si="0"/>
        <v>192</v>
      </c>
      <c r="I116" s="39" t="str">
        <f>VLOOKUP(Table1[[#This Row],[Product_id]],Category_dim!$A$1:$G$31,2,FALSE)</f>
        <v>Soda_1L</v>
      </c>
      <c r="J116" s="39" t="str">
        <f>VLOOKUP(Table1[[#This Row],[Product_id]],Category_dim!$A$2:$G$32,4,FALSE)</f>
        <v>Drinks &amp; Bevrages</v>
      </c>
      <c r="K116" s="41" t="str">
        <f>VLOOKUP(Table1[[#This Row],[Store_id]],Geography,2,FALSE)</f>
        <v>Bangalore</v>
      </c>
      <c r="L116" s="42" t="str">
        <f>VLOOKUP(Table1[[#This Row],[Store_id]],Geography,3,FALSE)</f>
        <v>Karnataka</v>
      </c>
    </row>
    <row r="117" spans="1:12" ht="14.25" customHeight="1">
      <c r="A117" s="35">
        <v>44177</v>
      </c>
      <c r="B117" s="36">
        <v>31245012</v>
      </c>
      <c r="C117" s="37">
        <v>712345122</v>
      </c>
      <c r="D117" s="36">
        <v>10000340</v>
      </c>
      <c r="E117" s="36">
        <v>36002</v>
      </c>
      <c r="F117" s="38">
        <v>4</v>
      </c>
      <c r="G117" s="38">
        <v>30</v>
      </c>
      <c r="H117" s="39">
        <f t="shared" si="0"/>
        <v>120</v>
      </c>
      <c r="I117" s="39" t="str">
        <f>VLOOKUP(Table1[[#This Row],[Product_id]],Category_dim!$A$1:$G$31,2,FALSE)</f>
        <v>Curd_Amul_500mL</v>
      </c>
      <c r="J117" s="39" t="str">
        <f>VLOOKUP(Table1[[#This Row],[Product_id]],Category_dim!$A$2:$G$32,4,FALSE)</f>
        <v>Dairy</v>
      </c>
      <c r="K117" s="41" t="str">
        <f>VLOOKUP(Table1[[#This Row],[Store_id]],Geography,2,FALSE)</f>
        <v>Bangalore</v>
      </c>
      <c r="L117" s="42" t="str">
        <f>VLOOKUP(Table1[[#This Row],[Store_id]],Geography,3,FALSE)</f>
        <v>Karnataka</v>
      </c>
    </row>
    <row r="118" spans="1:12" ht="14.25" customHeight="1">
      <c r="A118" s="35">
        <v>44177</v>
      </c>
      <c r="B118" s="36">
        <v>31245012</v>
      </c>
      <c r="C118" s="37">
        <v>712345122</v>
      </c>
      <c r="D118" s="36">
        <v>10000330</v>
      </c>
      <c r="E118" s="36">
        <v>36002</v>
      </c>
      <c r="F118" s="38">
        <v>6</v>
      </c>
      <c r="G118" s="38">
        <v>160</v>
      </c>
      <c r="H118" s="39">
        <f t="shared" si="0"/>
        <v>960</v>
      </c>
      <c r="I118" s="39" t="str">
        <f>VLOOKUP(Table1[[#This Row],[Product_id]],Category_dim!$A$1:$G$31,2,FALSE)</f>
        <v>Orange_200mL_x6</v>
      </c>
      <c r="J118" s="39" t="str">
        <f>VLOOKUP(Table1[[#This Row],[Product_id]],Category_dim!$A$2:$G$32,4,FALSE)</f>
        <v>Drinks &amp; Bevrages</v>
      </c>
      <c r="K118" s="41" t="str">
        <f>VLOOKUP(Table1[[#This Row],[Store_id]],Geography,2,FALSE)</f>
        <v>Bangalore</v>
      </c>
      <c r="L118" s="42" t="str">
        <f>VLOOKUP(Table1[[#This Row],[Store_id]],Geography,3,FALSE)</f>
        <v>Karnataka</v>
      </c>
    </row>
    <row r="119" spans="1:12" ht="14.25" customHeight="1">
      <c r="A119" s="35">
        <v>44177</v>
      </c>
      <c r="B119" s="36">
        <v>31245012</v>
      </c>
      <c r="C119" s="37">
        <v>712345122</v>
      </c>
      <c r="D119" s="36">
        <v>10000324</v>
      </c>
      <c r="E119" s="36">
        <v>36002</v>
      </c>
      <c r="F119" s="38">
        <v>6</v>
      </c>
      <c r="G119" s="38">
        <v>36</v>
      </c>
      <c r="H119" s="39">
        <f t="shared" si="0"/>
        <v>216</v>
      </c>
      <c r="I119" s="39" t="str">
        <f>VLOOKUP(Table1[[#This Row],[Product_id]],Category_dim!$A$1:$G$31,2,FALSE)</f>
        <v>Coke_1L</v>
      </c>
      <c r="J119" s="39" t="str">
        <f>VLOOKUP(Table1[[#This Row],[Product_id]],Category_dim!$A$2:$G$32,4,FALSE)</f>
        <v>Drinks &amp; Bevrages</v>
      </c>
      <c r="K119" s="41" t="str">
        <f>VLOOKUP(Table1[[#This Row],[Store_id]],Geography,2,FALSE)</f>
        <v>Bangalore</v>
      </c>
      <c r="L119" s="42" t="str">
        <f>VLOOKUP(Table1[[#This Row],[Store_id]],Geography,3,FALSE)</f>
        <v>Karnataka</v>
      </c>
    </row>
    <row r="120" spans="1:12" ht="14.25" customHeight="1">
      <c r="A120" s="35">
        <v>44177</v>
      </c>
      <c r="B120" s="36">
        <v>31245012</v>
      </c>
      <c r="C120" s="37">
        <v>712345122</v>
      </c>
      <c r="D120" s="36">
        <v>10000342</v>
      </c>
      <c r="E120" s="36">
        <v>36002</v>
      </c>
      <c r="F120" s="38">
        <v>4</v>
      </c>
      <c r="G120" s="38">
        <v>56</v>
      </c>
      <c r="H120" s="39">
        <f t="shared" si="0"/>
        <v>224</v>
      </c>
      <c r="I120" s="39" t="str">
        <f>VLOOKUP(Table1[[#This Row],[Product_id]],Category_dim!$A$1:$G$31,2,FALSE)</f>
        <v>Curd_Amul_1L</v>
      </c>
      <c r="J120" s="39" t="str">
        <f>VLOOKUP(Table1[[#This Row],[Product_id]],Category_dim!$A$2:$G$32,4,FALSE)</f>
        <v>Dairy</v>
      </c>
      <c r="K120" s="41" t="str">
        <f>VLOOKUP(Table1[[#This Row],[Store_id]],Geography,2,FALSE)</f>
        <v>Bangalore</v>
      </c>
      <c r="L120" s="42" t="str">
        <f>VLOOKUP(Table1[[#This Row],[Store_id]],Geography,3,FALSE)</f>
        <v>Karnataka</v>
      </c>
    </row>
    <row r="121" spans="1:12" ht="14.25" customHeight="1">
      <c r="A121" s="35">
        <v>44177</v>
      </c>
      <c r="B121" s="36">
        <v>31245012</v>
      </c>
      <c r="C121" s="37">
        <v>712345122</v>
      </c>
      <c r="D121" s="36">
        <v>10000327</v>
      </c>
      <c r="E121" s="36">
        <v>36002</v>
      </c>
      <c r="F121" s="38">
        <v>6</v>
      </c>
      <c r="G121" s="38">
        <v>40</v>
      </c>
      <c r="H121" s="39">
        <f t="shared" si="0"/>
        <v>240</v>
      </c>
      <c r="I121" s="39" t="str">
        <f>VLOOKUP(Table1[[#This Row],[Product_id]],Category_dim!$A$1:$G$31,2,FALSE)</f>
        <v>Pepsi_1L</v>
      </c>
      <c r="J121" s="39" t="str">
        <f>VLOOKUP(Table1[[#This Row],[Product_id]],Category_dim!$A$2:$G$32,4,FALSE)</f>
        <v>Drinks &amp; Bevrages</v>
      </c>
      <c r="K121" s="41" t="str">
        <f>VLOOKUP(Table1[[#This Row],[Store_id]],Geography,2,FALSE)</f>
        <v>Bangalore</v>
      </c>
      <c r="L121" s="42" t="str">
        <f>VLOOKUP(Table1[[#This Row],[Store_id]],Geography,3,FALSE)</f>
        <v>Karnataka</v>
      </c>
    </row>
    <row r="122" spans="1:12" ht="14.25" customHeight="1">
      <c r="A122" s="35">
        <v>44177</v>
      </c>
      <c r="B122" s="36">
        <v>31245012</v>
      </c>
      <c r="C122" s="37">
        <v>712345122</v>
      </c>
      <c r="D122" s="36">
        <v>10000322</v>
      </c>
      <c r="E122" s="36">
        <v>36002</v>
      </c>
      <c r="F122" s="38">
        <v>6</v>
      </c>
      <c r="G122" s="38">
        <v>30</v>
      </c>
      <c r="H122" s="39">
        <f t="shared" si="0"/>
        <v>180</v>
      </c>
      <c r="I122" s="39" t="str">
        <f>VLOOKUP(Table1[[#This Row],[Product_id]],Category_dim!$A$1:$G$31,2,FALSE)</f>
        <v>Soda_500mL</v>
      </c>
      <c r="J122" s="39" t="str">
        <f>VLOOKUP(Table1[[#This Row],[Product_id]],Category_dim!$A$2:$G$32,4,FALSE)</f>
        <v>Drinks &amp; Bevrages</v>
      </c>
      <c r="K122" s="41" t="str">
        <f>VLOOKUP(Table1[[#This Row],[Store_id]],Geography,2,FALSE)</f>
        <v>Bangalore</v>
      </c>
      <c r="L122" s="42" t="str">
        <f>VLOOKUP(Table1[[#This Row],[Store_id]],Geography,3,FALSE)</f>
        <v>Karnataka</v>
      </c>
    </row>
    <row r="123" spans="1:12" ht="14.25" customHeight="1">
      <c r="A123" s="35">
        <v>44177</v>
      </c>
      <c r="B123" s="36">
        <v>31245012</v>
      </c>
      <c r="C123" s="37">
        <v>712345122</v>
      </c>
      <c r="D123" s="36">
        <v>10000323</v>
      </c>
      <c r="E123" s="36">
        <v>36002</v>
      </c>
      <c r="F123" s="38">
        <v>5</v>
      </c>
      <c r="G123" s="38">
        <v>15</v>
      </c>
      <c r="H123" s="39">
        <f t="shared" si="0"/>
        <v>75</v>
      </c>
      <c r="I123" s="39" t="str">
        <f>VLOOKUP(Table1[[#This Row],[Product_id]],Category_dim!$A$1:$G$31,2,FALSE)</f>
        <v>Soda_200mL</v>
      </c>
      <c r="J123" s="39" t="str">
        <f>VLOOKUP(Table1[[#This Row],[Product_id]],Category_dim!$A$2:$G$32,4,FALSE)</f>
        <v>Drinks &amp; Bevrages</v>
      </c>
      <c r="K123" s="41" t="str">
        <f>VLOOKUP(Table1[[#This Row],[Store_id]],Geography,2,FALSE)</f>
        <v>Bangalore</v>
      </c>
      <c r="L123" s="42" t="str">
        <f>VLOOKUP(Table1[[#This Row],[Store_id]],Geography,3,FALSE)</f>
        <v>Karnataka</v>
      </c>
    </row>
    <row r="124" spans="1:12" ht="14.25" customHeight="1">
      <c r="A124" s="35">
        <v>44177</v>
      </c>
      <c r="B124" s="36">
        <v>31245012</v>
      </c>
      <c r="C124" s="37">
        <v>712345122</v>
      </c>
      <c r="D124" s="36">
        <v>10000331</v>
      </c>
      <c r="E124" s="36">
        <v>36002</v>
      </c>
      <c r="F124" s="38">
        <v>6</v>
      </c>
      <c r="G124" s="38">
        <v>57</v>
      </c>
      <c r="H124" s="39">
        <f t="shared" si="0"/>
        <v>342</v>
      </c>
      <c r="I124" s="39" t="str">
        <f>VLOOKUP(Table1[[#This Row],[Product_id]],Category_dim!$A$1:$G$31,2,FALSE)</f>
        <v>Lemon_1L</v>
      </c>
      <c r="J124" s="39" t="str">
        <f>VLOOKUP(Table1[[#This Row],[Product_id]],Category_dim!$A$2:$G$32,4,FALSE)</f>
        <v>Drinks &amp; Bevrages</v>
      </c>
      <c r="K124" s="41" t="str">
        <f>VLOOKUP(Table1[[#This Row],[Store_id]],Geography,2,FALSE)</f>
        <v>Bangalore</v>
      </c>
      <c r="L124" s="42" t="str">
        <f>VLOOKUP(Table1[[#This Row],[Store_id]],Geography,3,FALSE)</f>
        <v>Karnataka</v>
      </c>
    </row>
    <row r="125" spans="1:12" ht="14.25" customHeight="1">
      <c r="A125" s="35">
        <v>44177</v>
      </c>
      <c r="B125" s="36">
        <v>31245012</v>
      </c>
      <c r="C125" s="37">
        <v>712345122</v>
      </c>
      <c r="D125" s="36">
        <v>10000345</v>
      </c>
      <c r="E125" s="36">
        <v>36002</v>
      </c>
      <c r="F125" s="38">
        <v>6</v>
      </c>
      <c r="G125" s="38">
        <v>158</v>
      </c>
      <c r="H125" s="39">
        <f t="shared" si="0"/>
        <v>948</v>
      </c>
      <c r="I125" s="39" t="str">
        <f>VLOOKUP(Table1[[#This Row],[Product_id]],Category_dim!$A$1:$G$31,2,FALSE)</f>
        <v>Cornflakes_1Kg</v>
      </c>
      <c r="J125" s="39" t="str">
        <f>VLOOKUP(Table1[[#This Row],[Product_id]],Category_dim!$A$2:$G$32,4,FALSE)</f>
        <v>Cereals</v>
      </c>
      <c r="K125" s="41" t="str">
        <f>VLOOKUP(Table1[[#This Row],[Store_id]],Geography,2,FALSE)</f>
        <v>Bangalore</v>
      </c>
      <c r="L125" s="42" t="str">
        <f>VLOOKUP(Table1[[#This Row],[Store_id]],Geography,3,FALSE)</f>
        <v>Karnataka</v>
      </c>
    </row>
    <row r="126" spans="1:12" ht="14.25" customHeight="1">
      <c r="A126" s="35">
        <v>44177</v>
      </c>
      <c r="B126" s="36">
        <v>31245012</v>
      </c>
      <c r="C126" s="37">
        <v>712345122</v>
      </c>
      <c r="D126" s="36">
        <v>10000346</v>
      </c>
      <c r="E126" s="36">
        <v>36002</v>
      </c>
      <c r="F126" s="38">
        <v>6</v>
      </c>
      <c r="G126" s="38">
        <v>192</v>
      </c>
      <c r="H126" s="39">
        <f t="shared" si="0"/>
        <v>1152</v>
      </c>
      <c r="I126" s="39" t="str">
        <f>VLOOKUP(Table1[[#This Row],[Product_id]],Category_dim!$A$1:$G$31,2,FALSE)</f>
        <v>Cornflakes_almond_1Kg</v>
      </c>
      <c r="J126" s="39" t="str">
        <f>VLOOKUP(Table1[[#This Row],[Product_id]],Category_dim!$A$2:$G$32,4,FALSE)</f>
        <v>Cereals</v>
      </c>
      <c r="K126" s="41" t="str">
        <f>VLOOKUP(Table1[[#This Row],[Store_id]],Geography,2,FALSE)</f>
        <v>Bangalore</v>
      </c>
      <c r="L126" s="42" t="str">
        <f>VLOOKUP(Table1[[#This Row],[Store_id]],Geography,3,FALSE)</f>
        <v>Karnataka</v>
      </c>
    </row>
    <row r="127" spans="1:12" ht="14.25" customHeight="1">
      <c r="A127" s="35">
        <v>44177</v>
      </c>
      <c r="B127" s="36">
        <v>31245012</v>
      </c>
      <c r="C127" s="37">
        <v>712345122</v>
      </c>
      <c r="D127" s="36">
        <v>10000324</v>
      </c>
      <c r="E127" s="36">
        <v>36002</v>
      </c>
      <c r="F127" s="38">
        <v>5</v>
      </c>
      <c r="G127" s="38">
        <v>36</v>
      </c>
      <c r="H127" s="39">
        <f t="shared" si="0"/>
        <v>180</v>
      </c>
      <c r="I127" s="39" t="str">
        <f>VLOOKUP(Table1[[#This Row],[Product_id]],Category_dim!$A$1:$G$31,2,FALSE)</f>
        <v>Coke_1L</v>
      </c>
      <c r="J127" s="39" t="str">
        <f>VLOOKUP(Table1[[#This Row],[Product_id]],Category_dim!$A$2:$G$32,4,FALSE)</f>
        <v>Drinks &amp; Bevrages</v>
      </c>
      <c r="K127" s="41" t="str">
        <f>VLOOKUP(Table1[[#This Row],[Store_id]],Geography,2,FALSE)</f>
        <v>Bangalore</v>
      </c>
      <c r="L127" s="42" t="str">
        <f>VLOOKUP(Table1[[#This Row],[Store_id]],Geography,3,FALSE)</f>
        <v>Karnataka</v>
      </c>
    </row>
    <row r="128" spans="1:12" ht="14.25" customHeight="1">
      <c r="A128" s="35">
        <v>44177</v>
      </c>
      <c r="B128" s="36">
        <v>31245012</v>
      </c>
      <c r="C128" s="37">
        <v>712345122</v>
      </c>
      <c r="D128" s="36">
        <v>10000331</v>
      </c>
      <c r="E128" s="36">
        <v>36002</v>
      </c>
      <c r="F128" s="38">
        <v>5</v>
      </c>
      <c r="G128" s="38">
        <v>57</v>
      </c>
      <c r="H128" s="39">
        <f t="shared" si="0"/>
        <v>285</v>
      </c>
      <c r="I128" s="39" t="str">
        <f>VLOOKUP(Table1[[#This Row],[Product_id]],Category_dim!$A$1:$G$31,2,FALSE)</f>
        <v>Lemon_1L</v>
      </c>
      <c r="J128" s="39" t="str">
        <f>VLOOKUP(Table1[[#This Row],[Product_id]],Category_dim!$A$2:$G$32,4,FALSE)</f>
        <v>Drinks &amp; Bevrages</v>
      </c>
      <c r="K128" s="41" t="str">
        <f>VLOOKUP(Table1[[#This Row],[Store_id]],Geography,2,FALSE)</f>
        <v>Bangalore</v>
      </c>
      <c r="L128" s="42" t="str">
        <f>VLOOKUP(Table1[[#This Row],[Store_id]],Geography,3,FALSE)</f>
        <v>Karnataka</v>
      </c>
    </row>
    <row r="129" spans="1:12" ht="14.25" customHeight="1">
      <c r="A129" s="35">
        <v>44177</v>
      </c>
      <c r="B129" s="36">
        <v>31245012</v>
      </c>
      <c r="C129" s="37">
        <v>712345122</v>
      </c>
      <c r="D129" s="36">
        <v>10000350</v>
      </c>
      <c r="E129" s="36">
        <v>36002</v>
      </c>
      <c r="F129" s="38">
        <v>6</v>
      </c>
      <c r="G129" s="38">
        <v>67</v>
      </c>
      <c r="H129" s="39">
        <f t="shared" si="0"/>
        <v>402</v>
      </c>
      <c r="I129" s="39" t="str">
        <f>VLOOKUP(Table1[[#This Row],[Product_id]],Category_dim!$A$1:$G$31,2,FALSE)</f>
        <v>Chocos_200g</v>
      </c>
      <c r="J129" s="39" t="str">
        <f>VLOOKUP(Table1[[#This Row],[Product_id]],Category_dim!$A$2:$G$32,4,FALSE)</f>
        <v>Cereals</v>
      </c>
      <c r="K129" s="41" t="str">
        <f>VLOOKUP(Table1[[#This Row],[Store_id]],Geography,2,FALSE)</f>
        <v>Bangalore</v>
      </c>
      <c r="L129" s="42" t="str">
        <f>VLOOKUP(Table1[[#This Row],[Store_id]],Geography,3,FALSE)</f>
        <v>Karnataka</v>
      </c>
    </row>
    <row r="130" spans="1:12" ht="14.25" customHeight="1">
      <c r="A130" s="35">
        <v>44177</v>
      </c>
      <c r="B130" s="36">
        <v>31245012</v>
      </c>
      <c r="C130" s="37">
        <v>712345122</v>
      </c>
      <c r="D130" s="36">
        <v>10000343</v>
      </c>
      <c r="E130" s="36">
        <v>36002</v>
      </c>
      <c r="F130" s="38">
        <v>4</v>
      </c>
      <c r="G130" s="38">
        <v>54</v>
      </c>
      <c r="H130" s="39">
        <f t="shared" si="0"/>
        <v>216</v>
      </c>
      <c r="I130" s="39" t="str">
        <f>VLOOKUP(Table1[[#This Row],[Product_id]],Category_dim!$A$1:$G$31,2,FALSE)</f>
        <v>Curd MD_1L</v>
      </c>
      <c r="J130" s="39" t="str">
        <f>VLOOKUP(Table1[[#This Row],[Product_id]],Category_dim!$A$2:$G$32,4,FALSE)</f>
        <v>Dairy</v>
      </c>
      <c r="K130" s="41" t="str">
        <f>VLOOKUP(Table1[[#This Row],[Store_id]],Geography,2,FALSE)</f>
        <v>Bangalore</v>
      </c>
      <c r="L130" s="42" t="str">
        <f>VLOOKUP(Table1[[#This Row],[Store_id]],Geography,3,FALSE)</f>
        <v>Karnataka</v>
      </c>
    </row>
    <row r="131" spans="1:12" ht="14.25" customHeight="1">
      <c r="A131" s="35">
        <v>44177</v>
      </c>
      <c r="B131" s="36">
        <v>31245012</v>
      </c>
      <c r="C131" s="37">
        <v>712345122</v>
      </c>
      <c r="D131" s="36">
        <v>10000335</v>
      </c>
      <c r="E131" s="36">
        <v>36002</v>
      </c>
      <c r="F131" s="38">
        <v>4</v>
      </c>
      <c r="G131" s="38">
        <v>52</v>
      </c>
      <c r="H131" s="39">
        <f t="shared" si="0"/>
        <v>208</v>
      </c>
      <c r="I131" s="39" t="str">
        <f>VLOOKUP(Table1[[#This Row],[Product_id]],Category_dim!$A$1:$G$31,2,FALSE)</f>
        <v>Milk_Amul_1L</v>
      </c>
      <c r="J131" s="39" t="str">
        <f>VLOOKUP(Table1[[#This Row],[Product_id]],Category_dim!$A$2:$G$32,4,FALSE)</f>
        <v>Dairy</v>
      </c>
      <c r="K131" s="41" t="str">
        <f>VLOOKUP(Table1[[#This Row],[Store_id]],Geography,2,FALSE)</f>
        <v>Bangalore</v>
      </c>
      <c r="L131" s="42" t="str">
        <f>VLOOKUP(Table1[[#This Row],[Store_id]],Geography,3,FALSE)</f>
        <v>Karnataka</v>
      </c>
    </row>
    <row r="132" spans="1:12" ht="14.25" customHeight="1">
      <c r="A132" s="35">
        <v>44177</v>
      </c>
      <c r="B132" s="36">
        <v>31245012</v>
      </c>
      <c r="C132" s="37">
        <v>712345122</v>
      </c>
      <c r="D132" s="36">
        <v>10000348</v>
      </c>
      <c r="E132" s="36">
        <v>36002</v>
      </c>
      <c r="F132" s="38">
        <v>6</v>
      </c>
      <c r="G132" s="38">
        <v>80</v>
      </c>
      <c r="H132" s="39">
        <f t="shared" si="0"/>
        <v>480</v>
      </c>
      <c r="I132" s="39" t="str">
        <f>VLOOKUP(Table1[[#This Row],[Product_id]],Category_dim!$A$1:$G$31,2,FALSE)</f>
        <v>Museli_500g</v>
      </c>
      <c r="J132" s="39" t="str">
        <f>VLOOKUP(Table1[[#This Row],[Product_id]],Category_dim!$A$2:$G$32,4,FALSE)</f>
        <v>Cereals</v>
      </c>
      <c r="K132" s="41" t="str">
        <f>VLOOKUP(Table1[[#This Row],[Store_id]],Geography,2,FALSE)</f>
        <v>Bangalore</v>
      </c>
      <c r="L132" s="42" t="str">
        <f>VLOOKUP(Table1[[#This Row],[Store_id]],Geography,3,FALSE)</f>
        <v>Karnataka</v>
      </c>
    </row>
    <row r="133" spans="1:12" ht="14.25" customHeight="1">
      <c r="A133" s="35">
        <v>44178</v>
      </c>
      <c r="B133" s="36">
        <v>31245013</v>
      </c>
      <c r="C133" s="37">
        <v>712345133</v>
      </c>
      <c r="D133" s="36">
        <v>10000344</v>
      </c>
      <c r="E133" s="36">
        <v>36003</v>
      </c>
      <c r="F133" s="38">
        <v>6</v>
      </c>
      <c r="G133" s="38">
        <v>82</v>
      </c>
      <c r="H133" s="39">
        <f t="shared" si="0"/>
        <v>492</v>
      </c>
      <c r="I133" s="39" t="str">
        <f>VLOOKUP(Table1[[#This Row],[Product_id]],Category_dim!$A$1:$G$31,2,FALSE)</f>
        <v>Cornflakes_500g</v>
      </c>
      <c r="J133" s="39" t="str">
        <f>VLOOKUP(Table1[[#This Row],[Product_id]],Category_dim!$A$2:$G$32,4,FALSE)</f>
        <v>Cereals</v>
      </c>
      <c r="K133" s="41" t="str">
        <f>VLOOKUP(Table1[[#This Row],[Store_id]],Geography,2,FALSE)</f>
        <v>Hyderabad</v>
      </c>
      <c r="L133" s="42" t="str">
        <f>VLOOKUP(Table1[[#This Row],[Store_id]],Geography,3,FALSE)</f>
        <v>Telangana</v>
      </c>
    </row>
    <row r="134" spans="1:12" ht="14.25" customHeight="1">
      <c r="A134" s="35">
        <v>44178</v>
      </c>
      <c r="B134" s="36">
        <v>31245013</v>
      </c>
      <c r="C134" s="37">
        <v>712345133</v>
      </c>
      <c r="D134" s="36">
        <v>10000344</v>
      </c>
      <c r="E134" s="36">
        <v>36003</v>
      </c>
      <c r="F134" s="38">
        <v>4</v>
      </c>
      <c r="G134" s="38">
        <v>82</v>
      </c>
      <c r="H134" s="39">
        <f t="shared" si="0"/>
        <v>328</v>
      </c>
      <c r="I134" s="39" t="str">
        <f>VLOOKUP(Table1[[#This Row],[Product_id]],Category_dim!$A$1:$G$31,2,FALSE)</f>
        <v>Cornflakes_500g</v>
      </c>
      <c r="J134" s="39" t="str">
        <f>VLOOKUP(Table1[[#This Row],[Product_id]],Category_dim!$A$2:$G$32,4,FALSE)</f>
        <v>Cereals</v>
      </c>
      <c r="K134" s="41" t="str">
        <f>VLOOKUP(Table1[[#This Row],[Store_id]],Geography,2,FALSE)</f>
        <v>Hyderabad</v>
      </c>
      <c r="L134" s="42" t="str">
        <f>VLOOKUP(Table1[[#This Row],[Store_id]],Geography,3,FALSE)</f>
        <v>Telangana</v>
      </c>
    </row>
    <row r="135" spans="1:12" ht="14.25" customHeight="1">
      <c r="A135" s="35">
        <v>44178</v>
      </c>
      <c r="B135" s="36">
        <v>31245013</v>
      </c>
      <c r="C135" s="37">
        <v>712345133</v>
      </c>
      <c r="D135" s="36">
        <v>10000327</v>
      </c>
      <c r="E135" s="36">
        <v>36003</v>
      </c>
      <c r="F135" s="38">
        <v>4</v>
      </c>
      <c r="G135" s="38">
        <v>40</v>
      </c>
      <c r="H135" s="39">
        <f t="shared" si="0"/>
        <v>160</v>
      </c>
      <c r="I135" s="39" t="str">
        <f>VLOOKUP(Table1[[#This Row],[Product_id]],Category_dim!$A$1:$G$31,2,FALSE)</f>
        <v>Pepsi_1L</v>
      </c>
      <c r="J135" s="39" t="str">
        <f>VLOOKUP(Table1[[#This Row],[Product_id]],Category_dim!$A$2:$G$32,4,FALSE)</f>
        <v>Drinks &amp; Bevrages</v>
      </c>
      <c r="K135" s="41" t="str">
        <f>VLOOKUP(Table1[[#This Row],[Store_id]],Geography,2,FALSE)</f>
        <v>Hyderabad</v>
      </c>
      <c r="L135" s="42" t="str">
        <f>VLOOKUP(Table1[[#This Row],[Store_id]],Geography,3,FALSE)</f>
        <v>Telangana</v>
      </c>
    </row>
    <row r="136" spans="1:12" ht="14.25" customHeight="1">
      <c r="A136" s="35">
        <v>44178</v>
      </c>
      <c r="B136" s="36">
        <v>31245013</v>
      </c>
      <c r="C136" s="37">
        <v>712345133</v>
      </c>
      <c r="D136" s="36">
        <v>10000328</v>
      </c>
      <c r="E136" s="36">
        <v>36003</v>
      </c>
      <c r="F136" s="38">
        <v>6</v>
      </c>
      <c r="G136" s="38">
        <v>220</v>
      </c>
      <c r="H136" s="39">
        <f t="shared" si="0"/>
        <v>1320</v>
      </c>
      <c r="I136" s="39" t="str">
        <f>VLOOKUP(Table1[[#This Row],[Product_id]],Category_dim!$A$1:$G$31,2,FALSE)</f>
        <v>Mango_1L</v>
      </c>
      <c r="J136" s="39" t="str">
        <f>VLOOKUP(Table1[[#This Row],[Product_id]],Category_dim!$A$2:$G$32,4,FALSE)</f>
        <v>Drinks &amp; Bevrages</v>
      </c>
      <c r="K136" s="41" t="str">
        <f>VLOOKUP(Table1[[#This Row],[Store_id]],Geography,2,FALSE)</f>
        <v>Hyderabad</v>
      </c>
      <c r="L136" s="42" t="str">
        <f>VLOOKUP(Table1[[#This Row],[Store_id]],Geography,3,FALSE)</f>
        <v>Telangana</v>
      </c>
    </row>
    <row r="137" spans="1:12" ht="14.25" customHeight="1">
      <c r="A137" s="35">
        <v>44178</v>
      </c>
      <c r="B137" s="36">
        <v>31245013</v>
      </c>
      <c r="C137" s="37">
        <v>712345133</v>
      </c>
      <c r="D137" s="36">
        <v>10000334</v>
      </c>
      <c r="E137" s="36">
        <v>36003</v>
      </c>
      <c r="F137" s="38">
        <v>5</v>
      </c>
      <c r="G137" s="38">
        <v>48</v>
      </c>
      <c r="H137" s="39">
        <f t="shared" si="0"/>
        <v>240</v>
      </c>
      <c r="I137" s="39" t="str">
        <f>VLOOKUP(Table1[[#This Row],[Product_id]],Category_dim!$A$1:$G$31,2,FALSE)</f>
        <v>Milk_MD_1L</v>
      </c>
      <c r="J137" s="39" t="str">
        <f>VLOOKUP(Table1[[#This Row],[Product_id]],Category_dim!$A$2:$G$32,4,FALSE)</f>
        <v>Dairy</v>
      </c>
      <c r="K137" s="41" t="str">
        <f>VLOOKUP(Table1[[#This Row],[Store_id]],Geography,2,FALSE)</f>
        <v>Hyderabad</v>
      </c>
      <c r="L137" s="42" t="str">
        <f>VLOOKUP(Table1[[#This Row],[Store_id]],Geography,3,FALSE)</f>
        <v>Telangana</v>
      </c>
    </row>
    <row r="138" spans="1:12" ht="14.25" customHeight="1">
      <c r="A138" s="35">
        <v>44178</v>
      </c>
      <c r="B138" s="36">
        <v>31245013</v>
      </c>
      <c r="C138" s="37">
        <v>712345133</v>
      </c>
      <c r="D138" s="36">
        <v>10000326</v>
      </c>
      <c r="E138" s="36">
        <v>36003</v>
      </c>
      <c r="F138" s="38">
        <v>5</v>
      </c>
      <c r="G138" s="38">
        <v>72</v>
      </c>
      <c r="H138" s="39">
        <f t="shared" si="0"/>
        <v>360</v>
      </c>
      <c r="I138" s="39" t="str">
        <f>VLOOKUP(Table1[[#This Row],[Product_id]],Category_dim!$A$1:$G$31,2,FALSE)</f>
        <v>Pepsi_2L</v>
      </c>
      <c r="J138" s="39" t="str">
        <f>VLOOKUP(Table1[[#This Row],[Product_id]],Category_dim!$A$2:$G$32,4,FALSE)</f>
        <v>Drinks &amp; Bevrages</v>
      </c>
      <c r="K138" s="41" t="str">
        <f>VLOOKUP(Table1[[#This Row],[Store_id]],Geography,2,FALSE)</f>
        <v>Hyderabad</v>
      </c>
      <c r="L138" s="42" t="str">
        <f>VLOOKUP(Table1[[#This Row],[Store_id]],Geography,3,FALSE)</f>
        <v>Telangana</v>
      </c>
    </row>
    <row r="139" spans="1:12" ht="14.25" customHeight="1">
      <c r="A139" s="35">
        <v>44178</v>
      </c>
      <c r="B139" s="36">
        <v>31245013</v>
      </c>
      <c r="C139" s="37">
        <v>712345133</v>
      </c>
      <c r="D139" s="36">
        <v>10000321</v>
      </c>
      <c r="E139" s="36">
        <v>36003</v>
      </c>
      <c r="F139" s="38">
        <v>4</v>
      </c>
      <c r="G139" s="38">
        <v>48</v>
      </c>
      <c r="H139" s="39">
        <f t="shared" si="0"/>
        <v>192</v>
      </c>
      <c r="I139" s="39" t="str">
        <f>VLOOKUP(Table1[[#This Row],[Product_id]],Category_dim!$A$1:$G$31,2,FALSE)</f>
        <v>Soda_1L</v>
      </c>
      <c r="J139" s="39" t="str">
        <f>VLOOKUP(Table1[[#This Row],[Product_id]],Category_dim!$A$2:$G$32,4,FALSE)</f>
        <v>Drinks &amp; Bevrages</v>
      </c>
      <c r="K139" s="41" t="str">
        <f>VLOOKUP(Table1[[#This Row],[Store_id]],Geography,2,FALSE)</f>
        <v>Hyderabad</v>
      </c>
      <c r="L139" s="42" t="str">
        <f>VLOOKUP(Table1[[#This Row],[Store_id]],Geography,3,FALSE)</f>
        <v>Telangana</v>
      </c>
    </row>
    <row r="140" spans="1:12" ht="14.25" customHeight="1">
      <c r="A140" s="35">
        <v>44179</v>
      </c>
      <c r="B140" s="36">
        <v>31245014</v>
      </c>
      <c r="C140" s="37">
        <v>712345144</v>
      </c>
      <c r="D140" s="36">
        <v>10000340</v>
      </c>
      <c r="E140" s="36">
        <v>36004</v>
      </c>
      <c r="F140" s="38">
        <v>3</v>
      </c>
      <c r="G140" s="38">
        <v>30</v>
      </c>
      <c r="H140" s="39">
        <f t="shared" si="0"/>
        <v>90</v>
      </c>
      <c r="I140" s="39" t="str">
        <f>VLOOKUP(Table1[[#This Row],[Product_id]],Category_dim!$A$1:$G$31,2,FALSE)</f>
        <v>Curd_Amul_500mL</v>
      </c>
      <c r="J140" s="39" t="str">
        <f>VLOOKUP(Table1[[#This Row],[Product_id]],Category_dim!$A$2:$G$32,4,FALSE)</f>
        <v>Dairy</v>
      </c>
      <c r="K140" s="41" t="str">
        <f>VLOOKUP(Table1[[#This Row],[Store_id]],Geography,2,FALSE)</f>
        <v>Pune</v>
      </c>
      <c r="L140" s="42" t="str">
        <f>VLOOKUP(Table1[[#This Row],[Store_id]],Geography,3,FALSE)</f>
        <v>Maharashtra</v>
      </c>
    </row>
    <row r="141" spans="1:12" ht="14.25" customHeight="1">
      <c r="A141" s="35">
        <v>44179</v>
      </c>
      <c r="B141" s="36">
        <v>31245014</v>
      </c>
      <c r="C141" s="37">
        <v>712345144</v>
      </c>
      <c r="D141" s="36">
        <v>10000343</v>
      </c>
      <c r="E141" s="36">
        <v>36004</v>
      </c>
      <c r="F141" s="38">
        <v>2</v>
      </c>
      <c r="G141" s="38">
        <v>54</v>
      </c>
      <c r="H141" s="39">
        <f t="shared" si="0"/>
        <v>108</v>
      </c>
      <c r="I141" s="39" t="str">
        <f>VLOOKUP(Table1[[#This Row],[Product_id]],Category_dim!$A$1:$G$31,2,FALSE)</f>
        <v>Curd MD_1L</v>
      </c>
      <c r="J141" s="39" t="str">
        <f>VLOOKUP(Table1[[#This Row],[Product_id]],Category_dim!$A$2:$G$32,4,FALSE)</f>
        <v>Dairy</v>
      </c>
      <c r="K141" s="41" t="str">
        <f>VLOOKUP(Table1[[#This Row],[Store_id]],Geography,2,FALSE)</f>
        <v>Pune</v>
      </c>
      <c r="L141" s="42" t="str">
        <f>VLOOKUP(Table1[[#This Row],[Store_id]],Geography,3,FALSE)</f>
        <v>Maharashtra</v>
      </c>
    </row>
    <row r="142" spans="1:12" ht="14.25" customHeight="1">
      <c r="A142" s="35">
        <v>44179</v>
      </c>
      <c r="B142" s="36">
        <v>31245014</v>
      </c>
      <c r="C142" s="37">
        <v>712345144</v>
      </c>
      <c r="D142" s="36">
        <v>10000349</v>
      </c>
      <c r="E142" s="36">
        <v>36004</v>
      </c>
      <c r="F142" s="38">
        <v>4</v>
      </c>
      <c r="G142" s="38">
        <v>152</v>
      </c>
      <c r="H142" s="39">
        <f t="shared" si="0"/>
        <v>608</v>
      </c>
      <c r="I142" s="39" t="str">
        <f>VLOOKUP(Table1[[#This Row],[Product_id]],Category_dim!$A$1:$G$31,2,FALSE)</f>
        <v>Museli 1 Kg</v>
      </c>
      <c r="J142" s="39" t="str">
        <f>VLOOKUP(Table1[[#This Row],[Product_id]],Category_dim!$A$2:$G$32,4,FALSE)</f>
        <v>Cereals</v>
      </c>
      <c r="K142" s="41" t="str">
        <f>VLOOKUP(Table1[[#This Row],[Store_id]],Geography,2,FALSE)</f>
        <v>Pune</v>
      </c>
      <c r="L142" s="42" t="str">
        <f>VLOOKUP(Table1[[#This Row],[Store_id]],Geography,3,FALSE)</f>
        <v>Maharashtra</v>
      </c>
    </row>
    <row r="143" spans="1:12" ht="14.25" customHeight="1">
      <c r="A143" s="35">
        <v>44179</v>
      </c>
      <c r="B143" s="36">
        <v>31245014</v>
      </c>
      <c r="C143" s="37">
        <v>712345144</v>
      </c>
      <c r="D143" s="36">
        <v>10000331</v>
      </c>
      <c r="E143" s="36">
        <v>36004</v>
      </c>
      <c r="F143" s="38">
        <v>2</v>
      </c>
      <c r="G143" s="38">
        <v>57</v>
      </c>
      <c r="H143" s="39">
        <f t="shared" si="0"/>
        <v>114</v>
      </c>
      <c r="I143" s="39" t="str">
        <f>VLOOKUP(Table1[[#This Row],[Product_id]],Category_dim!$A$1:$G$31,2,FALSE)</f>
        <v>Lemon_1L</v>
      </c>
      <c r="J143" s="39" t="str">
        <f>VLOOKUP(Table1[[#This Row],[Product_id]],Category_dim!$A$2:$G$32,4,FALSE)</f>
        <v>Drinks &amp; Bevrages</v>
      </c>
      <c r="K143" s="41" t="str">
        <f>VLOOKUP(Table1[[#This Row],[Store_id]],Geography,2,FALSE)</f>
        <v>Pune</v>
      </c>
      <c r="L143" s="42" t="str">
        <f>VLOOKUP(Table1[[#This Row],[Store_id]],Geography,3,FALSE)</f>
        <v>Maharashtra</v>
      </c>
    </row>
    <row r="144" spans="1:12" ht="14.25" customHeight="1">
      <c r="A144" s="35">
        <v>44179</v>
      </c>
      <c r="B144" s="36">
        <v>31245014</v>
      </c>
      <c r="C144" s="37">
        <v>712345144</v>
      </c>
      <c r="D144" s="36">
        <v>10000323</v>
      </c>
      <c r="E144" s="36">
        <v>36004</v>
      </c>
      <c r="F144" s="38">
        <v>2</v>
      </c>
      <c r="G144" s="38">
        <v>15</v>
      </c>
      <c r="H144" s="39">
        <f t="shared" si="0"/>
        <v>30</v>
      </c>
      <c r="I144" s="39" t="str">
        <f>VLOOKUP(Table1[[#This Row],[Product_id]],Category_dim!$A$1:$G$31,2,FALSE)</f>
        <v>Soda_200mL</v>
      </c>
      <c r="J144" s="39" t="str">
        <f>VLOOKUP(Table1[[#This Row],[Product_id]],Category_dim!$A$2:$G$32,4,FALSE)</f>
        <v>Drinks &amp; Bevrages</v>
      </c>
      <c r="K144" s="41" t="str">
        <f>VLOOKUP(Table1[[#This Row],[Store_id]],Geography,2,FALSE)</f>
        <v>Pune</v>
      </c>
      <c r="L144" s="42" t="str">
        <f>VLOOKUP(Table1[[#This Row],[Store_id]],Geography,3,FALSE)</f>
        <v>Maharashtra</v>
      </c>
    </row>
    <row r="145" spans="1:12" ht="14.25" customHeight="1">
      <c r="A145" s="35">
        <v>44179</v>
      </c>
      <c r="B145" s="36">
        <v>31245014</v>
      </c>
      <c r="C145" s="37">
        <v>712345144</v>
      </c>
      <c r="D145" s="36">
        <v>10000335</v>
      </c>
      <c r="E145" s="36">
        <v>36004</v>
      </c>
      <c r="F145" s="38">
        <v>3</v>
      </c>
      <c r="G145" s="38">
        <v>52</v>
      </c>
      <c r="H145" s="39">
        <f t="shared" si="0"/>
        <v>156</v>
      </c>
      <c r="I145" s="39" t="str">
        <f>VLOOKUP(Table1[[#This Row],[Product_id]],Category_dim!$A$1:$G$31,2,FALSE)</f>
        <v>Milk_Amul_1L</v>
      </c>
      <c r="J145" s="39" t="str">
        <f>VLOOKUP(Table1[[#This Row],[Product_id]],Category_dim!$A$2:$G$32,4,FALSE)</f>
        <v>Dairy</v>
      </c>
      <c r="K145" s="41" t="str">
        <f>VLOOKUP(Table1[[#This Row],[Store_id]],Geography,2,FALSE)</f>
        <v>Pune</v>
      </c>
      <c r="L145" s="42" t="str">
        <f>VLOOKUP(Table1[[#This Row],[Store_id]],Geography,3,FALSE)</f>
        <v>Maharashtra</v>
      </c>
    </row>
    <row r="146" spans="1:12" ht="14.25" customHeight="1">
      <c r="A146" s="35">
        <v>44179</v>
      </c>
      <c r="B146" s="36">
        <v>31245014</v>
      </c>
      <c r="C146" s="37">
        <v>712345144</v>
      </c>
      <c r="D146" s="36">
        <v>10000329</v>
      </c>
      <c r="E146" s="36">
        <v>36004</v>
      </c>
      <c r="F146" s="38">
        <v>3</v>
      </c>
      <c r="G146" s="38">
        <v>30</v>
      </c>
      <c r="H146" s="39">
        <f t="shared" si="0"/>
        <v>90</v>
      </c>
      <c r="I146" s="39" t="str">
        <f>VLOOKUP(Table1[[#This Row],[Product_id]],Category_dim!$A$1:$G$31,2,FALSE)</f>
        <v>Orange_200mL</v>
      </c>
      <c r="J146" s="39" t="str">
        <f>VLOOKUP(Table1[[#This Row],[Product_id]],Category_dim!$A$2:$G$32,4,FALSE)</f>
        <v>Drinks &amp; Bevrages</v>
      </c>
      <c r="K146" s="41" t="str">
        <f>VLOOKUP(Table1[[#This Row],[Store_id]],Geography,2,FALSE)</f>
        <v>Pune</v>
      </c>
      <c r="L146" s="42" t="str">
        <f>VLOOKUP(Table1[[#This Row],[Store_id]],Geography,3,FALSE)</f>
        <v>Maharashtra</v>
      </c>
    </row>
    <row r="147" spans="1:12" ht="14.25" customHeight="1">
      <c r="A147" s="35">
        <v>44179</v>
      </c>
      <c r="B147" s="36">
        <v>31245014</v>
      </c>
      <c r="C147" s="37">
        <v>712345144</v>
      </c>
      <c r="D147" s="36">
        <v>10000348</v>
      </c>
      <c r="E147" s="36">
        <v>36004</v>
      </c>
      <c r="F147" s="38">
        <v>4</v>
      </c>
      <c r="G147" s="38">
        <v>80</v>
      </c>
      <c r="H147" s="39">
        <f t="shared" si="0"/>
        <v>320</v>
      </c>
      <c r="I147" s="39" t="str">
        <f>VLOOKUP(Table1[[#This Row],[Product_id]],Category_dim!$A$1:$G$31,2,FALSE)</f>
        <v>Museli_500g</v>
      </c>
      <c r="J147" s="39" t="str">
        <f>VLOOKUP(Table1[[#This Row],[Product_id]],Category_dim!$A$2:$G$32,4,FALSE)</f>
        <v>Cereals</v>
      </c>
      <c r="K147" s="41" t="str">
        <f>VLOOKUP(Table1[[#This Row],[Store_id]],Geography,2,FALSE)</f>
        <v>Pune</v>
      </c>
      <c r="L147" s="42" t="str">
        <f>VLOOKUP(Table1[[#This Row],[Store_id]],Geography,3,FALSE)</f>
        <v>Maharashtra</v>
      </c>
    </row>
    <row r="148" spans="1:12" ht="14.25" customHeight="1">
      <c r="A148" s="35">
        <v>44179</v>
      </c>
      <c r="B148" s="36">
        <v>31245014</v>
      </c>
      <c r="C148" s="37">
        <v>712345144</v>
      </c>
      <c r="D148" s="36">
        <v>10000336</v>
      </c>
      <c r="E148" s="36">
        <v>36004</v>
      </c>
      <c r="F148" s="38">
        <v>2</v>
      </c>
      <c r="G148" s="38">
        <v>26</v>
      </c>
      <c r="H148" s="39">
        <f t="shared" si="0"/>
        <v>52</v>
      </c>
      <c r="I148" s="39" t="str">
        <f>VLOOKUP(Table1[[#This Row],[Product_id]],Category_dim!$A$1:$G$31,2,FALSE)</f>
        <v>Milk_MD_500ml</v>
      </c>
      <c r="J148" s="39" t="str">
        <f>VLOOKUP(Table1[[#This Row],[Product_id]],Category_dim!$A$2:$G$32,4,FALSE)</f>
        <v>Dairy</v>
      </c>
      <c r="K148" s="41" t="str">
        <f>VLOOKUP(Table1[[#This Row],[Store_id]],Geography,2,FALSE)</f>
        <v>Pune</v>
      </c>
      <c r="L148" s="42" t="str">
        <f>VLOOKUP(Table1[[#This Row],[Store_id]],Geography,3,FALSE)</f>
        <v>Maharashtra</v>
      </c>
    </row>
    <row r="149" spans="1:12" ht="14.25" customHeight="1">
      <c r="A149" s="35">
        <v>44179</v>
      </c>
      <c r="B149" s="36">
        <v>31245014</v>
      </c>
      <c r="C149" s="37">
        <v>712345144</v>
      </c>
      <c r="D149" s="36">
        <v>10000347</v>
      </c>
      <c r="E149" s="36">
        <v>36004</v>
      </c>
      <c r="F149" s="38">
        <v>2</v>
      </c>
      <c r="G149" s="38">
        <v>47</v>
      </c>
      <c r="H149" s="39">
        <f t="shared" si="0"/>
        <v>94</v>
      </c>
      <c r="I149" s="39" t="str">
        <f>VLOOKUP(Table1[[#This Row],[Product_id]],Category_dim!$A$1:$G$31,2,FALSE)</f>
        <v>Museli_200g</v>
      </c>
      <c r="J149" s="39" t="str">
        <f>VLOOKUP(Table1[[#This Row],[Product_id]],Category_dim!$A$2:$G$32,4,FALSE)</f>
        <v>Cereals</v>
      </c>
      <c r="K149" s="41" t="str">
        <f>VLOOKUP(Table1[[#This Row],[Store_id]],Geography,2,FALSE)</f>
        <v>Pune</v>
      </c>
      <c r="L149" s="42" t="str">
        <f>VLOOKUP(Table1[[#This Row],[Store_id]],Geography,3,FALSE)</f>
        <v>Maharashtra</v>
      </c>
    </row>
    <row r="150" spans="1:12" ht="14.25" customHeight="1">
      <c r="A150" s="35">
        <v>44180</v>
      </c>
      <c r="B150" s="36">
        <v>31245015</v>
      </c>
      <c r="C150" s="37">
        <v>712345155</v>
      </c>
      <c r="D150" s="36">
        <v>10000325</v>
      </c>
      <c r="E150" s="36">
        <v>36005</v>
      </c>
      <c r="F150" s="38">
        <v>3</v>
      </c>
      <c r="G150" s="38">
        <v>20</v>
      </c>
      <c r="H150" s="39">
        <f t="shared" si="0"/>
        <v>60</v>
      </c>
      <c r="I150" s="39" t="str">
        <f>VLOOKUP(Table1[[#This Row],[Product_id]],Category_dim!$A$1:$G$31,2,FALSE)</f>
        <v>Coke_500mL</v>
      </c>
      <c r="J150" s="39" t="str">
        <f>VLOOKUP(Table1[[#This Row],[Product_id]],Category_dim!$A$2:$G$32,4,FALSE)</f>
        <v>Drinks &amp; Bevrages</v>
      </c>
      <c r="K150" s="41" t="str">
        <f>VLOOKUP(Table1[[#This Row],[Store_id]],Geography,2,FALSE)</f>
        <v>Chennai</v>
      </c>
      <c r="L150" s="42" t="str">
        <f>VLOOKUP(Table1[[#This Row],[Store_id]],Geography,3,FALSE)</f>
        <v>Tamil Nadu</v>
      </c>
    </row>
    <row r="151" spans="1:12" ht="14.25" customHeight="1">
      <c r="A151" s="35">
        <v>44180</v>
      </c>
      <c r="B151" s="36">
        <v>31245015</v>
      </c>
      <c r="C151" s="37">
        <v>712345155</v>
      </c>
      <c r="D151" s="36">
        <v>10000326</v>
      </c>
      <c r="E151" s="36">
        <v>36005</v>
      </c>
      <c r="F151" s="38">
        <v>3</v>
      </c>
      <c r="G151" s="38">
        <v>72</v>
      </c>
      <c r="H151" s="39">
        <f t="shared" si="0"/>
        <v>216</v>
      </c>
      <c r="I151" s="39" t="str">
        <f>VLOOKUP(Table1[[#This Row],[Product_id]],Category_dim!$A$1:$G$31,2,FALSE)</f>
        <v>Pepsi_2L</v>
      </c>
      <c r="J151" s="39" t="str">
        <f>VLOOKUP(Table1[[#This Row],[Product_id]],Category_dim!$A$2:$G$32,4,FALSE)</f>
        <v>Drinks &amp; Bevrages</v>
      </c>
      <c r="K151" s="41" t="str">
        <f>VLOOKUP(Table1[[#This Row],[Store_id]],Geography,2,FALSE)</f>
        <v>Chennai</v>
      </c>
      <c r="L151" s="42" t="str">
        <f>VLOOKUP(Table1[[#This Row],[Store_id]],Geography,3,FALSE)</f>
        <v>Tamil Nadu</v>
      </c>
    </row>
    <row r="152" spans="1:12" ht="14.25" customHeight="1">
      <c r="A152" s="35">
        <v>44180</v>
      </c>
      <c r="B152" s="36">
        <v>31245015</v>
      </c>
      <c r="C152" s="37">
        <v>712345155</v>
      </c>
      <c r="D152" s="36">
        <v>10000349</v>
      </c>
      <c r="E152" s="36">
        <v>36005</v>
      </c>
      <c r="F152" s="38">
        <v>3</v>
      </c>
      <c r="G152" s="38">
        <v>152</v>
      </c>
      <c r="H152" s="39">
        <f t="shared" si="0"/>
        <v>456</v>
      </c>
      <c r="I152" s="39" t="str">
        <f>VLOOKUP(Table1[[#This Row],[Product_id]],Category_dim!$A$1:$G$31,2,FALSE)</f>
        <v>Museli 1 Kg</v>
      </c>
      <c r="J152" s="39" t="str">
        <f>VLOOKUP(Table1[[#This Row],[Product_id]],Category_dim!$A$2:$G$32,4,FALSE)</f>
        <v>Cereals</v>
      </c>
      <c r="K152" s="41" t="str">
        <f>VLOOKUP(Table1[[#This Row],[Store_id]],Geography,2,FALSE)</f>
        <v>Chennai</v>
      </c>
      <c r="L152" s="42" t="str">
        <f>VLOOKUP(Table1[[#This Row],[Store_id]],Geography,3,FALSE)</f>
        <v>Tamil Nadu</v>
      </c>
    </row>
    <row r="153" spans="1:12" ht="14.25" customHeight="1">
      <c r="A153" s="35">
        <v>44180</v>
      </c>
      <c r="B153" s="36">
        <v>31245015</v>
      </c>
      <c r="C153" s="37">
        <v>712345155</v>
      </c>
      <c r="D153" s="36">
        <v>10000334</v>
      </c>
      <c r="E153" s="36">
        <v>36005</v>
      </c>
      <c r="F153" s="38">
        <v>3</v>
      </c>
      <c r="G153" s="38">
        <v>48</v>
      </c>
      <c r="H153" s="39">
        <f t="shared" si="0"/>
        <v>144</v>
      </c>
      <c r="I153" s="39" t="str">
        <f>VLOOKUP(Table1[[#This Row],[Product_id]],Category_dim!$A$1:$G$31,2,FALSE)</f>
        <v>Milk_MD_1L</v>
      </c>
      <c r="J153" s="39" t="str">
        <f>VLOOKUP(Table1[[#This Row],[Product_id]],Category_dim!$A$2:$G$32,4,FALSE)</f>
        <v>Dairy</v>
      </c>
      <c r="K153" s="41" t="str">
        <f>VLOOKUP(Table1[[#This Row],[Store_id]],Geography,2,FALSE)</f>
        <v>Chennai</v>
      </c>
      <c r="L153" s="42" t="str">
        <f>VLOOKUP(Table1[[#This Row],[Store_id]],Geography,3,FALSE)</f>
        <v>Tamil Nadu</v>
      </c>
    </row>
    <row r="154" spans="1:12" ht="14.25" customHeight="1">
      <c r="A154" s="35">
        <v>44180</v>
      </c>
      <c r="B154" s="36">
        <v>31245015</v>
      </c>
      <c r="C154" s="37">
        <v>712345155</v>
      </c>
      <c r="D154" s="36">
        <v>10000347</v>
      </c>
      <c r="E154" s="36">
        <v>36005</v>
      </c>
      <c r="F154" s="38">
        <v>3</v>
      </c>
      <c r="G154" s="38">
        <v>47</v>
      </c>
      <c r="H154" s="39">
        <f t="shared" si="0"/>
        <v>141</v>
      </c>
      <c r="I154" s="39" t="str">
        <f>VLOOKUP(Table1[[#This Row],[Product_id]],Category_dim!$A$1:$G$31,2,FALSE)</f>
        <v>Museli_200g</v>
      </c>
      <c r="J154" s="39" t="str">
        <f>VLOOKUP(Table1[[#This Row],[Product_id]],Category_dim!$A$2:$G$32,4,FALSE)</f>
        <v>Cereals</v>
      </c>
      <c r="K154" s="41" t="str">
        <f>VLOOKUP(Table1[[#This Row],[Store_id]],Geography,2,FALSE)</f>
        <v>Chennai</v>
      </c>
      <c r="L154" s="42" t="str">
        <f>VLOOKUP(Table1[[#This Row],[Store_id]],Geography,3,FALSE)</f>
        <v>Tamil Nadu</v>
      </c>
    </row>
    <row r="155" spans="1:12" ht="14.25" customHeight="1">
      <c r="A155" s="35">
        <v>44180</v>
      </c>
      <c r="B155" s="36">
        <v>31245015</v>
      </c>
      <c r="C155" s="37">
        <v>712345155</v>
      </c>
      <c r="D155" s="36">
        <v>10000323</v>
      </c>
      <c r="E155" s="36">
        <v>36005</v>
      </c>
      <c r="F155" s="38">
        <v>2</v>
      </c>
      <c r="G155" s="38">
        <v>15</v>
      </c>
      <c r="H155" s="39">
        <f t="shared" si="0"/>
        <v>30</v>
      </c>
      <c r="I155" s="39" t="str">
        <f>VLOOKUP(Table1[[#This Row],[Product_id]],Category_dim!$A$1:$G$31,2,FALSE)</f>
        <v>Soda_200mL</v>
      </c>
      <c r="J155" s="39" t="str">
        <f>VLOOKUP(Table1[[#This Row],[Product_id]],Category_dim!$A$2:$G$32,4,FALSE)</f>
        <v>Drinks &amp; Bevrages</v>
      </c>
      <c r="K155" s="41" t="str">
        <f>VLOOKUP(Table1[[#This Row],[Store_id]],Geography,2,FALSE)</f>
        <v>Chennai</v>
      </c>
      <c r="L155" s="42" t="str">
        <f>VLOOKUP(Table1[[#This Row],[Store_id]],Geography,3,FALSE)</f>
        <v>Tamil Nadu</v>
      </c>
    </row>
    <row r="156" spans="1:12" ht="14.25" customHeight="1">
      <c r="A156" s="35">
        <v>44180</v>
      </c>
      <c r="B156" s="36">
        <v>31245015</v>
      </c>
      <c r="C156" s="37">
        <v>712345155</v>
      </c>
      <c r="D156" s="36">
        <v>10000348</v>
      </c>
      <c r="E156" s="36">
        <v>36005</v>
      </c>
      <c r="F156" s="38">
        <v>2</v>
      </c>
      <c r="G156" s="38">
        <v>80</v>
      </c>
      <c r="H156" s="39">
        <f t="shared" si="0"/>
        <v>160</v>
      </c>
      <c r="I156" s="39" t="str">
        <f>VLOOKUP(Table1[[#This Row],[Product_id]],Category_dim!$A$1:$G$31,2,FALSE)</f>
        <v>Museli_500g</v>
      </c>
      <c r="J156" s="39" t="str">
        <f>VLOOKUP(Table1[[#This Row],[Product_id]],Category_dim!$A$2:$G$32,4,FALSE)</f>
        <v>Cereals</v>
      </c>
      <c r="K156" s="41" t="str">
        <f>VLOOKUP(Table1[[#This Row],[Store_id]],Geography,2,FALSE)</f>
        <v>Chennai</v>
      </c>
      <c r="L156" s="42" t="str">
        <f>VLOOKUP(Table1[[#This Row],[Store_id]],Geography,3,FALSE)</f>
        <v>Tamil Nadu</v>
      </c>
    </row>
    <row r="157" spans="1:12" ht="14.25" customHeight="1">
      <c r="A157" s="35">
        <v>44180</v>
      </c>
      <c r="B157" s="36">
        <v>31245015</v>
      </c>
      <c r="C157" s="37">
        <v>712345155</v>
      </c>
      <c r="D157" s="36">
        <v>10000346</v>
      </c>
      <c r="E157" s="36">
        <v>36005</v>
      </c>
      <c r="F157" s="38">
        <v>3</v>
      </c>
      <c r="G157" s="38">
        <v>192</v>
      </c>
      <c r="H157" s="39">
        <f t="shared" si="0"/>
        <v>576</v>
      </c>
      <c r="I157" s="39" t="str">
        <f>VLOOKUP(Table1[[#This Row],[Product_id]],Category_dim!$A$1:$G$31,2,FALSE)</f>
        <v>Cornflakes_almond_1Kg</v>
      </c>
      <c r="J157" s="39" t="str">
        <f>VLOOKUP(Table1[[#This Row],[Product_id]],Category_dim!$A$2:$G$32,4,FALSE)</f>
        <v>Cereals</v>
      </c>
      <c r="K157" s="41" t="str">
        <f>VLOOKUP(Table1[[#This Row],[Store_id]],Geography,2,FALSE)</f>
        <v>Chennai</v>
      </c>
      <c r="L157" s="42" t="str">
        <f>VLOOKUP(Table1[[#This Row],[Store_id]],Geography,3,FALSE)</f>
        <v>Tamil Nadu</v>
      </c>
    </row>
    <row r="158" spans="1:12" ht="14.25" customHeight="1">
      <c r="A158" s="35">
        <v>44180</v>
      </c>
      <c r="B158" s="36">
        <v>31245015</v>
      </c>
      <c r="C158" s="37">
        <v>712345155</v>
      </c>
      <c r="D158" s="36">
        <v>10000325</v>
      </c>
      <c r="E158" s="36">
        <v>36005</v>
      </c>
      <c r="F158" s="38">
        <v>3</v>
      </c>
      <c r="G158" s="38">
        <v>20</v>
      </c>
      <c r="H158" s="39">
        <f t="shared" si="0"/>
        <v>60</v>
      </c>
      <c r="I158" s="39" t="str">
        <f>VLOOKUP(Table1[[#This Row],[Product_id]],Category_dim!$A$1:$G$31,2,FALSE)</f>
        <v>Coke_500mL</v>
      </c>
      <c r="J158" s="39" t="str">
        <f>VLOOKUP(Table1[[#This Row],[Product_id]],Category_dim!$A$2:$G$32,4,FALSE)</f>
        <v>Drinks &amp; Bevrages</v>
      </c>
      <c r="K158" s="41" t="str">
        <f>VLOOKUP(Table1[[#This Row],[Store_id]],Geography,2,FALSE)</f>
        <v>Chennai</v>
      </c>
      <c r="L158" s="42" t="str">
        <f>VLOOKUP(Table1[[#This Row],[Store_id]],Geography,3,FALSE)</f>
        <v>Tamil Nadu</v>
      </c>
    </row>
    <row r="159" spans="1:12" ht="14.25" customHeight="1">
      <c r="A159" s="35">
        <v>44165</v>
      </c>
      <c r="B159" s="36">
        <v>31245016</v>
      </c>
      <c r="C159" s="37">
        <v>712345166</v>
      </c>
      <c r="D159" s="36">
        <v>10000328</v>
      </c>
      <c r="E159" s="36">
        <v>36000</v>
      </c>
      <c r="F159" s="38">
        <v>1</v>
      </c>
      <c r="G159" s="38">
        <v>220</v>
      </c>
      <c r="H159" s="39">
        <f t="shared" si="0"/>
        <v>220</v>
      </c>
      <c r="I159" s="39" t="str">
        <f>VLOOKUP(Table1[[#This Row],[Product_id]],Category_dim!$A$1:$G$31,2,FALSE)</f>
        <v>Mango_1L</v>
      </c>
      <c r="J159" s="39" t="str">
        <f>VLOOKUP(Table1[[#This Row],[Product_id]],Category_dim!$A$2:$G$32,4,FALSE)</f>
        <v>Drinks &amp; Bevrages</v>
      </c>
      <c r="K159" s="41" t="str">
        <f>VLOOKUP(Table1[[#This Row],[Store_id]],Geography,2,FALSE)</f>
        <v>Mumbai</v>
      </c>
      <c r="L159" s="42" t="str">
        <f>VLOOKUP(Table1[[#This Row],[Store_id]],Geography,3,FALSE)</f>
        <v>Maharashtra</v>
      </c>
    </row>
    <row r="160" spans="1:12" ht="14.25" customHeight="1">
      <c r="A160" s="35">
        <v>44165</v>
      </c>
      <c r="B160" s="36">
        <v>31245016</v>
      </c>
      <c r="C160" s="37">
        <v>712345166</v>
      </c>
      <c r="D160" s="36">
        <v>10000321</v>
      </c>
      <c r="E160" s="36">
        <v>36000</v>
      </c>
      <c r="F160" s="38">
        <v>1</v>
      </c>
      <c r="G160" s="38">
        <v>48</v>
      </c>
      <c r="H160" s="39">
        <f t="shared" si="0"/>
        <v>48</v>
      </c>
      <c r="I160" s="39" t="str">
        <f>VLOOKUP(Table1[[#This Row],[Product_id]],Category_dim!$A$1:$G$31,2,FALSE)</f>
        <v>Soda_1L</v>
      </c>
      <c r="J160" s="39" t="str">
        <f>VLOOKUP(Table1[[#This Row],[Product_id]],Category_dim!$A$2:$G$32,4,FALSE)</f>
        <v>Drinks &amp; Bevrages</v>
      </c>
      <c r="K160" s="41" t="str">
        <f>VLOOKUP(Table1[[#This Row],[Store_id]],Geography,2,FALSE)</f>
        <v>Mumbai</v>
      </c>
      <c r="L160" s="42" t="str">
        <f>VLOOKUP(Table1[[#This Row],[Store_id]],Geography,3,FALSE)</f>
        <v>Maharashtra</v>
      </c>
    </row>
    <row r="161" spans="1:12" ht="14.25" customHeight="1">
      <c r="A161" s="35">
        <v>44165</v>
      </c>
      <c r="B161" s="36">
        <v>31245016</v>
      </c>
      <c r="C161" s="37">
        <v>712345166</v>
      </c>
      <c r="D161" s="36">
        <v>10000333</v>
      </c>
      <c r="E161" s="36">
        <v>36000</v>
      </c>
      <c r="F161" s="38">
        <v>3</v>
      </c>
      <c r="G161" s="38">
        <v>54</v>
      </c>
      <c r="H161" s="39">
        <f t="shared" si="0"/>
        <v>162</v>
      </c>
      <c r="I161" s="39" t="str">
        <f>VLOOKUP(Table1[[#This Row],[Product_id]],Category_dim!$A$1:$G$31,2,FALSE)</f>
        <v>Eggs_1x12</v>
      </c>
      <c r="J161" s="39" t="str">
        <f>VLOOKUP(Table1[[#This Row],[Product_id]],Category_dim!$A$2:$G$32,4,FALSE)</f>
        <v>Dairy</v>
      </c>
      <c r="K161" s="41" t="str">
        <f>VLOOKUP(Table1[[#This Row],[Store_id]],Geography,2,FALSE)</f>
        <v>Mumbai</v>
      </c>
      <c r="L161" s="42" t="str">
        <f>VLOOKUP(Table1[[#This Row],[Store_id]],Geography,3,FALSE)</f>
        <v>Maharashtra</v>
      </c>
    </row>
    <row r="162" spans="1:12" ht="14.25" customHeight="1">
      <c r="A162" s="35">
        <v>44165</v>
      </c>
      <c r="B162" s="36">
        <v>31245016</v>
      </c>
      <c r="C162" s="37">
        <v>712345166</v>
      </c>
      <c r="D162" s="36">
        <v>10000336</v>
      </c>
      <c r="E162" s="36">
        <v>36000</v>
      </c>
      <c r="F162" s="38">
        <v>1</v>
      </c>
      <c r="G162" s="38">
        <v>26</v>
      </c>
      <c r="H162" s="39">
        <f t="shared" si="0"/>
        <v>26</v>
      </c>
      <c r="I162" s="39" t="str">
        <f>VLOOKUP(Table1[[#This Row],[Product_id]],Category_dim!$A$1:$G$31,2,FALSE)</f>
        <v>Milk_MD_500ml</v>
      </c>
      <c r="J162" s="39" t="str">
        <f>VLOOKUP(Table1[[#This Row],[Product_id]],Category_dim!$A$2:$G$32,4,FALSE)</f>
        <v>Dairy</v>
      </c>
      <c r="K162" s="41" t="str">
        <f>VLOOKUP(Table1[[#This Row],[Store_id]],Geography,2,FALSE)</f>
        <v>Mumbai</v>
      </c>
      <c r="L162" s="42" t="str">
        <f>VLOOKUP(Table1[[#This Row],[Store_id]],Geography,3,FALSE)</f>
        <v>Maharashtra</v>
      </c>
    </row>
    <row r="163" spans="1:12" ht="14.25" customHeight="1">
      <c r="A163" s="35">
        <v>44165</v>
      </c>
      <c r="B163" s="36">
        <v>31245016</v>
      </c>
      <c r="C163" s="37">
        <v>712345166</v>
      </c>
      <c r="D163" s="36">
        <v>10000336</v>
      </c>
      <c r="E163" s="36">
        <v>36000</v>
      </c>
      <c r="F163" s="38">
        <v>2</v>
      </c>
      <c r="G163" s="38">
        <v>26</v>
      </c>
      <c r="H163" s="39">
        <f t="shared" si="0"/>
        <v>52</v>
      </c>
      <c r="I163" s="39" t="str">
        <f>VLOOKUP(Table1[[#This Row],[Product_id]],Category_dim!$A$1:$G$31,2,FALSE)</f>
        <v>Milk_MD_500ml</v>
      </c>
      <c r="J163" s="39" t="str">
        <f>VLOOKUP(Table1[[#This Row],[Product_id]],Category_dim!$A$2:$G$32,4,FALSE)</f>
        <v>Dairy</v>
      </c>
      <c r="K163" s="41" t="str">
        <f>VLOOKUP(Table1[[#This Row],[Store_id]],Geography,2,FALSE)</f>
        <v>Mumbai</v>
      </c>
      <c r="L163" s="42" t="str">
        <f>VLOOKUP(Table1[[#This Row],[Store_id]],Geography,3,FALSE)</f>
        <v>Maharashtra</v>
      </c>
    </row>
    <row r="164" spans="1:12" ht="14.25" customHeight="1">
      <c r="A164" s="35">
        <v>44165</v>
      </c>
      <c r="B164" s="36">
        <v>31245016</v>
      </c>
      <c r="C164" s="37">
        <v>712345166</v>
      </c>
      <c r="D164" s="36">
        <v>10000325</v>
      </c>
      <c r="E164" s="36">
        <v>36000</v>
      </c>
      <c r="F164" s="38">
        <v>2</v>
      </c>
      <c r="G164" s="38">
        <v>20</v>
      </c>
      <c r="H164" s="39">
        <f t="shared" si="0"/>
        <v>40</v>
      </c>
      <c r="I164" s="39" t="str">
        <f>VLOOKUP(Table1[[#This Row],[Product_id]],Category_dim!$A$1:$G$31,2,FALSE)</f>
        <v>Coke_500mL</v>
      </c>
      <c r="J164" s="39" t="str">
        <f>VLOOKUP(Table1[[#This Row],[Product_id]],Category_dim!$A$2:$G$32,4,FALSE)</f>
        <v>Drinks &amp; Bevrages</v>
      </c>
      <c r="K164" s="41" t="str">
        <f>VLOOKUP(Table1[[#This Row],[Store_id]],Geography,2,FALSE)</f>
        <v>Mumbai</v>
      </c>
      <c r="L164" s="42" t="str">
        <f>VLOOKUP(Table1[[#This Row],[Store_id]],Geography,3,FALSE)</f>
        <v>Maharashtra</v>
      </c>
    </row>
    <row r="165" spans="1:12" ht="14.25" customHeight="1">
      <c r="A165" s="35">
        <v>44165</v>
      </c>
      <c r="B165" s="36">
        <v>31245016</v>
      </c>
      <c r="C165" s="37">
        <v>712345166</v>
      </c>
      <c r="D165" s="36">
        <v>10000324</v>
      </c>
      <c r="E165" s="36">
        <v>36000</v>
      </c>
      <c r="F165" s="38">
        <v>3</v>
      </c>
      <c r="G165" s="38">
        <v>36</v>
      </c>
      <c r="H165" s="39">
        <f t="shared" si="0"/>
        <v>108</v>
      </c>
      <c r="I165" s="39" t="str">
        <f>VLOOKUP(Table1[[#This Row],[Product_id]],Category_dim!$A$1:$G$31,2,FALSE)</f>
        <v>Coke_1L</v>
      </c>
      <c r="J165" s="39" t="str">
        <f>VLOOKUP(Table1[[#This Row],[Product_id]],Category_dim!$A$2:$G$32,4,FALSE)</f>
        <v>Drinks &amp; Bevrages</v>
      </c>
      <c r="K165" s="41" t="str">
        <f>VLOOKUP(Table1[[#This Row],[Store_id]],Geography,2,FALSE)</f>
        <v>Mumbai</v>
      </c>
      <c r="L165" s="42" t="str">
        <f>VLOOKUP(Table1[[#This Row],[Store_id]],Geography,3,FALSE)</f>
        <v>Maharashtra</v>
      </c>
    </row>
    <row r="166" spans="1:12" ht="14.25" customHeight="1">
      <c r="A166" s="35">
        <v>44165</v>
      </c>
      <c r="B166" s="36">
        <v>31245016</v>
      </c>
      <c r="C166" s="37">
        <v>712345166</v>
      </c>
      <c r="D166" s="36">
        <v>10000330</v>
      </c>
      <c r="E166" s="36">
        <v>36000</v>
      </c>
      <c r="F166" s="38">
        <v>1</v>
      </c>
      <c r="G166" s="38">
        <v>160</v>
      </c>
      <c r="H166" s="39">
        <f t="shared" si="0"/>
        <v>160</v>
      </c>
      <c r="I166" s="39" t="str">
        <f>VLOOKUP(Table1[[#This Row],[Product_id]],Category_dim!$A$1:$G$31,2,FALSE)</f>
        <v>Orange_200mL_x6</v>
      </c>
      <c r="J166" s="39" t="str">
        <f>VLOOKUP(Table1[[#This Row],[Product_id]],Category_dim!$A$2:$G$32,4,FALSE)</f>
        <v>Drinks &amp; Bevrages</v>
      </c>
      <c r="K166" s="41" t="str">
        <f>VLOOKUP(Table1[[#This Row],[Store_id]],Geography,2,FALSE)</f>
        <v>Mumbai</v>
      </c>
      <c r="L166" s="42" t="str">
        <f>VLOOKUP(Table1[[#This Row],[Store_id]],Geography,3,FALSE)</f>
        <v>Maharashtra</v>
      </c>
    </row>
    <row r="167" spans="1:12" ht="14.25" customHeight="1">
      <c r="A167" s="35">
        <v>44165</v>
      </c>
      <c r="B167" s="36">
        <v>31245016</v>
      </c>
      <c r="C167" s="37">
        <v>712345166</v>
      </c>
      <c r="D167" s="36">
        <v>10000339</v>
      </c>
      <c r="E167" s="36">
        <v>36000</v>
      </c>
      <c r="F167" s="38">
        <v>2</v>
      </c>
      <c r="G167" s="38">
        <v>120</v>
      </c>
      <c r="H167" s="39">
        <f t="shared" si="0"/>
        <v>240</v>
      </c>
      <c r="I167" s="39" t="str">
        <f>VLOOKUP(Table1[[#This Row],[Product_id]],Category_dim!$A$1:$G$31,2,FALSE)</f>
        <v>Eggs_1x30</v>
      </c>
      <c r="J167" s="39" t="str">
        <f>VLOOKUP(Table1[[#This Row],[Product_id]],Category_dim!$A$2:$G$32,4,FALSE)</f>
        <v>Dairy</v>
      </c>
      <c r="K167" s="41" t="str">
        <f>VLOOKUP(Table1[[#This Row],[Store_id]],Geography,2,FALSE)</f>
        <v>Mumbai</v>
      </c>
      <c r="L167" s="42" t="str">
        <f>VLOOKUP(Table1[[#This Row],[Store_id]],Geography,3,FALSE)</f>
        <v>Maharashtra</v>
      </c>
    </row>
    <row r="168" spans="1:12" ht="14.25" customHeight="1">
      <c r="A168" s="35">
        <v>44165</v>
      </c>
      <c r="B168" s="36">
        <v>31245016</v>
      </c>
      <c r="C168" s="37">
        <v>712345166</v>
      </c>
      <c r="D168" s="36">
        <v>10000329</v>
      </c>
      <c r="E168" s="36">
        <v>36000</v>
      </c>
      <c r="F168" s="38">
        <v>3</v>
      </c>
      <c r="G168" s="38">
        <v>30</v>
      </c>
      <c r="H168" s="39">
        <f t="shared" si="0"/>
        <v>90</v>
      </c>
      <c r="I168" s="39" t="str">
        <f>VLOOKUP(Table1[[#This Row],[Product_id]],Category_dim!$A$1:$G$31,2,FALSE)</f>
        <v>Orange_200mL</v>
      </c>
      <c r="J168" s="39" t="str">
        <f>VLOOKUP(Table1[[#This Row],[Product_id]],Category_dim!$A$2:$G$32,4,FALSE)</f>
        <v>Drinks &amp; Bevrages</v>
      </c>
      <c r="K168" s="41" t="str">
        <f>VLOOKUP(Table1[[#This Row],[Store_id]],Geography,2,FALSE)</f>
        <v>Mumbai</v>
      </c>
      <c r="L168" s="42" t="str">
        <f>VLOOKUP(Table1[[#This Row],[Store_id]],Geography,3,FALSE)</f>
        <v>Maharashtra</v>
      </c>
    </row>
    <row r="169" spans="1:12" ht="14.25" customHeight="1">
      <c r="A169" s="35">
        <v>44165</v>
      </c>
      <c r="B169" s="36">
        <v>31245016</v>
      </c>
      <c r="C169" s="37">
        <v>712345166</v>
      </c>
      <c r="D169" s="36">
        <v>10000324</v>
      </c>
      <c r="E169" s="36">
        <v>36000</v>
      </c>
      <c r="F169" s="38">
        <v>1</v>
      </c>
      <c r="G169" s="38">
        <v>36</v>
      </c>
      <c r="H169" s="39">
        <f t="shared" si="0"/>
        <v>36</v>
      </c>
      <c r="I169" s="39" t="str">
        <f>VLOOKUP(Table1[[#This Row],[Product_id]],Category_dim!$A$1:$G$31,2,FALSE)</f>
        <v>Coke_1L</v>
      </c>
      <c r="J169" s="39" t="str">
        <f>VLOOKUP(Table1[[#This Row],[Product_id]],Category_dim!$A$2:$G$32,4,FALSE)</f>
        <v>Drinks &amp; Bevrages</v>
      </c>
      <c r="K169" s="41" t="str">
        <f>VLOOKUP(Table1[[#This Row],[Store_id]],Geography,2,FALSE)</f>
        <v>Mumbai</v>
      </c>
      <c r="L169" s="42" t="str">
        <f>VLOOKUP(Table1[[#This Row],[Store_id]],Geography,3,FALSE)</f>
        <v>Maharashtra</v>
      </c>
    </row>
    <row r="170" spans="1:12" ht="14.25" customHeight="1">
      <c r="A170" s="35">
        <v>44165</v>
      </c>
      <c r="B170" s="36">
        <v>31245016</v>
      </c>
      <c r="C170" s="37">
        <v>712345166</v>
      </c>
      <c r="D170" s="36">
        <v>10000330</v>
      </c>
      <c r="E170" s="36">
        <v>36000</v>
      </c>
      <c r="F170" s="38">
        <v>3</v>
      </c>
      <c r="G170" s="38">
        <v>160</v>
      </c>
      <c r="H170" s="39">
        <f t="shared" si="0"/>
        <v>480</v>
      </c>
      <c r="I170" s="39" t="str">
        <f>VLOOKUP(Table1[[#This Row],[Product_id]],Category_dim!$A$1:$G$31,2,FALSE)</f>
        <v>Orange_200mL_x6</v>
      </c>
      <c r="J170" s="39" t="str">
        <f>VLOOKUP(Table1[[#This Row],[Product_id]],Category_dim!$A$2:$G$32,4,FALSE)</f>
        <v>Drinks &amp; Bevrages</v>
      </c>
      <c r="K170" s="41" t="str">
        <f>VLOOKUP(Table1[[#This Row],[Store_id]],Geography,2,FALSE)</f>
        <v>Mumbai</v>
      </c>
      <c r="L170" s="42" t="str">
        <f>VLOOKUP(Table1[[#This Row],[Store_id]],Geography,3,FALSE)</f>
        <v>Maharashtra</v>
      </c>
    </row>
    <row r="171" spans="1:12" ht="14.25" customHeight="1">
      <c r="A171" s="35">
        <v>44165</v>
      </c>
      <c r="B171" s="36">
        <v>31245016</v>
      </c>
      <c r="C171" s="37">
        <v>712345166</v>
      </c>
      <c r="D171" s="36">
        <v>10000346</v>
      </c>
      <c r="E171" s="36">
        <v>36000</v>
      </c>
      <c r="F171" s="38">
        <v>3</v>
      </c>
      <c r="G171" s="38">
        <v>192</v>
      </c>
      <c r="H171" s="39">
        <f t="shared" si="0"/>
        <v>576</v>
      </c>
      <c r="I171" s="39" t="str">
        <f>VLOOKUP(Table1[[#This Row],[Product_id]],Category_dim!$A$1:$G$31,2,FALSE)</f>
        <v>Cornflakes_almond_1Kg</v>
      </c>
      <c r="J171" s="39" t="str">
        <f>VLOOKUP(Table1[[#This Row],[Product_id]],Category_dim!$A$2:$G$32,4,FALSE)</f>
        <v>Cereals</v>
      </c>
      <c r="K171" s="41" t="str">
        <f>VLOOKUP(Table1[[#This Row],[Store_id]],Geography,2,FALSE)</f>
        <v>Mumbai</v>
      </c>
      <c r="L171" s="42" t="str">
        <f>VLOOKUP(Table1[[#This Row],[Store_id]],Geography,3,FALSE)</f>
        <v>Maharashtra</v>
      </c>
    </row>
    <row r="172" spans="1:12" ht="14.25" customHeight="1">
      <c r="A172" s="35">
        <v>44166</v>
      </c>
      <c r="B172" s="36">
        <v>31245017</v>
      </c>
      <c r="C172" s="37">
        <v>712345177</v>
      </c>
      <c r="D172" s="36">
        <v>10000321</v>
      </c>
      <c r="E172" s="36">
        <v>36007</v>
      </c>
      <c r="F172" s="38">
        <v>2</v>
      </c>
      <c r="G172" s="38">
        <v>48</v>
      </c>
      <c r="H172" s="39">
        <f t="shared" si="0"/>
        <v>96</v>
      </c>
      <c r="I172" s="39" t="str">
        <f>VLOOKUP(Table1[[#This Row],[Product_id]],Category_dim!$A$1:$G$31,2,FALSE)</f>
        <v>Soda_1L</v>
      </c>
      <c r="J172" s="39" t="str">
        <f>VLOOKUP(Table1[[#This Row],[Product_id]],Category_dim!$A$2:$G$32,4,FALSE)</f>
        <v>Drinks &amp; Bevrages</v>
      </c>
      <c r="K172" s="41" t="str">
        <f>VLOOKUP(Table1[[#This Row],[Store_id]],Geography,2,FALSE)</f>
        <v>Mysore</v>
      </c>
      <c r="L172" s="42" t="str">
        <f>VLOOKUP(Table1[[#This Row],[Store_id]],Geography,3,FALSE)</f>
        <v>Karnataka</v>
      </c>
    </row>
    <row r="173" spans="1:12" ht="14.25" customHeight="1">
      <c r="A173" s="35">
        <v>44166</v>
      </c>
      <c r="B173" s="36">
        <v>31245017</v>
      </c>
      <c r="C173" s="37">
        <v>712345177</v>
      </c>
      <c r="D173" s="36">
        <v>10000323</v>
      </c>
      <c r="E173" s="36">
        <v>36007</v>
      </c>
      <c r="F173" s="38">
        <v>3</v>
      </c>
      <c r="G173" s="38">
        <v>15</v>
      </c>
      <c r="H173" s="39">
        <f t="shared" si="0"/>
        <v>45</v>
      </c>
      <c r="I173" s="39" t="str">
        <f>VLOOKUP(Table1[[#This Row],[Product_id]],Category_dim!$A$1:$G$31,2,FALSE)</f>
        <v>Soda_200mL</v>
      </c>
      <c r="J173" s="39" t="str">
        <f>VLOOKUP(Table1[[#This Row],[Product_id]],Category_dim!$A$2:$G$32,4,FALSE)</f>
        <v>Drinks &amp; Bevrages</v>
      </c>
      <c r="K173" s="41" t="str">
        <f>VLOOKUP(Table1[[#This Row],[Store_id]],Geography,2,FALSE)</f>
        <v>Mysore</v>
      </c>
      <c r="L173" s="42" t="str">
        <f>VLOOKUP(Table1[[#This Row],[Store_id]],Geography,3,FALSE)</f>
        <v>Karnataka</v>
      </c>
    </row>
    <row r="174" spans="1:12" ht="14.25" customHeight="1">
      <c r="A174" s="35">
        <v>44166</v>
      </c>
      <c r="B174" s="36">
        <v>31245017</v>
      </c>
      <c r="C174" s="37">
        <v>712345177</v>
      </c>
      <c r="D174" s="36">
        <v>10000323</v>
      </c>
      <c r="E174" s="36">
        <v>36007</v>
      </c>
      <c r="F174" s="38">
        <v>1</v>
      </c>
      <c r="G174" s="38">
        <v>15</v>
      </c>
      <c r="H174" s="39">
        <f t="shared" si="0"/>
        <v>15</v>
      </c>
      <c r="I174" s="39" t="str">
        <f>VLOOKUP(Table1[[#This Row],[Product_id]],Category_dim!$A$1:$G$31,2,FALSE)</f>
        <v>Soda_200mL</v>
      </c>
      <c r="J174" s="39" t="str">
        <f>VLOOKUP(Table1[[#This Row],[Product_id]],Category_dim!$A$2:$G$32,4,FALSE)</f>
        <v>Drinks &amp; Bevrages</v>
      </c>
      <c r="K174" s="41" t="str">
        <f>VLOOKUP(Table1[[#This Row],[Store_id]],Geography,2,FALSE)</f>
        <v>Mysore</v>
      </c>
      <c r="L174" s="42" t="str">
        <f>VLOOKUP(Table1[[#This Row],[Store_id]],Geography,3,FALSE)</f>
        <v>Karnataka</v>
      </c>
    </row>
    <row r="175" spans="1:12" ht="14.25" customHeight="1">
      <c r="A175" s="35">
        <v>44166</v>
      </c>
      <c r="B175" s="36">
        <v>31245017</v>
      </c>
      <c r="C175" s="37">
        <v>712345177</v>
      </c>
      <c r="D175" s="36">
        <v>10000329</v>
      </c>
      <c r="E175" s="36">
        <v>36007</v>
      </c>
      <c r="F175" s="38">
        <v>3</v>
      </c>
      <c r="G175" s="38">
        <v>30</v>
      </c>
      <c r="H175" s="39">
        <f t="shared" si="0"/>
        <v>90</v>
      </c>
      <c r="I175" s="39" t="str">
        <f>VLOOKUP(Table1[[#This Row],[Product_id]],Category_dim!$A$1:$G$31,2,FALSE)</f>
        <v>Orange_200mL</v>
      </c>
      <c r="J175" s="39" t="str">
        <f>VLOOKUP(Table1[[#This Row],[Product_id]],Category_dim!$A$2:$G$32,4,FALSE)</f>
        <v>Drinks &amp; Bevrages</v>
      </c>
      <c r="K175" s="41" t="str">
        <f>VLOOKUP(Table1[[#This Row],[Store_id]],Geography,2,FALSE)</f>
        <v>Mysore</v>
      </c>
      <c r="L175" s="42" t="str">
        <f>VLOOKUP(Table1[[#This Row],[Store_id]],Geography,3,FALSE)</f>
        <v>Karnataka</v>
      </c>
    </row>
    <row r="176" spans="1:12" ht="14.25" customHeight="1">
      <c r="A176" s="35">
        <v>44166</v>
      </c>
      <c r="B176" s="36">
        <v>31245017</v>
      </c>
      <c r="C176" s="37">
        <v>712345177</v>
      </c>
      <c r="D176" s="36">
        <v>10000340</v>
      </c>
      <c r="E176" s="36">
        <v>36007</v>
      </c>
      <c r="F176" s="38">
        <v>1</v>
      </c>
      <c r="G176" s="38">
        <v>30</v>
      </c>
      <c r="H176" s="39">
        <f t="shared" si="0"/>
        <v>30</v>
      </c>
      <c r="I176" s="39" t="str">
        <f>VLOOKUP(Table1[[#This Row],[Product_id]],Category_dim!$A$1:$G$31,2,FALSE)</f>
        <v>Curd_Amul_500mL</v>
      </c>
      <c r="J176" s="39" t="str">
        <f>VLOOKUP(Table1[[#This Row],[Product_id]],Category_dim!$A$2:$G$32,4,FALSE)</f>
        <v>Dairy</v>
      </c>
      <c r="K176" s="41" t="str">
        <f>VLOOKUP(Table1[[#This Row],[Store_id]],Geography,2,FALSE)</f>
        <v>Mysore</v>
      </c>
      <c r="L176" s="42" t="str">
        <f>VLOOKUP(Table1[[#This Row],[Store_id]],Geography,3,FALSE)</f>
        <v>Karnataka</v>
      </c>
    </row>
    <row r="177" spans="1:12" ht="14.25" customHeight="1">
      <c r="A177" s="35">
        <v>44166</v>
      </c>
      <c r="B177" s="36">
        <v>31245017</v>
      </c>
      <c r="C177" s="37">
        <v>712345177</v>
      </c>
      <c r="D177" s="36">
        <v>10000345</v>
      </c>
      <c r="E177" s="36">
        <v>36007</v>
      </c>
      <c r="F177" s="38">
        <v>2</v>
      </c>
      <c r="G177" s="38">
        <v>158</v>
      </c>
      <c r="H177" s="39">
        <f t="shared" si="0"/>
        <v>316</v>
      </c>
      <c r="I177" s="39" t="str">
        <f>VLOOKUP(Table1[[#This Row],[Product_id]],Category_dim!$A$1:$G$31,2,FALSE)</f>
        <v>Cornflakes_1Kg</v>
      </c>
      <c r="J177" s="39" t="str">
        <f>VLOOKUP(Table1[[#This Row],[Product_id]],Category_dim!$A$2:$G$32,4,FALSE)</f>
        <v>Cereals</v>
      </c>
      <c r="K177" s="41" t="str">
        <f>VLOOKUP(Table1[[#This Row],[Store_id]],Geography,2,FALSE)</f>
        <v>Mysore</v>
      </c>
      <c r="L177" s="42" t="str">
        <f>VLOOKUP(Table1[[#This Row],[Store_id]],Geography,3,FALSE)</f>
        <v>Karnataka</v>
      </c>
    </row>
    <row r="178" spans="1:12" ht="14.25" customHeight="1">
      <c r="A178" s="35">
        <v>44166</v>
      </c>
      <c r="B178" s="36">
        <v>31245017</v>
      </c>
      <c r="C178" s="37">
        <v>712345177</v>
      </c>
      <c r="D178" s="36">
        <v>10000339</v>
      </c>
      <c r="E178" s="36">
        <v>36007</v>
      </c>
      <c r="F178" s="38">
        <v>3</v>
      </c>
      <c r="G178" s="38">
        <v>120</v>
      </c>
      <c r="H178" s="39">
        <f t="shared" si="0"/>
        <v>360</v>
      </c>
      <c r="I178" s="39" t="str">
        <f>VLOOKUP(Table1[[#This Row],[Product_id]],Category_dim!$A$1:$G$31,2,FALSE)</f>
        <v>Eggs_1x30</v>
      </c>
      <c r="J178" s="39" t="str">
        <f>VLOOKUP(Table1[[#This Row],[Product_id]],Category_dim!$A$2:$G$32,4,FALSE)</f>
        <v>Dairy</v>
      </c>
      <c r="K178" s="41" t="str">
        <f>VLOOKUP(Table1[[#This Row],[Store_id]],Geography,2,FALSE)</f>
        <v>Mysore</v>
      </c>
      <c r="L178" s="42" t="str">
        <f>VLOOKUP(Table1[[#This Row],[Store_id]],Geography,3,FALSE)</f>
        <v>Karnataka</v>
      </c>
    </row>
    <row r="179" spans="1:12" ht="14.25" customHeight="1">
      <c r="A179" s="35">
        <v>44166</v>
      </c>
      <c r="B179" s="36">
        <v>31245017</v>
      </c>
      <c r="C179" s="37">
        <v>712345177</v>
      </c>
      <c r="D179" s="36">
        <v>10000341</v>
      </c>
      <c r="E179" s="36">
        <v>36007</v>
      </c>
      <c r="F179" s="38">
        <v>2</v>
      </c>
      <c r="G179" s="38">
        <v>29</v>
      </c>
      <c r="H179" s="39">
        <f t="shared" si="0"/>
        <v>58</v>
      </c>
      <c r="I179" s="39" t="str">
        <f>VLOOKUP(Table1[[#This Row],[Product_id]],Category_dim!$A$1:$G$31,2,FALSE)</f>
        <v>Curd MD_500 mL</v>
      </c>
      <c r="J179" s="39" t="str">
        <f>VLOOKUP(Table1[[#This Row],[Product_id]],Category_dim!$A$2:$G$32,4,FALSE)</f>
        <v>Dairy</v>
      </c>
      <c r="K179" s="41" t="str">
        <f>VLOOKUP(Table1[[#This Row],[Store_id]],Geography,2,FALSE)</f>
        <v>Mysore</v>
      </c>
      <c r="L179" s="42" t="str">
        <f>VLOOKUP(Table1[[#This Row],[Store_id]],Geography,3,FALSE)</f>
        <v>Karnataka</v>
      </c>
    </row>
    <row r="180" spans="1:12" ht="14.25" customHeight="1">
      <c r="A180" s="35">
        <v>44166</v>
      </c>
      <c r="B180" s="36">
        <v>31245017</v>
      </c>
      <c r="C180" s="37">
        <v>712345177</v>
      </c>
      <c r="D180" s="36">
        <v>10000322</v>
      </c>
      <c r="E180" s="36">
        <v>36007</v>
      </c>
      <c r="F180" s="38">
        <v>3</v>
      </c>
      <c r="G180" s="38">
        <v>30</v>
      </c>
      <c r="H180" s="39">
        <f t="shared" si="0"/>
        <v>90</v>
      </c>
      <c r="I180" s="39" t="str">
        <f>VLOOKUP(Table1[[#This Row],[Product_id]],Category_dim!$A$1:$G$31,2,FALSE)</f>
        <v>Soda_500mL</v>
      </c>
      <c r="J180" s="39" t="str">
        <f>VLOOKUP(Table1[[#This Row],[Product_id]],Category_dim!$A$2:$G$32,4,FALSE)</f>
        <v>Drinks &amp; Bevrages</v>
      </c>
      <c r="K180" s="41" t="str">
        <f>VLOOKUP(Table1[[#This Row],[Store_id]],Geography,2,FALSE)</f>
        <v>Mysore</v>
      </c>
      <c r="L180" s="42" t="str">
        <f>VLOOKUP(Table1[[#This Row],[Store_id]],Geography,3,FALSE)</f>
        <v>Karnataka</v>
      </c>
    </row>
    <row r="181" spans="1:12" ht="14.25" customHeight="1">
      <c r="A181" s="35">
        <v>44166</v>
      </c>
      <c r="B181" s="36">
        <v>31245017</v>
      </c>
      <c r="C181" s="37">
        <v>712345177</v>
      </c>
      <c r="D181" s="36">
        <v>10000325</v>
      </c>
      <c r="E181" s="36">
        <v>36007</v>
      </c>
      <c r="F181" s="38">
        <v>2</v>
      </c>
      <c r="G181" s="38">
        <v>20</v>
      </c>
      <c r="H181" s="39">
        <f t="shared" si="0"/>
        <v>40</v>
      </c>
      <c r="I181" s="39" t="str">
        <f>VLOOKUP(Table1[[#This Row],[Product_id]],Category_dim!$A$1:$G$31,2,FALSE)</f>
        <v>Coke_500mL</v>
      </c>
      <c r="J181" s="39" t="str">
        <f>VLOOKUP(Table1[[#This Row],[Product_id]],Category_dim!$A$2:$G$32,4,FALSE)</f>
        <v>Drinks &amp; Bevrages</v>
      </c>
      <c r="K181" s="41" t="str">
        <f>VLOOKUP(Table1[[#This Row],[Store_id]],Geography,2,FALSE)</f>
        <v>Mysore</v>
      </c>
      <c r="L181" s="42" t="str">
        <f>VLOOKUP(Table1[[#This Row],[Store_id]],Geography,3,FALSE)</f>
        <v>Karnataka</v>
      </c>
    </row>
    <row r="182" spans="1:12" ht="14.25" customHeight="1">
      <c r="A182" s="35">
        <v>44166</v>
      </c>
      <c r="B182" s="36">
        <v>31245017</v>
      </c>
      <c r="C182" s="37">
        <v>712345177</v>
      </c>
      <c r="D182" s="36">
        <v>10000338</v>
      </c>
      <c r="E182" s="36">
        <v>36007</v>
      </c>
      <c r="F182" s="38">
        <v>2</v>
      </c>
      <c r="G182" s="38">
        <v>100</v>
      </c>
      <c r="H182" s="39">
        <f t="shared" si="0"/>
        <v>200</v>
      </c>
      <c r="I182" s="39" t="str">
        <f>VLOOKUP(Table1[[#This Row],[Product_id]],Category_dim!$A$1:$G$31,2,FALSE)</f>
        <v>Cheese_200g_1x6</v>
      </c>
      <c r="J182" s="39" t="str">
        <f>VLOOKUP(Table1[[#This Row],[Product_id]],Category_dim!$A$2:$G$32,4,FALSE)</f>
        <v>Dairy</v>
      </c>
      <c r="K182" s="41" t="str">
        <f>VLOOKUP(Table1[[#This Row],[Store_id]],Geography,2,FALSE)</f>
        <v>Mysore</v>
      </c>
      <c r="L182" s="42" t="str">
        <f>VLOOKUP(Table1[[#This Row],[Store_id]],Geography,3,FALSE)</f>
        <v>Karnataka</v>
      </c>
    </row>
    <row r="183" spans="1:12" ht="14.25" customHeight="1">
      <c r="A183" s="35">
        <v>44166</v>
      </c>
      <c r="B183" s="36">
        <v>31245017</v>
      </c>
      <c r="C183" s="37">
        <v>712345177</v>
      </c>
      <c r="D183" s="36">
        <v>10000333</v>
      </c>
      <c r="E183" s="36">
        <v>36007</v>
      </c>
      <c r="F183" s="38">
        <v>2</v>
      </c>
      <c r="G183" s="38">
        <v>54</v>
      </c>
      <c r="H183" s="39">
        <f t="shared" si="0"/>
        <v>108</v>
      </c>
      <c r="I183" s="39" t="str">
        <f>VLOOKUP(Table1[[#This Row],[Product_id]],Category_dim!$A$1:$G$31,2,FALSE)</f>
        <v>Eggs_1x12</v>
      </c>
      <c r="J183" s="39" t="str">
        <f>VLOOKUP(Table1[[#This Row],[Product_id]],Category_dim!$A$2:$G$32,4,FALSE)</f>
        <v>Dairy</v>
      </c>
      <c r="K183" s="41" t="str">
        <f>VLOOKUP(Table1[[#This Row],[Store_id]],Geography,2,FALSE)</f>
        <v>Mysore</v>
      </c>
      <c r="L183" s="42" t="str">
        <f>VLOOKUP(Table1[[#This Row],[Store_id]],Geography,3,FALSE)</f>
        <v>Karnataka</v>
      </c>
    </row>
    <row r="184" spans="1:12" ht="14.25" customHeight="1">
      <c r="A184" s="35">
        <v>44166</v>
      </c>
      <c r="B184" s="36">
        <v>31245017</v>
      </c>
      <c r="C184" s="37">
        <v>712345177</v>
      </c>
      <c r="D184" s="36">
        <v>10000334</v>
      </c>
      <c r="E184" s="36">
        <v>36007</v>
      </c>
      <c r="F184" s="38">
        <v>1</v>
      </c>
      <c r="G184" s="38">
        <v>48</v>
      </c>
      <c r="H184" s="39">
        <f t="shared" si="0"/>
        <v>48</v>
      </c>
      <c r="I184" s="39" t="str">
        <f>VLOOKUP(Table1[[#This Row],[Product_id]],Category_dim!$A$1:$G$31,2,FALSE)</f>
        <v>Milk_MD_1L</v>
      </c>
      <c r="J184" s="39" t="str">
        <f>VLOOKUP(Table1[[#This Row],[Product_id]],Category_dim!$A$2:$G$32,4,FALSE)</f>
        <v>Dairy</v>
      </c>
      <c r="K184" s="41" t="str">
        <f>VLOOKUP(Table1[[#This Row],[Store_id]],Geography,2,FALSE)</f>
        <v>Mysore</v>
      </c>
      <c r="L184" s="42" t="str">
        <f>VLOOKUP(Table1[[#This Row],[Store_id]],Geography,3,FALSE)</f>
        <v>Karnataka</v>
      </c>
    </row>
    <row r="185" spans="1:12" ht="14.25" customHeight="1">
      <c r="A185" s="35">
        <v>44166</v>
      </c>
      <c r="B185" s="36">
        <v>31245017</v>
      </c>
      <c r="C185" s="37">
        <v>712345177</v>
      </c>
      <c r="D185" s="36">
        <v>10000340</v>
      </c>
      <c r="E185" s="36">
        <v>36007</v>
      </c>
      <c r="F185" s="38">
        <v>2</v>
      </c>
      <c r="G185" s="38">
        <v>30</v>
      </c>
      <c r="H185" s="39">
        <f t="shared" si="0"/>
        <v>60</v>
      </c>
      <c r="I185" s="39" t="str">
        <f>VLOOKUP(Table1[[#This Row],[Product_id]],Category_dim!$A$1:$G$31,2,FALSE)</f>
        <v>Curd_Amul_500mL</v>
      </c>
      <c r="J185" s="39" t="str">
        <f>VLOOKUP(Table1[[#This Row],[Product_id]],Category_dim!$A$2:$G$32,4,FALSE)</f>
        <v>Dairy</v>
      </c>
      <c r="K185" s="41" t="str">
        <f>VLOOKUP(Table1[[#This Row],[Store_id]],Geography,2,FALSE)</f>
        <v>Mysore</v>
      </c>
      <c r="L185" s="42" t="str">
        <f>VLOOKUP(Table1[[#This Row],[Store_id]],Geography,3,FALSE)</f>
        <v>Karnataka</v>
      </c>
    </row>
    <row r="186" spans="1:12" ht="14.25" customHeight="1">
      <c r="A186" s="35">
        <v>44166</v>
      </c>
      <c r="B186" s="36">
        <v>31245017</v>
      </c>
      <c r="C186" s="37">
        <v>712345177</v>
      </c>
      <c r="D186" s="36">
        <v>10000336</v>
      </c>
      <c r="E186" s="36">
        <v>36007</v>
      </c>
      <c r="F186" s="38">
        <v>3</v>
      </c>
      <c r="G186" s="38">
        <v>26</v>
      </c>
      <c r="H186" s="39">
        <f t="shared" si="0"/>
        <v>78</v>
      </c>
      <c r="I186" s="39" t="str">
        <f>VLOOKUP(Table1[[#This Row],[Product_id]],Category_dim!$A$1:$G$31,2,FALSE)</f>
        <v>Milk_MD_500ml</v>
      </c>
      <c r="J186" s="39" t="str">
        <f>VLOOKUP(Table1[[#This Row],[Product_id]],Category_dim!$A$2:$G$32,4,FALSE)</f>
        <v>Dairy</v>
      </c>
      <c r="K186" s="41" t="str">
        <f>VLOOKUP(Table1[[#This Row],[Store_id]],Geography,2,FALSE)</f>
        <v>Mysore</v>
      </c>
      <c r="L186" s="42" t="str">
        <f>VLOOKUP(Table1[[#This Row],[Store_id]],Geography,3,FALSE)</f>
        <v>Karnataka</v>
      </c>
    </row>
    <row r="187" spans="1:12" ht="14.25" customHeight="1">
      <c r="A187" s="35">
        <v>44166</v>
      </c>
      <c r="B187" s="36">
        <v>31245017</v>
      </c>
      <c r="C187" s="37">
        <v>712345177</v>
      </c>
      <c r="D187" s="36">
        <v>10000348</v>
      </c>
      <c r="E187" s="36">
        <v>36007</v>
      </c>
      <c r="F187" s="38">
        <v>3</v>
      </c>
      <c r="G187" s="38">
        <v>80</v>
      </c>
      <c r="H187" s="39">
        <f t="shared" si="0"/>
        <v>240</v>
      </c>
      <c r="I187" s="39" t="str">
        <f>VLOOKUP(Table1[[#This Row],[Product_id]],Category_dim!$A$1:$G$31,2,FALSE)</f>
        <v>Museli_500g</v>
      </c>
      <c r="J187" s="39" t="str">
        <f>VLOOKUP(Table1[[#This Row],[Product_id]],Category_dim!$A$2:$G$32,4,FALSE)</f>
        <v>Cereals</v>
      </c>
      <c r="K187" s="41" t="str">
        <f>VLOOKUP(Table1[[#This Row],[Store_id]],Geography,2,FALSE)</f>
        <v>Mysore</v>
      </c>
      <c r="L187" s="42" t="str">
        <f>VLOOKUP(Table1[[#This Row],[Store_id]],Geography,3,FALSE)</f>
        <v>Karnataka</v>
      </c>
    </row>
    <row r="188" spans="1:12" ht="14.25" customHeight="1">
      <c r="A188" s="35">
        <v>44167</v>
      </c>
      <c r="B188" s="36">
        <v>31245018</v>
      </c>
      <c r="C188" s="37">
        <v>712345188</v>
      </c>
      <c r="D188" s="36">
        <v>10000330</v>
      </c>
      <c r="E188" s="36">
        <v>36002</v>
      </c>
      <c r="F188" s="38">
        <v>3</v>
      </c>
      <c r="G188" s="38">
        <v>160</v>
      </c>
      <c r="H188" s="39">
        <f t="shared" si="0"/>
        <v>480</v>
      </c>
      <c r="I188" s="39" t="str">
        <f>VLOOKUP(Table1[[#This Row],[Product_id]],Category_dim!$A$1:$G$31,2,FALSE)</f>
        <v>Orange_200mL_x6</v>
      </c>
      <c r="J188" s="39" t="str">
        <f>VLOOKUP(Table1[[#This Row],[Product_id]],Category_dim!$A$2:$G$32,4,FALSE)</f>
        <v>Drinks &amp; Bevrages</v>
      </c>
      <c r="K188" s="41" t="str">
        <f>VLOOKUP(Table1[[#This Row],[Store_id]],Geography,2,FALSE)</f>
        <v>Bangalore</v>
      </c>
      <c r="L188" s="42" t="str">
        <f>VLOOKUP(Table1[[#This Row],[Store_id]],Geography,3,FALSE)</f>
        <v>Karnataka</v>
      </c>
    </row>
    <row r="189" spans="1:12" ht="14.25" customHeight="1">
      <c r="A189" s="35">
        <v>44167</v>
      </c>
      <c r="B189" s="36">
        <v>31245018</v>
      </c>
      <c r="C189" s="37">
        <v>712345188</v>
      </c>
      <c r="D189" s="36">
        <v>10000330</v>
      </c>
      <c r="E189" s="36">
        <v>36002</v>
      </c>
      <c r="F189" s="38">
        <v>2</v>
      </c>
      <c r="G189" s="38">
        <v>160</v>
      </c>
      <c r="H189" s="39">
        <f t="shared" si="0"/>
        <v>320</v>
      </c>
      <c r="I189" s="39" t="str">
        <f>VLOOKUP(Table1[[#This Row],[Product_id]],Category_dim!$A$1:$G$31,2,FALSE)</f>
        <v>Orange_200mL_x6</v>
      </c>
      <c r="J189" s="39" t="str">
        <f>VLOOKUP(Table1[[#This Row],[Product_id]],Category_dim!$A$2:$G$32,4,FALSE)</f>
        <v>Drinks &amp; Bevrages</v>
      </c>
      <c r="K189" s="41" t="str">
        <f>VLOOKUP(Table1[[#This Row],[Store_id]],Geography,2,FALSE)</f>
        <v>Bangalore</v>
      </c>
      <c r="L189" s="42" t="str">
        <f>VLOOKUP(Table1[[#This Row],[Store_id]],Geography,3,FALSE)</f>
        <v>Karnataka</v>
      </c>
    </row>
    <row r="190" spans="1:12" ht="14.25" customHeight="1">
      <c r="A190" s="35">
        <v>44167</v>
      </c>
      <c r="B190" s="36">
        <v>31245018</v>
      </c>
      <c r="C190" s="37">
        <v>712345188</v>
      </c>
      <c r="D190" s="36">
        <v>10000343</v>
      </c>
      <c r="E190" s="36">
        <v>36002</v>
      </c>
      <c r="F190" s="38">
        <v>2</v>
      </c>
      <c r="G190" s="38">
        <v>54</v>
      </c>
      <c r="H190" s="39">
        <f t="shared" si="0"/>
        <v>108</v>
      </c>
      <c r="I190" s="39" t="str">
        <f>VLOOKUP(Table1[[#This Row],[Product_id]],Category_dim!$A$1:$G$31,2,FALSE)</f>
        <v>Curd MD_1L</v>
      </c>
      <c r="J190" s="39" t="str">
        <f>VLOOKUP(Table1[[#This Row],[Product_id]],Category_dim!$A$2:$G$32,4,FALSE)</f>
        <v>Dairy</v>
      </c>
      <c r="K190" s="41" t="str">
        <f>VLOOKUP(Table1[[#This Row],[Store_id]],Geography,2,FALSE)</f>
        <v>Bangalore</v>
      </c>
      <c r="L190" s="42" t="str">
        <f>VLOOKUP(Table1[[#This Row],[Store_id]],Geography,3,FALSE)</f>
        <v>Karnataka</v>
      </c>
    </row>
    <row r="191" spans="1:12" ht="14.25" customHeight="1">
      <c r="A191" s="35">
        <v>44167</v>
      </c>
      <c r="B191" s="36">
        <v>31245018</v>
      </c>
      <c r="C191" s="37">
        <v>712345188</v>
      </c>
      <c r="D191" s="36">
        <v>10000333</v>
      </c>
      <c r="E191" s="36">
        <v>36002</v>
      </c>
      <c r="F191" s="38">
        <v>3</v>
      </c>
      <c r="G191" s="38">
        <v>54</v>
      </c>
      <c r="H191" s="39">
        <f t="shared" si="0"/>
        <v>162</v>
      </c>
      <c r="I191" s="39" t="str">
        <f>VLOOKUP(Table1[[#This Row],[Product_id]],Category_dim!$A$1:$G$31,2,FALSE)</f>
        <v>Eggs_1x12</v>
      </c>
      <c r="J191" s="39" t="str">
        <f>VLOOKUP(Table1[[#This Row],[Product_id]],Category_dim!$A$2:$G$32,4,FALSE)</f>
        <v>Dairy</v>
      </c>
      <c r="K191" s="41" t="str">
        <f>VLOOKUP(Table1[[#This Row],[Store_id]],Geography,2,FALSE)</f>
        <v>Bangalore</v>
      </c>
      <c r="L191" s="42" t="str">
        <f>VLOOKUP(Table1[[#This Row],[Store_id]],Geography,3,FALSE)</f>
        <v>Karnataka</v>
      </c>
    </row>
    <row r="192" spans="1:12" ht="14.25" customHeight="1">
      <c r="A192" s="35">
        <v>44167</v>
      </c>
      <c r="B192" s="36">
        <v>31245018</v>
      </c>
      <c r="C192" s="37">
        <v>712345188</v>
      </c>
      <c r="D192" s="36">
        <v>10000328</v>
      </c>
      <c r="E192" s="36">
        <v>36002</v>
      </c>
      <c r="F192" s="38">
        <v>3</v>
      </c>
      <c r="G192" s="38">
        <v>220</v>
      </c>
      <c r="H192" s="39">
        <f t="shared" si="0"/>
        <v>660</v>
      </c>
      <c r="I192" s="39" t="str">
        <f>VLOOKUP(Table1[[#This Row],[Product_id]],Category_dim!$A$1:$G$31,2,FALSE)</f>
        <v>Mango_1L</v>
      </c>
      <c r="J192" s="39" t="str">
        <f>VLOOKUP(Table1[[#This Row],[Product_id]],Category_dim!$A$2:$G$32,4,FALSE)</f>
        <v>Drinks &amp; Bevrages</v>
      </c>
      <c r="K192" s="41" t="str">
        <f>VLOOKUP(Table1[[#This Row],[Store_id]],Geography,2,FALSE)</f>
        <v>Bangalore</v>
      </c>
      <c r="L192" s="42" t="str">
        <f>VLOOKUP(Table1[[#This Row],[Store_id]],Geography,3,FALSE)</f>
        <v>Karnataka</v>
      </c>
    </row>
    <row r="193" spans="1:12" ht="14.25" customHeight="1">
      <c r="A193" s="35">
        <v>44167</v>
      </c>
      <c r="B193" s="36">
        <v>31245018</v>
      </c>
      <c r="C193" s="37">
        <v>712345188</v>
      </c>
      <c r="D193" s="36">
        <v>10000332</v>
      </c>
      <c r="E193" s="36">
        <v>36002</v>
      </c>
      <c r="F193" s="38">
        <v>2</v>
      </c>
      <c r="G193" s="38">
        <v>28</v>
      </c>
      <c r="H193" s="39">
        <f t="shared" si="0"/>
        <v>56</v>
      </c>
      <c r="I193" s="39" t="str">
        <f>VLOOKUP(Table1[[#This Row],[Product_id]],Category_dim!$A$1:$G$31,2,FALSE)</f>
        <v>Eggs_1x6</v>
      </c>
      <c r="J193" s="39" t="str">
        <f>VLOOKUP(Table1[[#This Row],[Product_id]],Category_dim!$A$2:$G$32,4,FALSE)</f>
        <v>Dairy</v>
      </c>
      <c r="K193" s="41" t="str">
        <f>VLOOKUP(Table1[[#This Row],[Store_id]],Geography,2,FALSE)</f>
        <v>Bangalore</v>
      </c>
      <c r="L193" s="42" t="str">
        <f>VLOOKUP(Table1[[#This Row],[Store_id]],Geography,3,FALSE)</f>
        <v>Karnataka</v>
      </c>
    </row>
    <row r="194" spans="1:12" ht="14.25" customHeight="1">
      <c r="A194" s="35">
        <v>44167</v>
      </c>
      <c r="B194" s="36">
        <v>31245018</v>
      </c>
      <c r="C194" s="37">
        <v>712345188</v>
      </c>
      <c r="D194" s="36">
        <v>10000335</v>
      </c>
      <c r="E194" s="36">
        <v>36002</v>
      </c>
      <c r="F194" s="38">
        <v>3</v>
      </c>
      <c r="G194" s="38">
        <v>52</v>
      </c>
      <c r="H194" s="39">
        <f t="shared" si="0"/>
        <v>156</v>
      </c>
      <c r="I194" s="39" t="str">
        <f>VLOOKUP(Table1[[#This Row],[Product_id]],Category_dim!$A$1:$G$31,2,FALSE)</f>
        <v>Milk_Amul_1L</v>
      </c>
      <c r="J194" s="39" t="str">
        <f>VLOOKUP(Table1[[#This Row],[Product_id]],Category_dim!$A$2:$G$32,4,FALSE)</f>
        <v>Dairy</v>
      </c>
      <c r="K194" s="41" t="str">
        <f>VLOOKUP(Table1[[#This Row],[Store_id]],Geography,2,FALSE)</f>
        <v>Bangalore</v>
      </c>
      <c r="L194" s="42" t="str">
        <f>VLOOKUP(Table1[[#This Row],[Store_id]],Geography,3,FALSE)</f>
        <v>Karnataka</v>
      </c>
    </row>
    <row r="195" spans="1:12" ht="14.25" customHeight="1">
      <c r="A195" s="35">
        <v>44167</v>
      </c>
      <c r="B195" s="36">
        <v>31245018</v>
      </c>
      <c r="C195" s="37">
        <v>712345188</v>
      </c>
      <c r="D195" s="36">
        <v>10000334</v>
      </c>
      <c r="E195" s="36">
        <v>36002</v>
      </c>
      <c r="F195" s="38">
        <v>1</v>
      </c>
      <c r="G195" s="38">
        <v>48</v>
      </c>
      <c r="H195" s="39">
        <f t="shared" si="0"/>
        <v>48</v>
      </c>
      <c r="I195" s="39" t="str">
        <f>VLOOKUP(Table1[[#This Row],[Product_id]],Category_dim!$A$1:$G$31,2,FALSE)</f>
        <v>Milk_MD_1L</v>
      </c>
      <c r="J195" s="39" t="str">
        <f>VLOOKUP(Table1[[#This Row],[Product_id]],Category_dim!$A$2:$G$32,4,FALSE)</f>
        <v>Dairy</v>
      </c>
      <c r="K195" s="41" t="str">
        <f>VLOOKUP(Table1[[#This Row],[Store_id]],Geography,2,FALSE)</f>
        <v>Bangalore</v>
      </c>
      <c r="L195" s="42" t="str">
        <f>VLOOKUP(Table1[[#This Row],[Store_id]],Geography,3,FALSE)</f>
        <v>Karnataka</v>
      </c>
    </row>
    <row r="196" spans="1:12" ht="14.25" customHeight="1">
      <c r="A196" s="35">
        <v>44167</v>
      </c>
      <c r="B196" s="36">
        <v>31245018</v>
      </c>
      <c r="C196" s="37">
        <v>712345188</v>
      </c>
      <c r="D196" s="36">
        <v>10000321</v>
      </c>
      <c r="E196" s="36">
        <v>36002</v>
      </c>
      <c r="F196" s="38">
        <v>1</v>
      </c>
      <c r="G196" s="38">
        <v>48</v>
      </c>
      <c r="H196" s="39">
        <f t="shared" si="0"/>
        <v>48</v>
      </c>
      <c r="I196" s="39" t="str">
        <f>VLOOKUP(Table1[[#This Row],[Product_id]],Category_dim!$A$1:$G$31,2,FALSE)</f>
        <v>Soda_1L</v>
      </c>
      <c r="J196" s="39" t="str">
        <f>VLOOKUP(Table1[[#This Row],[Product_id]],Category_dim!$A$2:$G$32,4,FALSE)</f>
        <v>Drinks &amp; Bevrages</v>
      </c>
      <c r="K196" s="41" t="str">
        <f>VLOOKUP(Table1[[#This Row],[Store_id]],Geography,2,FALSE)</f>
        <v>Bangalore</v>
      </c>
      <c r="L196" s="42" t="str">
        <f>VLOOKUP(Table1[[#This Row],[Store_id]],Geography,3,FALSE)</f>
        <v>Karnataka</v>
      </c>
    </row>
    <row r="197" spans="1:12" ht="14.25" customHeight="1">
      <c r="A197" s="35">
        <v>44167</v>
      </c>
      <c r="B197" s="36">
        <v>31245018</v>
      </c>
      <c r="C197" s="37">
        <v>712345188</v>
      </c>
      <c r="D197" s="36">
        <v>10000325</v>
      </c>
      <c r="E197" s="36">
        <v>36002</v>
      </c>
      <c r="F197" s="38">
        <v>3</v>
      </c>
      <c r="G197" s="38">
        <v>20</v>
      </c>
      <c r="H197" s="39">
        <f t="shared" si="0"/>
        <v>60</v>
      </c>
      <c r="I197" s="39" t="str">
        <f>VLOOKUP(Table1[[#This Row],[Product_id]],Category_dim!$A$1:$G$31,2,FALSE)</f>
        <v>Coke_500mL</v>
      </c>
      <c r="J197" s="39" t="str">
        <f>VLOOKUP(Table1[[#This Row],[Product_id]],Category_dim!$A$2:$G$32,4,FALSE)</f>
        <v>Drinks &amp; Bevrages</v>
      </c>
      <c r="K197" s="41" t="str">
        <f>VLOOKUP(Table1[[#This Row],[Store_id]],Geography,2,FALSE)</f>
        <v>Bangalore</v>
      </c>
      <c r="L197" s="42" t="str">
        <f>VLOOKUP(Table1[[#This Row],[Store_id]],Geography,3,FALSE)</f>
        <v>Karnataka</v>
      </c>
    </row>
    <row r="198" spans="1:12" ht="14.25" customHeight="1">
      <c r="A198" s="35">
        <v>44168</v>
      </c>
      <c r="B198" s="36">
        <v>31245019</v>
      </c>
      <c r="C198" s="37">
        <v>712345199</v>
      </c>
      <c r="D198" s="36">
        <v>10000328</v>
      </c>
      <c r="E198" s="36">
        <v>36001</v>
      </c>
      <c r="F198" s="38">
        <v>1</v>
      </c>
      <c r="G198" s="38">
        <v>220</v>
      </c>
      <c r="H198" s="39">
        <f t="shared" si="0"/>
        <v>220</v>
      </c>
      <c r="I198" s="39" t="str">
        <f>VLOOKUP(Table1[[#This Row],[Product_id]],Category_dim!$A$1:$G$31,2,FALSE)</f>
        <v>Mango_1L</v>
      </c>
      <c r="J198" s="39" t="str">
        <f>VLOOKUP(Table1[[#This Row],[Product_id]],Category_dim!$A$2:$G$32,4,FALSE)</f>
        <v>Drinks &amp; Bevrages</v>
      </c>
      <c r="K198" s="41" t="str">
        <f>VLOOKUP(Table1[[#This Row],[Store_id]],Geography,2,FALSE)</f>
        <v>Delhi</v>
      </c>
      <c r="L198" s="42" t="str">
        <f>VLOOKUP(Table1[[#This Row],[Store_id]],Geography,3,FALSE)</f>
        <v>Delhi</v>
      </c>
    </row>
    <row r="199" spans="1:12" ht="14.25" customHeight="1">
      <c r="A199" s="35">
        <v>44168</v>
      </c>
      <c r="B199" s="36">
        <v>31245019</v>
      </c>
      <c r="C199" s="37">
        <v>712345199</v>
      </c>
      <c r="D199" s="36">
        <v>10000333</v>
      </c>
      <c r="E199" s="36">
        <v>36001</v>
      </c>
      <c r="F199" s="38">
        <v>1</v>
      </c>
      <c r="G199" s="38">
        <v>54</v>
      </c>
      <c r="H199" s="39">
        <f t="shared" si="0"/>
        <v>54</v>
      </c>
      <c r="I199" s="39" t="str">
        <f>VLOOKUP(Table1[[#This Row],[Product_id]],Category_dim!$A$1:$G$31,2,FALSE)</f>
        <v>Eggs_1x12</v>
      </c>
      <c r="J199" s="39" t="str">
        <f>VLOOKUP(Table1[[#This Row],[Product_id]],Category_dim!$A$2:$G$32,4,FALSE)</f>
        <v>Dairy</v>
      </c>
      <c r="K199" s="41" t="str">
        <f>VLOOKUP(Table1[[#This Row],[Store_id]],Geography,2,FALSE)</f>
        <v>Delhi</v>
      </c>
      <c r="L199" s="42" t="str">
        <f>VLOOKUP(Table1[[#This Row],[Store_id]],Geography,3,FALSE)</f>
        <v>Delhi</v>
      </c>
    </row>
    <row r="200" spans="1:12" ht="14.25" customHeight="1">
      <c r="A200" s="35">
        <v>44168</v>
      </c>
      <c r="B200" s="36">
        <v>31245019</v>
      </c>
      <c r="C200" s="37">
        <v>712345199</v>
      </c>
      <c r="D200" s="36">
        <v>10000350</v>
      </c>
      <c r="E200" s="36">
        <v>36001</v>
      </c>
      <c r="F200" s="38">
        <v>1</v>
      </c>
      <c r="G200" s="38">
        <v>67</v>
      </c>
      <c r="H200" s="39">
        <f t="shared" si="0"/>
        <v>67</v>
      </c>
      <c r="I200" s="39" t="str">
        <f>VLOOKUP(Table1[[#This Row],[Product_id]],Category_dim!$A$1:$G$31,2,FALSE)</f>
        <v>Chocos_200g</v>
      </c>
      <c r="J200" s="39" t="str">
        <f>VLOOKUP(Table1[[#This Row],[Product_id]],Category_dim!$A$2:$G$32,4,FALSE)</f>
        <v>Cereals</v>
      </c>
      <c r="K200" s="41" t="str">
        <f>VLOOKUP(Table1[[#This Row],[Store_id]],Geography,2,FALSE)</f>
        <v>Delhi</v>
      </c>
      <c r="L200" s="42" t="str">
        <f>VLOOKUP(Table1[[#This Row],[Store_id]],Geography,3,FALSE)</f>
        <v>Delhi</v>
      </c>
    </row>
    <row r="201" spans="1:12" ht="14.25" customHeight="1">
      <c r="A201" s="35">
        <v>44168</v>
      </c>
      <c r="B201" s="36">
        <v>31245019</v>
      </c>
      <c r="C201" s="37">
        <v>712345199</v>
      </c>
      <c r="D201" s="36">
        <v>10000345</v>
      </c>
      <c r="E201" s="36">
        <v>36001</v>
      </c>
      <c r="F201" s="38">
        <v>2</v>
      </c>
      <c r="G201" s="38">
        <v>158</v>
      </c>
      <c r="H201" s="39">
        <f t="shared" si="0"/>
        <v>316</v>
      </c>
      <c r="I201" s="39" t="str">
        <f>VLOOKUP(Table1[[#This Row],[Product_id]],Category_dim!$A$1:$G$31,2,FALSE)</f>
        <v>Cornflakes_1Kg</v>
      </c>
      <c r="J201" s="39" t="str">
        <f>VLOOKUP(Table1[[#This Row],[Product_id]],Category_dim!$A$2:$G$32,4,FALSE)</f>
        <v>Cereals</v>
      </c>
      <c r="K201" s="41" t="str">
        <f>VLOOKUP(Table1[[#This Row],[Store_id]],Geography,2,FALSE)</f>
        <v>Delhi</v>
      </c>
      <c r="L201" s="42" t="str">
        <f>VLOOKUP(Table1[[#This Row],[Store_id]],Geography,3,FALSE)</f>
        <v>Delhi</v>
      </c>
    </row>
    <row r="202" spans="1:12" ht="14.25" customHeight="1">
      <c r="A202" s="35">
        <v>44168</v>
      </c>
      <c r="B202" s="36">
        <v>31245019</v>
      </c>
      <c r="C202" s="37">
        <v>712345199</v>
      </c>
      <c r="D202" s="36">
        <v>10000336</v>
      </c>
      <c r="E202" s="36">
        <v>36001</v>
      </c>
      <c r="F202" s="38">
        <v>3</v>
      </c>
      <c r="G202" s="38">
        <v>26</v>
      </c>
      <c r="H202" s="39">
        <f t="shared" si="0"/>
        <v>78</v>
      </c>
      <c r="I202" s="39" t="str">
        <f>VLOOKUP(Table1[[#This Row],[Product_id]],Category_dim!$A$1:$G$31,2,FALSE)</f>
        <v>Milk_MD_500ml</v>
      </c>
      <c r="J202" s="39" t="str">
        <f>VLOOKUP(Table1[[#This Row],[Product_id]],Category_dim!$A$2:$G$32,4,FALSE)</f>
        <v>Dairy</v>
      </c>
      <c r="K202" s="41" t="str">
        <f>VLOOKUP(Table1[[#This Row],[Store_id]],Geography,2,FALSE)</f>
        <v>Delhi</v>
      </c>
      <c r="L202" s="42" t="str">
        <f>VLOOKUP(Table1[[#This Row],[Store_id]],Geography,3,FALSE)</f>
        <v>Delhi</v>
      </c>
    </row>
    <row r="203" spans="1:12" ht="14.25" customHeight="1">
      <c r="A203" s="35">
        <v>44168</v>
      </c>
      <c r="B203" s="36">
        <v>31245019</v>
      </c>
      <c r="C203" s="37">
        <v>712345199</v>
      </c>
      <c r="D203" s="36">
        <v>10000350</v>
      </c>
      <c r="E203" s="36">
        <v>36001</v>
      </c>
      <c r="F203" s="38">
        <v>2</v>
      </c>
      <c r="G203" s="38">
        <v>67</v>
      </c>
      <c r="H203" s="39">
        <f t="shared" si="0"/>
        <v>134</v>
      </c>
      <c r="I203" s="39" t="str">
        <f>VLOOKUP(Table1[[#This Row],[Product_id]],Category_dim!$A$1:$G$31,2,FALSE)</f>
        <v>Chocos_200g</v>
      </c>
      <c r="J203" s="39" t="str">
        <f>VLOOKUP(Table1[[#This Row],[Product_id]],Category_dim!$A$2:$G$32,4,FALSE)</f>
        <v>Cereals</v>
      </c>
      <c r="K203" s="41" t="str">
        <f>VLOOKUP(Table1[[#This Row],[Store_id]],Geography,2,FALSE)</f>
        <v>Delhi</v>
      </c>
      <c r="L203" s="42" t="str">
        <f>VLOOKUP(Table1[[#This Row],[Store_id]],Geography,3,FALSE)</f>
        <v>Delhi</v>
      </c>
    </row>
    <row r="204" spans="1:12" ht="14.25" customHeight="1">
      <c r="A204" s="35">
        <v>44168</v>
      </c>
      <c r="B204" s="36">
        <v>31245019</v>
      </c>
      <c r="C204" s="37">
        <v>712345199</v>
      </c>
      <c r="D204" s="36">
        <v>10000349</v>
      </c>
      <c r="E204" s="36">
        <v>36001</v>
      </c>
      <c r="F204" s="38">
        <v>3</v>
      </c>
      <c r="G204" s="38">
        <v>152</v>
      </c>
      <c r="H204" s="39">
        <f t="shared" si="0"/>
        <v>456</v>
      </c>
      <c r="I204" s="39" t="str">
        <f>VLOOKUP(Table1[[#This Row],[Product_id]],Category_dim!$A$1:$G$31,2,FALSE)</f>
        <v>Museli 1 Kg</v>
      </c>
      <c r="J204" s="39" t="str">
        <f>VLOOKUP(Table1[[#This Row],[Product_id]],Category_dim!$A$2:$G$32,4,FALSE)</f>
        <v>Cereals</v>
      </c>
      <c r="K204" s="41" t="str">
        <f>VLOOKUP(Table1[[#This Row],[Store_id]],Geography,2,FALSE)</f>
        <v>Delhi</v>
      </c>
      <c r="L204" s="42" t="str">
        <f>VLOOKUP(Table1[[#This Row],[Store_id]],Geography,3,FALSE)</f>
        <v>Delhi</v>
      </c>
    </row>
    <row r="205" spans="1:12" ht="14.25" customHeight="1">
      <c r="A205" s="35">
        <v>44168</v>
      </c>
      <c r="B205" s="36">
        <v>31245019</v>
      </c>
      <c r="C205" s="37">
        <v>712345199</v>
      </c>
      <c r="D205" s="36">
        <v>10000326</v>
      </c>
      <c r="E205" s="36">
        <v>36001</v>
      </c>
      <c r="F205" s="38">
        <v>1</v>
      </c>
      <c r="G205" s="38">
        <v>72</v>
      </c>
      <c r="H205" s="39">
        <f t="shared" si="0"/>
        <v>72</v>
      </c>
      <c r="I205" s="39" t="str">
        <f>VLOOKUP(Table1[[#This Row],[Product_id]],Category_dim!$A$1:$G$31,2,FALSE)</f>
        <v>Pepsi_2L</v>
      </c>
      <c r="J205" s="39" t="str">
        <f>VLOOKUP(Table1[[#This Row],[Product_id]],Category_dim!$A$2:$G$32,4,FALSE)</f>
        <v>Drinks &amp; Bevrages</v>
      </c>
      <c r="K205" s="41" t="str">
        <f>VLOOKUP(Table1[[#This Row],[Store_id]],Geography,2,FALSE)</f>
        <v>Delhi</v>
      </c>
      <c r="L205" s="42" t="str">
        <f>VLOOKUP(Table1[[#This Row],[Store_id]],Geography,3,FALSE)</f>
        <v>Delhi</v>
      </c>
    </row>
    <row r="206" spans="1:12" ht="14.25" customHeight="1">
      <c r="A206" s="35">
        <v>44168</v>
      </c>
      <c r="B206" s="36">
        <v>31245019</v>
      </c>
      <c r="C206" s="37">
        <v>712345199</v>
      </c>
      <c r="D206" s="36">
        <v>10000329</v>
      </c>
      <c r="E206" s="36">
        <v>36001</v>
      </c>
      <c r="F206" s="38">
        <v>1</v>
      </c>
      <c r="G206" s="38">
        <v>30</v>
      </c>
      <c r="H206" s="39">
        <f t="shared" si="0"/>
        <v>30</v>
      </c>
      <c r="I206" s="39" t="str">
        <f>VLOOKUP(Table1[[#This Row],[Product_id]],Category_dim!$A$1:$G$31,2,FALSE)</f>
        <v>Orange_200mL</v>
      </c>
      <c r="J206" s="39" t="str">
        <f>VLOOKUP(Table1[[#This Row],[Product_id]],Category_dim!$A$2:$G$32,4,FALSE)</f>
        <v>Drinks &amp; Bevrages</v>
      </c>
      <c r="K206" s="41" t="str">
        <f>VLOOKUP(Table1[[#This Row],[Store_id]],Geography,2,FALSE)</f>
        <v>Delhi</v>
      </c>
      <c r="L206" s="42" t="str">
        <f>VLOOKUP(Table1[[#This Row],[Store_id]],Geography,3,FALSE)</f>
        <v>Delhi</v>
      </c>
    </row>
    <row r="207" spans="1:12" ht="14.25" customHeight="1">
      <c r="A207" s="35">
        <v>44168</v>
      </c>
      <c r="B207" s="36">
        <v>31245019</v>
      </c>
      <c r="C207" s="37">
        <v>712345199</v>
      </c>
      <c r="D207" s="36">
        <v>10000339</v>
      </c>
      <c r="E207" s="36">
        <v>36001</v>
      </c>
      <c r="F207" s="38">
        <v>2</v>
      </c>
      <c r="G207" s="38">
        <v>120</v>
      </c>
      <c r="H207" s="39">
        <f t="shared" si="0"/>
        <v>240</v>
      </c>
      <c r="I207" s="39" t="str">
        <f>VLOOKUP(Table1[[#This Row],[Product_id]],Category_dim!$A$1:$G$31,2,FALSE)</f>
        <v>Eggs_1x30</v>
      </c>
      <c r="J207" s="39" t="str">
        <f>VLOOKUP(Table1[[#This Row],[Product_id]],Category_dim!$A$2:$G$32,4,FALSE)</f>
        <v>Dairy</v>
      </c>
      <c r="K207" s="41" t="str">
        <f>VLOOKUP(Table1[[#This Row],[Store_id]],Geography,2,FALSE)</f>
        <v>Delhi</v>
      </c>
      <c r="L207" s="42" t="str">
        <f>VLOOKUP(Table1[[#This Row],[Store_id]],Geography,3,FALSE)</f>
        <v>Delhi</v>
      </c>
    </row>
    <row r="208" spans="1:12" ht="14.25" customHeight="1">
      <c r="A208" s="35">
        <v>44168</v>
      </c>
      <c r="B208" s="36">
        <v>31245019</v>
      </c>
      <c r="C208" s="37">
        <v>712345199</v>
      </c>
      <c r="D208" s="36">
        <v>10000327</v>
      </c>
      <c r="E208" s="36">
        <v>36001</v>
      </c>
      <c r="F208" s="38">
        <v>2</v>
      </c>
      <c r="G208" s="38">
        <v>40</v>
      </c>
      <c r="H208" s="39">
        <f t="shared" si="0"/>
        <v>80</v>
      </c>
      <c r="I208" s="39" t="str">
        <f>VLOOKUP(Table1[[#This Row],[Product_id]],Category_dim!$A$1:$G$31,2,FALSE)</f>
        <v>Pepsi_1L</v>
      </c>
      <c r="J208" s="39" t="str">
        <f>VLOOKUP(Table1[[#This Row],[Product_id]],Category_dim!$A$2:$G$32,4,FALSE)</f>
        <v>Drinks &amp; Bevrages</v>
      </c>
      <c r="K208" s="41" t="str">
        <f>VLOOKUP(Table1[[#This Row],[Store_id]],Geography,2,FALSE)</f>
        <v>Delhi</v>
      </c>
      <c r="L208" s="42" t="str">
        <f>VLOOKUP(Table1[[#This Row],[Store_id]],Geography,3,FALSE)</f>
        <v>Delhi</v>
      </c>
    </row>
    <row r="209" spans="1:12" ht="14.25" customHeight="1">
      <c r="A209" s="35">
        <v>44168</v>
      </c>
      <c r="B209" s="36">
        <v>31245019</v>
      </c>
      <c r="C209" s="37">
        <v>712345199</v>
      </c>
      <c r="D209" s="36">
        <v>10000347</v>
      </c>
      <c r="E209" s="36">
        <v>36001</v>
      </c>
      <c r="F209" s="38">
        <v>1</v>
      </c>
      <c r="G209" s="38">
        <v>47</v>
      </c>
      <c r="H209" s="39">
        <f t="shared" si="0"/>
        <v>47</v>
      </c>
      <c r="I209" s="39" t="str">
        <f>VLOOKUP(Table1[[#This Row],[Product_id]],Category_dim!$A$1:$G$31,2,FALSE)</f>
        <v>Museli_200g</v>
      </c>
      <c r="J209" s="39" t="str">
        <f>VLOOKUP(Table1[[#This Row],[Product_id]],Category_dim!$A$2:$G$32,4,FALSE)</f>
        <v>Cereals</v>
      </c>
      <c r="K209" s="41" t="str">
        <f>VLOOKUP(Table1[[#This Row],[Store_id]],Geography,2,FALSE)</f>
        <v>Delhi</v>
      </c>
      <c r="L209" s="42" t="str">
        <f>VLOOKUP(Table1[[#This Row],[Store_id]],Geography,3,FALSE)</f>
        <v>Delhi</v>
      </c>
    </row>
    <row r="210" spans="1:12" ht="14.25" customHeight="1">
      <c r="A210" s="35">
        <v>44168</v>
      </c>
      <c r="B210" s="36">
        <v>31245019</v>
      </c>
      <c r="C210" s="37">
        <v>712345199</v>
      </c>
      <c r="D210" s="36">
        <v>10000334</v>
      </c>
      <c r="E210" s="36">
        <v>36001</v>
      </c>
      <c r="F210" s="38">
        <v>3</v>
      </c>
      <c r="G210" s="38">
        <v>48</v>
      </c>
      <c r="H210" s="39">
        <f t="shared" si="0"/>
        <v>144</v>
      </c>
      <c r="I210" s="39" t="str">
        <f>VLOOKUP(Table1[[#This Row],[Product_id]],Category_dim!$A$1:$G$31,2,FALSE)</f>
        <v>Milk_MD_1L</v>
      </c>
      <c r="J210" s="39" t="str">
        <f>VLOOKUP(Table1[[#This Row],[Product_id]],Category_dim!$A$2:$G$32,4,FALSE)</f>
        <v>Dairy</v>
      </c>
      <c r="K210" s="41" t="str">
        <f>VLOOKUP(Table1[[#This Row],[Store_id]],Geography,2,FALSE)</f>
        <v>Delhi</v>
      </c>
      <c r="L210" s="42" t="str">
        <f>VLOOKUP(Table1[[#This Row],[Store_id]],Geography,3,FALSE)</f>
        <v>Delhi</v>
      </c>
    </row>
    <row r="211" spans="1:12" ht="14.25" customHeight="1">
      <c r="A211" s="35">
        <v>44168</v>
      </c>
      <c r="B211" s="36">
        <v>31245019</v>
      </c>
      <c r="C211" s="37">
        <v>712345199</v>
      </c>
      <c r="D211" s="36">
        <v>10000339</v>
      </c>
      <c r="E211" s="36">
        <v>36001</v>
      </c>
      <c r="F211" s="38">
        <v>1</v>
      </c>
      <c r="G211" s="38">
        <v>120</v>
      </c>
      <c r="H211" s="39">
        <f t="shared" si="0"/>
        <v>120</v>
      </c>
      <c r="I211" s="39" t="str">
        <f>VLOOKUP(Table1[[#This Row],[Product_id]],Category_dim!$A$1:$G$31,2,FALSE)</f>
        <v>Eggs_1x30</v>
      </c>
      <c r="J211" s="39" t="str">
        <f>VLOOKUP(Table1[[#This Row],[Product_id]],Category_dim!$A$2:$G$32,4,FALSE)</f>
        <v>Dairy</v>
      </c>
      <c r="K211" s="41" t="str">
        <f>VLOOKUP(Table1[[#This Row],[Store_id]],Geography,2,FALSE)</f>
        <v>Delhi</v>
      </c>
      <c r="L211" s="42" t="str">
        <f>VLOOKUP(Table1[[#This Row],[Store_id]],Geography,3,FALSE)</f>
        <v>Delhi</v>
      </c>
    </row>
    <row r="212" spans="1:12" ht="14.25" customHeight="1">
      <c r="A212" s="35">
        <v>44169</v>
      </c>
      <c r="B212" s="36">
        <v>31245020</v>
      </c>
      <c r="C212" s="37">
        <v>712345200</v>
      </c>
      <c r="D212" s="36">
        <v>10000335</v>
      </c>
      <c r="E212" s="36">
        <v>36000</v>
      </c>
      <c r="F212" s="38">
        <v>3</v>
      </c>
      <c r="G212" s="38">
        <v>52</v>
      </c>
      <c r="H212" s="39">
        <f t="shared" si="0"/>
        <v>156</v>
      </c>
      <c r="I212" s="39" t="str">
        <f>VLOOKUP(Table1[[#This Row],[Product_id]],Category_dim!$A$1:$G$31,2,FALSE)</f>
        <v>Milk_Amul_1L</v>
      </c>
      <c r="J212" s="39" t="str">
        <f>VLOOKUP(Table1[[#This Row],[Product_id]],Category_dim!$A$2:$G$32,4,FALSE)</f>
        <v>Dairy</v>
      </c>
      <c r="K212" s="41" t="str">
        <f>VLOOKUP(Table1[[#This Row],[Store_id]],Geography,2,FALSE)</f>
        <v>Mumbai</v>
      </c>
      <c r="L212" s="42" t="str">
        <f>VLOOKUP(Table1[[#This Row],[Store_id]],Geography,3,FALSE)</f>
        <v>Maharashtra</v>
      </c>
    </row>
    <row r="213" spans="1:12" ht="14.25" customHeight="1">
      <c r="A213" s="35">
        <v>44169</v>
      </c>
      <c r="B213" s="36">
        <v>31245020</v>
      </c>
      <c r="C213" s="37">
        <v>712345200</v>
      </c>
      <c r="D213" s="36">
        <v>10000321</v>
      </c>
      <c r="E213" s="36">
        <v>36000</v>
      </c>
      <c r="F213" s="38">
        <v>2</v>
      </c>
      <c r="G213" s="38">
        <v>48</v>
      </c>
      <c r="H213" s="39">
        <f t="shared" si="0"/>
        <v>96</v>
      </c>
      <c r="I213" s="39" t="str">
        <f>VLOOKUP(Table1[[#This Row],[Product_id]],Category_dim!$A$1:$G$31,2,FALSE)</f>
        <v>Soda_1L</v>
      </c>
      <c r="J213" s="39" t="str">
        <f>VLOOKUP(Table1[[#This Row],[Product_id]],Category_dim!$A$2:$G$32,4,FALSE)</f>
        <v>Drinks &amp; Bevrages</v>
      </c>
      <c r="K213" s="41" t="str">
        <f>VLOOKUP(Table1[[#This Row],[Store_id]],Geography,2,FALSE)</f>
        <v>Mumbai</v>
      </c>
      <c r="L213" s="42" t="str">
        <f>VLOOKUP(Table1[[#This Row],[Store_id]],Geography,3,FALSE)</f>
        <v>Maharashtra</v>
      </c>
    </row>
    <row r="214" spans="1:12" ht="14.25" customHeight="1">
      <c r="A214" s="35">
        <v>44169</v>
      </c>
      <c r="B214" s="36">
        <v>31245020</v>
      </c>
      <c r="C214" s="37">
        <v>712345200</v>
      </c>
      <c r="D214" s="36">
        <v>10000336</v>
      </c>
      <c r="E214" s="36">
        <v>36000</v>
      </c>
      <c r="F214" s="38">
        <v>1</v>
      </c>
      <c r="G214" s="38">
        <v>26</v>
      </c>
      <c r="H214" s="39">
        <f t="shared" si="0"/>
        <v>26</v>
      </c>
      <c r="I214" s="39" t="str">
        <f>VLOOKUP(Table1[[#This Row],[Product_id]],Category_dim!$A$1:$G$31,2,FALSE)</f>
        <v>Milk_MD_500ml</v>
      </c>
      <c r="J214" s="39" t="str">
        <f>VLOOKUP(Table1[[#This Row],[Product_id]],Category_dim!$A$2:$G$32,4,FALSE)</f>
        <v>Dairy</v>
      </c>
      <c r="K214" s="41" t="str">
        <f>VLOOKUP(Table1[[#This Row],[Store_id]],Geography,2,FALSE)</f>
        <v>Mumbai</v>
      </c>
      <c r="L214" s="42" t="str">
        <f>VLOOKUP(Table1[[#This Row],[Store_id]],Geography,3,FALSE)</f>
        <v>Maharashtra</v>
      </c>
    </row>
    <row r="215" spans="1:12" ht="14.25" customHeight="1">
      <c r="A215" s="35">
        <v>44169</v>
      </c>
      <c r="B215" s="36">
        <v>31245020</v>
      </c>
      <c r="C215" s="37">
        <v>712345200</v>
      </c>
      <c r="D215" s="36">
        <v>10000334</v>
      </c>
      <c r="E215" s="36">
        <v>36000</v>
      </c>
      <c r="F215" s="38">
        <v>1</v>
      </c>
      <c r="G215" s="38">
        <v>48</v>
      </c>
      <c r="H215" s="39">
        <f t="shared" si="0"/>
        <v>48</v>
      </c>
      <c r="I215" s="39" t="str">
        <f>VLOOKUP(Table1[[#This Row],[Product_id]],Category_dim!$A$1:$G$31,2,FALSE)</f>
        <v>Milk_MD_1L</v>
      </c>
      <c r="J215" s="39" t="str">
        <f>VLOOKUP(Table1[[#This Row],[Product_id]],Category_dim!$A$2:$G$32,4,FALSE)</f>
        <v>Dairy</v>
      </c>
      <c r="K215" s="41" t="str">
        <f>VLOOKUP(Table1[[#This Row],[Store_id]],Geography,2,FALSE)</f>
        <v>Mumbai</v>
      </c>
      <c r="L215" s="42" t="str">
        <f>VLOOKUP(Table1[[#This Row],[Store_id]],Geography,3,FALSE)</f>
        <v>Maharashtra</v>
      </c>
    </row>
    <row r="216" spans="1:12" ht="14.25" customHeight="1">
      <c r="A216" s="35">
        <v>44169</v>
      </c>
      <c r="B216" s="36">
        <v>31245020</v>
      </c>
      <c r="C216" s="37">
        <v>712345200</v>
      </c>
      <c r="D216" s="36">
        <v>10000331</v>
      </c>
      <c r="E216" s="36">
        <v>36000</v>
      </c>
      <c r="F216" s="38">
        <v>2</v>
      </c>
      <c r="G216" s="38">
        <v>57</v>
      </c>
      <c r="H216" s="39">
        <f t="shared" si="0"/>
        <v>114</v>
      </c>
      <c r="I216" s="39" t="str">
        <f>VLOOKUP(Table1[[#This Row],[Product_id]],Category_dim!$A$1:$G$31,2,FALSE)</f>
        <v>Lemon_1L</v>
      </c>
      <c r="J216" s="39" t="str">
        <f>VLOOKUP(Table1[[#This Row],[Product_id]],Category_dim!$A$2:$G$32,4,FALSE)</f>
        <v>Drinks &amp; Bevrages</v>
      </c>
      <c r="K216" s="41" t="str">
        <f>VLOOKUP(Table1[[#This Row],[Store_id]],Geography,2,FALSE)</f>
        <v>Mumbai</v>
      </c>
      <c r="L216" s="42" t="str">
        <f>VLOOKUP(Table1[[#This Row],[Store_id]],Geography,3,FALSE)</f>
        <v>Maharashtra</v>
      </c>
    </row>
    <row r="217" spans="1:12" ht="14.25" customHeight="1">
      <c r="A217" s="35">
        <v>44169</v>
      </c>
      <c r="B217" s="36">
        <v>31245020</v>
      </c>
      <c r="C217" s="37">
        <v>712345200</v>
      </c>
      <c r="D217" s="36">
        <v>10000339</v>
      </c>
      <c r="E217" s="36">
        <v>36000</v>
      </c>
      <c r="F217" s="38">
        <v>3</v>
      </c>
      <c r="G217" s="38">
        <v>120</v>
      </c>
      <c r="H217" s="39">
        <f t="shared" si="0"/>
        <v>360</v>
      </c>
      <c r="I217" s="39" t="str">
        <f>VLOOKUP(Table1[[#This Row],[Product_id]],Category_dim!$A$1:$G$31,2,FALSE)</f>
        <v>Eggs_1x30</v>
      </c>
      <c r="J217" s="39" t="str">
        <f>VLOOKUP(Table1[[#This Row],[Product_id]],Category_dim!$A$2:$G$32,4,FALSE)</f>
        <v>Dairy</v>
      </c>
      <c r="K217" s="41" t="str">
        <f>VLOOKUP(Table1[[#This Row],[Store_id]],Geography,2,FALSE)</f>
        <v>Mumbai</v>
      </c>
      <c r="L217" s="42" t="str">
        <f>VLOOKUP(Table1[[#This Row],[Store_id]],Geography,3,FALSE)</f>
        <v>Maharashtra</v>
      </c>
    </row>
    <row r="218" spans="1:12" ht="14.25" customHeight="1">
      <c r="A218" s="35">
        <v>44169</v>
      </c>
      <c r="B218" s="36">
        <v>31245020</v>
      </c>
      <c r="C218" s="37">
        <v>712345200</v>
      </c>
      <c r="D218" s="36">
        <v>10000324</v>
      </c>
      <c r="E218" s="36">
        <v>36000</v>
      </c>
      <c r="F218" s="38">
        <v>1</v>
      </c>
      <c r="G218" s="38">
        <v>36</v>
      </c>
      <c r="H218" s="39">
        <f t="shared" si="0"/>
        <v>36</v>
      </c>
      <c r="I218" s="39" t="str">
        <f>VLOOKUP(Table1[[#This Row],[Product_id]],Category_dim!$A$1:$G$31,2,FALSE)</f>
        <v>Coke_1L</v>
      </c>
      <c r="J218" s="39" t="str">
        <f>VLOOKUP(Table1[[#This Row],[Product_id]],Category_dim!$A$2:$G$32,4,FALSE)</f>
        <v>Drinks &amp; Bevrages</v>
      </c>
      <c r="K218" s="41" t="str">
        <f>VLOOKUP(Table1[[#This Row],[Store_id]],Geography,2,FALSE)</f>
        <v>Mumbai</v>
      </c>
      <c r="L218" s="42" t="str">
        <f>VLOOKUP(Table1[[#This Row],[Store_id]],Geography,3,FALSE)</f>
        <v>Maharashtra</v>
      </c>
    </row>
    <row r="219" spans="1:12" ht="14.25" customHeight="1">
      <c r="A219" s="35">
        <v>44169</v>
      </c>
      <c r="B219" s="36">
        <v>31245020</v>
      </c>
      <c r="C219" s="37">
        <v>712345200</v>
      </c>
      <c r="D219" s="36">
        <v>10000350</v>
      </c>
      <c r="E219" s="36">
        <v>36000</v>
      </c>
      <c r="F219" s="38">
        <v>3</v>
      </c>
      <c r="G219" s="38">
        <v>67</v>
      </c>
      <c r="H219" s="39">
        <f t="shared" si="0"/>
        <v>201</v>
      </c>
      <c r="I219" s="39" t="str">
        <f>VLOOKUP(Table1[[#This Row],[Product_id]],Category_dim!$A$1:$G$31,2,FALSE)</f>
        <v>Chocos_200g</v>
      </c>
      <c r="J219" s="39" t="str">
        <f>VLOOKUP(Table1[[#This Row],[Product_id]],Category_dim!$A$2:$G$32,4,FALSE)</f>
        <v>Cereals</v>
      </c>
      <c r="K219" s="41" t="str">
        <f>VLOOKUP(Table1[[#This Row],[Store_id]],Geography,2,FALSE)</f>
        <v>Mumbai</v>
      </c>
      <c r="L219" s="42" t="str">
        <f>VLOOKUP(Table1[[#This Row],[Store_id]],Geography,3,FALSE)</f>
        <v>Maharashtra</v>
      </c>
    </row>
    <row r="220" spans="1:12" ht="14.25" customHeight="1">
      <c r="A220" s="35">
        <v>44169</v>
      </c>
      <c r="B220" s="36">
        <v>31245020</v>
      </c>
      <c r="C220" s="37">
        <v>712345200</v>
      </c>
      <c r="D220" s="36">
        <v>10000341</v>
      </c>
      <c r="E220" s="36">
        <v>36000</v>
      </c>
      <c r="F220" s="38">
        <v>3</v>
      </c>
      <c r="G220" s="38">
        <v>29</v>
      </c>
      <c r="H220" s="39">
        <f t="shared" si="0"/>
        <v>87</v>
      </c>
      <c r="I220" s="39" t="str">
        <f>VLOOKUP(Table1[[#This Row],[Product_id]],Category_dim!$A$1:$G$31,2,FALSE)</f>
        <v>Curd MD_500 mL</v>
      </c>
      <c r="J220" s="39" t="str">
        <f>VLOOKUP(Table1[[#This Row],[Product_id]],Category_dim!$A$2:$G$32,4,FALSE)</f>
        <v>Dairy</v>
      </c>
      <c r="K220" s="41" t="str">
        <f>VLOOKUP(Table1[[#This Row],[Store_id]],Geography,2,FALSE)</f>
        <v>Mumbai</v>
      </c>
      <c r="L220" s="42" t="str">
        <f>VLOOKUP(Table1[[#This Row],[Store_id]],Geography,3,FALSE)</f>
        <v>Maharashtra</v>
      </c>
    </row>
    <row r="221" spans="1:12" ht="14.25" customHeight="1">
      <c r="A221" s="35">
        <v>44169</v>
      </c>
      <c r="B221" s="36">
        <v>31245020</v>
      </c>
      <c r="C221" s="37">
        <v>712345200</v>
      </c>
      <c r="D221" s="36">
        <v>10000321</v>
      </c>
      <c r="E221" s="36">
        <v>36000</v>
      </c>
      <c r="F221" s="38">
        <v>2</v>
      </c>
      <c r="G221" s="38">
        <v>48</v>
      </c>
      <c r="H221" s="39">
        <f t="shared" si="0"/>
        <v>96</v>
      </c>
      <c r="I221" s="39" t="str">
        <f>VLOOKUP(Table1[[#This Row],[Product_id]],Category_dim!$A$1:$G$31,2,FALSE)</f>
        <v>Soda_1L</v>
      </c>
      <c r="J221" s="39" t="str">
        <f>VLOOKUP(Table1[[#This Row],[Product_id]],Category_dim!$A$2:$G$32,4,FALSE)</f>
        <v>Drinks &amp; Bevrages</v>
      </c>
      <c r="K221" s="41" t="str">
        <f>VLOOKUP(Table1[[#This Row],[Store_id]],Geography,2,FALSE)</f>
        <v>Mumbai</v>
      </c>
      <c r="L221" s="42" t="str">
        <f>VLOOKUP(Table1[[#This Row],[Store_id]],Geography,3,FALSE)</f>
        <v>Maharashtra</v>
      </c>
    </row>
    <row r="222" spans="1:12" ht="14.25" customHeight="1">
      <c r="A222" s="35">
        <v>44169</v>
      </c>
      <c r="B222" s="36">
        <v>31245020</v>
      </c>
      <c r="C222" s="37">
        <v>712345200</v>
      </c>
      <c r="D222" s="36">
        <v>10000344</v>
      </c>
      <c r="E222" s="36">
        <v>36000</v>
      </c>
      <c r="F222" s="38">
        <v>1</v>
      </c>
      <c r="G222" s="38">
        <v>82</v>
      </c>
      <c r="H222" s="39">
        <f t="shared" si="0"/>
        <v>82</v>
      </c>
      <c r="I222" s="39" t="str">
        <f>VLOOKUP(Table1[[#This Row],[Product_id]],Category_dim!$A$1:$G$31,2,FALSE)</f>
        <v>Cornflakes_500g</v>
      </c>
      <c r="J222" s="39" t="str">
        <f>VLOOKUP(Table1[[#This Row],[Product_id]],Category_dim!$A$2:$G$32,4,FALSE)</f>
        <v>Cereals</v>
      </c>
      <c r="K222" s="41" t="str">
        <f>VLOOKUP(Table1[[#This Row],[Store_id]],Geography,2,FALSE)</f>
        <v>Mumbai</v>
      </c>
      <c r="L222" s="42" t="str">
        <f>VLOOKUP(Table1[[#This Row],[Store_id]],Geography,3,FALSE)</f>
        <v>Maharashtra</v>
      </c>
    </row>
    <row r="223" spans="1:12" ht="14.25" customHeight="1">
      <c r="A223" s="35">
        <v>44169</v>
      </c>
      <c r="B223" s="36">
        <v>31245020</v>
      </c>
      <c r="C223" s="37">
        <v>712345200</v>
      </c>
      <c r="D223" s="36">
        <v>10000339</v>
      </c>
      <c r="E223" s="36">
        <v>36000</v>
      </c>
      <c r="F223" s="38">
        <v>1</v>
      </c>
      <c r="G223" s="38">
        <v>120</v>
      </c>
      <c r="H223" s="39">
        <f t="shared" si="0"/>
        <v>120</v>
      </c>
      <c r="I223" s="39" t="str">
        <f>VLOOKUP(Table1[[#This Row],[Product_id]],Category_dim!$A$1:$G$31,2,FALSE)</f>
        <v>Eggs_1x30</v>
      </c>
      <c r="J223" s="39" t="str">
        <f>VLOOKUP(Table1[[#This Row],[Product_id]],Category_dim!$A$2:$G$32,4,FALSE)</f>
        <v>Dairy</v>
      </c>
      <c r="K223" s="41" t="str">
        <f>VLOOKUP(Table1[[#This Row],[Store_id]],Geography,2,FALSE)</f>
        <v>Mumbai</v>
      </c>
      <c r="L223" s="42" t="str">
        <f>VLOOKUP(Table1[[#This Row],[Store_id]],Geography,3,FALSE)</f>
        <v>Maharashtra</v>
      </c>
    </row>
    <row r="224" spans="1:12" ht="14.25" customHeight="1">
      <c r="A224" s="35">
        <v>44169</v>
      </c>
      <c r="B224" s="36">
        <v>31245020</v>
      </c>
      <c r="C224" s="37">
        <v>712345200</v>
      </c>
      <c r="D224" s="36">
        <v>10000345</v>
      </c>
      <c r="E224" s="36">
        <v>36000</v>
      </c>
      <c r="F224" s="38">
        <v>3</v>
      </c>
      <c r="G224" s="38">
        <v>158</v>
      </c>
      <c r="H224" s="39">
        <f t="shared" si="0"/>
        <v>474</v>
      </c>
      <c r="I224" s="39" t="str">
        <f>VLOOKUP(Table1[[#This Row],[Product_id]],Category_dim!$A$1:$G$31,2,FALSE)</f>
        <v>Cornflakes_1Kg</v>
      </c>
      <c r="J224" s="39" t="str">
        <f>VLOOKUP(Table1[[#This Row],[Product_id]],Category_dim!$A$2:$G$32,4,FALSE)</f>
        <v>Cereals</v>
      </c>
      <c r="K224" s="41" t="str">
        <f>VLOOKUP(Table1[[#This Row],[Store_id]],Geography,2,FALSE)</f>
        <v>Mumbai</v>
      </c>
      <c r="L224" s="42" t="str">
        <f>VLOOKUP(Table1[[#This Row],[Store_id]],Geography,3,FALSE)</f>
        <v>Maharashtra</v>
      </c>
    </row>
    <row r="225" spans="1:12" ht="14.25" customHeight="1">
      <c r="A225" s="35">
        <v>44170</v>
      </c>
      <c r="B225" s="36">
        <v>31245021</v>
      </c>
      <c r="C225" s="37">
        <v>712345211</v>
      </c>
      <c r="D225" s="36">
        <v>10000326</v>
      </c>
      <c r="E225" s="36">
        <v>36001</v>
      </c>
      <c r="F225" s="38">
        <v>5</v>
      </c>
      <c r="G225" s="38">
        <v>72</v>
      </c>
      <c r="H225" s="39">
        <f t="shared" si="0"/>
        <v>360</v>
      </c>
      <c r="I225" s="39" t="str">
        <f>VLOOKUP(Table1[[#This Row],[Product_id]],Category_dim!$A$1:$G$31,2,FALSE)</f>
        <v>Pepsi_2L</v>
      </c>
      <c r="J225" s="39" t="str">
        <f>VLOOKUP(Table1[[#This Row],[Product_id]],Category_dim!$A$2:$G$32,4,FALSE)</f>
        <v>Drinks &amp; Bevrages</v>
      </c>
      <c r="K225" s="41" t="str">
        <f>VLOOKUP(Table1[[#This Row],[Store_id]],Geography,2,FALSE)</f>
        <v>Delhi</v>
      </c>
      <c r="L225" s="42" t="str">
        <f>VLOOKUP(Table1[[#This Row],[Store_id]],Geography,3,FALSE)</f>
        <v>Delhi</v>
      </c>
    </row>
    <row r="226" spans="1:12" ht="14.25" customHeight="1">
      <c r="A226" s="35">
        <v>44170</v>
      </c>
      <c r="B226" s="36">
        <v>31245021</v>
      </c>
      <c r="C226" s="37">
        <v>712345211</v>
      </c>
      <c r="D226" s="36">
        <v>10000331</v>
      </c>
      <c r="E226" s="36">
        <v>36001</v>
      </c>
      <c r="F226" s="38">
        <v>5</v>
      </c>
      <c r="G226" s="38">
        <v>57</v>
      </c>
      <c r="H226" s="39">
        <f t="shared" si="0"/>
        <v>285</v>
      </c>
      <c r="I226" s="39" t="str">
        <f>VLOOKUP(Table1[[#This Row],[Product_id]],Category_dim!$A$1:$G$31,2,FALSE)</f>
        <v>Lemon_1L</v>
      </c>
      <c r="J226" s="39" t="str">
        <f>VLOOKUP(Table1[[#This Row],[Product_id]],Category_dim!$A$2:$G$32,4,FALSE)</f>
        <v>Drinks &amp; Bevrages</v>
      </c>
      <c r="K226" s="41" t="str">
        <f>VLOOKUP(Table1[[#This Row],[Store_id]],Geography,2,FALSE)</f>
        <v>Delhi</v>
      </c>
      <c r="L226" s="42" t="str">
        <f>VLOOKUP(Table1[[#This Row],[Store_id]],Geography,3,FALSE)</f>
        <v>Delhi</v>
      </c>
    </row>
    <row r="227" spans="1:12" ht="14.25" customHeight="1">
      <c r="A227" s="35">
        <v>44170</v>
      </c>
      <c r="B227" s="36">
        <v>31245021</v>
      </c>
      <c r="C227" s="37">
        <v>712345211</v>
      </c>
      <c r="D227" s="36">
        <v>10000350</v>
      </c>
      <c r="E227" s="36">
        <v>36001</v>
      </c>
      <c r="F227" s="38">
        <v>5</v>
      </c>
      <c r="G227" s="38">
        <v>67</v>
      </c>
      <c r="H227" s="39">
        <f t="shared" si="0"/>
        <v>335</v>
      </c>
      <c r="I227" s="39" t="str">
        <f>VLOOKUP(Table1[[#This Row],[Product_id]],Category_dim!$A$1:$G$31,2,FALSE)</f>
        <v>Chocos_200g</v>
      </c>
      <c r="J227" s="39" t="str">
        <f>VLOOKUP(Table1[[#This Row],[Product_id]],Category_dim!$A$2:$G$32,4,FALSE)</f>
        <v>Cereals</v>
      </c>
      <c r="K227" s="41" t="str">
        <f>VLOOKUP(Table1[[#This Row],[Store_id]],Geography,2,FALSE)</f>
        <v>Delhi</v>
      </c>
      <c r="L227" s="42" t="str">
        <f>VLOOKUP(Table1[[#This Row],[Store_id]],Geography,3,FALSE)</f>
        <v>Delhi</v>
      </c>
    </row>
    <row r="228" spans="1:12" ht="14.25" customHeight="1">
      <c r="A228" s="35">
        <v>44170</v>
      </c>
      <c r="B228" s="36">
        <v>31245021</v>
      </c>
      <c r="C228" s="37">
        <v>712345211</v>
      </c>
      <c r="D228" s="36">
        <v>10000324</v>
      </c>
      <c r="E228" s="36">
        <v>36001</v>
      </c>
      <c r="F228" s="38">
        <v>5</v>
      </c>
      <c r="G228" s="38">
        <v>36</v>
      </c>
      <c r="H228" s="39">
        <f t="shared" si="0"/>
        <v>180</v>
      </c>
      <c r="I228" s="39" t="str">
        <f>VLOOKUP(Table1[[#This Row],[Product_id]],Category_dim!$A$1:$G$31,2,FALSE)</f>
        <v>Coke_1L</v>
      </c>
      <c r="J228" s="39" t="str">
        <f>VLOOKUP(Table1[[#This Row],[Product_id]],Category_dim!$A$2:$G$32,4,FALSE)</f>
        <v>Drinks &amp; Bevrages</v>
      </c>
      <c r="K228" s="41" t="str">
        <f>VLOOKUP(Table1[[#This Row],[Store_id]],Geography,2,FALSE)</f>
        <v>Delhi</v>
      </c>
      <c r="L228" s="42" t="str">
        <f>VLOOKUP(Table1[[#This Row],[Store_id]],Geography,3,FALSE)</f>
        <v>Delhi</v>
      </c>
    </row>
    <row r="229" spans="1:12" ht="14.25" customHeight="1">
      <c r="A229" s="35">
        <v>44170</v>
      </c>
      <c r="B229" s="36">
        <v>31245021</v>
      </c>
      <c r="C229" s="37">
        <v>712345211</v>
      </c>
      <c r="D229" s="36">
        <v>10000344</v>
      </c>
      <c r="E229" s="36">
        <v>36001</v>
      </c>
      <c r="F229" s="38">
        <v>4</v>
      </c>
      <c r="G229" s="38">
        <v>82</v>
      </c>
      <c r="H229" s="39">
        <f t="shared" si="0"/>
        <v>328</v>
      </c>
      <c r="I229" s="39" t="str">
        <f>VLOOKUP(Table1[[#This Row],[Product_id]],Category_dim!$A$1:$G$31,2,FALSE)</f>
        <v>Cornflakes_500g</v>
      </c>
      <c r="J229" s="39" t="str">
        <f>VLOOKUP(Table1[[#This Row],[Product_id]],Category_dim!$A$2:$G$32,4,FALSE)</f>
        <v>Cereals</v>
      </c>
      <c r="K229" s="41" t="str">
        <f>VLOOKUP(Table1[[#This Row],[Store_id]],Geography,2,FALSE)</f>
        <v>Delhi</v>
      </c>
      <c r="L229" s="42" t="str">
        <f>VLOOKUP(Table1[[#This Row],[Store_id]],Geography,3,FALSE)</f>
        <v>Delhi</v>
      </c>
    </row>
    <row r="230" spans="1:12" ht="14.25" customHeight="1">
      <c r="A230" s="35">
        <v>44170</v>
      </c>
      <c r="B230" s="36">
        <v>31245021</v>
      </c>
      <c r="C230" s="37">
        <v>712345211</v>
      </c>
      <c r="D230" s="36">
        <v>10000324</v>
      </c>
      <c r="E230" s="36">
        <v>36001</v>
      </c>
      <c r="F230" s="38">
        <v>5</v>
      </c>
      <c r="G230" s="38">
        <v>36</v>
      </c>
      <c r="H230" s="39">
        <f t="shared" si="0"/>
        <v>180</v>
      </c>
      <c r="I230" s="39" t="str">
        <f>VLOOKUP(Table1[[#This Row],[Product_id]],Category_dim!$A$1:$G$31,2,FALSE)</f>
        <v>Coke_1L</v>
      </c>
      <c r="J230" s="39" t="str">
        <f>VLOOKUP(Table1[[#This Row],[Product_id]],Category_dim!$A$2:$G$32,4,FALSE)</f>
        <v>Drinks &amp; Bevrages</v>
      </c>
      <c r="K230" s="41" t="str">
        <f>VLOOKUP(Table1[[#This Row],[Store_id]],Geography,2,FALSE)</f>
        <v>Delhi</v>
      </c>
      <c r="L230" s="42" t="str">
        <f>VLOOKUP(Table1[[#This Row],[Store_id]],Geography,3,FALSE)</f>
        <v>Delhi</v>
      </c>
    </row>
    <row r="231" spans="1:12" ht="14.25" customHeight="1">
      <c r="A231" s="35">
        <v>44170</v>
      </c>
      <c r="B231" s="36">
        <v>31245021</v>
      </c>
      <c r="C231" s="37">
        <v>712345211</v>
      </c>
      <c r="D231" s="36">
        <v>10000350</v>
      </c>
      <c r="E231" s="36">
        <v>36001</v>
      </c>
      <c r="F231" s="38">
        <v>4</v>
      </c>
      <c r="G231" s="38">
        <v>67</v>
      </c>
      <c r="H231" s="39">
        <f t="shared" si="0"/>
        <v>268</v>
      </c>
      <c r="I231" s="39" t="str">
        <f>VLOOKUP(Table1[[#This Row],[Product_id]],Category_dim!$A$1:$G$31,2,FALSE)</f>
        <v>Chocos_200g</v>
      </c>
      <c r="J231" s="39" t="str">
        <f>VLOOKUP(Table1[[#This Row],[Product_id]],Category_dim!$A$2:$G$32,4,FALSE)</f>
        <v>Cereals</v>
      </c>
      <c r="K231" s="41" t="str">
        <f>VLOOKUP(Table1[[#This Row],[Store_id]],Geography,2,FALSE)</f>
        <v>Delhi</v>
      </c>
      <c r="L231" s="42" t="str">
        <f>VLOOKUP(Table1[[#This Row],[Store_id]],Geography,3,FALSE)</f>
        <v>Delhi</v>
      </c>
    </row>
    <row r="232" spans="1:12" ht="14.25" customHeight="1">
      <c r="A232" s="35">
        <v>44170</v>
      </c>
      <c r="B232" s="36">
        <v>31245021</v>
      </c>
      <c r="C232" s="37">
        <v>712345211</v>
      </c>
      <c r="D232" s="36">
        <v>10000326</v>
      </c>
      <c r="E232" s="36">
        <v>36001</v>
      </c>
      <c r="F232" s="38">
        <v>6</v>
      </c>
      <c r="G232" s="38">
        <v>72</v>
      </c>
      <c r="H232" s="39">
        <f t="shared" si="0"/>
        <v>432</v>
      </c>
      <c r="I232" s="39" t="str">
        <f>VLOOKUP(Table1[[#This Row],[Product_id]],Category_dim!$A$1:$G$31,2,FALSE)</f>
        <v>Pepsi_2L</v>
      </c>
      <c r="J232" s="39" t="str">
        <f>VLOOKUP(Table1[[#This Row],[Product_id]],Category_dim!$A$2:$G$32,4,FALSE)</f>
        <v>Drinks &amp; Bevrages</v>
      </c>
      <c r="K232" s="41" t="str">
        <f>VLOOKUP(Table1[[#This Row],[Store_id]],Geography,2,FALSE)</f>
        <v>Delhi</v>
      </c>
      <c r="L232" s="42" t="str">
        <f>VLOOKUP(Table1[[#This Row],[Store_id]],Geography,3,FALSE)</f>
        <v>Delhi</v>
      </c>
    </row>
    <row r="233" spans="1:12" ht="14.25" customHeight="1">
      <c r="A233" s="35">
        <v>44170</v>
      </c>
      <c r="B233" s="36">
        <v>31245021</v>
      </c>
      <c r="C233" s="37">
        <v>712345211</v>
      </c>
      <c r="D233" s="36">
        <v>10000335</v>
      </c>
      <c r="E233" s="36">
        <v>36001</v>
      </c>
      <c r="F233" s="38">
        <v>6</v>
      </c>
      <c r="G233" s="38">
        <v>52</v>
      </c>
      <c r="H233" s="39">
        <f t="shared" si="0"/>
        <v>312</v>
      </c>
      <c r="I233" s="39" t="str">
        <f>VLOOKUP(Table1[[#This Row],[Product_id]],Category_dim!$A$1:$G$31,2,FALSE)</f>
        <v>Milk_Amul_1L</v>
      </c>
      <c r="J233" s="39" t="str">
        <f>VLOOKUP(Table1[[#This Row],[Product_id]],Category_dim!$A$2:$G$32,4,FALSE)</f>
        <v>Dairy</v>
      </c>
      <c r="K233" s="41" t="str">
        <f>VLOOKUP(Table1[[#This Row],[Store_id]],Geography,2,FALSE)</f>
        <v>Delhi</v>
      </c>
      <c r="L233" s="42" t="str">
        <f>VLOOKUP(Table1[[#This Row],[Store_id]],Geography,3,FALSE)</f>
        <v>Delhi</v>
      </c>
    </row>
    <row r="234" spans="1:12" ht="14.25" customHeight="1">
      <c r="A234" s="35">
        <v>44170</v>
      </c>
      <c r="B234" s="36">
        <v>31245021</v>
      </c>
      <c r="C234" s="37">
        <v>712345211</v>
      </c>
      <c r="D234" s="36">
        <v>10000346</v>
      </c>
      <c r="E234" s="36">
        <v>36001</v>
      </c>
      <c r="F234" s="38">
        <v>6</v>
      </c>
      <c r="G234" s="38">
        <v>192</v>
      </c>
      <c r="H234" s="39">
        <f t="shared" si="0"/>
        <v>1152</v>
      </c>
      <c r="I234" s="39" t="str">
        <f>VLOOKUP(Table1[[#This Row],[Product_id]],Category_dim!$A$1:$G$31,2,FALSE)</f>
        <v>Cornflakes_almond_1Kg</v>
      </c>
      <c r="J234" s="39" t="str">
        <f>VLOOKUP(Table1[[#This Row],[Product_id]],Category_dim!$A$2:$G$32,4,FALSE)</f>
        <v>Cereals</v>
      </c>
      <c r="K234" s="41" t="str">
        <f>VLOOKUP(Table1[[#This Row],[Store_id]],Geography,2,FALSE)</f>
        <v>Delhi</v>
      </c>
      <c r="L234" s="42" t="str">
        <f>VLOOKUP(Table1[[#This Row],[Store_id]],Geography,3,FALSE)</f>
        <v>Delhi</v>
      </c>
    </row>
    <row r="235" spans="1:12" ht="14.25" customHeight="1">
      <c r="A235" s="35">
        <v>44170</v>
      </c>
      <c r="B235" s="36">
        <v>31245021</v>
      </c>
      <c r="C235" s="37">
        <v>712345211</v>
      </c>
      <c r="D235" s="36">
        <v>10000337</v>
      </c>
      <c r="E235" s="36">
        <v>36001</v>
      </c>
      <c r="F235" s="38">
        <v>5</v>
      </c>
      <c r="G235" s="38">
        <v>20</v>
      </c>
      <c r="H235" s="39">
        <f t="shared" si="0"/>
        <v>100</v>
      </c>
      <c r="I235" s="39" t="str">
        <f>VLOOKUP(Table1[[#This Row],[Product_id]],Category_dim!$A$1:$G$31,2,FALSE)</f>
        <v>Cheese_200g</v>
      </c>
      <c r="J235" s="39" t="str">
        <f>VLOOKUP(Table1[[#This Row],[Product_id]],Category_dim!$A$2:$G$32,4,FALSE)</f>
        <v>Dairy</v>
      </c>
      <c r="K235" s="41" t="str">
        <f>VLOOKUP(Table1[[#This Row],[Store_id]],Geography,2,FALSE)</f>
        <v>Delhi</v>
      </c>
      <c r="L235" s="42" t="str">
        <f>VLOOKUP(Table1[[#This Row],[Store_id]],Geography,3,FALSE)</f>
        <v>Delhi</v>
      </c>
    </row>
    <row r="236" spans="1:12" ht="14.25" customHeight="1">
      <c r="A236" s="35">
        <v>44171</v>
      </c>
      <c r="B236" s="36">
        <v>31245022</v>
      </c>
      <c r="C236" s="37">
        <v>712345222</v>
      </c>
      <c r="D236" s="36">
        <v>10000334</v>
      </c>
      <c r="E236" s="36">
        <v>36002</v>
      </c>
      <c r="F236" s="38">
        <v>6</v>
      </c>
      <c r="G236" s="38">
        <v>48</v>
      </c>
      <c r="H236" s="39">
        <f t="shared" si="0"/>
        <v>288</v>
      </c>
      <c r="I236" s="39" t="str">
        <f>VLOOKUP(Table1[[#This Row],[Product_id]],Category_dim!$A$1:$G$31,2,FALSE)</f>
        <v>Milk_MD_1L</v>
      </c>
      <c r="J236" s="39" t="str">
        <f>VLOOKUP(Table1[[#This Row],[Product_id]],Category_dim!$A$2:$G$32,4,FALSE)</f>
        <v>Dairy</v>
      </c>
      <c r="K236" s="41" t="str">
        <f>VLOOKUP(Table1[[#This Row],[Store_id]],Geography,2,FALSE)</f>
        <v>Bangalore</v>
      </c>
      <c r="L236" s="42" t="str">
        <f>VLOOKUP(Table1[[#This Row],[Store_id]],Geography,3,FALSE)</f>
        <v>Karnataka</v>
      </c>
    </row>
    <row r="237" spans="1:12" ht="14.25" customHeight="1">
      <c r="A237" s="35">
        <v>44171</v>
      </c>
      <c r="B237" s="36">
        <v>31245022</v>
      </c>
      <c r="C237" s="37">
        <v>712345222</v>
      </c>
      <c r="D237" s="36">
        <v>10000335</v>
      </c>
      <c r="E237" s="36">
        <v>36002</v>
      </c>
      <c r="F237" s="38">
        <v>6</v>
      </c>
      <c r="G237" s="38">
        <v>52</v>
      </c>
      <c r="H237" s="39">
        <f t="shared" si="0"/>
        <v>312</v>
      </c>
      <c r="I237" s="39" t="str">
        <f>VLOOKUP(Table1[[#This Row],[Product_id]],Category_dim!$A$1:$G$31,2,FALSE)</f>
        <v>Milk_Amul_1L</v>
      </c>
      <c r="J237" s="39" t="str">
        <f>VLOOKUP(Table1[[#This Row],[Product_id]],Category_dim!$A$2:$G$32,4,FALSE)</f>
        <v>Dairy</v>
      </c>
      <c r="K237" s="41" t="str">
        <f>VLOOKUP(Table1[[#This Row],[Store_id]],Geography,2,FALSE)</f>
        <v>Bangalore</v>
      </c>
      <c r="L237" s="42" t="str">
        <f>VLOOKUP(Table1[[#This Row],[Store_id]],Geography,3,FALSE)</f>
        <v>Karnataka</v>
      </c>
    </row>
    <row r="238" spans="1:12" ht="14.25" customHeight="1">
      <c r="A238" s="35">
        <v>44171</v>
      </c>
      <c r="B238" s="36">
        <v>31245022</v>
      </c>
      <c r="C238" s="37">
        <v>712345222</v>
      </c>
      <c r="D238" s="36">
        <v>10000321</v>
      </c>
      <c r="E238" s="36">
        <v>36002</v>
      </c>
      <c r="F238" s="38">
        <v>6</v>
      </c>
      <c r="G238" s="38">
        <v>48</v>
      </c>
      <c r="H238" s="39">
        <f t="shared" si="0"/>
        <v>288</v>
      </c>
      <c r="I238" s="39" t="str">
        <f>VLOOKUP(Table1[[#This Row],[Product_id]],Category_dim!$A$1:$G$31,2,FALSE)</f>
        <v>Soda_1L</v>
      </c>
      <c r="J238" s="39" t="str">
        <f>VLOOKUP(Table1[[#This Row],[Product_id]],Category_dim!$A$2:$G$32,4,FALSE)</f>
        <v>Drinks &amp; Bevrages</v>
      </c>
      <c r="K238" s="41" t="str">
        <f>VLOOKUP(Table1[[#This Row],[Store_id]],Geography,2,FALSE)</f>
        <v>Bangalore</v>
      </c>
      <c r="L238" s="42" t="str">
        <f>VLOOKUP(Table1[[#This Row],[Store_id]],Geography,3,FALSE)</f>
        <v>Karnataka</v>
      </c>
    </row>
    <row r="239" spans="1:12" ht="14.25" customHeight="1">
      <c r="A239" s="35">
        <v>44171</v>
      </c>
      <c r="B239" s="36">
        <v>31245022</v>
      </c>
      <c r="C239" s="37">
        <v>712345222</v>
      </c>
      <c r="D239" s="36">
        <v>10000326</v>
      </c>
      <c r="E239" s="36">
        <v>36002</v>
      </c>
      <c r="F239" s="38">
        <v>5</v>
      </c>
      <c r="G239" s="38">
        <v>72</v>
      </c>
      <c r="H239" s="39">
        <f t="shared" si="0"/>
        <v>360</v>
      </c>
      <c r="I239" s="39" t="str">
        <f>VLOOKUP(Table1[[#This Row],[Product_id]],Category_dim!$A$1:$G$31,2,FALSE)</f>
        <v>Pepsi_2L</v>
      </c>
      <c r="J239" s="39" t="str">
        <f>VLOOKUP(Table1[[#This Row],[Product_id]],Category_dim!$A$2:$G$32,4,FALSE)</f>
        <v>Drinks &amp; Bevrages</v>
      </c>
      <c r="K239" s="41" t="str">
        <f>VLOOKUP(Table1[[#This Row],[Store_id]],Geography,2,FALSE)</f>
        <v>Bangalore</v>
      </c>
      <c r="L239" s="42" t="str">
        <f>VLOOKUP(Table1[[#This Row],[Store_id]],Geography,3,FALSE)</f>
        <v>Karnataka</v>
      </c>
    </row>
    <row r="240" spans="1:12" ht="14.25" customHeight="1">
      <c r="A240" s="35">
        <v>44171</v>
      </c>
      <c r="B240" s="36">
        <v>31245022</v>
      </c>
      <c r="C240" s="37">
        <v>712345222</v>
      </c>
      <c r="D240" s="36">
        <v>10000348</v>
      </c>
      <c r="E240" s="36">
        <v>36002</v>
      </c>
      <c r="F240" s="38">
        <v>6</v>
      </c>
      <c r="G240" s="38">
        <v>80</v>
      </c>
      <c r="H240" s="39">
        <f t="shared" si="0"/>
        <v>480</v>
      </c>
      <c r="I240" s="39" t="str">
        <f>VLOOKUP(Table1[[#This Row],[Product_id]],Category_dim!$A$1:$G$31,2,FALSE)</f>
        <v>Museli_500g</v>
      </c>
      <c r="J240" s="39" t="str">
        <f>VLOOKUP(Table1[[#This Row],[Product_id]],Category_dim!$A$2:$G$32,4,FALSE)</f>
        <v>Cereals</v>
      </c>
      <c r="K240" s="41" t="str">
        <f>VLOOKUP(Table1[[#This Row],[Store_id]],Geography,2,FALSE)</f>
        <v>Bangalore</v>
      </c>
      <c r="L240" s="42" t="str">
        <f>VLOOKUP(Table1[[#This Row],[Store_id]],Geography,3,FALSE)</f>
        <v>Karnataka</v>
      </c>
    </row>
    <row r="241" spans="1:12" ht="14.25" customHeight="1">
      <c r="A241" s="35">
        <v>44171</v>
      </c>
      <c r="B241" s="36">
        <v>31245022</v>
      </c>
      <c r="C241" s="37">
        <v>712345222</v>
      </c>
      <c r="D241" s="36">
        <v>10000329</v>
      </c>
      <c r="E241" s="36">
        <v>36002</v>
      </c>
      <c r="F241" s="38">
        <v>4</v>
      </c>
      <c r="G241" s="38">
        <v>30</v>
      </c>
      <c r="H241" s="39">
        <f t="shared" si="0"/>
        <v>120</v>
      </c>
      <c r="I241" s="39" t="str">
        <f>VLOOKUP(Table1[[#This Row],[Product_id]],Category_dim!$A$1:$G$31,2,FALSE)</f>
        <v>Orange_200mL</v>
      </c>
      <c r="J241" s="39" t="str">
        <f>VLOOKUP(Table1[[#This Row],[Product_id]],Category_dim!$A$2:$G$32,4,FALSE)</f>
        <v>Drinks &amp; Bevrages</v>
      </c>
      <c r="K241" s="41" t="str">
        <f>VLOOKUP(Table1[[#This Row],[Store_id]],Geography,2,FALSE)</f>
        <v>Bangalore</v>
      </c>
      <c r="L241" s="42" t="str">
        <f>VLOOKUP(Table1[[#This Row],[Store_id]],Geography,3,FALSE)</f>
        <v>Karnataka</v>
      </c>
    </row>
    <row r="242" spans="1:12" ht="14.25" customHeight="1">
      <c r="A242" s="35">
        <v>44171</v>
      </c>
      <c r="B242" s="36">
        <v>31245022</v>
      </c>
      <c r="C242" s="37">
        <v>712345222</v>
      </c>
      <c r="D242" s="36">
        <v>10000325</v>
      </c>
      <c r="E242" s="36">
        <v>36002</v>
      </c>
      <c r="F242" s="38">
        <v>4</v>
      </c>
      <c r="G242" s="38">
        <v>20</v>
      </c>
      <c r="H242" s="39">
        <f t="shared" si="0"/>
        <v>80</v>
      </c>
      <c r="I242" s="39" t="str">
        <f>VLOOKUP(Table1[[#This Row],[Product_id]],Category_dim!$A$1:$G$31,2,FALSE)</f>
        <v>Coke_500mL</v>
      </c>
      <c r="J242" s="39" t="str">
        <f>VLOOKUP(Table1[[#This Row],[Product_id]],Category_dim!$A$2:$G$32,4,FALSE)</f>
        <v>Drinks &amp; Bevrages</v>
      </c>
      <c r="K242" s="41" t="str">
        <f>VLOOKUP(Table1[[#This Row],[Store_id]],Geography,2,FALSE)</f>
        <v>Bangalore</v>
      </c>
      <c r="L242" s="42" t="str">
        <f>VLOOKUP(Table1[[#This Row],[Store_id]],Geography,3,FALSE)</f>
        <v>Karnataka</v>
      </c>
    </row>
    <row r="243" spans="1:12" ht="14.25" customHeight="1">
      <c r="A243" s="35">
        <v>44171</v>
      </c>
      <c r="B243" s="36">
        <v>31245022</v>
      </c>
      <c r="C243" s="37">
        <v>712345222</v>
      </c>
      <c r="D243" s="36">
        <v>10000341</v>
      </c>
      <c r="E243" s="36">
        <v>36002</v>
      </c>
      <c r="F243" s="38">
        <v>5</v>
      </c>
      <c r="G243" s="38">
        <v>29</v>
      </c>
      <c r="H243" s="39">
        <f t="shared" si="0"/>
        <v>145</v>
      </c>
      <c r="I243" s="39" t="str">
        <f>VLOOKUP(Table1[[#This Row],[Product_id]],Category_dim!$A$1:$G$31,2,FALSE)</f>
        <v>Curd MD_500 mL</v>
      </c>
      <c r="J243" s="39" t="str">
        <f>VLOOKUP(Table1[[#This Row],[Product_id]],Category_dim!$A$2:$G$32,4,FALSE)</f>
        <v>Dairy</v>
      </c>
      <c r="K243" s="41" t="str">
        <f>VLOOKUP(Table1[[#This Row],[Store_id]],Geography,2,FALSE)</f>
        <v>Bangalore</v>
      </c>
      <c r="L243" s="42" t="str">
        <f>VLOOKUP(Table1[[#This Row],[Store_id]],Geography,3,FALSE)</f>
        <v>Karnataka</v>
      </c>
    </row>
    <row r="244" spans="1:12" ht="14.25" customHeight="1">
      <c r="A244" s="35">
        <v>44172</v>
      </c>
      <c r="B244" s="36">
        <v>31245023</v>
      </c>
      <c r="C244" s="37">
        <v>712345233</v>
      </c>
      <c r="D244" s="36">
        <v>10000332</v>
      </c>
      <c r="E244" s="36">
        <v>36003</v>
      </c>
      <c r="F244" s="38">
        <v>3</v>
      </c>
      <c r="G244" s="38">
        <v>28</v>
      </c>
      <c r="H244" s="39">
        <f t="shared" si="0"/>
        <v>84</v>
      </c>
      <c r="I244" s="39" t="str">
        <f>VLOOKUP(Table1[[#This Row],[Product_id]],Category_dim!$A$1:$G$31,2,FALSE)</f>
        <v>Eggs_1x6</v>
      </c>
      <c r="J244" s="39" t="str">
        <f>VLOOKUP(Table1[[#This Row],[Product_id]],Category_dim!$A$2:$G$32,4,FALSE)</f>
        <v>Dairy</v>
      </c>
      <c r="K244" s="41" t="str">
        <f>VLOOKUP(Table1[[#This Row],[Store_id]],Geography,2,FALSE)</f>
        <v>Hyderabad</v>
      </c>
      <c r="L244" s="42" t="str">
        <f>VLOOKUP(Table1[[#This Row],[Store_id]],Geography,3,FALSE)</f>
        <v>Telangana</v>
      </c>
    </row>
    <row r="245" spans="1:12" ht="14.25" customHeight="1">
      <c r="A245" s="35">
        <v>44172</v>
      </c>
      <c r="B245" s="36">
        <v>31245023</v>
      </c>
      <c r="C245" s="37">
        <v>712345233</v>
      </c>
      <c r="D245" s="36">
        <v>10000322</v>
      </c>
      <c r="E245" s="36">
        <v>36003</v>
      </c>
      <c r="F245" s="38">
        <v>4</v>
      </c>
      <c r="G245" s="38">
        <v>30</v>
      </c>
      <c r="H245" s="39">
        <f t="shared" si="0"/>
        <v>120</v>
      </c>
      <c r="I245" s="39" t="str">
        <f>VLOOKUP(Table1[[#This Row],[Product_id]],Category_dim!$A$1:$G$31,2,FALSE)</f>
        <v>Soda_500mL</v>
      </c>
      <c r="J245" s="39" t="str">
        <f>VLOOKUP(Table1[[#This Row],[Product_id]],Category_dim!$A$2:$G$32,4,FALSE)</f>
        <v>Drinks &amp; Bevrages</v>
      </c>
      <c r="K245" s="41" t="str">
        <f>VLOOKUP(Table1[[#This Row],[Store_id]],Geography,2,FALSE)</f>
        <v>Hyderabad</v>
      </c>
      <c r="L245" s="42" t="str">
        <f>VLOOKUP(Table1[[#This Row],[Store_id]],Geography,3,FALSE)</f>
        <v>Telangana</v>
      </c>
    </row>
    <row r="246" spans="1:12" ht="14.25" customHeight="1">
      <c r="A246" s="35">
        <v>44172</v>
      </c>
      <c r="B246" s="36">
        <v>31245023</v>
      </c>
      <c r="C246" s="37">
        <v>712345233</v>
      </c>
      <c r="D246" s="36">
        <v>10000340</v>
      </c>
      <c r="E246" s="36">
        <v>36003</v>
      </c>
      <c r="F246" s="38">
        <v>4</v>
      </c>
      <c r="G246" s="38">
        <v>30</v>
      </c>
      <c r="H246" s="39">
        <f t="shared" si="0"/>
        <v>120</v>
      </c>
      <c r="I246" s="39" t="str">
        <f>VLOOKUP(Table1[[#This Row],[Product_id]],Category_dim!$A$1:$G$31,2,FALSE)</f>
        <v>Curd_Amul_500mL</v>
      </c>
      <c r="J246" s="39" t="str">
        <f>VLOOKUP(Table1[[#This Row],[Product_id]],Category_dim!$A$2:$G$32,4,FALSE)</f>
        <v>Dairy</v>
      </c>
      <c r="K246" s="41" t="str">
        <f>VLOOKUP(Table1[[#This Row],[Store_id]],Geography,2,FALSE)</f>
        <v>Hyderabad</v>
      </c>
      <c r="L246" s="42" t="str">
        <f>VLOOKUP(Table1[[#This Row],[Store_id]],Geography,3,FALSE)</f>
        <v>Telangana</v>
      </c>
    </row>
    <row r="247" spans="1:12" ht="14.25" customHeight="1">
      <c r="A247" s="35">
        <v>44172</v>
      </c>
      <c r="B247" s="36">
        <v>31245023</v>
      </c>
      <c r="C247" s="37">
        <v>712345233</v>
      </c>
      <c r="D247" s="36">
        <v>10000329</v>
      </c>
      <c r="E247" s="36">
        <v>36003</v>
      </c>
      <c r="F247" s="38">
        <v>3</v>
      </c>
      <c r="G247" s="38">
        <v>30</v>
      </c>
      <c r="H247" s="39">
        <f t="shared" si="0"/>
        <v>90</v>
      </c>
      <c r="I247" s="39" t="str">
        <f>VLOOKUP(Table1[[#This Row],[Product_id]],Category_dim!$A$1:$G$31,2,FALSE)</f>
        <v>Orange_200mL</v>
      </c>
      <c r="J247" s="39" t="str">
        <f>VLOOKUP(Table1[[#This Row],[Product_id]],Category_dim!$A$2:$G$32,4,FALSE)</f>
        <v>Drinks &amp; Bevrages</v>
      </c>
      <c r="K247" s="41" t="str">
        <f>VLOOKUP(Table1[[#This Row],[Store_id]],Geography,2,FALSE)</f>
        <v>Hyderabad</v>
      </c>
      <c r="L247" s="42" t="str">
        <f>VLOOKUP(Table1[[#This Row],[Store_id]],Geography,3,FALSE)</f>
        <v>Telangana</v>
      </c>
    </row>
    <row r="248" spans="1:12" ht="14.25" customHeight="1">
      <c r="A248" s="35">
        <v>44172</v>
      </c>
      <c r="B248" s="36">
        <v>31245023</v>
      </c>
      <c r="C248" s="37">
        <v>712345233</v>
      </c>
      <c r="D248" s="36">
        <v>10000345</v>
      </c>
      <c r="E248" s="36">
        <v>36003</v>
      </c>
      <c r="F248" s="38">
        <v>4</v>
      </c>
      <c r="G248" s="38">
        <v>158</v>
      </c>
      <c r="H248" s="39">
        <f t="shared" si="0"/>
        <v>632</v>
      </c>
      <c r="I248" s="39" t="str">
        <f>VLOOKUP(Table1[[#This Row],[Product_id]],Category_dim!$A$1:$G$31,2,FALSE)</f>
        <v>Cornflakes_1Kg</v>
      </c>
      <c r="J248" s="39" t="str">
        <f>VLOOKUP(Table1[[#This Row],[Product_id]],Category_dim!$A$2:$G$32,4,FALSE)</f>
        <v>Cereals</v>
      </c>
      <c r="K248" s="41" t="str">
        <f>VLOOKUP(Table1[[#This Row],[Store_id]],Geography,2,FALSE)</f>
        <v>Hyderabad</v>
      </c>
      <c r="L248" s="42" t="str">
        <f>VLOOKUP(Table1[[#This Row],[Store_id]],Geography,3,FALSE)</f>
        <v>Telangana</v>
      </c>
    </row>
    <row r="249" spans="1:12" ht="14.25" customHeight="1">
      <c r="A249" s="35">
        <v>44172</v>
      </c>
      <c r="B249" s="36">
        <v>31245023</v>
      </c>
      <c r="C249" s="37">
        <v>712345233</v>
      </c>
      <c r="D249" s="36">
        <v>10000345</v>
      </c>
      <c r="E249" s="36">
        <v>36003</v>
      </c>
      <c r="F249" s="38">
        <v>4</v>
      </c>
      <c r="G249" s="38">
        <v>158</v>
      </c>
      <c r="H249" s="39">
        <f t="shared" si="0"/>
        <v>632</v>
      </c>
      <c r="I249" s="39" t="str">
        <f>VLOOKUP(Table1[[#This Row],[Product_id]],Category_dim!$A$1:$G$31,2,FALSE)</f>
        <v>Cornflakes_1Kg</v>
      </c>
      <c r="J249" s="39" t="str">
        <f>VLOOKUP(Table1[[#This Row],[Product_id]],Category_dim!$A$2:$G$32,4,FALSE)</f>
        <v>Cereals</v>
      </c>
      <c r="K249" s="41" t="str">
        <f>VLOOKUP(Table1[[#This Row],[Store_id]],Geography,2,FALSE)</f>
        <v>Hyderabad</v>
      </c>
      <c r="L249" s="42" t="str">
        <f>VLOOKUP(Table1[[#This Row],[Store_id]],Geography,3,FALSE)</f>
        <v>Telangana</v>
      </c>
    </row>
    <row r="250" spans="1:12" ht="14.25" customHeight="1">
      <c r="A250" s="35">
        <v>44172</v>
      </c>
      <c r="B250" s="36">
        <v>31245023</v>
      </c>
      <c r="C250" s="37">
        <v>712345233</v>
      </c>
      <c r="D250" s="36">
        <v>10000333</v>
      </c>
      <c r="E250" s="36">
        <v>36003</v>
      </c>
      <c r="F250" s="38">
        <v>2</v>
      </c>
      <c r="G250" s="38">
        <v>54</v>
      </c>
      <c r="H250" s="39">
        <f t="shared" si="0"/>
        <v>108</v>
      </c>
      <c r="I250" s="39" t="str">
        <f>VLOOKUP(Table1[[#This Row],[Product_id]],Category_dim!$A$1:$G$31,2,FALSE)</f>
        <v>Eggs_1x12</v>
      </c>
      <c r="J250" s="39" t="str">
        <f>VLOOKUP(Table1[[#This Row],[Product_id]],Category_dim!$A$2:$G$32,4,FALSE)</f>
        <v>Dairy</v>
      </c>
      <c r="K250" s="41" t="str">
        <f>VLOOKUP(Table1[[#This Row],[Store_id]],Geography,2,FALSE)</f>
        <v>Hyderabad</v>
      </c>
      <c r="L250" s="42" t="str">
        <f>VLOOKUP(Table1[[#This Row],[Store_id]],Geography,3,FALSE)</f>
        <v>Telangana</v>
      </c>
    </row>
    <row r="251" spans="1:12" ht="14.25" customHeight="1">
      <c r="A251" s="35">
        <v>44172</v>
      </c>
      <c r="B251" s="36">
        <v>31245023</v>
      </c>
      <c r="C251" s="37">
        <v>712345233</v>
      </c>
      <c r="D251" s="36">
        <v>10000324</v>
      </c>
      <c r="E251" s="36">
        <v>36003</v>
      </c>
      <c r="F251" s="38">
        <v>2</v>
      </c>
      <c r="G251" s="38">
        <v>36</v>
      </c>
      <c r="H251" s="39">
        <f t="shared" si="0"/>
        <v>72</v>
      </c>
      <c r="I251" s="39" t="str">
        <f>VLOOKUP(Table1[[#This Row],[Product_id]],Category_dim!$A$1:$G$31,2,FALSE)</f>
        <v>Coke_1L</v>
      </c>
      <c r="J251" s="39" t="str">
        <f>VLOOKUP(Table1[[#This Row],[Product_id]],Category_dim!$A$2:$G$32,4,FALSE)</f>
        <v>Drinks &amp; Bevrages</v>
      </c>
      <c r="K251" s="41" t="str">
        <f>VLOOKUP(Table1[[#This Row],[Store_id]],Geography,2,FALSE)</f>
        <v>Hyderabad</v>
      </c>
      <c r="L251" s="42" t="str">
        <f>VLOOKUP(Table1[[#This Row],[Store_id]],Geography,3,FALSE)</f>
        <v>Telangana</v>
      </c>
    </row>
    <row r="252" spans="1:12" ht="14.25" customHeight="1">
      <c r="A252" s="35">
        <v>44172</v>
      </c>
      <c r="B252" s="36">
        <v>31245023</v>
      </c>
      <c r="C252" s="37">
        <v>712345233</v>
      </c>
      <c r="D252" s="36">
        <v>10000348</v>
      </c>
      <c r="E252" s="36">
        <v>36003</v>
      </c>
      <c r="F252" s="38">
        <v>4</v>
      </c>
      <c r="G252" s="38">
        <v>80</v>
      </c>
      <c r="H252" s="39">
        <f t="shared" si="0"/>
        <v>320</v>
      </c>
      <c r="I252" s="39" t="str">
        <f>VLOOKUP(Table1[[#This Row],[Product_id]],Category_dim!$A$1:$G$31,2,FALSE)</f>
        <v>Museli_500g</v>
      </c>
      <c r="J252" s="39" t="str">
        <f>VLOOKUP(Table1[[#This Row],[Product_id]],Category_dim!$A$2:$G$32,4,FALSE)</f>
        <v>Cereals</v>
      </c>
      <c r="K252" s="41" t="str">
        <f>VLOOKUP(Table1[[#This Row],[Store_id]],Geography,2,FALSE)</f>
        <v>Hyderabad</v>
      </c>
      <c r="L252" s="42" t="str">
        <f>VLOOKUP(Table1[[#This Row],[Store_id]],Geography,3,FALSE)</f>
        <v>Telangana</v>
      </c>
    </row>
    <row r="253" spans="1:12" ht="14.25" customHeight="1">
      <c r="A253" s="35">
        <v>44172</v>
      </c>
      <c r="B253" s="36">
        <v>31245023</v>
      </c>
      <c r="C253" s="37">
        <v>712345233</v>
      </c>
      <c r="D253" s="36">
        <v>10000322</v>
      </c>
      <c r="E253" s="36">
        <v>36003</v>
      </c>
      <c r="F253" s="38">
        <v>2</v>
      </c>
      <c r="G253" s="38">
        <v>30</v>
      </c>
      <c r="H253" s="39">
        <f t="shared" si="0"/>
        <v>60</v>
      </c>
      <c r="I253" s="39" t="str">
        <f>VLOOKUP(Table1[[#This Row],[Product_id]],Category_dim!$A$1:$G$31,2,FALSE)</f>
        <v>Soda_500mL</v>
      </c>
      <c r="J253" s="39" t="str">
        <f>VLOOKUP(Table1[[#This Row],[Product_id]],Category_dim!$A$2:$G$32,4,FALSE)</f>
        <v>Drinks &amp; Bevrages</v>
      </c>
      <c r="K253" s="41" t="str">
        <f>VLOOKUP(Table1[[#This Row],[Store_id]],Geography,2,FALSE)</f>
        <v>Hyderabad</v>
      </c>
      <c r="L253" s="42" t="str">
        <f>VLOOKUP(Table1[[#This Row],[Store_id]],Geography,3,FALSE)</f>
        <v>Telangana</v>
      </c>
    </row>
    <row r="254" spans="1:12" ht="14.25" customHeight="1">
      <c r="A254" s="35">
        <v>44173</v>
      </c>
      <c r="B254" s="36">
        <v>31245024</v>
      </c>
      <c r="C254" s="37">
        <v>712345244</v>
      </c>
      <c r="D254" s="36">
        <v>10000326</v>
      </c>
      <c r="E254" s="36">
        <v>36002</v>
      </c>
      <c r="F254" s="38">
        <v>4</v>
      </c>
      <c r="G254" s="38">
        <v>72</v>
      </c>
      <c r="H254" s="39">
        <f t="shared" si="0"/>
        <v>288</v>
      </c>
      <c r="I254" s="39" t="str">
        <f>VLOOKUP(Table1[[#This Row],[Product_id]],Category_dim!$A$1:$G$31,2,FALSE)</f>
        <v>Pepsi_2L</v>
      </c>
      <c r="J254" s="39" t="str">
        <f>VLOOKUP(Table1[[#This Row],[Product_id]],Category_dim!$A$2:$G$32,4,FALSE)</f>
        <v>Drinks &amp; Bevrages</v>
      </c>
      <c r="K254" s="41" t="str">
        <f>VLOOKUP(Table1[[#This Row],[Store_id]],Geography,2,FALSE)</f>
        <v>Bangalore</v>
      </c>
      <c r="L254" s="42" t="str">
        <f>VLOOKUP(Table1[[#This Row],[Store_id]],Geography,3,FALSE)</f>
        <v>Karnataka</v>
      </c>
    </row>
    <row r="255" spans="1:12" ht="14.25" customHeight="1">
      <c r="A255" s="35">
        <v>44173</v>
      </c>
      <c r="B255" s="36">
        <v>31245024</v>
      </c>
      <c r="C255" s="37">
        <v>712345244</v>
      </c>
      <c r="D255" s="36">
        <v>10000335</v>
      </c>
      <c r="E255" s="36">
        <v>36002</v>
      </c>
      <c r="F255" s="38">
        <v>3</v>
      </c>
      <c r="G255" s="38">
        <v>52</v>
      </c>
      <c r="H255" s="39">
        <f t="shared" si="0"/>
        <v>156</v>
      </c>
      <c r="I255" s="39" t="str">
        <f>VLOOKUP(Table1[[#This Row],[Product_id]],Category_dim!$A$1:$G$31,2,FALSE)</f>
        <v>Milk_Amul_1L</v>
      </c>
      <c r="J255" s="39" t="str">
        <f>VLOOKUP(Table1[[#This Row],[Product_id]],Category_dim!$A$2:$G$32,4,FALSE)</f>
        <v>Dairy</v>
      </c>
      <c r="K255" s="41" t="str">
        <f>VLOOKUP(Table1[[#This Row],[Store_id]],Geography,2,FALSE)</f>
        <v>Bangalore</v>
      </c>
      <c r="L255" s="42" t="str">
        <f>VLOOKUP(Table1[[#This Row],[Store_id]],Geography,3,FALSE)</f>
        <v>Karnataka</v>
      </c>
    </row>
    <row r="256" spans="1:12" ht="14.25" customHeight="1">
      <c r="A256" s="35">
        <v>44173</v>
      </c>
      <c r="B256" s="36">
        <v>31245024</v>
      </c>
      <c r="C256" s="37">
        <v>712345244</v>
      </c>
      <c r="D256" s="36">
        <v>10000344</v>
      </c>
      <c r="E256" s="36">
        <v>36002</v>
      </c>
      <c r="F256" s="38">
        <v>4</v>
      </c>
      <c r="G256" s="38">
        <v>82</v>
      </c>
      <c r="H256" s="39">
        <f t="shared" si="0"/>
        <v>328</v>
      </c>
      <c r="I256" s="39" t="str">
        <f>VLOOKUP(Table1[[#This Row],[Product_id]],Category_dim!$A$1:$G$31,2,FALSE)</f>
        <v>Cornflakes_500g</v>
      </c>
      <c r="J256" s="39" t="str">
        <f>VLOOKUP(Table1[[#This Row],[Product_id]],Category_dim!$A$2:$G$32,4,FALSE)</f>
        <v>Cereals</v>
      </c>
      <c r="K256" s="41" t="str">
        <f>VLOOKUP(Table1[[#This Row],[Store_id]],Geography,2,FALSE)</f>
        <v>Bangalore</v>
      </c>
      <c r="L256" s="42" t="str">
        <f>VLOOKUP(Table1[[#This Row],[Store_id]],Geography,3,FALSE)</f>
        <v>Karnataka</v>
      </c>
    </row>
    <row r="257" spans="1:12" ht="14.25" customHeight="1">
      <c r="A257" s="35">
        <v>44173</v>
      </c>
      <c r="B257" s="36">
        <v>31245024</v>
      </c>
      <c r="C257" s="37">
        <v>712345244</v>
      </c>
      <c r="D257" s="36">
        <v>10000333</v>
      </c>
      <c r="E257" s="36">
        <v>36002</v>
      </c>
      <c r="F257" s="38">
        <v>2</v>
      </c>
      <c r="G257" s="38">
        <v>54</v>
      </c>
      <c r="H257" s="39">
        <f t="shared" ref="H257:H511" si="1">G257*F257</f>
        <v>108</v>
      </c>
      <c r="I257" s="39" t="str">
        <f>VLOOKUP(Table1[[#This Row],[Product_id]],Category_dim!$A$1:$G$31,2,FALSE)</f>
        <v>Eggs_1x12</v>
      </c>
      <c r="J257" s="39" t="str">
        <f>VLOOKUP(Table1[[#This Row],[Product_id]],Category_dim!$A$2:$G$32,4,FALSE)</f>
        <v>Dairy</v>
      </c>
      <c r="K257" s="41" t="str">
        <f>VLOOKUP(Table1[[#This Row],[Store_id]],Geography,2,FALSE)</f>
        <v>Bangalore</v>
      </c>
      <c r="L257" s="42" t="str">
        <f>VLOOKUP(Table1[[#This Row],[Store_id]],Geography,3,FALSE)</f>
        <v>Karnataka</v>
      </c>
    </row>
    <row r="258" spans="1:12" ht="14.25" customHeight="1">
      <c r="A258" s="35">
        <v>44173</v>
      </c>
      <c r="B258" s="36">
        <v>31245024</v>
      </c>
      <c r="C258" s="37">
        <v>712345244</v>
      </c>
      <c r="D258" s="36">
        <v>10000346</v>
      </c>
      <c r="E258" s="36">
        <v>36002</v>
      </c>
      <c r="F258" s="38">
        <v>4</v>
      </c>
      <c r="G258" s="38">
        <v>192</v>
      </c>
      <c r="H258" s="39">
        <f t="shared" si="1"/>
        <v>768</v>
      </c>
      <c r="I258" s="39" t="str">
        <f>VLOOKUP(Table1[[#This Row],[Product_id]],Category_dim!$A$1:$G$31,2,FALSE)</f>
        <v>Cornflakes_almond_1Kg</v>
      </c>
      <c r="J258" s="39" t="str">
        <f>VLOOKUP(Table1[[#This Row],[Product_id]],Category_dim!$A$2:$G$32,4,FALSE)</f>
        <v>Cereals</v>
      </c>
      <c r="K258" s="41" t="str">
        <f>VLOOKUP(Table1[[#This Row],[Store_id]],Geography,2,FALSE)</f>
        <v>Bangalore</v>
      </c>
      <c r="L258" s="42" t="str">
        <f>VLOOKUP(Table1[[#This Row],[Store_id]],Geography,3,FALSE)</f>
        <v>Karnataka</v>
      </c>
    </row>
    <row r="259" spans="1:12" ht="14.25" customHeight="1">
      <c r="A259" s="35">
        <v>44173</v>
      </c>
      <c r="B259" s="36">
        <v>31245024</v>
      </c>
      <c r="C259" s="37">
        <v>712345244</v>
      </c>
      <c r="D259" s="36">
        <v>10000344</v>
      </c>
      <c r="E259" s="36">
        <v>36002</v>
      </c>
      <c r="F259" s="38">
        <v>2</v>
      </c>
      <c r="G259" s="38">
        <v>82</v>
      </c>
      <c r="H259" s="39">
        <f t="shared" si="1"/>
        <v>164</v>
      </c>
      <c r="I259" s="39" t="str">
        <f>VLOOKUP(Table1[[#This Row],[Product_id]],Category_dim!$A$1:$G$31,2,FALSE)</f>
        <v>Cornflakes_500g</v>
      </c>
      <c r="J259" s="39" t="str">
        <f>VLOOKUP(Table1[[#This Row],[Product_id]],Category_dim!$A$2:$G$32,4,FALSE)</f>
        <v>Cereals</v>
      </c>
      <c r="K259" s="41" t="str">
        <f>VLOOKUP(Table1[[#This Row],[Store_id]],Geography,2,FALSE)</f>
        <v>Bangalore</v>
      </c>
      <c r="L259" s="42" t="str">
        <f>VLOOKUP(Table1[[#This Row],[Store_id]],Geography,3,FALSE)</f>
        <v>Karnataka</v>
      </c>
    </row>
    <row r="260" spans="1:12" ht="14.25" customHeight="1">
      <c r="A260" s="35">
        <v>44173</v>
      </c>
      <c r="B260" s="36">
        <v>31245024</v>
      </c>
      <c r="C260" s="37">
        <v>712345244</v>
      </c>
      <c r="D260" s="36">
        <v>10000329</v>
      </c>
      <c r="E260" s="36">
        <v>36002</v>
      </c>
      <c r="F260" s="38">
        <v>2</v>
      </c>
      <c r="G260" s="38">
        <v>30</v>
      </c>
      <c r="H260" s="39">
        <f t="shared" si="1"/>
        <v>60</v>
      </c>
      <c r="I260" s="39" t="str">
        <f>VLOOKUP(Table1[[#This Row],[Product_id]],Category_dim!$A$1:$G$31,2,FALSE)</f>
        <v>Orange_200mL</v>
      </c>
      <c r="J260" s="39" t="str">
        <f>VLOOKUP(Table1[[#This Row],[Product_id]],Category_dim!$A$2:$G$32,4,FALSE)</f>
        <v>Drinks &amp; Bevrages</v>
      </c>
      <c r="K260" s="41" t="str">
        <f>VLOOKUP(Table1[[#This Row],[Store_id]],Geography,2,FALSE)</f>
        <v>Bangalore</v>
      </c>
      <c r="L260" s="42" t="str">
        <f>VLOOKUP(Table1[[#This Row],[Store_id]],Geography,3,FALSE)</f>
        <v>Karnataka</v>
      </c>
    </row>
    <row r="261" spans="1:12" ht="14.25" customHeight="1">
      <c r="A261" s="35">
        <v>44173</v>
      </c>
      <c r="B261" s="36">
        <v>31245024</v>
      </c>
      <c r="C261" s="37">
        <v>712345244</v>
      </c>
      <c r="D261" s="36">
        <v>10000333</v>
      </c>
      <c r="E261" s="36">
        <v>36002</v>
      </c>
      <c r="F261" s="38">
        <v>4</v>
      </c>
      <c r="G261" s="38">
        <v>54</v>
      </c>
      <c r="H261" s="39">
        <f t="shared" si="1"/>
        <v>216</v>
      </c>
      <c r="I261" s="39" t="str">
        <f>VLOOKUP(Table1[[#This Row],[Product_id]],Category_dim!$A$1:$G$31,2,FALSE)</f>
        <v>Eggs_1x12</v>
      </c>
      <c r="J261" s="39" t="str">
        <f>VLOOKUP(Table1[[#This Row],[Product_id]],Category_dim!$A$2:$G$32,4,FALSE)</f>
        <v>Dairy</v>
      </c>
      <c r="K261" s="41" t="str">
        <f>VLOOKUP(Table1[[#This Row],[Store_id]],Geography,2,FALSE)</f>
        <v>Bangalore</v>
      </c>
      <c r="L261" s="42" t="str">
        <f>VLOOKUP(Table1[[#This Row],[Store_id]],Geography,3,FALSE)</f>
        <v>Karnataka</v>
      </c>
    </row>
    <row r="262" spans="1:12" ht="14.25" customHeight="1">
      <c r="A262" s="35">
        <v>44173</v>
      </c>
      <c r="B262" s="36">
        <v>31245024</v>
      </c>
      <c r="C262" s="37">
        <v>712345244</v>
      </c>
      <c r="D262" s="36">
        <v>10000342</v>
      </c>
      <c r="E262" s="36">
        <v>36002</v>
      </c>
      <c r="F262" s="38">
        <v>4</v>
      </c>
      <c r="G262" s="38">
        <v>56</v>
      </c>
      <c r="H262" s="39">
        <f t="shared" si="1"/>
        <v>224</v>
      </c>
      <c r="I262" s="39" t="str">
        <f>VLOOKUP(Table1[[#This Row],[Product_id]],Category_dim!$A$1:$G$31,2,FALSE)</f>
        <v>Curd_Amul_1L</v>
      </c>
      <c r="J262" s="39" t="str">
        <f>VLOOKUP(Table1[[#This Row],[Product_id]],Category_dim!$A$2:$G$32,4,FALSE)</f>
        <v>Dairy</v>
      </c>
      <c r="K262" s="41" t="str">
        <f>VLOOKUP(Table1[[#This Row],[Store_id]],Geography,2,FALSE)</f>
        <v>Bangalore</v>
      </c>
      <c r="L262" s="42" t="str">
        <f>VLOOKUP(Table1[[#This Row],[Store_id]],Geography,3,FALSE)</f>
        <v>Karnataka</v>
      </c>
    </row>
    <row r="263" spans="1:12" ht="14.25" customHeight="1">
      <c r="A263" s="35">
        <v>44173</v>
      </c>
      <c r="B263" s="36">
        <v>31245024</v>
      </c>
      <c r="C263" s="37">
        <v>712345244</v>
      </c>
      <c r="D263" s="36">
        <v>10000333</v>
      </c>
      <c r="E263" s="36">
        <v>36002</v>
      </c>
      <c r="F263" s="38">
        <v>2</v>
      </c>
      <c r="G263" s="38">
        <v>54</v>
      </c>
      <c r="H263" s="39">
        <f t="shared" si="1"/>
        <v>108</v>
      </c>
      <c r="I263" s="39" t="str">
        <f>VLOOKUP(Table1[[#This Row],[Product_id]],Category_dim!$A$1:$G$31,2,FALSE)</f>
        <v>Eggs_1x12</v>
      </c>
      <c r="J263" s="39" t="str">
        <f>VLOOKUP(Table1[[#This Row],[Product_id]],Category_dim!$A$2:$G$32,4,FALSE)</f>
        <v>Dairy</v>
      </c>
      <c r="K263" s="41" t="str">
        <f>VLOOKUP(Table1[[#This Row],[Store_id]],Geography,2,FALSE)</f>
        <v>Bangalore</v>
      </c>
      <c r="L263" s="42" t="str">
        <f>VLOOKUP(Table1[[#This Row],[Store_id]],Geography,3,FALSE)</f>
        <v>Karnataka</v>
      </c>
    </row>
    <row r="264" spans="1:12" ht="14.25" customHeight="1">
      <c r="A264" s="35">
        <v>44173</v>
      </c>
      <c r="B264" s="36">
        <v>31245024</v>
      </c>
      <c r="C264" s="37">
        <v>712345244</v>
      </c>
      <c r="D264" s="36">
        <v>10000336</v>
      </c>
      <c r="E264" s="36">
        <v>36002</v>
      </c>
      <c r="F264" s="38">
        <v>2</v>
      </c>
      <c r="G264" s="38">
        <v>26</v>
      </c>
      <c r="H264" s="39">
        <f t="shared" si="1"/>
        <v>52</v>
      </c>
      <c r="I264" s="39" t="str">
        <f>VLOOKUP(Table1[[#This Row],[Product_id]],Category_dim!$A$1:$G$31,2,FALSE)</f>
        <v>Milk_MD_500ml</v>
      </c>
      <c r="J264" s="39" t="str">
        <f>VLOOKUP(Table1[[#This Row],[Product_id]],Category_dim!$A$2:$G$32,4,FALSE)</f>
        <v>Dairy</v>
      </c>
      <c r="K264" s="41" t="str">
        <f>VLOOKUP(Table1[[#This Row],[Store_id]],Geography,2,FALSE)</f>
        <v>Bangalore</v>
      </c>
      <c r="L264" s="42" t="str">
        <f>VLOOKUP(Table1[[#This Row],[Store_id]],Geography,3,FALSE)</f>
        <v>Karnataka</v>
      </c>
    </row>
    <row r="265" spans="1:12" ht="14.25" customHeight="1">
      <c r="A265" s="35">
        <v>44173</v>
      </c>
      <c r="B265" s="36">
        <v>31245024</v>
      </c>
      <c r="C265" s="37">
        <v>712345244</v>
      </c>
      <c r="D265" s="36">
        <v>10000336</v>
      </c>
      <c r="E265" s="36">
        <v>36002</v>
      </c>
      <c r="F265" s="38">
        <v>3</v>
      </c>
      <c r="G265" s="38">
        <v>26</v>
      </c>
      <c r="H265" s="39">
        <f t="shared" si="1"/>
        <v>78</v>
      </c>
      <c r="I265" s="39" t="str">
        <f>VLOOKUP(Table1[[#This Row],[Product_id]],Category_dim!$A$1:$G$31,2,FALSE)</f>
        <v>Milk_MD_500ml</v>
      </c>
      <c r="J265" s="39" t="str">
        <f>VLOOKUP(Table1[[#This Row],[Product_id]],Category_dim!$A$2:$G$32,4,FALSE)</f>
        <v>Dairy</v>
      </c>
      <c r="K265" s="41" t="str">
        <f>VLOOKUP(Table1[[#This Row],[Store_id]],Geography,2,FALSE)</f>
        <v>Bangalore</v>
      </c>
      <c r="L265" s="42" t="str">
        <f>VLOOKUP(Table1[[#This Row],[Store_id]],Geography,3,FALSE)</f>
        <v>Karnataka</v>
      </c>
    </row>
    <row r="266" spans="1:12" ht="14.25" customHeight="1">
      <c r="A266" s="35">
        <v>44173</v>
      </c>
      <c r="B266" s="36">
        <v>31245024</v>
      </c>
      <c r="C266" s="37">
        <v>712345244</v>
      </c>
      <c r="D266" s="36">
        <v>10000330</v>
      </c>
      <c r="E266" s="36">
        <v>36002</v>
      </c>
      <c r="F266" s="38">
        <v>2</v>
      </c>
      <c r="G266" s="38">
        <v>160</v>
      </c>
      <c r="H266" s="39">
        <f t="shared" si="1"/>
        <v>320</v>
      </c>
      <c r="I266" s="39" t="str">
        <f>VLOOKUP(Table1[[#This Row],[Product_id]],Category_dim!$A$1:$G$31,2,FALSE)</f>
        <v>Orange_200mL_x6</v>
      </c>
      <c r="J266" s="39" t="str">
        <f>VLOOKUP(Table1[[#This Row],[Product_id]],Category_dim!$A$2:$G$32,4,FALSE)</f>
        <v>Drinks &amp; Bevrages</v>
      </c>
      <c r="K266" s="41" t="str">
        <f>VLOOKUP(Table1[[#This Row],[Store_id]],Geography,2,FALSE)</f>
        <v>Bangalore</v>
      </c>
      <c r="L266" s="42" t="str">
        <f>VLOOKUP(Table1[[#This Row],[Store_id]],Geography,3,FALSE)</f>
        <v>Karnataka</v>
      </c>
    </row>
    <row r="267" spans="1:12" ht="14.25" customHeight="1">
      <c r="A267" s="35">
        <v>44173</v>
      </c>
      <c r="B267" s="36">
        <v>31245024</v>
      </c>
      <c r="C267" s="37">
        <v>712345244</v>
      </c>
      <c r="D267" s="36">
        <v>10000326</v>
      </c>
      <c r="E267" s="36">
        <v>36002</v>
      </c>
      <c r="F267" s="38">
        <v>2</v>
      </c>
      <c r="G267" s="38">
        <v>72</v>
      </c>
      <c r="H267" s="39">
        <f t="shared" si="1"/>
        <v>144</v>
      </c>
      <c r="I267" s="39" t="str">
        <f>VLOOKUP(Table1[[#This Row],[Product_id]],Category_dim!$A$1:$G$31,2,FALSE)</f>
        <v>Pepsi_2L</v>
      </c>
      <c r="J267" s="39" t="str">
        <f>VLOOKUP(Table1[[#This Row],[Product_id]],Category_dim!$A$2:$G$32,4,FALSE)</f>
        <v>Drinks &amp; Bevrages</v>
      </c>
      <c r="K267" s="41" t="str">
        <f>VLOOKUP(Table1[[#This Row],[Store_id]],Geography,2,FALSE)</f>
        <v>Bangalore</v>
      </c>
      <c r="L267" s="42" t="str">
        <f>VLOOKUP(Table1[[#This Row],[Store_id]],Geography,3,FALSE)</f>
        <v>Karnataka</v>
      </c>
    </row>
    <row r="268" spans="1:12" ht="14.25" customHeight="1">
      <c r="A268" s="35">
        <v>44174</v>
      </c>
      <c r="B268" s="36">
        <v>31245025</v>
      </c>
      <c r="C268" s="37">
        <v>712345255</v>
      </c>
      <c r="D268" s="36">
        <v>10000345</v>
      </c>
      <c r="E268" s="36">
        <v>36005</v>
      </c>
      <c r="F268" s="38">
        <v>3</v>
      </c>
      <c r="G268" s="38">
        <v>158</v>
      </c>
      <c r="H268" s="39">
        <f t="shared" si="1"/>
        <v>474</v>
      </c>
      <c r="I268" s="39" t="str">
        <f>VLOOKUP(Table1[[#This Row],[Product_id]],Category_dim!$A$1:$G$31,2,FALSE)</f>
        <v>Cornflakes_1Kg</v>
      </c>
      <c r="J268" s="39" t="str">
        <f>VLOOKUP(Table1[[#This Row],[Product_id]],Category_dim!$A$2:$G$32,4,FALSE)</f>
        <v>Cereals</v>
      </c>
      <c r="K268" s="41" t="str">
        <f>VLOOKUP(Table1[[#This Row],[Store_id]],Geography,2,FALSE)</f>
        <v>Chennai</v>
      </c>
      <c r="L268" s="42" t="str">
        <f>VLOOKUP(Table1[[#This Row],[Store_id]],Geography,3,FALSE)</f>
        <v>Tamil Nadu</v>
      </c>
    </row>
    <row r="269" spans="1:12" ht="14.25" customHeight="1">
      <c r="A269" s="35">
        <v>44174</v>
      </c>
      <c r="B269" s="36">
        <v>31245025</v>
      </c>
      <c r="C269" s="37">
        <v>712345255</v>
      </c>
      <c r="D269" s="36">
        <v>10000349</v>
      </c>
      <c r="E269" s="36">
        <v>36005</v>
      </c>
      <c r="F269" s="38">
        <v>4</v>
      </c>
      <c r="G269" s="38">
        <v>152</v>
      </c>
      <c r="H269" s="39">
        <f t="shared" si="1"/>
        <v>608</v>
      </c>
      <c r="I269" s="39" t="str">
        <f>VLOOKUP(Table1[[#This Row],[Product_id]],Category_dim!$A$1:$G$31,2,FALSE)</f>
        <v>Museli 1 Kg</v>
      </c>
      <c r="J269" s="39" t="str">
        <f>VLOOKUP(Table1[[#This Row],[Product_id]],Category_dim!$A$2:$G$32,4,FALSE)</f>
        <v>Cereals</v>
      </c>
      <c r="K269" s="41" t="str">
        <f>VLOOKUP(Table1[[#This Row],[Store_id]],Geography,2,FALSE)</f>
        <v>Chennai</v>
      </c>
      <c r="L269" s="42" t="str">
        <f>VLOOKUP(Table1[[#This Row],[Store_id]],Geography,3,FALSE)</f>
        <v>Tamil Nadu</v>
      </c>
    </row>
    <row r="270" spans="1:12" ht="14.25" customHeight="1">
      <c r="A270" s="35">
        <v>44174</v>
      </c>
      <c r="B270" s="36">
        <v>31245025</v>
      </c>
      <c r="C270" s="37">
        <v>712345255</v>
      </c>
      <c r="D270" s="36">
        <v>10000343</v>
      </c>
      <c r="E270" s="36">
        <v>36005</v>
      </c>
      <c r="F270" s="38">
        <v>4</v>
      </c>
      <c r="G270" s="38">
        <v>54</v>
      </c>
      <c r="H270" s="39">
        <f t="shared" si="1"/>
        <v>216</v>
      </c>
      <c r="I270" s="39" t="str">
        <f>VLOOKUP(Table1[[#This Row],[Product_id]],Category_dim!$A$1:$G$31,2,FALSE)</f>
        <v>Curd MD_1L</v>
      </c>
      <c r="J270" s="39" t="str">
        <f>VLOOKUP(Table1[[#This Row],[Product_id]],Category_dim!$A$2:$G$32,4,FALSE)</f>
        <v>Dairy</v>
      </c>
      <c r="K270" s="41" t="str">
        <f>VLOOKUP(Table1[[#This Row],[Store_id]],Geography,2,FALSE)</f>
        <v>Chennai</v>
      </c>
      <c r="L270" s="42" t="str">
        <f>VLOOKUP(Table1[[#This Row],[Store_id]],Geography,3,FALSE)</f>
        <v>Tamil Nadu</v>
      </c>
    </row>
    <row r="271" spans="1:12" ht="14.25" customHeight="1">
      <c r="A271" s="35">
        <v>44174</v>
      </c>
      <c r="B271" s="36">
        <v>31245025</v>
      </c>
      <c r="C271" s="37">
        <v>712345255</v>
      </c>
      <c r="D271" s="36">
        <v>10000338</v>
      </c>
      <c r="E271" s="36">
        <v>36005</v>
      </c>
      <c r="F271" s="38">
        <v>4</v>
      </c>
      <c r="G271" s="38">
        <v>100</v>
      </c>
      <c r="H271" s="39">
        <f t="shared" si="1"/>
        <v>400</v>
      </c>
      <c r="I271" s="39" t="str">
        <f>VLOOKUP(Table1[[#This Row],[Product_id]],Category_dim!$A$1:$G$31,2,FALSE)</f>
        <v>Cheese_200g_1x6</v>
      </c>
      <c r="J271" s="39" t="str">
        <f>VLOOKUP(Table1[[#This Row],[Product_id]],Category_dim!$A$2:$G$32,4,FALSE)</f>
        <v>Dairy</v>
      </c>
      <c r="K271" s="41" t="str">
        <f>VLOOKUP(Table1[[#This Row],[Store_id]],Geography,2,FALSE)</f>
        <v>Chennai</v>
      </c>
      <c r="L271" s="42" t="str">
        <f>VLOOKUP(Table1[[#This Row],[Store_id]],Geography,3,FALSE)</f>
        <v>Tamil Nadu</v>
      </c>
    </row>
    <row r="272" spans="1:12" ht="14.25" customHeight="1">
      <c r="A272" s="35">
        <v>44174</v>
      </c>
      <c r="B272" s="36">
        <v>31245025</v>
      </c>
      <c r="C272" s="37">
        <v>712345255</v>
      </c>
      <c r="D272" s="36">
        <v>10000345</v>
      </c>
      <c r="E272" s="36">
        <v>36005</v>
      </c>
      <c r="F272" s="38">
        <v>5</v>
      </c>
      <c r="G272" s="38">
        <v>158</v>
      </c>
      <c r="H272" s="39">
        <f t="shared" si="1"/>
        <v>790</v>
      </c>
      <c r="I272" s="39" t="str">
        <f>VLOOKUP(Table1[[#This Row],[Product_id]],Category_dim!$A$1:$G$31,2,FALSE)</f>
        <v>Cornflakes_1Kg</v>
      </c>
      <c r="J272" s="39" t="str">
        <f>VLOOKUP(Table1[[#This Row],[Product_id]],Category_dim!$A$2:$G$32,4,FALSE)</f>
        <v>Cereals</v>
      </c>
      <c r="K272" s="41" t="str">
        <f>VLOOKUP(Table1[[#This Row],[Store_id]],Geography,2,FALSE)</f>
        <v>Chennai</v>
      </c>
      <c r="L272" s="42" t="str">
        <f>VLOOKUP(Table1[[#This Row],[Store_id]],Geography,3,FALSE)</f>
        <v>Tamil Nadu</v>
      </c>
    </row>
    <row r="273" spans="1:12" ht="14.25" customHeight="1">
      <c r="A273" s="35">
        <v>44174</v>
      </c>
      <c r="B273" s="36">
        <v>31245025</v>
      </c>
      <c r="C273" s="37">
        <v>712345255</v>
      </c>
      <c r="D273" s="36">
        <v>10000321</v>
      </c>
      <c r="E273" s="36">
        <v>36005</v>
      </c>
      <c r="F273" s="38">
        <v>3</v>
      </c>
      <c r="G273" s="38">
        <v>48</v>
      </c>
      <c r="H273" s="39">
        <f t="shared" si="1"/>
        <v>144</v>
      </c>
      <c r="I273" s="39" t="str">
        <f>VLOOKUP(Table1[[#This Row],[Product_id]],Category_dim!$A$1:$G$31,2,FALSE)</f>
        <v>Soda_1L</v>
      </c>
      <c r="J273" s="39" t="str">
        <f>VLOOKUP(Table1[[#This Row],[Product_id]],Category_dim!$A$2:$G$32,4,FALSE)</f>
        <v>Drinks &amp; Bevrages</v>
      </c>
      <c r="K273" s="41" t="str">
        <f>VLOOKUP(Table1[[#This Row],[Store_id]],Geography,2,FALSE)</f>
        <v>Chennai</v>
      </c>
      <c r="L273" s="42" t="str">
        <f>VLOOKUP(Table1[[#This Row],[Store_id]],Geography,3,FALSE)</f>
        <v>Tamil Nadu</v>
      </c>
    </row>
    <row r="274" spans="1:12" ht="14.25" customHeight="1">
      <c r="A274" s="35">
        <v>44174</v>
      </c>
      <c r="B274" s="36">
        <v>31245025</v>
      </c>
      <c r="C274" s="37">
        <v>712345255</v>
      </c>
      <c r="D274" s="36">
        <v>10000347</v>
      </c>
      <c r="E274" s="36">
        <v>36005</v>
      </c>
      <c r="F274" s="38">
        <v>5</v>
      </c>
      <c r="G274" s="38">
        <v>47</v>
      </c>
      <c r="H274" s="39">
        <f t="shared" si="1"/>
        <v>235</v>
      </c>
      <c r="I274" s="39" t="str">
        <f>VLOOKUP(Table1[[#This Row],[Product_id]],Category_dim!$A$1:$G$31,2,FALSE)</f>
        <v>Museli_200g</v>
      </c>
      <c r="J274" s="39" t="str">
        <f>VLOOKUP(Table1[[#This Row],[Product_id]],Category_dim!$A$2:$G$32,4,FALSE)</f>
        <v>Cereals</v>
      </c>
      <c r="K274" s="41" t="str">
        <f>VLOOKUP(Table1[[#This Row],[Store_id]],Geography,2,FALSE)</f>
        <v>Chennai</v>
      </c>
      <c r="L274" s="42" t="str">
        <f>VLOOKUP(Table1[[#This Row],[Store_id]],Geography,3,FALSE)</f>
        <v>Tamil Nadu</v>
      </c>
    </row>
    <row r="275" spans="1:12" ht="14.25" customHeight="1">
      <c r="A275" s="35">
        <v>44174</v>
      </c>
      <c r="B275" s="36">
        <v>31245025</v>
      </c>
      <c r="C275" s="37">
        <v>712345255</v>
      </c>
      <c r="D275" s="36">
        <v>10000344</v>
      </c>
      <c r="E275" s="36">
        <v>36005</v>
      </c>
      <c r="F275" s="38">
        <v>4</v>
      </c>
      <c r="G275" s="38">
        <v>82</v>
      </c>
      <c r="H275" s="39">
        <f t="shared" si="1"/>
        <v>328</v>
      </c>
      <c r="I275" s="39" t="str">
        <f>VLOOKUP(Table1[[#This Row],[Product_id]],Category_dim!$A$1:$G$31,2,FALSE)</f>
        <v>Cornflakes_500g</v>
      </c>
      <c r="J275" s="39" t="str">
        <f>VLOOKUP(Table1[[#This Row],[Product_id]],Category_dim!$A$2:$G$32,4,FALSE)</f>
        <v>Cereals</v>
      </c>
      <c r="K275" s="41" t="str">
        <f>VLOOKUP(Table1[[#This Row],[Store_id]],Geography,2,FALSE)</f>
        <v>Chennai</v>
      </c>
      <c r="L275" s="42" t="str">
        <f>VLOOKUP(Table1[[#This Row],[Store_id]],Geography,3,FALSE)</f>
        <v>Tamil Nadu</v>
      </c>
    </row>
    <row r="276" spans="1:12" ht="14.25" customHeight="1">
      <c r="A276" s="35">
        <v>44174</v>
      </c>
      <c r="B276" s="36">
        <v>31245025</v>
      </c>
      <c r="C276" s="37">
        <v>712345255</v>
      </c>
      <c r="D276" s="36">
        <v>10000348</v>
      </c>
      <c r="E276" s="36">
        <v>36005</v>
      </c>
      <c r="F276" s="38">
        <v>5</v>
      </c>
      <c r="G276" s="38">
        <v>80</v>
      </c>
      <c r="H276" s="39">
        <f t="shared" si="1"/>
        <v>400</v>
      </c>
      <c r="I276" s="39" t="str">
        <f>VLOOKUP(Table1[[#This Row],[Product_id]],Category_dim!$A$1:$G$31,2,FALSE)</f>
        <v>Museli_500g</v>
      </c>
      <c r="J276" s="39" t="str">
        <f>VLOOKUP(Table1[[#This Row],[Product_id]],Category_dim!$A$2:$G$32,4,FALSE)</f>
        <v>Cereals</v>
      </c>
      <c r="K276" s="41" t="str">
        <f>VLOOKUP(Table1[[#This Row],[Store_id]],Geography,2,FALSE)</f>
        <v>Chennai</v>
      </c>
      <c r="L276" s="42" t="str">
        <f>VLOOKUP(Table1[[#This Row],[Store_id]],Geography,3,FALSE)</f>
        <v>Tamil Nadu</v>
      </c>
    </row>
    <row r="277" spans="1:12" ht="14.25" customHeight="1">
      <c r="A277" s="35">
        <v>44174</v>
      </c>
      <c r="B277" s="36">
        <v>31245025</v>
      </c>
      <c r="C277" s="37">
        <v>712345255</v>
      </c>
      <c r="D277" s="36">
        <v>10000335</v>
      </c>
      <c r="E277" s="36">
        <v>36005</v>
      </c>
      <c r="F277" s="38">
        <v>4</v>
      </c>
      <c r="G277" s="38">
        <v>52</v>
      </c>
      <c r="H277" s="39">
        <f t="shared" si="1"/>
        <v>208</v>
      </c>
      <c r="I277" s="39" t="str">
        <f>VLOOKUP(Table1[[#This Row],[Product_id]],Category_dim!$A$1:$G$31,2,FALSE)</f>
        <v>Milk_Amul_1L</v>
      </c>
      <c r="J277" s="39" t="str">
        <f>VLOOKUP(Table1[[#This Row],[Product_id]],Category_dim!$A$2:$G$32,4,FALSE)</f>
        <v>Dairy</v>
      </c>
      <c r="K277" s="41" t="str">
        <f>VLOOKUP(Table1[[#This Row],[Store_id]],Geography,2,FALSE)</f>
        <v>Chennai</v>
      </c>
      <c r="L277" s="42" t="str">
        <f>VLOOKUP(Table1[[#This Row],[Store_id]],Geography,3,FALSE)</f>
        <v>Tamil Nadu</v>
      </c>
    </row>
    <row r="278" spans="1:12" ht="14.25" customHeight="1">
      <c r="A278" s="35">
        <v>44174</v>
      </c>
      <c r="B278" s="36">
        <v>31245025</v>
      </c>
      <c r="C278" s="37">
        <v>712345255</v>
      </c>
      <c r="D278" s="36">
        <v>10000330</v>
      </c>
      <c r="E278" s="36">
        <v>36005</v>
      </c>
      <c r="F278" s="38">
        <v>3</v>
      </c>
      <c r="G278" s="38">
        <v>160</v>
      </c>
      <c r="H278" s="39">
        <f t="shared" si="1"/>
        <v>480</v>
      </c>
      <c r="I278" s="39" t="str">
        <f>VLOOKUP(Table1[[#This Row],[Product_id]],Category_dim!$A$1:$G$31,2,FALSE)</f>
        <v>Orange_200mL_x6</v>
      </c>
      <c r="J278" s="39" t="str">
        <f>VLOOKUP(Table1[[#This Row],[Product_id]],Category_dim!$A$2:$G$32,4,FALSE)</f>
        <v>Drinks &amp; Bevrages</v>
      </c>
      <c r="K278" s="41" t="str">
        <f>VLOOKUP(Table1[[#This Row],[Store_id]],Geography,2,FALSE)</f>
        <v>Chennai</v>
      </c>
      <c r="L278" s="42" t="str">
        <f>VLOOKUP(Table1[[#This Row],[Store_id]],Geography,3,FALSE)</f>
        <v>Tamil Nadu</v>
      </c>
    </row>
    <row r="279" spans="1:12" ht="14.25" customHeight="1">
      <c r="A279" s="35">
        <v>44174</v>
      </c>
      <c r="B279" s="36">
        <v>31245025</v>
      </c>
      <c r="C279" s="37">
        <v>712345255</v>
      </c>
      <c r="D279" s="36">
        <v>10000342</v>
      </c>
      <c r="E279" s="36">
        <v>36005</v>
      </c>
      <c r="F279" s="38">
        <v>3</v>
      </c>
      <c r="G279" s="38">
        <v>56</v>
      </c>
      <c r="H279" s="39">
        <f t="shared" si="1"/>
        <v>168</v>
      </c>
      <c r="I279" s="39" t="str">
        <f>VLOOKUP(Table1[[#This Row],[Product_id]],Category_dim!$A$1:$G$31,2,FALSE)</f>
        <v>Curd_Amul_1L</v>
      </c>
      <c r="J279" s="39" t="str">
        <f>VLOOKUP(Table1[[#This Row],[Product_id]],Category_dim!$A$2:$G$32,4,FALSE)</f>
        <v>Dairy</v>
      </c>
      <c r="K279" s="41" t="str">
        <f>VLOOKUP(Table1[[#This Row],[Store_id]],Geography,2,FALSE)</f>
        <v>Chennai</v>
      </c>
      <c r="L279" s="42" t="str">
        <f>VLOOKUP(Table1[[#This Row],[Store_id]],Geography,3,FALSE)</f>
        <v>Tamil Nadu</v>
      </c>
    </row>
    <row r="280" spans="1:12" ht="14.25" customHeight="1">
      <c r="A280" s="35">
        <v>44175</v>
      </c>
      <c r="B280" s="36">
        <v>31245026</v>
      </c>
      <c r="C280" s="37">
        <v>712345266</v>
      </c>
      <c r="D280" s="36">
        <v>10000325</v>
      </c>
      <c r="E280" s="36">
        <v>36006</v>
      </c>
      <c r="F280" s="38">
        <v>5</v>
      </c>
      <c r="G280" s="38">
        <v>20</v>
      </c>
      <c r="H280" s="39">
        <f t="shared" si="1"/>
        <v>100</v>
      </c>
      <c r="I280" s="39" t="str">
        <f>VLOOKUP(Table1[[#This Row],[Product_id]],Category_dim!$A$1:$G$31,2,FALSE)</f>
        <v>Coke_500mL</v>
      </c>
      <c r="J280" s="39" t="str">
        <f>VLOOKUP(Table1[[#This Row],[Product_id]],Category_dim!$A$2:$G$32,4,FALSE)</f>
        <v>Drinks &amp; Bevrages</v>
      </c>
      <c r="K280" s="41" t="str">
        <f>VLOOKUP(Table1[[#This Row],[Store_id]],Geography,2,FALSE)</f>
        <v>Kolkata</v>
      </c>
      <c r="L280" s="42" t="str">
        <f>VLOOKUP(Table1[[#This Row],[Store_id]],Geography,3,FALSE)</f>
        <v>West Bengal</v>
      </c>
    </row>
    <row r="281" spans="1:12" ht="14.25" customHeight="1">
      <c r="A281" s="35">
        <v>44175</v>
      </c>
      <c r="B281" s="36">
        <v>31245026</v>
      </c>
      <c r="C281" s="37">
        <v>712345266</v>
      </c>
      <c r="D281" s="36">
        <v>10000343</v>
      </c>
      <c r="E281" s="36">
        <v>36006</v>
      </c>
      <c r="F281" s="38">
        <v>3</v>
      </c>
      <c r="G281" s="38">
        <v>54</v>
      </c>
      <c r="H281" s="39">
        <f t="shared" si="1"/>
        <v>162</v>
      </c>
      <c r="I281" s="39" t="str">
        <f>VLOOKUP(Table1[[#This Row],[Product_id]],Category_dim!$A$1:$G$31,2,FALSE)</f>
        <v>Curd MD_1L</v>
      </c>
      <c r="J281" s="39" t="str">
        <f>VLOOKUP(Table1[[#This Row],[Product_id]],Category_dim!$A$2:$G$32,4,FALSE)</f>
        <v>Dairy</v>
      </c>
      <c r="K281" s="41" t="str">
        <f>VLOOKUP(Table1[[#This Row],[Store_id]],Geography,2,FALSE)</f>
        <v>Kolkata</v>
      </c>
      <c r="L281" s="42" t="str">
        <f>VLOOKUP(Table1[[#This Row],[Store_id]],Geography,3,FALSE)</f>
        <v>West Bengal</v>
      </c>
    </row>
    <row r="282" spans="1:12" ht="14.25" customHeight="1">
      <c r="A282" s="35">
        <v>44175</v>
      </c>
      <c r="B282" s="36">
        <v>31245026</v>
      </c>
      <c r="C282" s="37">
        <v>712345266</v>
      </c>
      <c r="D282" s="36">
        <v>10000331</v>
      </c>
      <c r="E282" s="36">
        <v>36006</v>
      </c>
      <c r="F282" s="38">
        <v>3</v>
      </c>
      <c r="G282" s="38">
        <v>57</v>
      </c>
      <c r="H282" s="39">
        <f t="shared" si="1"/>
        <v>171</v>
      </c>
      <c r="I282" s="39" t="str">
        <f>VLOOKUP(Table1[[#This Row],[Product_id]],Category_dim!$A$1:$G$31,2,FALSE)</f>
        <v>Lemon_1L</v>
      </c>
      <c r="J282" s="39" t="str">
        <f>VLOOKUP(Table1[[#This Row],[Product_id]],Category_dim!$A$2:$G$32,4,FALSE)</f>
        <v>Drinks &amp; Bevrages</v>
      </c>
      <c r="K282" s="41" t="str">
        <f>VLOOKUP(Table1[[#This Row],[Store_id]],Geography,2,FALSE)</f>
        <v>Kolkata</v>
      </c>
      <c r="L282" s="42" t="str">
        <f>VLOOKUP(Table1[[#This Row],[Store_id]],Geography,3,FALSE)</f>
        <v>West Bengal</v>
      </c>
    </row>
    <row r="283" spans="1:12" ht="14.25" customHeight="1">
      <c r="A283" s="35">
        <v>44175</v>
      </c>
      <c r="B283" s="36">
        <v>31245026</v>
      </c>
      <c r="C283" s="37">
        <v>712345266</v>
      </c>
      <c r="D283" s="36">
        <v>10000325</v>
      </c>
      <c r="E283" s="36">
        <v>36006</v>
      </c>
      <c r="F283" s="38">
        <v>5</v>
      </c>
      <c r="G283" s="38">
        <v>20</v>
      </c>
      <c r="H283" s="39">
        <f t="shared" si="1"/>
        <v>100</v>
      </c>
      <c r="I283" s="39" t="str">
        <f>VLOOKUP(Table1[[#This Row],[Product_id]],Category_dim!$A$1:$G$31,2,FALSE)</f>
        <v>Coke_500mL</v>
      </c>
      <c r="J283" s="39" t="str">
        <f>VLOOKUP(Table1[[#This Row],[Product_id]],Category_dim!$A$2:$G$32,4,FALSE)</f>
        <v>Drinks &amp; Bevrages</v>
      </c>
      <c r="K283" s="41" t="str">
        <f>VLOOKUP(Table1[[#This Row],[Store_id]],Geography,2,FALSE)</f>
        <v>Kolkata</v>
      </c>
      <c r="L283" s="42" t="str">
        <f>VLOOKUP(Table1[[#This Row],[Store_id]],Geography,3,FALSE)</f>
        <v>West Bengal</v>
      </c>
    </row>
    <row r="284" spans="1:12" ht="14.25" customHeight="1">
      <c r="A284" s="35">
        <v>44175</v>
      </c>
      <c r="B284" s="36">
        <v>31245026</v>
      </c>
      <c r="C284" s="37">
        <v>712345266</v>
      </c>
      <c r="D284" s="36">
        <v>10000323</v>
      </c>
      <c r="E284" s="36">
        <v>36006</v>
      </c>
      <c r="F284" s="38">
        <v>4</v>
      </c>
      <c r="G284" s="38">
        <v>15</v>
      </c>
      <c r="H284" s="39">
        <f t="shared" si="1"/>
        <v>60</v>
      </c>
      <c r="I284" s="39" t="str">
        <f>VLOOKUP(Table1[[#This Row],[Product_id]],Category_dim!$A$1:$G$31,2,FALSE)</f>
        <v>Soda_200mL</v>
      </c>
      <c r="J284" s="39" t="str">
        <f>VLOOKUP(Table1[[#This Row],[Product_id]],Category_dim!$A$2:$G$32,4,FALSE)</f>
        <v>Drinks &amp; Bevrages</v>
      </c>
      <c r="K284" s="41" t="str">
        <f>VLOOKUP(Table1[[#This Row],[Store_id]],Geography,2,FALSE)</f>
        <v>Kolkata</v>
      </c>
      <c r="L284" s="42" t="str">
        <f>VLOOKUP(Table1[[#This Row],[Store_id]],Geography,3,FALSE)</f>
        <v>West Bengal</v>
      </c>
    </row>
    <row r="285" spans="1:12" ht="14.25" customHeight="1">
      <c r="A285" s="35">
        <v>44175</v>
      </c>
      <c r="B285" s="36">
        <v>31245026</v>
      </c>
      <c r="C285" s="37">
        <v>712345266</v>
      </c>
      <c r="D285" s="36">
        <v>10000330</v>
      </c>
      <c r="E285" s="36">
        <v>36006</v>
      </c>
      <c r="F285" s="38">
        <v>3</v>
      </c>
      <c r="G285" s="38">
        <v>160</v>
      </c>
      <c r="H285" s="39">
        <f t="shared" si="1"/>
        <v>480</v>
      </c>
      <c r="I285" s="39" t="str">
        <f>VLOOKUP(Table1[[#This Row],[Product_id]],Category_dim!$A$1:$G$31,2,FALSE)</f>
        <v>Orange_200mL_x6</v>
      </c>
      <c r="J285" s="39" t="str">
        <f>VLOOKUP(Table1[[#This Row],[Product_id]],Category_dim!$A$2:$G$32,4,FALSE)</f>
        <v>Drinks &amp; Bevrages</v>
      </c>
      <c r="K285" s="41" t="str">
        <f>VLOOKUP(Table1[[#This Row],[Store_id]],Geography,2,FALSE)</f>
        <v>Kolkata</v>
      </c>
      <c r="L285" s="42" t="str">
        <f>VLOOKUP(Table1[[#This Row],[Store_id]],Geography,3,FALSE)</f>
        <v>West Bengal</v>
      </c>
    </row>
    <row r="286" spans="1:12" ht="14.25" customHeight="1">
      <c r="A286" s="35">
        <v>44175</v>
      </c>
      <c r="B286" s="36">
        <v>31245026</v>
      </c>
      <c r="C286" s="37">
        <v>712345266</v>
      </c>
      <c r="D286" s="36">
        <v>10000348</v>
      </c>
      <c r="E286" s="36">
        <v>36006</v>
      </c>
      <c r="F286" s="38">
        <v>5</v>
      </c>
      <c r="G286" s="38">
        <v>80</v>
      </c>
      <c r="H286" s="39">
        <f t="shared" si="1"/>
        <v>400</v>
      </c>
      <c r="I286" s="39" t="str">
        <f>VLOOKUP(Table1[[#This Row],[Product_id]],Category_dim!$A$1:$G$31,2,FALSE)</f>
        <v>Museli_500g</v>
      </c>
      <c r="J286" s="39" t="str">
        <f>VLOOKUP(Table1[[#This Row],[Product_id]],Category_dim!$A$2:$G$32,4,FALSE)</f>
        <v>Cereals</v>
      </c>
      <c r="K286" s="41" t="str">
        <f>VLOOKUP(Table1[[#This Row],[Store_id]],Geography,2,FALSE)</f>
        <v>Kolkata</v>
      </c>
      <c r="L286" s="42" t="str">
        <f>VLOOKUP(Table1[[#This Row],[Store_id]],Geography,3,FALSE)</f>
        <v>West Bengal</v>
      </c>
    </row>
    <row r="287" spans="1:12" ht="14.25" customHeight="1">
      <c r="A287" s="35">
        <v>44175</v>
      </c>
      <c r="B287" s="36">
        <v>31245026</v>
      </c>
      <c r="C287" s="37">
        <v>712345266</v>
      </c>
      <c r="D287" s="36">
        <v>10000345</v>
      </c>
      <c r="E287" s="36">
        <v>36006</v>
      </c>
      <c r="F287" s="38">
        <v>4</v>
      </c>
      <c r="G287" s="38">
        <v>158</v>
      </c>
      <c r="H287" s="39">
        <f t="shared" si="1"/>
        <v>632</v>
      </c>
      <c r="I287" s="39" t="str">
        <f>VLOOKUP(Table1[[#This Row],[Product_id]],Category_dim!$A$1:$G$31,2,FALSE)</f>
        <v>Cornflakes_1Kg</v>
      </c>
      <c r="J287" s="39" t="str">
        <f>VLOOKUP(Table1[[#This Row],[Product_id]],Category_dim!$A$2:$G$32,4,FALSE)</f>
        <v>Cereals</v>
      </c>
      <c r="K287" s="41" t="str">
        <f>VLOOKUP(Table1[[#This Row],[Store_id]],Geography,2,FALSE)</f>
        <v>Kolkata</v>
      </c>
      <c r="L287" s="42" t="str">
        <f>VLOOKUP(Table1[[#This Row],[Store_id]],Geography,3,FALSE)</f>
        <v>West Bengal</v>
      </c>
    </row>
    <row r="288" spans="1:12" ht="14.25" customHeight="1">
      <c r="A288" s="35">
        <v>44175</v>
      </c>
      <c r="B288" s="36">
        <v>31245026</v>
      </c>
      <c r="C288" s="37">
        <v>712345266</v>
      </c>
      <c r="D288" s="36">
        <v>10000340</v>
      </c>
      <c r="E288" s="36">
        <v>36006</v>
      </c>
      <c r="F288" s="38">
        <v>5</v>
      </c>
      <c r="G288" s="38">
        <v>30</v>
      </c>
      <c r="H288" s="39">
        <f t="shared" si="1"/>
        <v>150</v>
      </c>
      <c r="I288" s="39" t="str">
        <f>VLOOKUP(Table1[[#This Row],[Product_id]],Category_dim!$A$1:$G$31,2,FALSE)</f>
        <v>Curd_Amul_500mL</v>
      </c>
      <c r="J288" s="39" t="str">
        <f>VLOOKUP(Table1[[#This Row],[Product_id]],Category_dim!$A$2:$G$32,4,FALSE)</f>
        <v>Dairy</v>
      </c>
      <c r="K288" s="41" t="str">
        <f>VLOOKUP(Table1[[#This Row],[Store_id]],Geography,2,FALSE)</f>
        <v>Kolkata</v>
      </c>
      <c r="L288" s="42" t="str">
        <f>VLOOKUP(Table1[[#This Row],[Store_id]],Geography,3,FALSE)</f>
        <v>West Bengal</v>
      </c>
    </row>
    <row r="289" spans="1:12" ht="14.25" customHeight="1">
      <c r="A289" s="35">
        <v>44175</v>
      </c>
      <c r="B289" s="36">
        <v>31245026</v>
      </c>
      <c r="C289" s="37">
        <v>712345266</v>
      </c>
      <c r="D289" s="36">
        <v>10000344</v>
      </c>
      <c r="E289" s="36">
        <v>36006</v>
      </c>
      <c r="F289" s="38">
        <v>3</v>
      </c>
      <c r="G289" s="38">
        <v>82</v>
      </c>
      <c r="H289" s="39">
        <f t="shared" si="1"/>
        <v>246</v>
      </c>
      <c r="I289" s="39" t="str">
        <f>VLOOKUP(Table1[[#This Row],[Product_id]],Category_dim!$A$1:$G$31,2,FALSE)</f>
        <v>Cornflakes_500g</v>
      </c>
      <c r="J289" s="39" t="str">
        <f>VLOOKUP(Table1[[#This Row],[Product_id]],Category_dim!$A$2:$G$32,4,FALSE)</f>
        <v>Cereals</v>
      </c>
      <c r="K289" s="41" t="str">
        <f>VLOOKUP(Table1[[#This Row],[Store_id]],Geography,2,FALSE)</f>
        <v>Kolkata</v>
      </c>
      <c r="L289" s="42" t="str">
        <f>VLOOKUP(Table1[[#This Row],[Store_id]],Geography,3,FALSE)</f>
        <v>West Bengal</v>
      </c>
    </row>
    <row r="290" spans="1:12" ht="14.25" customHeight="1">
      <c r="A290" s="35">
        <v>44175</v>
      </c>
      <c r="B290" s="36">
        <v>31245026</v>
      </c>
      <c r="C290" s="37">
        <v>712345266</v>
      </c>
      <c r="D290" s="36">
        <v>10000324</v>
      </c>
      <c r="E290" s="36">
        <v>36006</v>
      </c>
      <c r="F290" s="38">
        <v>3</v>
      </c>
      <c r="G290" s="38">
        <v>36</v>
      </c>
      <c r="H290" s="39">
        <f t="shared" si="1"/>
        <v>108</v>
      </c>
      <c r="I290" s="39" t="str">
        <f>VLOOKUP(Table1[[#This Row],[Product_id]],Category_dim!$A$1:$G$31,2,FALSE)</f>
        <v>Coke_1L</v>
      </c>
      <c r="J290" s="39" t="str">
        <f>VLOOKUP(Table1[[#This Row],[Product_id]],Category_dim!$A$2:$G$32,4,FALSE)</f>
        <v>Drinks &amp; Bevrages</v>
      </c>
      <c r="K290" s="41" t="str">
        <f>VLOOKUP(Table1[[#This Row],[Store_id]],Geography,2,FALSE)</f>
        <v>Kolkata</v>
      </c>
      <c r="L290" s="42" t="str">
        <f>VLOOKUP(Table1[[#This Row],[Store_id]],Geography,3,FALSE)</f>
        <v>West Bengal</v>
      </c>
    </row>
    <row r="291" spans="1:12" ht="14.25" customHeight="1">
      <c r="A291" s="35">
        <v>44175</v>
      </c>
      <c r="B291" s="36">
        <v>31245026</v>
      </c>
      <c r="C291" s="37">
        <v>712345266</v>
      </c>
      <c r="D291" s="36">
        <v>10000326</v>
      </c>
      <c r="E291" s="36">
        <v>36006</v>
      </c>
      <c r="F291" s="38">
        <v>3</v>
      </c>
      <c r="G291" s="38">
        <v>72</v>
      </c>
      <c r="H291" s="39">
        <f t="shared" si="1"/>
        <v>216</v>
      </c>
      <c r="I291" s="39" t="str">
        <f>VLOOKUP(Table1[[#This Row],[Product_id]],Category_dim!$A$1:$G$31,2,FALSE)</f>
        <v>Pepsi_2L</v>
      </c>
      <c r="J291" s="39" t="str">
        <f>VLOOKUP(Table1[[#This Row],[Product_id]],Category_dim!$A$2:$G$32,4,FALSE)</f>
        <v>Drinks &amp; Bevrages</v>
      </c>
      <c r="K291" s="41" t="str">
        <f>VLOOKUP(Table1[[#This Row],[Store_id]],Geography,2,FALSE)</f>
        <v>Kolkata</v>
      </c>
      <c r="L291" s="42" t="str">
        <f>VLOOKUP(Table1[[#This Row],[Store_id]],Geography,3,FALSE)</f>
        <v>West Bengal</v>
      </c>
    </row>
    <row r="292" spans="1:12" ht="14.25" customHeight="1">
      <c r="A292" s="35">
        <v>44176</v>
      </c>
      <c r="B292" s="36">
        <v>31245027</v>
      </c>
      <c r="C292" s="37">
        <v>712345277</v>
      </c>
      <c r="D292" s="36">
        <v>10000341</v>
      </c>
      <c r="E292" s="36">
        <v>36000</v>
      </c>
      <c r="F292" s="38">
        <v>4</v>
      </c>
      <c r="G292" s="38">
        <v>29</v>
      </c>
      <c r="H292" s="39">
        <f t="shared" si="1"/>
        <v>116</v>
      </c>
      <c r="I292" s="39" t="str">
        <f>VLOOKUP(Table1[[#This Row],[Product_id]],Category_dim!$A$1:$G$31,2,FALSE)</f>
        <v>Curd MD_500 mL</v>
      </c>
      <c r="J292" s="39" t="str">
        <f>VLOOKUP(Table1[[#This Row],[Product_id]],Category_dim!$A$2:$G$32,4,FALSE)</f>
        <v>Dairy</v>
      </c>
      <c r="K292" s="41" t="str">
        <f>VLOOKUP(Table1[[#This Row],[Store_id]],Geography,2,FALSE)</f>
        <v>Mumbai</v>
      </c>
      <c r="L292" s="42" t="str">
        <f>VLOOKUP(Table1[[#This Row],[Store_id]],Geography,3,FALSE)</f>
        <v>Maharashtra</v>
      </c>
    </row>
    <row r="293" spans="1:12" ht="14.25" customHeight="1">
      <c r="A293" s="35">
        <v>44176</v>
      </c>
      <c r="B293" s="36">
        <v>31245027</v>
      </c>
      <c r="C293" s="37">
        <v>712345277</v>
      </c>
      <c r="D293" s="36">
        <v>10000323</v>
      </c>
      <c r="E293" s="36">
        <v>36000</v>
      </c>
      <c r="F293" s="38">
        <v>3</v>
      </c>
      <c r="G293" s="38">
        <v>15</v>
      </c>
      <c r="H293" s="39">
        <f t="shared" si="1"/>
        <v>45</v>
      </c>
      <c r="I293" s="39" t="str">
        <f>VLOOKUP(Table1[[#This Row],[Product_id]],Category_dim!$A$1:$G$31,2,FALSE)</f>
        <v>Soda_200mL</v>
      </c>
      <c r="J293" s="39" t="str">
        <f>VLOOKUP(Table1[[#This Row],[Product_id]],Category_dim!$A$2:$G$32,4,FALSE)</f>
        <v>Drinks &amp; Bevrages</v>
      </c>
      <c r="K293" s="41" t="str">
        <f>VLOOKUP(Table1[[#This Row],[Store_id]],Geography,2,FALSE)</f>
        <v>Mumbai</v>
      </c>
      <c r="L293" s="42" t="str">
        <f>VLOOKUP(Table1[[#This Row],[Store_id]],Geography,3,FALSE)</f>
        <v>Maharashtra</v>
      </c>
    </row>
    <row r="294" spans="1:12" ht="14.25" customHeight="1">
      <c r="A294" s="35">
        <v>44176</v>
      </c>
      <c r="B294" s="36">
        <v>31245027</v>
      </c>
      <c r="C294" s="37">
        <v>712345277</v>
      </c>
      <c r="D294" s="36">
        <v>10000321</v>
      </c>
      <c r="E294" s="36">
        <v>36000</v>
      </c>
      <c r="F294" s="38">
        <v>3</v>
      </c>
      <c r="G294" s="38">
        <v>48</v>
      </c>
      <c r="H294" s="39">
        <f t="shared" si="1"/>
        <v>144</v>
      </c>
      <c r="I294" s="39" t="str">
        <f>VLOOKUP(Table1[[#This Row],[Product_id]],Category_dim!$A$1:$G$31,2,FALSE)</f>
        <v>Soda_1L</v>
      </c>
      <c r="J294" s="39" t="str">
        <f>VLOOKUP(Table1[[#This Row],[Product_id]],Category_dim!$A$2:$G$32,4,FALSE)</f>
        <v>Drinks &amp; Bevrages</v>
      </c>
      <c r="K294" s="41" t="str">
        <f>VLOOKUP(Table1[[#This Row],[Store_id]],Geography,2,FALSE)</f>
        <v>Mumbai</v>
      </c>
      <c r="L294" s="42" t="str">
        <f>VLOOKUP(Table1[[#This Row],[Store_id]],Geography,3,FALSE)</f>
        <v>Maharashtra</v>
      </c>
    </row>
    <row r="295" spans="1:12" ht="14.25" customHeight="1">
      <c r="A295" s="35">
        <v>44176</v>
      </c>
      <c r="B295" s="36">
        <v>31245027</v>
      </c>
      <c r="C295" s="37">
        <v>712345277</v>
      </c>
      <c r="D295" s="36">
        <v>10000334</v>
      </c>
      <c r="E295" s="36">
        <v>36000</v>
      </c>
      <c r="F295" s="38">
        <v>5</v>
      </c>
      <c r="G295" s="38">
        <v>48</v>
      </c>
      <c r="H295" s="39">
        <f t="shared" si="1"/>
        <v>240</v>
      </c>
      <c r="I295" s="39" t="str">
        <f>VLOOKUP(Table1[[#This Row],[Product_id]],Category_dim!$A$1:$G$31,2,FALSE)</f>
        <v>Milk_MD_1L</v>
      </c>
      <c r="J295" s="39" t="str">
        <f>VLOOKUP(Table1[[#This Row],[Product_id]],Category_dim!$A$2:$G$32,4,FALSE)</f>
        <v>Dairy</v>
      </c>
      <c r="K295" s="41" t="str">
        <f>VLOOKUP(Table1[[#This Row],[Store_id]],Geography,2,FALSE)</f>
        <v>Mumbai</v>
      </c>
      <c r="L295" s="42" t="str">
        <f>VLOOKUP(Table1[[#This Row],[Store_id]],Geography,3,FALSE)</f>
        <v>Maharashtra</v>
      </c>
    </row>
    <row r="296" spans="1:12" ht="14.25" customHeight="1">
      <c r="A296" s="35">
        <v>44176</v>
      </c>
      <c r="B296" s="36">
        <v>31245027</v>
      </c>
      <c r="C296" s="37">
        <v>712345277</v>
      </c>
      <c r="D296" s="36">
        <v>10000347</v>
      </c>
      <c r="E296" s="36">
        <v>36000</v>
      </c>
      <c r="F296" s="38">
        <v>5</v>
      </c>
      <c r="G296" s="38">
        <v>47</v>
      </c>
      <c r="H296" s="39">
        <f t="shared" si="1"/>
        <v>235</v>
      </c>
      <c r="I296" s="39" t="str">
        <f>VLOOKUP(Table1[[#This Row],[Product_id]],Category_dim!$A$1:$G$31,2,FALSE)</f>
        <v>Museli_200g</v>
      </c>
      <c r="J296" s="39" t="str">
        <f>VLOOKUP(Table1[[#This Row],[Product_id]],Category_dim!$A$2:$G$32,4,FALSE)</f>
        <v>Cereals</v>
      </c>
      <c r="K296" s="41" t="str">
        <f>VLOOKUP(Table1[[#This Row],[Store_id]],Geography,2,FALSE)</f>
        <v>Mumbai</v>
      </c>
      <c r="L296" s="42" t="str">
        <f>VLOOKUP(Table1[[#This Row],[Store_id]],Geography,3,FALSE)</f>
        <v>Maharashtra</v>
      </c>
    </row>
    <row r="297" spans="1:12" ht="14.25" customHeight="1">
      <c r="A297" s="35">
        <v>44176</v>
      </c>
      <c r="B297" s="36">
        <v>31245027</v>
      </c>
      <c r="C297" s="37">
        <v>712345277</v>
      </c>
      <c r="D297" s="36">
        <v>10000334</v>
      </c>
      <c r="E297" s="36">
        <v>36000</v>
      </c>
      <c r="F297" s="38">
        <v>3</v>
      </c>
      <c r="G297" s="38">
        <v>48</v>
      </c>
      <c r="H297" s="39">
        <f t="shared" si="1"/>
        <v>144</v>
      </c>
      <c r="I297" s="39" t="str">
        <f>VLOOKUP(Table1[[#This Row],[Product_id]],Category_dim!$A$1:$G$31,2,FALSE)</f>
        <v>Milk_MD_1L</v>
      </c>
      <c r="J297" s="39" t="str">
        <f>VLOOKUP(Table1[[#This Row],[Product_id]],Category_dim!$A$2:$G$32,4,FALSE)</f>
        <v>Dairy</v>
      </c>
      <c r="K297" s="41" t="str">
        <f>VLOOKUP(Table1[[#This Row],[Store_id]],Geography,2,FALSE)</f>
        <v>Mumbai</v>
      </c>
      <c r="L297" s="42" t="str">
        <f>VLOOKUP(Table1[[#This Row],[Store_id]],Geography,3,FALSE)</f>
        <v>Maharashtra</v>
      </c>
    </row>
    <row r="298" spans="1:12" ht="14.25" customHeight="1">
      <c r="A298" s="35">
        <v>44176</v>
      </c>
      <c r="B298" s="36">
        <v>31245027</v>
      </c>
      <c r="C298" s="37">
        <v>712345277</v>
      </c>
      <c r="D298" s="36">
        <v>10000338</v>
      </c>
      <c r="E298" s="36">
        <v>36000</v>
      </c>
      <c r="F298" s="38">
        <v>5</v>
      </c>
      <c r="G298" s="38">
        <v>100</v>
      </c>
      <c r="H298" s="39">
        <f t="shared" si="1"/>
        <v>500</v>
      </c>
      <c r="I298" s="39" t="str">
        <f>VLOOKUP(Table1[[#This Row],[Product_id]],Category_dim!$A$1:$G$31,2,FALSE)</f>
        <v>Cheese_200g_1x6</v>
      </c>
      <c r="J298" s="39" t="str">
        <f>VLOOKUP(Table1[[#This Row],[Product_id]],Category_dim!$A$2:$G$32,4,FALSE)</f>
        <v>Dairy</v>
      </c>
      <c r="K298" s="41" t="str">
        <f>VLOOKUP(Table1[[#This Row],[Store_id]],Geography,2,FALSE)</f>
        <v>Mumbai</v>
      </c>
      <c r="L298" s="42" t="str">
        <f>VLOOKUP(Table1[[#This Row],[Store_id]],Geography,3,FALSE)</f>
        <v>Maharashtra</v>
      </c>
    </row>
    <row r="299" spans="1:12" ht="14.25" customHeight="1">
      <c r="A299" s="35">
        <v>44176</v>
      </c>
      <c r="B299" s="36">
        <v>31245027</v>
      </c>
      <c r="C299" s="37">
        <v>712345277</v>
      </c>
      <c r="D299" s="36">
        <v>10000321</v>
      </c>
      <c r="E299" s="36">
        <v>36000</v>
      </c>
      <c r="F299" s="38">
        <v>5</v>
      </c>
      <c r="G299" s="38">
        <v>48</v>
      </c>
      <c r="H299" s="39">
        <f t="shared" si="1"/>
        <v>240</v>
      </c>
      <c r="I299" s="39" t="str">
        <f>VLOOKUP(Table1[[#This Row],[Product_id]],Category_dim!$A$1:$G$31,2,FALSE)</f>
        <v>Soda_1L</v>
      </c>
      <c r="J299" s="39" t="str">
        <f>VLOOKUP(Table1[[#This Row],[Product_id]],Category_dim!$A$2:$G$32,4,FALSE)</f>
        <v>Drinks &amp; Bevrages</v>
      </c>
      <c r="K299" s="41" t="str">
        <f>VLOOKUP(Table1[[#This Row],[Store_id]],Geography,2,FALSE)</f>
        <v>Mumbai</v>
      </c>
      <c r="L299" s="42" t="str">
        <f>VLOOKUP(Table1[[#This Row],[Store_id]],Geography,3,FALSE)</f>
        <v>Maharashtra</v>
      </c>
    </row>
    <row r="300" spans="1:12" ht="14.25" customHeight="1">
      <c r="A300" s="35">
        <v>44176</v>
      </c>
      <c r="B300" s="36">
        <v>31245027</v>
      </c>
      <c r="C300" s="37">
        <v>712345277</v>
      </c>
      <c r="D300" s="36">
        <v>10000330</v>
      </c>
      <c r="E300" s="36">
        <v>36000</v>
      </c>
      <c r="F300" s="38">
        <v>3</v>
      </c>
      <c r="G300" s="38">
        <v>160</v>
      </c>
      <c r="H300" s="39">
        <f t="shared" si="1"/>
        <v>480</v>
      </c>
      <c r="I300" s="39" t="str">
        <f>VLOOKUP(Table1[[#This Row],[Product_id]],Category_dim!$A$1:$G$31,2,FALSE)</f>
        <v>Orange_200mL_x6</v>
      </c>
      <c r="J300" s="39" t="str">
        <f>VLOOKUP(Table1[[#This Row],[Product_id]],Category_dim!$A$2:$G$32,4,FALSE)</f>
        <v>Drinks &amp; Bevrages</v>
      </c>
      <c r="K300" s="41" t="str">
        <f>VLOOKUP(Table1[[#This Row],[Store_id]],Geography,2,FALSE)</f>
        <v>Mumbai</v>
      </c>
      <c r="L300" s="42" t="str">
        <f>VLOOKUP(Table1[[#This Row],[Store_id]],Geography,3,FALSE)</f>
        <v>Maharashtra</v>
      </c>
    </row>
    <row r="301" spans="1:12" ht="14.25" customHeight="1">
      <c r="A301" s="35">
        <v>44176</v>
      </c>
      <c r="B301" s="36">
        <v>31245027</v>
      </c>
      <c r="C301" s="37">
        <v>712345277</v>
      </c>
      <c r="D301" s="36">
        <v>10000344</v>
      </c>
      <c r="E301" s="36">
        <v>36000</v>
      </c>
      <c r="F301" s="38">
        <v>4</v>
      </c>
      <c r="G301" s="38">
        <v>82</v>
      </c>
      <c r="H301" s="39">
        <f t="shared" si="1"/>
        <v>328</v>
      </c>
      <c r="I301" s="39" t="str">
        <f>VLOOKUP(Table1[[#This Row],[Product_id]],Category_dim!$A$1:$G$31,2,FALSE)</f>
        <v>Cornflakes_500g</v>
      </c>
      <c r="J301" s="39" t="str">
        <f>VLOOKUP(Table1[[#This Row],[Product_id]],Category_dim!$A$2:$G$32,4,FALSE)</f>
        <v>Cereals</v>
      </c>
      <c r="K301" s="41" t="str">
        <f>VLOOKUP(Table1[[#This Row],[Store_id]],Geography,2,FALSE)</f>
        <v>Mumbai</v>
      </c>
      <c r="L301" s="42" t="str">
        <f>VLOOKUP(Table1[[#This Row],[Store_id]],Geography,3,FALSE)</f>
        <v>Maharashtra</v>
      </c>
    </row>
    <row r="302" spans="1:12" ht="14.25" customHeight="1">
      <c r="A302" s="35">
        <v>44176</v>
      </c>
      <c r="B302" s="36">
        <v>31245027</v>
      </c>
      <c r="C302" s="37">
        <v>712345277</v>
      </c>
      <c r="D302" s="36">
        <v>10000344</v>
      </c>
      <c r="E302" s="36">
        <v>36000</v>
      </c>
      <c r="F302" s="38">
        <v>4</v>
      </c>
      <c r="G302" s="38">
        <v>82</v>
      </c>
      <c r="H302" s="39">
        <f t="shared" si="1"/>
        <v>328</v>
      </c>
      <c r="I302" s="39" t="str">
        <f>VLOOKUP(Table1[[#This Row],[Product_id]],Category_dim!$A$1:$G$31,2,FALSE)</f>
        <v>Cornflakes_500g</v>
      </c>
      <c r="J302" s="39" t="str">
        <f>VLOOKUP(Table1[[#This Row],[Product_id]],Category_dim!$A$2:$G$32,4,FALSE)</f>
        <v>Cereals</v>
      </c>
      <c r="K302" s="41" t="str">
        <f>VLOOKUP(Table1[[#This Row],[Store_id]],Geography,2,FALSE)</f>
        <v>Mumbai</v>
      </c>
      <c r="L302" s="42" t="str">
        <f>VLOOKUP(Table1[[#This Row],[Store_id]],Geography,3,FALSE)</f>
        <v>Maharashtra</v>
      </c>
    </row>
    <row r="303" spans="1:12" ht="14.25" customHeight="1">
      <c r="A303" s="35">
        <v>44177</v>
      </c>
      <c r="B303" s="36">
        <v>31245028</v>
      </c>
      <c r="C303" s="37">
        <v>712345288</v>
      </c>
      <c r="D303" s="36">
        <v>10000339</v>
      </c>
      <c r="E303" s="36">
        <v>36008</v>
      </c>
      <c r="F303" s="38">
        <v>5</v>
      </c>
      <c r="G303" s="38">
        <v>120</v>
      </c>
      <c r="H303" s="39">
        <f t="shared" si="1"/>
        <v>600</v>
      </c>
      <c r="I303" s="39" t="str">
        <f>VLOOKUP(Table1[[#This Row],[Product_id]],Category_dim!$A$1:$G$31,2,FALSE)</f>
        <v>Eggs_1x30</v>
      </c>
      <c r="J303" s="39" t="str">
        <f>VLOOKUP(Table1[[#This Row],[Product_id]],Category_dim!$A$2:$G$32,4,FALSE)</f>
        <v>Dairy</v>
      </c>
      <c r="K303" s="41" t="str">
        <f>VLOOKUP(Table1[[#This Row],[Store_id]],Geography,2,FALSE)</f>
        <v>Lucknow</v>
      </c>
      <c r="L303" s="42" t="str">
        <f>VLOOKUP(Table1[[#This Row],[Store_id]],Geography,3,FALSE)</f>
        <v>Uttar Pradesh</v>
      </c>
    </row>
    <row r="304" spans="1:12" ht="14.25" customHeight="1">
      <c r="A304" s="35">
        <v>44177</v>
      </c>
      <c r="B304" s="36">
        <v>31245028</v>
      </c>
      <c r="C304" s="37">
        <v>712345288</v>
      </c>
      <c r="D304" s="36">
        <v>10000336</v>
      </c>
      <c r="E304" s="36">
        <v>36008</v>
      </c>
      <c r="F304" s="38">
        <v>6</v>
      </c>
      <c r="G304" s="38">
        <v>26</v>
      </c>
      <c r="H304" s="39">
        <f t="shared" si="1"/>
        <v>156</v>
      </c>
      <c r="I304" s="39" t="str">
        <f>VLOOKUP(Table1[[#This Row],[Product_id]],Category_dim!$A$1:$G$31,2,FALSE)</f>
        <v>Milk_MD_500ml</v>
      </c>
      <c r="J304" s="39" t="str">
        <f>VLOOKUP(Table1[[#This Row],[Product_id]],Category_dim!$A$2:$G$32,4,FALSE)</f>
        <v>Dairy</v>
      </c>
      <c r="K304" s="41" t="str">
        <f>VLOOKUP(Table1[[#This Row],[Store_id]],Geography,2,FALSE)</f>
        <v>Lucknow</v>
      </c>
      <c r="L304" s="42" t="str">
        <f>VLOOKUP(Table1[[#This Row],[Store_id]],Geography,3,FALSE)</f>
        <v>Uttar Pradesh</v>
      </c>
    </row>
    <row r="305" spans="1:12" ht="14.25" customHeight="1">
      <c r="A305" s="35">
        <v>44177</v>
      </c>
      <c r="B305" s="36">
        <v>31245028</v>
      </c>
      <c r="C305" s="37">
        <v>712345288</v>
      </c>
      <c r="D305" s="36">
        <v>10000329</v>
      </c>
      <c r="E305" s="36">
        <v>36008</v>
      </c>
      <c r="F305" s="38">
        <v>6</v>
      </c>
      <c r="G305" s="38">
        <v>30</v>
      </c>
      <c r="H305" s="39">
        <f t="shared" si="1"/>
        <v>180</v>
      </c>
      <c r="I305" s="39" t="str">
        <f>VLOOKUP(Table1[[#This Row],[Product_id]],Category_dim!$A$1:$G$31,2,FALSE)</f>
        <v>Orange_200mL</v>
      </c>
      <c r="J305" s="39" t="str">
        <f>VLOOKUP(Table1[[#This Row],[Product_id]],Category_dim!$A$2:$G$32,4,FALSE)</f>
        <v>Drinks &amp; Bevrages</v>
      </c>
      <c r="K305" s="41" t="str">
        <f>VLOOKUP(Table1[[#This Row],[Store_id]],Geography,2,FALSE)</f>
        <v>Lucknow</v>
      </c>
      <c r="L305" s="42" t="str">
        <f>VLOOKUP(Table1[[#This Row],[Store_id]],Geography,3,FALSE)</f>
        <v>Uttar Pradesh</v>
      </c>
    </row>
    <row r="306" spans="1:12" ht="14.25" customHeight="1">
      <c r="A306" s="35">
        <v>44177</v>
      </c>
      <c r="B306" s="36">
        <v>31245028</v>
      </c>
      <c r="C306" s="37">
        <v>712345288</v>
      </c>
      <c r="D306" s="36">
        <v>10000350</v>
      </c>
      <c r="E306" s="36">
        <v>36008</v>
      </c>
      <c r="F306" s="38">
        <v>4</v>
      </c>
      <c r="G306" s="38">
        <v>67</v>
      </c>
      <c r="H306" s="39">
        <f t="shared" si="1"/>
        <v>268</v>
      </c>
      <c r="I306" s="39" t="str">
        <f>VLOOKUP(Table1[[#This Row],[Product_id]],Category_dim!$A$1:$G$31,2,FALSE)</f>
        <v>Chocos_200g</v>
      </c>
      <c r="J306" s="39" t="str">
        <f>VLOOKUP(Table1[[#This Row],[Product_id]],Category_dim!$A$2:$G$32,4,FALSE)</f>
        <v>Cereals</v>
      </c>
      <c r="K306" s="41" t="str">
        <f>VLOOKUP(Table1[[#This Row],[Store_id]],Geography,2,FALSE)</f>
        <v>Lucknow</v>
      </c>
      <c r="L306" s="42" t="str">
        <f>VLOOKUP(Table1[[#This Row],[Store_id]],Geography,3,FALSE)</f>
        <v>Uttar Pradesh</v>
      </c>
    </row>
    <row r="307" spans="1:12" ht="14.25" customHeight="1">
      <c r="A307" s="35">
        <v>44177</v>
      </c>
      <c r="B307" s="36">
        <v>31245028</v>
      </c>
      <c r="C307" s="37">
        <v>712345288</v>
      </c>
      <c r="D307" s="36">
        <v>10000340</v>
      </c>
      <c r="E307" s="36">
        <v>36008</v>
      </c>
      <c r="F307" s="38">
        <v>6</v>
      </c>
      <c r="G307" s="38">
        <v>30</v>
      </c>
      <c r="H307" s="39">
        <f t="shared" si="1"/>
        <v>180</v>
      </c>
      <c r="I307" s="39" t="str">
        <f>VLOOKUP(Table1[[#This Row],[Product_id]],Category_dim!$A$1:$G$31,2,FALSE)</f>
        <v>Curd_Amul_500mL</v>
      </c>
      <c r="J307" s="39" t="str">
        <f>VLOOKUP(Table1[[#This Row],[Product_id]],Category_dim!$A$2:$G$32,4,FALSE)</f>
        <v>Dairy</v>
      </c>
      <c r="K307" s="41" t="str">
        <f>VLOOKUP(Table1[[#This Row],[Store_id]],Geography,2,FALSE)</f>
        <v>Lucknow</v>
      </c>
      <c r="L307" s="42" t="str">
        <f>VLOOKUP(Table1[[#This Row],[Store_id]],Geography,3,FALSE)</f>
        <v>Uttar Pradesh</v>
      </c>
    </row>
    <row r="308" spans="1:12" ht="14.25" customHeight="1">
      <c r="A308" s="35">
        <v>44177</v>
      </c>
      <c r="B308" s="36">
        <v>31245028</v>
      </c>
      <c r="C308" s="37">
        <v>712345288</v>
      </c>
      <c r="D308" s="36">
        <v>10000332</v>
      </c>
      <c r="E308" s="36">
        <v>36008</v>
      </c>
      <c r="F308" s="38">
        <v>5</v>
      </c>
      <c r="G308" s="38">
        <v>28</v>
      </c>
      <c r="H308" s="39">
        <f t="shared" si="1"/>
        <v>140</v>
      </c>
      <c r="I308" s="39" t="str">
        <f>VLOOKUP(Table1[[#This Row],[Product_id]],Category_dim!$A$1:$G$31,2,FALSE)</f>
        <v>Eggs_1x6</v>
      </c>
      <c r="J308" s="39" t="str">
        <f>VLOOKUP(Table1[[#This Row],[Product_id]],Category_dim!$A$2:$G$32,4,FALSE)</f>
        <v>Dairy</v>
      </c>
      <c r="K308" s="41" t="str">
        <f>VLOOKUP(Table1[[#This Row],[Store_id]],Geography,2,FALSE)</f>
        <v>Lucknow</v>
      </c>
      <c r="L308" s="42" t="str">
        <f>VLOOKUP(Table1[[#This Row],[Store_id]],Geography,3,FALSE)</f>
        <v>Uttar Pradesh</v>
      </c>
    </row>
    <row r="309" spans="1:12" ht="14.25" customHeight="1">
      <c r="A309" s="35">
        <v>44177</v>
      </c>
      <c r="B309" s="36">
        <v>31245028</v>
      </c>
      <c r="C309" s="37">
        <v>712345288</v>
      </c>
      <c r="D309" s="36">
        <v>10000327</v>
      </c>
      <c r="E309" s="36">
        <v>36008</v>
      </c>
      <c r="F309" s="38">
        <v>6</v>
      </c>
      <c r="G309" s="38">
        <v>40</v>
      </c>
      <c r="H309" s="39">
        <f t="shared" si="1"/>
        <v>240</v>
      </c>
      <c r="I309" s="39" t="str">
        <f>VLOOKUP(Table1[[#This Row],[Product_id]],Category_dim!$A$1:$G$31,2,FALSE)</f>
        <v>Pepsi_1L</v>
      </c>
      <c r="J309" s="39" t="str">
        <f>VLOOKUP(Table1[[#This Row],[Product_id]],Category_dim!$A$2:$G$32,4,FALSE)</f>
        <v>Drinks &amp; Bevrages</v>
      </c>
      <c r="K309" s="41" t="str">
        <f>VLOOKUP(Table1[[#This Row],[Store_id]],Geography,2,FALSE)</f>
        <v>Lucknow</v>
      </c>
      <c r="L309" s="42" t="str">
        <f>VLOOKUP(Table1[[#This Row],[Store_id]],Geography,3,FALSE)</f>
        <v>Uttar Pradesh</v>
      </c>
    </row>
    <row r="310" spans="1:12" ht="14.25" customHeight="1">
      <c r="A310" s="35">
        <v>44177</v>
      </c>
      <c r="B310" s="36">
        <v>31245028</v>
      </c>
      <c r="C310" s="37">
        <v>712345288</v>
      </c>
      <c r="D310" s="36">
        <v>10000330</v>
      </c>
      <c r="E310" s="36">
        <v>36008</v>
      </c>
      <c r="F310" s="38">
        <v>5</v>
      </c>
      <c r="G310" s="38">
        <v>160</v>
      </c>
      <c r="H310" s="39">
        <f t="shared" si="1"/>
        <v>800</v>
      </c>
      <c r="I310" s="39" t="str">
        <f>VLOOKUP(Table1[[#This Row],[Product_id]],Category_dim!$A$1:$G$31,2,FALSE)</f>
        <v>Orange_200mL_x6</v>
      </c>
      <c r="J310" s="39" t="str">
        <f>VLOOKUP(Table1[[#This Row],[Product_id]],Category_dim!$A$2:$G$32,4,FALSE)</f>
        <v>Drinks &amp; Bevrages</v>
      </c>
      <c r="K310" s="41" t="str">
        <f>VLOOKUP(Table1[[#This Row],[Store_id]],Geography,2,FALSE)</f>
        <v>Lucknow</v>
      </c>
      <c r="L310" s="42" t="str">
        <f>VLOOKUP(Table1[[#This Row],[Store_id]],Geography,3,FALSE)</f>
        <v>Uttar Pradesh</v>
      </c>
    </row>
    <row r="311" spans="1:12" ht="14.25" customHeight="1">
      <c r="A311" s="35">
        <v>44177</v>
      </c>
      <c r="B311" s="36">
        <v>31245028</v>
      </c>
      <c r="C311" s="37">
        <v>712345288</v>
      </c>
      <c r="D311" s="36">
        <v>10000337</v>
      </c>
      <c r="E311" s="36">
        <v>36008</v>
      </c>
      <c r="F311" s="38">
        <v>6</v>
      </c>
      <c r="G311" s="38">
        <v>20</v>
      </c>
      <c r="H311" s="39">
        <f t="shared" si="1"/>
        <v>120</v>
      </c>
      <c r="I311" s="39" t="str">
        <f>VLOOKUP(Table1[[#This Row],[Product_id]],Category_dim!$A$1:$G$31,2,FALSE)</f>
        <v>Cheese_200g</v>
      </c>
      <c r="J311" s="39" t="str">
        <f>VLOOKUP(Table1[[#This Row],[Product_id]],Category_dim!$A$2:$G$32,4,FALSE)</f>
        <v>Dairy</v>
      </c>
      <c r="K311" s="41" t="str">
        <f>VLOOKUP(Table1[[#This Row],[Store_id]],Geography,2,FALSE)</f>
        <v>Lucknow</v>
      </c>
      <c r="L311" s="42" t="str">
        <f>VLOOKUP(Table1[[#This Row],[Store_id]],Geography,3,FALSE)</f>
        <v>Uttar Pradesh</v>
      </c>
    </row>
    <row r="312" spans="1:12" ht="14.25" customHeight="1">
      <c r="A312" s="35">
        <v>44177</v>
      </c>
      <c r="B312" s="36">
        <v>31245028</v>
      </c>
      <c r="C312" s="37">
        <v>712345288</v>
      </c>
      <c r="D312" s="36">
        <v>10000341</v>
      </c>
      <c r="E312" s="36">
        <v>36008</v>
      </c>
      <c r="F312" s="38">
        <v>4</v>
      </c>
      <c r="G312" s="38">
        <v>29</v>
      </c>
      <c r="H312" s="39">
        <f t="shared" si="1"/>
        <v>116</v>
      </c>
      <c r="I312" s="39" t="str">
        <f>VLOOKUP(Table1[[#This Row],[Product_id]],Category_dim!$A$1:$G$31,2,FALSE)</f>
        <v>Curd MD_500 mL</v>
      </c>
      <c r="J312" s="39" t="str">
        <f>VLOOKUP(Table1[[#This Row],[Product_id]],Category_dim!$A$2:$G$32,4,FALSE)</f>
        <v>Dairy</v>
      </c>
      <c r="K312" s="41" t="str">
        <f>VLOOKUP(Table1[[#This Row],[Store_id]],Geography,2,FALSE)</f>
        <v>Lucknow</v>
      </c>
      <c r="L312" s="42" t="str">
        <f>VLOOKUP(Table1[[#This Row],[Store_id]],Geography,3,FALSE)</f>
        <v>Uttar Pradesh</v>
      </c>
    </row>
    <row r="313" spans="1:12" ht="14.25" customHeight="1">
      <c r="A313" s="35">
        <v>44177</v>
      </c>
      <c r="B313" s="36">
        <v>31245028</v>
      </c>
      <c r="C313" s="37">
        <v>712345288</v>
      </c>
      <c r="D313" s="36">
        <v>10000326</v>
      </c>
      <c r="E313" s="36">
        <v>36008</v>
      </c>
      <c r="F313" s="38">
        <v>4</v>
      </c>
      <c r="G313" s="38">
        <v>72</v>
      </c>
      <c r="H313" s="39">
        <f t="shared" si="1"/>
        <v>288</v>
      </c>
      <c r="I313" s="39" t="str">
        <f>VLOOKUP(Table1[[#This Row],[Product_id]],Category_dim!$A$1:$G$31,2,FALSE)</f>
        <v>Pepsi_2L</v>
      </c>
      <c r="J313" s="39" t="str">
        <f>VLOOKUP(Table1[[#This Row],[Product_id]],Category_dim!$A$2:$G$32,4,FALSE)</f>
        <v>Drinks &amp; Bevrages</v>
      </c>
      <c r="K313" s="41" t="str">
        <f>VLOOKUP(Table1[[#This Row],[Store_id]],Geography,2,FALSE)</f>
        <v>Lucknow</v>
      </c>
      <c r="L313" s="42" t="str">
        <f>VLOOKUP(Table1[[#This Row],[Store_id]],Geography,3,FALSE)</f>
        <v>Uttar Pradesh</v>
      </c>
    </row>
    <row r="314" spans="1:12" ht="14.25" customHeight="1">
      <c r="A314" s="35">
        <v>44177</v>
      </c>
      <c r="B314" s="36">
        <v>31245028</v>
      </c>
      <c r="C314" s="37">
        <v>712345288</v>
      </c>
      <c r="D314" s="36">
        <v>10000347</v>
      </c>
      <c r="E314" s="36">
        <v>36008</v>
      </c>
      <c r="F314" s="38">
        <v>6</v>
      </c>
      <c r="G314" s="38">
        <v>47</v>
      </c>
      <c r="H314" s="39">
        <f t="shared" si="1"/>
        <v>282</v>
      </c>
      <c r="I314" s="39" t="str">
        <f>VLOOKUP(Table1[[#This Row],[Product_id]],Category_dim!$A$1:$G$31,2,FALSE)</f>
        <v>Museli_200g</v>
      </c>
      <c r="J314" s="39" t="str">
        <f>VLOOKUP(Table1[[#This Row],[Product_id]],Category_dim!$A$2:$G$32,4,FALSE)</f>
        <v>Cereals</v>
      </c>
      <c r="K314" s="41" t="str">
        <f>VLOOKUP(Table1[[#This Row],[Store_id]],Geography,2,FALSE)</f>
        <v>Lucknow</v>
      </c>
      <c r="L314" s="42" t="str">
        <f>VLOOKUP(Table1[[#This Row],[Store_id]],Geography,3,FALSE)</f>
        <v>Uttar Pradesh</v>
      </c>
    </row>
    <row r="315" spans="1:12" ht="14.25" customHeight="1">
      <c r="A315" s="35">
        <v>44177</v>
      </c>
      <c r="B315" s="36">
        <v>31245028</v>
      </c>
      <c r="C315" s="37">
        <v>712345288</v>
      </c>
      <c r="D315" s="36">
        <v>10000349</v>
      </c>
      <c r="E315" s="36">
        <v>36008</v>
      </c>
      <c r="F315" s="38">
        <v>4</v>
      </c>
      <c r="G315" s="38">
        <v>152</v>
      </c>
      <c r="H315" s="39">
        <f t="shared" si="1"/>
        <v>608</v>
      </c>
      <c r="I315" s="39" t="str">
        <f>VLOOKUP(Table1[[#This Row],[Product_id]],Category_dim!$A$1:$G$31,2,FALSE)</f>
        <v>Museli 1 Kg</v>
      </c>
      <c r="J315" s="39" t="str">
        <f>VLOOKUP(Table1[[#This Row],[Product_id]],Category_dim!$A$2:$G$32,4,FALSE)</f>
        <v>Cereals</v>
      </c>
      <c r="K315" s="41" t="str">
        <f>VLOOKUP(Table1[[#This Row],[Store_id]],Geography,2,FALSE)</f>
        <v>Lucknow</v>
      </c>
      <c r="L315" s="42" t="str">
        <f>VLOOKUP(Table1[[#This Row],[Store_id]],Geography,3,FALSE)</f>
        <v>Uttar Pradesh</v>
      </c>
    </row>
    <row r="316" spans="1:12" ht="14.25" customHeight="1">
      <c r="A316" s="35">
        <v>44177</v>
      </c>
      <c r="B316" s="36">
        <v>31245028</v>
      </c>
      <c r="C316" s="37">
        <v>712345288</v>
      </c>
      <c r="D316" s="36">
        <v>10000339</v>
      </c>
      <c r="E316" s="36">
        <v>36008</v>
      </c>
      <c r="F316" s="38">
        <v>6</v>
      </c>
      <c r="G316" s="38">
        <v>120</v>
      </c>
      <c r="H316" s="39">
        <f t="shared" si="1"/>
        <v>720</v>
      </c>
      <c r="I316" s="39" t="str">
        <f>VLOOKUP(Table1[[#This Row],[Product_id]],Category_dim!$A$1:$G$31,2,FALSE)</f>
        <v>Eggs_1x30</v>
      </c>
      <c r="J316" s="39" t="str">
        <f>VLOOKUP(Table1[[#This Row],[Product_id]],Category_dim!$A$2:$G$32,4,FALSE)</f>
        <v>Dairy</v>
      </c>
      <c r="K316" s="41" t="str">
        <f>VLOOKUP(Table1[[#This Row],[Store_id]],Geography,2,FALSE)</f>
        <v>Lucknow</v>
      </c>
      <c r="L316" s="42" t="str">
        <f>VLOOKUP(Table1[[#This Row],[Store_id]],Geography,3,FALSE)</f>
        <v>Uttar Pradesh</v>
      </c>
    </row>
    <row r="317" spans="1:12" ht="14.25" customHeight="1">
      <c r="A317" s="35">
        <v>44178</v>
      </c>
      <c r="B317" s="36">
        <v>31245029</v>
      </c>
      <c r="C317" s="37">
        <v>712345299</v>
      </c>
      <c r="D317" s="36">
        <v>10000330</v>
      </c>
      <c r="E317" s="36">
        <v>36009</v>
      </c>
      <c r="F317" s="38">
        <v>4</v>
      </c>
      <c r="G317" s="38">
        <v>160</v>
      </c>
      <c r="H317" s="39">
        <f t="shared" si="1"/>
        <v>640</v>
      </c>
      <c r="I317" s="39" t="str">
        <f>VLOOKUP(Table1[[#This Row],[Product_id]],Category_dim!$A$1:$G$31,2,FALSE)</f>
        <v>Orange_200mL_x6</v>
      </c>
      <c r="J317" s="39" t="str">
        <f>VLOOKUP(Table1[[#This Row],[Product_id]],Category_dim!$A$2:$G$32,4,FALSE)</f>
        <v>Drinks &amp; Bevrages</v>
      </c>
      <c r="K317" s="41" t="str">
        <f>VLOOKUP(Table1[[#This Row],[Store_id]],Geography,2,FALSE)</f>
        <v>Kanpur</v>
      </c>
      <c r="L317" s="42" t="str">
        <f>VLOOKUP(Table1[[#This Row],[Store_id]],Geography,3,FALSE)</f>
        <v>Uttar Pradesh</v>
      </c>
    </row>
    <row r="318" spans="1:12" ht="14.25" customHeight="1">
      <c r="A318" s="35">
        <v>44178</v>
      </c>
      <c r="B318" s="36">
        <v>31245029</v>
      </c>
      <c r="C318" s="37">
        <v>712345299</v>
      </c>
      <c r="D318" s="36">
        <v>10000338</v>
      </c>
      <c r="E318" s="36">
        <v>36009</v>
      </c>
      <c r="F318" s="38">
        <v>5</v>
      </c>
      <c r="G318" s="38">
        <v>100</v>
      </c>
      <c r="H318" s="39">
        <f t="shared" si="1"/>
        <v>500</v>
      </c>
      <c r="I318" s="39" t="str">
        <f>VLOOKUP(Table1[[#This Row],[Product_id]],Category_dim!$A$1:$G$31,2,FALSE)</f>
        <v>Cheese_200g_1x6</v>
      </c>
      <c r="J318" s="39" t="str">
        <f>VLOOKUP(Table1[[#This Row],[Product_id]],Category_dim!$A$2:$G$32,4,FALSE)</f>
        <v>Dairy</v>
      </c>
      <c r="K318" s="41" t="str">
        <f>VLOOKUP(Table1[[#This Row],[Store_id]],Geography,2,FALSE)</f>
        <v>Kanpur</v>
      </c>
      <c r="L318" s="42" t="str">
        <f>VLOOKUP(Table1[[#This Row],[Store_id]],Geography,3,FALSE)</f>
        <v>Uttar Pradesh</v>
      </c>
    </row>
    <row r="319" spans="1:12" ht="14.25" customHeight="1">
      <c r="A319" s="35">
        <v>44178</v>
      </c>
      <c r="B319" s="36">
        <v>31245029</v>
      </c>
      <c r="C319" s="37">
        <v>712345299</v>
      </c>
      <c r="D319" s="36">
        <v>10000332</v>
      </c>
      <c r="E319" s="36">
        <v>36009</v>
      </c>
      <c r="F319" s="38">
        <v>6</v>
      </c>
      <c r="G319" s="38">
        <v>28</v>
      </c>
      <c r="H319" s="39">
        <f t="shared" si="1"/>
        <v>168</v>
      </c>
      <c r="I319" s="39" t="str">
        <f>VLOOKUP(Table1[[#This Row],[Product_id]],Category_dim!$A$1:$G$31,2,FALSE)</f>
        <v>Eggs_1x6</v>
      </c>
      <c r="J319" s="39" t="str">
        <f>VLOOKUP(Table1[[#This Row],[Product_id]],Category_dim!$A$2:$G$32,4,FALSE)</f>
        <v>Dairy</v>
      </c>
      <c r="K319" s="41" t="str">
        <f>VLOOKUP(Table1[[#This Row],[Store_id]],Geography,2,FALSE)</f>
        <v>Kanpur</v>
      </c>
      <c r="L319" s="42" t="str">
        <f>VLOOKUP(Table1[[#This Row],[Store_id]],Geography,3,FALSE)</f>
        <v>Uttar Pradesh</v>
      </c>
    </row>
    <row r="320" spans="1:12" ht="14.25" customHeight="1">
      <c r="A320" s="35">
        <v>44178</v>
      </c>
      <c r="B320" s="36">
        <v>31245029</v>
      </c>
      <c r="C320" s="37">
        <v>712345299</v>
      </c>
      <c r="D320" s="36">
        <v>10000350</v>
      </c>
      <c r="E320" s="36">
        <v>36009</v>
      </c>
      <c r="F320" s="38">
        <v>4</v>
      </c>
      <c r="G320" s="38">
        <v>67</v>
      </c>
      <c r="H320" s="39">
        <f t="shared" si="1"/>
        <v>268</v>
      </c>
      <c r="I320" s="39" t="str">
        <f>VLOOKUP(Table1[[#This Row],[Product_id]],Category_dim!$A$1:$G$31,2,FALSE)</f>
        <v>Chocos_200g</v>
      </c>
      <c r="J320" s="39" t="str">
        <f>VLOOKUP(Table1[[#This Row],[Product_id]],Category_dim!$A$2:$G$32,4,FALSE)</f>
        <v>Cereals</v>
      </c>
      <c r="K320" s="41" t="str">
        <f>VLOOKUP(Table1[[#This Row],[Store_id]],Geography,2,FALSE)</f>
        <v>Kanpur</v>
      </c>
      <c r="L320" s="42" t="str">
        <f>VLOOKUP(Table1[[#This Row],[Store_id]],Geography,3,FALSE)</f>
        <v>Uttar Pradesh</v>
      </c>
    </row>
    <row r="321" spans="1:12" ht="14.25" customHeight="1">
      <c r="A321" s="35">
        <v>44178</v>
      </c>
      <c r="B321" s="36">
        <v>31245029</v>
      </c>
      <c r="C321" s="37">
        <v>712345299</v>
      </c>
      <c r="D321" s="36">
        <v>10000323</v>
      </c>
      <c r="E321" s="36">
        <v>36009</v>
      </c>
      <c r="F321" s="38">
        <v>6</v>
      </c>
      <c r="G321" s="38">
        <v>15</v>
      </c>
      <c r="H321" s="39">
        <f t="shared" si="1"/>
        <v>90</v>
      </c>
      <c r="I321" s="39" t="str">
        <f>VLOOKUP(Table1[[#This Row],[Product_id]],Category_dim!$A$1:$G$31,2,FALSE)</f>
        <v>Soda_200mL</v>
      </c>
      <c r="J321" s="39" t="str">
        <f>VLOOKUP(Table1[[#This Row],[Product_id]],Category_dim!$A$2:$G$32,4,FALSE)</f>
        <v>Drinks &amp; Bevrages</v>
      </c>
      <c r="K321" s="41" t="str">
        <f>VLOOKUP(Table1[[#This Row],[Store_id]],Geography,2,FALSE)</f>
        <v>Kanpur</v>
      </c>
      <c r="L321" s="42" t="str">
        <f>VLOOKUP(Table1[[#This Row],[Store_id]],Geography,3,FALSE)</f>
        <v>Uttar Pradesh</v>
      </c>
    </row>
    <row r="322" spans="1:12" ht="14.25" customHeight="1">
      <c r="A322" s="35">
        <v>44178</v>
      </c>
      <c r="B322" s="36">
        <v>31245029</v>
      </c>
      <c r="C322" s="37">
        <v>712345299</v>
      </c>
      <c r="D322" s="36">
        <v>10000324</v>
      </c>
      <c r="E322" s="36">
        <v>36009</v>
      </c>
      <c r="F322" s="38">
        <v>5</v>
      </c>
      <c r="G322" s="38">
        <v>36</v>
      </c>
      <c r="H322" s="39">
        <f t="shared" si="1"/>
        <v>180</v>
      </c>
      <c r="I322" s="39" t="str">
        <f>VLOOKUP(Table1[[#This Row],[Product_id]],Category_dim!$A$1:$G$31,2,FALSE)</f>
        <v>Coke_1L</v>
      </c>
      <c r="J322" s="39" t="str">
        <f>VLOOKUP(Table1[[#This Row],[Product_id]],Category_dim!$A$2:$G$32,4,FALSE)</f>
        <v>Drinks &amp; Bevrages</v>
      </c>
      <c r="K322" s="41" t="str">
        <f>VLOOKUP(Table1[[#This Row],[Store_id]],Geography,2,FALSE)</f>
        <v>Kanpur</v>
      </c>
      <c r="L322" s="42" t="str">
        <f>VLOOKUP(Table1[[#This Row],[Store_id]],Geography,3,FALSE)</f>
        <v>Uttar Pradesh</v>
      </c>
    </row>
    <row r="323" spans="1:12" ht="14.25" customHeight="1">
      <c r="A323" s="35">
        <v>44178</v>
      </c>
      <c r="B323" s="36">
        <v>31245029</v>
      </c>
      <c r="C323" s="37">
        <v>712345299</v>
      </c>
      <c r="D323" s="36">
        <v>10000339</v>
      </c>
      <c r="E323" s="36">
        <v>36009</v>
      </c>
      <c r="F323" s="38">
        <v>4</v>
      </c>
      <c r="G323" s="38">
        <v>120</v>
      </c>
      <c r="H323" s="39">
        <f t="shared" si="1"/>
        <v>480</v>
      </c>
      <c r="I323" s="39" t="str">
        <f>VLOOKUP(Table1[[#This Row],[Product_id]],Category_dim!$A$1:$G$31,2,FALSE)</f>
        <v>Eggs_1x30</v>
      </c>
      <c r="J323" s="39" t="str">
        <f>VLOOKUP(Table1[[#This Row],[Product_id]],Category_dim!$A$2:$G$32,4,FALSE)</f>
        <v>Dairy</v>
      </c>
      <c r="K323" s="41" t="str">
        <f>VLOOKUP(Table1[[#This Row],[Store_id]],Geography,2,FALSE)</f>
        <v>Kanpur</v>
      </c>
      <c r="L323" s="42" t="str">
        <f>VLOOKUP(Table1[[#This Row],[Store_id]],Geography,3,FALSE)</f>
        <v>Uttar Pradesh</v>
      </c>
    </row>
    <row r="324" spans="1:12" ht="14.25" customHeight="1">
      <c r="A324" s="35">
        <v>44178</v>
      </c>
      <c r="B324" s="36">
        <v>31245029</v>
      </c>
      <c r="C324" s="37">
        <v>712345299</v>
      </c>
      <c r="D324" s="36">
        <v>10000346</v>
      </c>
      <c r="E324" s="36">
        <v>36009</v>
      </c>
      <c r="F324" s="38">
        <v>6</v>
      </c>
      <c r="G324" s="38">
        <v>192</v>
      </c>
      <c r="H324" s="39">
        <f t="shared" si="1"/>
        <v>1152</v>
      </c>
      <c r="I324" s="39" t="str">
        <f>VLOOKUP(Table1[[#This Row],[Product_id]],Category_dim!$A$1:$G$31,2,FALSE)</f>
        <v>Cornflakes_almond_1Kg</v>
      </c>
      <c r="J324" s="39" t="str">
        <f>VLOOKUP(Table1[[#This Row],[Product_id]],Category_dim!$A$2:$G$32,4,FALSE)</f>
        <v>Cereals</v>
      </c>
      <c r="K324" s="41" t="str">
        <f>VLOOKUP(Table1[[#This Row],[Store_id]],Geography,2,FALSE)</f>
        <v>Kanpur</v>
      </c>
      <c r="L324" s="42" t="str">
        <f>VLOOKUP(Table1[[#This Row],[Store_id]],Geography,3,FALSE)</f>
        <v>Uttar Pradesh</v>
      </c>
    </row>
    <row r="325" spans="1:12" ht="14.25" customHeight="1">
      <c r="A325" s="35">
        <v>44178</v>
      </c>
      <c r="B325" s="36">
        <v>31245029</v>
      </c>
      <c r="C325" s="37">
        <v>712345299</v>
      </c>
      <c r="D325" s="36">
        <v>10000349</v>
      </c>
      <c r="E325" s="36">
        <v>36009</v>
      </c>
      <c r="F325" s="38">
        <v>5</v>
      </c>
      <c r="G325" s="38">
        <v>152</v>
      </c>
      <c r="H325" s="39">
        <f t="shared" si="1"/>
        <v>760</v>
      </c>
      <c r="I325" s="39" t="str">
        <f>VLOOKUP(Table1[[#This Row],[Product_id]],Category_dim!$A$1:$G$31,2,FALSE)</f>
        <v>Museli 1 Kg</v>
      </c>
      <c r="J325" s="39" t="str">
        <f>VLOOKUP(Table1[[#This Row],[Product_id]],Category_dim!$A$2:$G$32,4,FALSE)</f>
        <v>Cereals</v>
      </c>
      <c r="K325" s="41" t="str">
        <f>VLOOKUP(Table1[[#This Row],[Store_id]],Geography,2,FALSE)</f>
        <v>Kanpur</v>
      </c>
      <c r="L325" s="42" t="str">
        <f>VLOOKUP(Table1[[#This Row],[Store_id]],Geography,3,FALSE)</f>
        <v>Uttar Pradesh</v>
      </c>
    </row>
    <row r="326" spans="1:12" ht="14.25" customHeight="1">
      <c r="A326" s="35">
        <v>44178</v>
      </c>
      <c r="B326" s="36">
        <v>31245029</v>
      </c>
      <c r="C326" s="37">
        <v>712345299</v>
      </c>
      <c r="D326" s="36">
        <v>10000339</v>
      </c>
      <c r="E326" s="36">
        <v>36009</v>
      </c>
      <c r="F326" s="38">
        <v>6</v>
      </c>
      <c r="G326" s="38">
        <v>120</v>
      </c>
      <c r="H326" s="39">
        <f t="shared" si="1"/>
        <v>720</v>
      </c>
      <c r="I326" s="39" t="str">
        <f>VLOOKUP(Table1[[#This Row],[Product_id]],Category_dim!$A$1:$G$31,2,FALSE)</f>
        <v>Eggs_1x30</v>
      </c>
      <c r="J326" s="39" t="str">
        <f>VLOOKUP(Table1[[#This Row],[Product_id]],Category_dim!$A$2:$G$32,4,FALSE)</f>
        <v>Dairy</v>
      </c>
      <c r="K326" s="41" t="str">
        <f>VLOOKUP(Table1[[#This Row],[Store_id]],Geography,2,FALSE)</f>
        <v>Kanpur</v>
      </c>
      <c r="L326" s="42" t="str">
        <f>VLOOKUP(Table1[[#This Row],[Store_id]],Geography,3,FALSE)</f>
        <v>Uttar Pradesh</v>
      </c>
    </row>
    <row r="327" spans="1:12" ht="14.25" customHeight="1">
      <c r="A327" s="35">
        <v>44178</v>
      </c>
      <c r="B327" s="36">
        <v>31245029</v>
      </c>
      <c r="C327" s="37">
        <v>712345299</v>
      </c>
      <c r="D327" s="36">
        <v>10000333</v>
      </c>
      <c r="E327" s="36">
        <v>36009</v>
      </c>
      <c r="F327" s="38">
        <v>6</v>
      </c>
      <c r="G327" s="38">
        <v>54</v>
      </c>
      <c r="H327" s="39">
        <f t="shared" si="1"/>
        <v>324</v>
      </c>
      <c r="I327" s="39" t="str">
        <f>VLOOKUP(Table1[[#This Row],[Product_id]],Category_dim!$A$1:$G$31,2,FALSE)</f>
        <v>Eggs_1x12</v>
      </c>
      <c r="J327" s="39" t="str">
        <f>VLOOKUP(Table1[[#This Row],[Product_id]],Category_dim!$A$2:$G$32,4,FALSE)</f>
        <v>Dairy</v>
      </c>
      <c r="K327" s="41" t="str">
        <f>VLOOKUP(Table1[[#This Row],[Store_id]],Geography,2,FALSE)</f>
        <v>Kanpur</v>
      </c>
      <c r="L327" s="42" t="str">
        <f>VLOOKUP(Table1[[#This Row],[Store_id]],Geography,3,FALSE)</f>
        <v>Uttar Pradesh</v>
      </c>
    </row>
    <row r="328" spans="1:12" ht="14.25" customHeight="1">
      <c r="A328" s="35">
        <v>44178</v>
      </c>
      <c r="B328" s="36">
        <v>31245029</v>
      </c>
      <c r="C328" s="37">
        <v>712345299</v>
      </c>
      <c r="D328" s="36">
        <v>10000331</v>
      </c>
      <c r="E328" s="36">
        <v>36009</v>
      </c>
      <c r="F328" s="38">
        <v>4</v>
      </c>
      <c r="G328" s="38">
        <v>57</v>
      </c>
      <c r="H328" s="39">
        <f t="shared" si="1"/>
        <v>228</v>
      </c>
      <c r="I328" s="39" t="str">
        <f>VLOOKUP(Table1[[#This Row],[Product_id]],Category_dim!$A$1:$G$31,2,FALSE)</f>
        <v>Lemon_1L</v>
      </c>
      <c r="J328" s="39" t="str">
        <f>VLOOKUP(Table1[[#This Row],[Product_id]],Category_dim!$A$2:$G$32,4,FALSE)</f>
        <v>Drinks &amp; Bevrages</v>
      </c>
      <c r="K328" s="41" t="str">
        <f>VLOOKUP(Table1[[#This Row],[Store_id]],Geography,2,FALSE)</f>
        <v>Kanpur</v>
      </c>
      <c r="L328" s="42" t="str">
        <f>VLOOKUP(Table1[[#This Row],[Store_id]],Geography,3,FALSE)</f>
        <v>Uttar Pradesh</v>
      </c>
    </row>
    <row r="329" spans="1:12" ht="14.25" customHeight="1">
      <c r="A329" s="35">
        <v>44179</v>
      </c>
      <c r="B329" s="36">
        <v>31245030</v>
      </c>
      <c r="C329" s="37">
        <v>712345300</v>
      </c>
      <c r="D329" s="36">
        <v>10000332</v>
      </c>
      <c r="E329" s="36">
        <v>36000</v>
      </c>
      <c r="F329" s="38">
        <v>4</v>
      </c>
      <c r="G329" s="38">
        <v>28</v>
      </c>
      <c r="H329" s="39">
        <f t="shared" si="1"/>
        <v>112</v>
      </c>
      <c r="I329" s="39" t="str">
        <f>VLOOKUP(Table1[[#This Row],[Product_id]],Category_dim!$A$1:$G$31,2,FALSE)</f>
        <v>Eggs_1x6</v>
      </c>
      <c r="J329" s="39" t="str">
        <f>VLOOKUP(Table1[[#This Row],[Product_id]],Category_dim!$A$2:$G$32,4,FALSE)</f>
        <v>Dairy</v>
      </c>
      <c r="K329" s="41" t="str">
        <f>VLOOKUP(Table1[[#This Row],[Store_id]],Geography,2,FALSE)</f>
        <v>Mumbai</v>
      </c>
      <c r="L329" s="42" t="str">
        <f>VLOOKUP(Table1[[#This Row],[Store_id]],Geography,3,FALSE)</f>
        <v>Maharashtra</v>
      </c>
    </row>
    <row r="330" spans="1:12" ht="14.25" customHeight="1">
      <c r="A330" s="35">
        <v>44179</v>
      </c>
      <c r="B330" s="36">
        <v>31245030</v>
      </c>
      <c r="C330" s="37">
        <v>712345300</v>
      </c>
      <c r="D330" s="36">
        <v>10000331</v>
      </c>
      <c r="E330" s="36">
        <v>36000</v>
      </c>
      <c r="F330" s="38">
        <v>2</v>
      </c>
      <c r="G330" s="38">
        <v>57</v>
      </c>
      <c r="H330" s="39">
        <f t="shared" si="1"/>
        <v>114</v>
      </c>
      <c r="I330" s="39" t="str">
        <f>VLOOKUP(Table1[[#This Row],[Product_id]],Category_dim!$A$1:$G$31,2,FALSE)</f>
        <v>Lemon_1L</v>
      </c>
      <c r="J330" s="39" t="str">
        <f>VLOOKUP(Table1[[#This Row],[Product_id]],Category_dim!$A$2:$G$32,4,FALSE)</f>
        <v>Drinks &amp; Bevrages</v>
      </c>
      <c r="K330" s="41" t="str">
        <f>VLOOKUP(Table1[[#This Row],[Store_id]],Geography,2,FALSE)</f>
        <v>Mumbai</v>
      </c>
      <c r="L330" s="42" t="str">
        <f>VLOOKUP(Table1[[#This Row],[Store_id]],Geography,3,FALSE)</f>
        <v>Maharashtra</v>
      </c>
    </row>
    <row r="331" spans="1:12" ht="14.25" customHeight="1">
      <c r="A331" s="35">
        <v>44179</v>
      </c>
      <c r="B331" s="36">
        <v>31245030</v>
      </c>
      <c r="C331" s="37">
        <v>712345300</v>
      </c>
      <c r="D331" s="36">
        <v>10000344</v>
      </c>
      <c r="E331" s="36">
        <v>36000</v>
      </c>
      <c r="F331" s="38">
        <v>4</v>
      </c>
      <c r="G331" s="38">
        <v>82</v>
      </c>
      <c r="H331" s="39">
        <f t="shared" si="1"/>
        <v>328</v>
      </c>
      <c r="I331" s="39" t="str">
        <f>VLOOKUP(Table1[[#This Row],[Product_id]],Category_dim!$A$1:$G$31,2,FALSE)</f>
        <v>Cornflakes_500g</v>
      </c>
      <c r="J331" s="39" t="str">
        <f>VLOOKUP(Table1[[#This Row],[Product_id]],Category_dim!$A$2:$G$32,4,FALSE)</f>
        <v>Cereals</v>
      </c>
      <c r="K331" s="41" t="str">
        <f>VLOOKUP(Table1[[#This Row],[Store_id]],Geography,2,FALSE)</f>
        <v>Mumbai</v>
      </c>
      <c r="L331" s="42" t="str">
        <f>VLOOKUP(Table1[[#This Row],[Store_id]],Geography,3,FALSE)</f>
        <v>Maharashtra</v>
      </c>
    </row>
    <row r="332" spans="1:12" ht="14.25" customHeight="1">
      <c r="A332" s="35">
        <v>44179</v>
      </c>
      <c r="B332" s="36">
        <v>31245030</v>
      </c>
      <c r="C332" s="37">
        <v>712345300</v>
      </c>
      <c r="D332" s="36">
        <v>10000340</v>
      </c>
      <c r="E332" s="36">
        <v>36000</v>
      </c>
      <c r="F332" s="38">
        <v>2</v>
      </c>
      <c r="G332" s="38">
        <v>30</v>
      </c>
      <c r="H332" s="39">
        <f t="shared" si="1"/>
        <v>60</v>
      </c>
      <c r="I332" s="39" t="str">
        <f>VLOOKUP(Table1[[#This Row],[Product_id]],Category_dim!$A$1:$G$31,2,FALSE)</f>
        <v>Curd_Amul_500mL</v>
      </c>
      <c r="J332" s="39" t="str">
        <f>VLOOKUP(Table1[[#This Row],[Product_id]],Category_dim!$A$2:$G$32,4,FALSE)</f>
        <v>Dairy</v>
      </c>
      <c r="K332" s="41" t="str">
        <f>VLOOKUP(Table1[[#This Row],[Store_id]],Geography,2,FALSE)</f>
        <v>Mumbai</v>
      </c>
      <c r="L332" s="42" t="str">
        <f>VLOOKUP(Table1[[#This Row],[Store_id]],Geography,3,FALSE)</f>
        <v>Maharashtra</v>
      </c>
    </row>
    <row r="333" spans="1:12" ht="14.25" customHeight="1">
      <c r="A333" s="35">
        <v>44179</v>
      </c>
      <c r="B333" s="36">
        <v>31245030</v>
      </c>
      <c r="C333" s="37">
        <v>712345300</v>
      </c>
      <c r="D333" s="36">
        <v>10000343</v>
      </c>
      <c r="E333" s="36">
        <v>36000</v>
      </c>
      <c r="F333" s="38">
        <v>4</v>
      </c>
      <c r="G333" s="38">
        <v>54</v>
      </c>
      <c r="H333" s="39">
        <f t="shared" si="1"/>
        <v>216</v>
      </c>
      <c r="I333" s="39" t="str">
        <f>VLOOKUP(Table1[[#This Row],[Product_id]],Category_dim!$A$1:$G$31,2,FALSE)</f>
        <v>Curd MD_1L</v>
      </c>
      <c r="J333" s="39" t="str">
        <f>VLOOKUP(Table1[[#This Row],[Product_id]],Category_dim!$A$2:$G$32,4,FALSE)</f>
        <v>Dairy</v>
      </c>
      <c r="K333" s="41" t="str">
        <f>VLOOKUP(Table1[[#This Row],[Store_id]],Geography,2,FALSE)</f>
        <v>Mumbai</v>
      </c>
      <c r="L333" s="42" t="str">
        <f>VLOOKUP(Table1[[#This Row],[Store_id]],Geography,3,FALSE)</f>
        <v>Maharashtra</v>
      </c>
    </row>
    <row r="334" spans="1:12" ht="14.25" customHeight="1">
      <c r="A334" s="35">
        <v>44179</v>
      </c>
      <c r="B334" s="36">
        <v>31245030</v>
      </c>
      <c r="C334" s="37">
        <v>712345300</v>
      </c>
      <c r="D334" s="36">
        <v>10000333</v>
      </c>
      <c r="E334" s="36">
        <v>36000</v>
      </c>
      <c r="F334" s="38">
        <v>3</v>
      </c>
      <c r="G334" s="38">
        <v>54</v>
      </c>
      <c r="H334" s="39">
        <f t="shared" si="1"/>
        <v>162</v>
      </c>
      <c r="I334" s="39" t="str">
        <f>VLOOKUP(Table1[[#This Row],[Product_id]],Category_dim!$A$1:$G$31,2,FALSE)</f>
        <v>Eggs_1x12</v>
      </c>
      <c r="J334" s="39" t="str">
        <f>VLOOKUP(Table1[[#This Row],[Product_id]],Category_dim!$A$2:$G$32,4,FALSE)</f>
        <v>Dairy</v>
      </c>
      <c r="K334" s="41" t="str">
        <f>VLOOKUP(Table1[[#This Row],[Store_id]],Geography,2,FALSE)</f>
        <v>Mumbai</v>
      </c>
      <c r="L334" s="42" t="str">
        <f>VLOOKUP(Table1[[#This Row],[Store_id]],Geography,3,FALSE)</f>
        <v>Maharashtra</v>
      </c>
    </row>
    <row r="335" spans="1:12" ht="14.25" customHeight="1">
      <c r="A335" s="35">
        <v>44179</v>
      </c>
      <c r="B335" s="36">
        <v>31245030</v>
      </c>
      <c r="C335" s="37">
        <v>712345300</v>
      </c>
      <c r="D335" s="36">
        <v>10000335</v>
      </c>
      <c r="E335" s="36">
        <v>36000</v>
      </c>
      <c r="F335" s="38">
        <v>3</v>
      </c>
      <c r="G335" s="38">
        <v>52</v>
      </c>
      <c r="H335" s="39">
        <f t="shared" si="1"/>
        <v>156</v>
      </c>
      <c r="I335" s="39" t="str">
        <f>VLOOKUP(Table1[[#This Row],[Product_id]],Category_dim!$A$1:$G$31,2,FALSE)</f>
        <v>Milk_Amul_1L</v>
      </c>
      <c r="J335" s="39" t="str">
        <f>VLOOKUP(Table1[[#This Row],[Product_id]],Category_dim!$A$2:$G$32,4,FALSE)</f>
        <v>Dairy</v>
      </c>
      <c r="K335" s="41" t="str">
        <f>VLOOKUP(Table1[[#This Row],[Store_id]],Geography,2,FALSE)</f>
        <v>Mumbai</v>
      </c>
      <c r="L335" s="42" t="str">
        <f>VLOOKUP(Table1[[#This Row],[Store_id]],Geography,3,FALSE)</f>
        <v>Maharashtra</v>
      </c>
    </row>
    <row r="336" spans="1:12" ht="14.25" customHeight="1">
      <c r="A336" s="35">
        <v>44180</v>
      </c>
      <c r="B336" s="36">
        <v>31245031</v>
      </c>
      <c r="C336" s="37">
        <v>712345311</v>
      </c>
      <c r="D336" s="36">
        <v>10000323</v>
      </c>
      <c r="E336" s="36">
        <v>36001</v>
      </c>
      <c r="F336" s="38">
        <v>4</v>
      </c>
      <c r="G336" s="38">
        <v>15</v>
      </c>
      <c r="H336" s="39">
        <f t="shared" si="1"/>
        <v>60</v>
      </c>
      <c r="I336" s="39" t="str">
        <f>VLOOKUP(Table1[[#This Row],[Product_id]],Category_dim!$A$1:$G$31,2,FALSE)</f>
        <v>Soda_200mL</v>
      </c>
      <c r="J336" s="39" t="str">
        <f>VLOOKUP(Table1[[#This Row],[Product_id]],Category_dim!$A$2:$G$32,4,FALSE)</f>
        <v>Drinks &amp; Bevrages</v>
      </c>
      <c r="K336" s="41" t="str">
        <f>VLOOKUP(Table1[[#This Row],[Store_id]],Geography,2,FALSE)</f>
        <v>Delhi</v>
      </c>
      <c r="L336" s="42" t="str">
        <f>VLOOKUP(Table1[[#This Row],[Store_id]],Geography,3,FALSE)</f>
        <v>Delhi</v>
      </c>
    </row>
    <row r="337" spans="1:12" ht="14.25" customHeight="1">
      <c r="A337" s="35">
        <v>44180</v>
      </c>
      <c r="B337" s="36">
        <v>31245031</v>
      </c>
      <c r="C337" s="37">
        <v>712345311</v>
      </c>
      <c r="D337" s="36">
        <v>10000331</v>
      </c>
      <c r="E337" s="36">
        <v>36001</v>
      </c>
      <c r="F337" s="38">
        <v>3</v>
      </c>
      <c r="G337" s="38">
        <v>57</v>
      </c>
      <c r="H337" s="39">
        <f t="shared" si="1"/>
        <v>171</v>
      </c>
      <c r="I337" s="39" t="str">
        <f>VLOOKUP(Table1[[#This Row],[Product_id]],Category_dim!$A$1:$G$31,2,FALSE)</f>
        <v>Lemon_1L</v>
      </c>
      <c r="J337" s="39" t="str">
        <f>VLOOKUP(Table1[[#This Row],[Product_id]],Category_dim!$A$2:$G$32,4,FALSE)</f>
        <v>Drinks &amp; Bevrages</v>
      </c>
      <c r="K337" s="41" t="str">
        <f>VLOOKUP(Table1[[#This Row],[Store_id]],Geography,2,FALSE)</f>
        <v>Delhi</v>
      </c>
      <c r="L337" s="42" t="str">
        <f>VLOOKUP(Table1[[#This Row],[Store_id]],Geography,3,FALSE)</f>
        <v>Delhi</v>
      </c>
    </row>
    <row r="338" spans="1:12" ht="14.25" customHeight="1">
      <c r="A338" s="35">
        <v>44180</v>
      </c>
      <c r="B338" s="36">
        <v>31245031</v>
      </c>
      <c r="C338" s="37">
        <v>712345311</v>
      </c>
      <c r="D338" s="36">
        <v>10000323</v>
      </c>
      <c r="E338" s="36">
        <v>36001</v>
      </c>
      <c r="F338" s="38">
        <v>2</v>
      </c>
      <c r="G338" s="38">
        <v>15</v>
      </c>
      <c r="H338" s="39">
        <f t="shared" si="1"/>
        <v>30</v>
      </c>
      <c r="I338" s="39" t="str">
        <f>VLOOKUP(Table1[[#This Row],[Product_id]],Category_dim!$A$1:$G$31,2,FALSE)</f>
        <v>Soda_200mL</v>
      </c>
      <c r="J338" s="39" t="str">
        <f>VLOOKUP(Table1[[#This Row],[Product_id]],Category_dim!$A$2:$G$32,4,FALSE)</f>
        <v>Drinks &amp; Bevrages</v>
      </c>
      <c r="K338" s="41" t="str">
        <f>VLOOKUP(Table1[[#This Row],[Store_id]],Geography,2,FALSE)</f>
        <v>Delhi</v>
      </c>
      <c r="L338" s="42" t="str">
        <f>VLOOKUP(Table1[[#This Row],[Store_id]],Geography,3,FALSE)</f>
        <v>Delhi</v>
      </c>
    </row>
    <row r="339" spans="1:12" ht="14.25" customHeight="1">
      <c r="A339" s="35">
        <v>44180</v>
      </c>
      <c r="B339" s="36">
        <v>31245031</v>
      </c>
      <c r="C339" s="37">
        <v>712345311</v>
      </c>
      <c r="D339" s="36">
        <v>10000348</v>
      </c>
      <c r="E339" s="36">
        <v>36001</v>
      </c>
      <c r="F339" s="38">
        <v>4</v>
      </c>
      <c r="G339" s="38">
        <v>80</v>
      </c>
      <c r="H339" s="39">
        <f t="shared" si="1"/>
        <v>320</v>
      </c>
      <c r="I339" s="39" t="str">
        <f>VLOOKUP(Table1[[#This Row],[Product_id]],Category_dim!$A$1:$G$31,2,FALSE)</f>
        <v>Museli_500g</v>
      </c>
      <c r="J339" s="39" t="str">
        <f>VLOOKUP(Table1[[#This Row],[Product_id]],Category_dim!$A$2:$G$32,4,FALSE)</f>
        <v>Cereals</v>
      </c>
      <c r="K339" s="41" t="str">
        <f>VLOOKUP(Table1[[#This Row],[Store_id]],Geography,2,FALSE)</f>
        <v>Delhi</v>
      </c>
      <c r="L339" s="42" t="str">
        <f>VLOOKUP(Table1[[#This Row],[Store_id]],Geography,3,FALSE)</f>
        <v>Delhi</v>
      </c>
    </row>
    <row r="340" spans="1:12" ht="14.25" customHeight="1">
      <c r="A340" s="35">
        <v>44180</v>
      </c>
      <c r="B340" s="36">
        <v>31245031</v>
      </c>
      <c r="C340" s="37">
        <v>712345311</v>
      </c>
      <c r="D340" s="36">
        <v>10000329</v>
      </c>
      <c r="E340" s="36">
        <v>36001</v>
      </c>
      <c r="F340" s="38">
        <v>3</v>
      </c>
      <c r="G340" s="38">
        <v>30</v>
      </c>
      <c r="H340" s="39">
        <f t="shared" si="1"/>
        <v>90</v>
      </c>
      <c r="I340" s="39" t="str">
        <f>VLOOKUP(Table1[[#This Row],[Product_id]],Category_dim!$A$1:$G$31,2,FALSE)</f>
        <v>Orange_200mL</v>
      </c>
      <c r="J340" s="39" t="str">
        <f>VLOOKUP(Table1[[#This Row],[Product_id]],Category_dim!$A$2:$G$32,4,FALSE)</f>
        <v>Drinks &amp; Bevrages</v>
      </c>
      <c r="K340" s="41" t="str">
        <f>VLOOKUP(Table1[[#This Row],[Store_id]],Geography,2,FALSE)</f>
        <v>Delhi</v>
      </c>
      <c r="L340" s="42" t="str">
        <f>VLOOKUP(Table1[[#This Row],[Store_id]],Geography,3,FALSE)</f>
        <v>Delhi</v>
      </c>
    </row>
    <row r="341" spans="1:12" ht="14.25" customHeight="1">
      <c r="A341" s="35">
        <v>44180</v>
      </c>
      <c r="B341" s="36">
        <v>31245031</v>
      </c>
      <c r="C341" s="37">
        <v>712345311</v>
      </c>
      <c r="D341" s="36">
        <v>10000329</v>
      </c>
      <c r="E341" s="36">
        <v>36001</v>
      </c>
      <c r="F341" s="38">
        <v>2</v>
      </c>
      <c r="G341" s="38">
        <v>30</v>
      </c>
      <c r="H341" s="39">
        <f t="shared" si="1"/>
        <v>60</v>
      </c>
      <c r="I341" s="39" t="str">
        <f>VLOOKUP(Table1[[#This Row],[Product_id]],Category_dim!$A$1:$G$31,2,FALSE)</f>
        <v>Orange_200mL</v>
      </c>
      <c r="J341" s="39" t="str">
        <f>VLOOKUP(Table1[[#This Row],[Product_id]],Category_dim!$A$2:$G$32,4,FALSE)</f>
        <v>Drinks &amp; Bevrages</v>
      </c>
      <c r="K341" s="41" t="str">
        <f>VLOOKUP(Table1[[#This Row],[Store_id]],Geography,2,FALSE)</f>
        <v>Delhi</v>
      </c>
      <c r="L341" s="42" t="str">
        <f>VLOOKUP(Table1[[#This Row],[Store_id]],Geography,3,FALSE)</f>
        <v>Delhi</v>
      </c>
    </row>
    <row r="342" spans="1:12" ht="14.25" customHeight="1">
      <c r="A342" s="35">
        <v>44180</v>
      </c>
      <c r="B342" s="36">
        <v>31245031</v>
      </c>
      <c r="C342" s="37">
        <v>712345311</v>
      </c>
      <c r="D342" s="36">
        <v>10000336</v>
      </c>
      <c r="E342" s="36">
        <v>36001</v>
      </c>
      <c r="F342" s="38">
        <v>4</v>
      </c>
      <c r="G342" s="38">
        <v>26</v>
      </c>
      <c r="H342" s="39">
        <f t="shared" si="1"/>
        <v>104</v>
      </c>
      <c r="I342" s="39" t="str">
        <f>VLOOKUP(Table1[[#This Row],[Product_id]],Category_dim!$A$1:$G$31,2,FALSE)</f>
        <v>Milk_MD_500ml</v>
      </c>
      <c r="J342" s="39" t="str">
        <f>VLOOKUP(Table1[[#This Row],[Product_id]],Category_dim!$A$2:$G$32,4,FALSE)</f>
        <v>Dairy</v>
      </c>
      <c r="K342" s="41" t="str">
        <f>VLOOKUP(Table1[[#This Row],[Store_id]],Geography,2,FALSE)</f>
        <v>Delhi</v>
      </c>
      <c r="L342" s="42" t="str">
        <f>VLOOKUP(Table1[[#This Row],[Store_id]],Geography,3,FALSE)</f>
        <v>Delhi</v>
      </c>
    </row>
    <row r="343" spans="1:12" ht="14.25" customHeight="1">
      <c r="A343" s="35">
        <v>44180</v>
      </c>
      <c r="B343" s="36">
        <v>31245031</v>
      </c>
      <c r="C343" s="37">
        <v>712345311</v>
      </c>
      <c r="D343" s="36">
        <v>10000348</v>
      </c>
      <c r="E343" s="36">
        <v>36001</v>
      </c>
      <c r="F343" s="38">
        <v>2</v>
      </c>
      <c r="G343" s="38">
        <v>80</v>
      </c>
      <c r="H343" s="39">
        <f t="shared" si="1"/>
        <v>160</v>
      </c>
      <c r="I343" s="39" t="str">
        <f>VLOOKUP(Table1[[#This Row],[Product_id]],Category_dim!$A$1:$G$31,2,FALSE)</f>
        <v>Museli_500g</v>
      </c>
      <c r="J343" s="39" t="str">
        <f>VLOOKUP(Table1[[#This Row],[Product_id]],Category_dim!$A$2:$G$32,4,FALSE)</f>
        <v>Cereals</v>
      </c>
      <c r="K343" s="41" t="str">
        <f>VLOOKUP(Table1[[#This Row],[Store_id]],Geography,2,FALSE)</f>
        <v>Delhi</v>
      </c>
      <c r="L343" s="42" t="str">
        <f>VLOOKUP(Table1[[#This Row],[Store_id]],Geography,3,FALSE)</f>
        <v>Delhi</v>
      </c>
    </row>
    <row r="344" spans="1:12" ht="14.25" customHeight="1">
      <c r="A344" s="35">
        <v>44180</v>
      </c>
      <c r="B344" s="36">
        <v>31245031</v>
      </c>
      <c r="C344" s="37">
        <v>712345311</v>
      </c>
      <c r="D344" s="36">
        <v>10000338</v>
      </c>
      <c r="E344" s="36">
        <v>36001</v>
      </c>
      <c r="F344" s="38">
        <v>2</v>
      </c>
      <c r="G344" s="38">
        <v>100</v>
      </c>
      <c r="H344" s="39">
        <f t="shared" si="1"/>
        <v>200</v>
      </c>
      <c r="I344" s="39" t="str">
        <f>VLOOKUP(Table1[[#This Row],[Product_id]],Category_dim!$A$1:$G$31,2,FALSE)</f>
        <v>Cheese_200g_1x6</v>
      </c>
      <c r="J344" s="39" t="str">
        <f>VLOOKUP(Table1[[#This Row],[Product_id]],Category_dim!$A$2:$G$32,4,FALSE)</f>
        <v>Dairy</v>
      </c>
      <c r="K344" s="41" t="str">
        <f>VLOOKUP(Table1[[#This Row],[Store_id]],Geography,2,FALSE)</f>
        <v>Delhi</v>
      </c>
      <c r="L344" s="42" t="str">
        <f>VLOOKUP(Table1[[#This Row],[Store_id]],Geography,3,FALSE)</f>
        <v>Delhi</v>
      </c>
    </row>
    <row r="345" spans="1:12" ht="14.25" customHeight="1">
      <c r="A345" s="35">
        <v>44180</v>
      </c>
      <c r="B345" s="36">
        <v>31245031</v>
      </c>
      <c r="C345" s="37">
        <v>712345311</v>
      </c>
      <c r="D345" s="36">
        <v>10000322</v>
      </c>
      <c r="E345" s="36">
        <v>36001</v>
      </c>
      <c r="F345" s="38">
        <v>2</v>
      </c>
      <c r="G345" s="38">
        <v>30</v>
      </c>
      <c r="H345" s="39">
        <f t="shared" si="1"/>
        <v>60</v>
      </c>
      <c r="I345" s="39" t="str">
        <f>VLOOKUP(Table1[[#This Row],[Product_id]],Category_dim!$A$1:$G$31,2,FALSE)</f>
        <v>Soda_500mL</v>
      </c>
      <c r="J345" s="39" t="str">
        <f>VLOOKUP(Table1[[#This Row],[Product_id]],Category_dim!$A$2:$G$32,4,FALSE)</f>
        <v>Drinks &amp; Bevrages</v>
      </c>
      <c r="K345" s="41" t="str">
        <f>VLOOKUP(Table1[[#This Row],[Store_id]],Geography,2,FALSE)</f>
        <v>Delhi</v>
      </c>
      <c r="L345" s="42" t="str">
        <f>VLOOKUP(Table1[[#This Row],[Store_id]],Geography,3,FALSE)</f>
        <v>Delhi</v>
      </c>
    </row>
    <row r="346" spans="1:12" ht="14.25" customHeight="1">
      <c r="A346" s="35">
        <v>44180</v>
      </c>
      <c r="B346" s="36">
        <v>31245031</v>
      </c>
      <c r="C346" s="37">
        <v>712345311</v>
      </c>
      <c r="D346" s="36">
        <v>10000334</v>
      </c>
      <c r="E346" s="36">
        <v>36001</v>
      </c>
      <c r="F346" s="38">
        <v>3</v>
      </c>
      <c r="G346" s="38">
        <v>48</v>
      </c>
      <c r="H346" s="39">
        <f t="shared" si="1"/>
        <v>144</v>
      </c>
      <c r="I346" s="39" t="str">
        <f>VLOOKUP(Table1[[#This Row],[Product_id]],Category_dim!$A$1:$G$31,2,FALSE)</f>
        <v>Milk_MD_1L</v>
      </c>
      <c r="J346" s="39" t="str">
        <f>VLOOKUP(Table1[[#This Row],[Product_id]],Category_dim!$A$2:$G$32,4,FALSE)</f>
        <v>Dairy</v>
      </c>
      <c r="K346" s="41" t="str">
        <f>VLOOKUP(Table1[[#This Row],[Store_id]],Geography,2,FALSE)</f>
        <v>Delhi</v>
      </c>
      <c r="L346" s="42" t="str">
        <f>VLOOKUP(Table1[[#This Row],[Store_id]],Geography,3,FALSE)</f>
        <v>Delhi</v>
      </c>
    </row>
    <row r="347" spans="1:12" ht="14.25" customHeight="1">
      <c r="A347" s="35">
        <v>44180</v>
      </c>
      <c r="B347" s="36">
        <v>31245031</v>
      </c>
      <c r="C347" s="37">
        <v>712345311</v>
      </c>
      <c r="D347" s="36">
        <v>10000347</v>
      </c>
      <c r="E347" s="36">
        <v>36001</v>
      </c>
      <c r="F347" s="38">
        <v>4</v>
      </c>
      <c r="G347" s="38">
        <v>47</v>
      </c>
      <c r="H347" s="39">
        <f t="shared" si="1"/>
        <v>188</v>
      </c>
      <c r="I347" s="39" t="str">
        <f>VLOOKUP(Table1[[#This Row],[Product_id]],Category_dim!$A$1:$G$31,2,FALSE)</f>
        <v>Museli_200g</v>
      </c>
      <c r="J347" s="39" t="str">
        <f>VLOOKUP(Table1[[#This Row],[Product_id]],Category_dim!$A$2:$G$32,4,FALSE)</f>
        <v>Cereals</v>
      </c>
      <c r="K347" s="41" t="str">
        <f>VLOOKUP(Table1[[#This Row],[Store_id]],Geography,2,FALSE)</f>
        <v>Delhi</v>
      </c>
      <c r="L347" s="42" t="str">
        <f>VLOOKUP(Table1[[#This Row],[Store_id]],Geography,3,FALSE)</f>
        <v>Delhi</v>
      </c>
    </row>
    <row r="348" spans="1:12" ht="14.25" customHeight="1">
      <c r="A348" s="35">
        <v>44180</v>
      </c>
      <c r="B348" s="36">
        <v>31245031</v>
      </c>
      <c r="C348" s="37">
        <v>712345311</v>
      </c>
      <c r="D348" s="36">
        <v>10000326</v>
      </c>
      <c r="E348" s="36">
        <v>36001</v>
      </c>
      <c r="F348" s="38">
        <v>4</v>
      </c>
      <c r="G348" s="38">
        <v>72</v>
      </c>
      <c r="H348" s="39">
        <f t="shared" si="1"/>
        <v>288</v>
      </c>
      <c r="I348" s="39" t="str">
        <f>VLOOKUP(Table1[[#This Row],[Product_id]],Category_dim!$A$1:$G$31,2,FALSE)</f>
        <v>Pepsi_2L</v>
      </c>
      <c r="J348" s="39" t="str">
        <f>VLOOKUP(Table1[[#This Row],[Product_id]],Category_dim!$A$2:$G$32,4,FALSE)</f>
        <v>Drinks &amp; Bevrages</v>
      </c>
      <c r="K348" s="41" t="str">
        <f>VLOOKUP(Table1[[#This Row],[Store_id]],Geography,2,FALSE)</f>
        <v>Delhi</v>
      </c>
      <c r="L348" s="42" t="str">
        <f>VLOOKUP(Table1[[#This Row],[Store_id]],Geography,3,FALSE)</f>
        <v>Delhi</v>
      </c>
    </row>
    <row r="349" spans="1:12" ht="14.25" customHeight="1">
      <c r="A349" s="35">
        <v>44180</v>
      </c>
      <c r="B349" s="36">
        <v>31245031</v>
      </c>
      <c r="C349" s="37">
        <v>712345311</v>
      </c>
      <c r="D349" s="36">
        <v>10000349</v>
      </c>
      <c r="E349" s="36">
        <v>36001</v>
      </c>
      <c r="F349" s="38">
        <v>2</v>
      </c>
      <c r="G349" s="38">
        <v>152</v>
      </c>
      <c r="H349" s="39">
        <f t="shared" si="1"/>
        <v>304</v>
      </c>
      <c r="I349" s="39" t="str">
        <f>VLOOKUP(Table1[[#This Row],[Product_id]],Category_dim!$A$1:$G$31,2,FALSE)</f>
        <v>Museli 1 Kg</v>
      </c>
      <c r="J349" s="39" t="str">
        <f>VLOOKUP(Table1[[#This Row],[Product_id]],Category_dim!$A$2:$G$32,4,FALSE)</f>
        <v>Cereals</v>
      </c>
      <c r="K349" s="41" t="str">
        <f>VLOOKUP(Table1[[#This Row],[Store_id]],Geography,2,FALSE)</f>
        <v>Delhi</v>
      </c>
      <c r="L349" s="42" t="str">
        <f>VLOOKUP(Table1[[#This Row],[Store_id]],Geography,3,FALSE)</f>
        <v>Delhi</v>
      </c>
    </row>
    <row r="350" spans="1:12" ht="14.25" customHeight="1">
      <c r="A350" s="35">
        <v>44165</v>
      </c>
      <c r="B350" s="36">
        <v>31245032</v>
      </c>
      <c r="C350" s="37">
        <v>712345322</v>
      </c>
      <c r="D350" s="36">
        <v>10000332</v>
      </c>
      <c r="E350" s="36">
        <v>36002</v>
      </c>
      <c r="F350" s="38">
        <v>2</v>
      </c>
      <c r="G350" s="38">
        <v>28</v>
      </c>
      <c r="H350" s="39">
        <f t="shared" si="1"/>
        <v>56</v>
      </c>
      <c r="I350" s="39" t="str">
        <f>VLOOKUP(Table1[[#This Row],[Product_id]],Category_dim!$A$1:$G$31,2,FALSE)</f>
        <v>Eggs_1x6</v>
      </c>
      <c r="J350" s="39" t="str">
        <f>VLOOKUP(Table1[[#This Row],[Product_id]],Category_dim!$A$2:$G$32,4,FALSE)</f>
        <v>Dairy</v>
      </c>
      <c r="K350" s="41" t="str">
        <f>VLOOKUP(Table1[[#This Row],[Store_id]],Geography,2,FALSE)</f>
        <v>Bangalore</v>
      </c>
      <c r="L350" s="42" t="str">
        <f>VLOOKUP(Table1[[#This Row],[Store_id]],Geography,3,FALSE)</f>
        <v>Karnataka</v>
      </c>
    </row>
    <row r="351" spans="1:12" ht="14.25" customHeight="1">
      <c r="A351" s="35">
        <v>44165</v>
      </c>
      <c r="B351" s="36">
        <v>31245032</v>
      </c>
      <c r="C351" s="37">
        <v>712345322</v>
      </c>
      <c r="D351" s="36">
        <v>10000325</v>
      </c>
      <c r="E351" s="36">
        <v>36002</v>
      </c>
      <c r="F351" s="38">
        <v>1</v>
      </c>
      <c r="G351" s="38">
        <v>20</v>
      </c>
      <c r="H351" s="39">
        <f t="shared" si="1"/>
        <v>20</v>
      </c>
      <c r="I351" s="39" t="str">
        <f>VLOOKUP(Table1[[#This Row],[Product_id]],Category_dim!$A$1:$G$31,2,FALSE)</f>
        <v>Coke_500mL</v>
      </c>
      <c r="J351" s="39" t="str">
        <f>VLOOKUP(Table1[[#This Row],[Product_id]],Category_dim!$A$2:$G$32,4,FALSE)</f>
        <v>Drinks &amp; Bevrages</v>
      </c>
      <c r="K351" s="41" t="str">
        <f>VLOOKUP(Table1[[#This Row],[Store_id]],Geography,2,FALSE)</f>
        <v>Bangalore</v>
      </c>
      <c r="L351" s="42" t="str">
        <f>VLOOKUP(Table1[[#This Row],[Store_id]],Geography,3,FALSE)</f>
        <v>Karnataka</v>
      </c>
    </row>
    <row r="352" spans="1:12" ht="14.25" customHeight="1">
      <c r="A352" s="35">
        <v>44165</v>
      </c>
      <c r="B352" s="36">
        <v>31245032</v>
      </c>
      <c r="C352" s="37">
        <v>712345322</v>
      </c>
      <c r="D352" s="36">
        <v>10000321</v>
      </c>
      <c r="E352" s="36">
        <v>36002</v>
      </c>
      <c r="F352" s="38">
        <v>2</v>
      </c>
      <c r="G352" s="38">
        <v>48</v>
      </c>
      <c r="H352" s="39">
        <f t="shared" si="1"/>
        <v>96</v>
      </c>
      <c r="I352" s="39" t="str">
        <f>VLOOKUP(Table1[[#This Row],[Product_id]],Category_dim!$A$1:$G$31,2,FALSE)</f>
        <v>Soda_1L</v>
      </c>
      <c r="J352" s="39" t="str">
        <f>VLOOKUP(Table1[[#This Row],[Product_id]],Category_dim!$A$2:$G$32,4,FALSE)</f>
        <v>Drinks &amp; Bevrages</v>
      </c>
      <c r="K352" s="41" t="str">
        <f>VLOOKUP(Table1[[#This Row],[Store_id]],Geography,2,FALSE)</f>
        <v>Bangalore</v>
      </c>
      <c r="L352" s="42" t="str">
        <f>VLOOKUP(Table1[[#This Row],[Store_id]],Geography,3,FALSE)</f>
        <v>Karnataka</v>
      </c>
    </row>
    <row r="353" spans="1:12" ht="14.25" customHeight="1">
      <c r="A353" s="35">
        <v>44165</v>
      </c>
      <c r="B353" s="36">
        <v>31245032</v>
      </c>
      <c r="C353" s="37">
        <v>712345322</v>
      </c>
      <c r="D353" s="36">
        <v>10000322</v>
      </c>
      <c r="E353" s="36">
        <v>36002</v>
      </c>
      <c r="F353" s="38">
        <v>3</v>
      </c>
      <c r="G353" s="38">
        <v>30</v>
      </c>
      <c r="H353" s="39">
        <f t="shared" si="1"/>
        <v>90</v>
      </c>
      <c r="I353" s="39" t="str">
        <f>VLOOKUP(Table1[[#This Row],[Product_id]],Category_dim!$A$1:$G$31,2,FALSE)</f>
        <v>Soda_500mL</v>
      </c>
      <c r="J353" s="39" t="str">
        <f>VLOOKUP(Table1[[#This Row],[Product_id]],Category_dim!$A$2:$G$32,4,FALSE)</f>
        <v>Drinks &amp; Bevrages</v>
      </c>
      <c r="K353" s="41" t="str">
        <f>VLOOKUP(Table1[[#This Row],[Store_id]],Geography,2,FALSE)</f>
        <v>Bangalore</v>
      </c>
      <c r="L353" s="42" t="str">
        <f>VLOOKUP(Table1[[#This Row],[Store_id]],Geography,3,FALSE)</f>
        <v>Karnataka</v>
      </c>
    </row>
    <row r="354" spans="1:12" ht="14.25" customHeight="1">
      <c r="A354" s="35">
        <v>44165</v>
      </c>
      <c r="B354" s="36">
        <v>31245032</v>
      </c>
      <c r="C354" s="37">
        <v>712345322</v>
      </c>
      <c r="D354" s="36">
        <v>10000337</v>
      </c>
      <c r="E354" s="36">
        <v>36002</v>
      </c>
      <c r="F354" s="38">
        <v>2</v>
      </c>
      <c r="G354" s="38">
        <v>20</v>
      </c>
      <c r="H354" s="39">
        <f t="shared" si="1"/>
        <v>40</v>
      </c>
      <c r="I354" s="39" t="str">
        <f>VLOOKUP(Table1[[#This Row],[Product_id]],Category_dim!$A$1:$G$31,2,FALSE)</f>
        <v>Cheese_200g</v>
      </c>
      <c r="J354" s="39" t="str">
        <f>VLOOKUP(Table1[[#This Row],[Product_id]],Category_dim!$A$2:$G$32,4,FALSE)</f>
        <v>Dairy</v>
      </c>
      <c r="K354" s="41" t="str">
        <f>VLOOKUP(Table1[[#This Row],[Store_id]],Geography,2,FALSE)</f>
        <v>Bangalore</v>
      </c>
      <c r="L354" s="42" t="str">
        <f>VLOOKUP(Table1[[#This Row],[Store_id]],Geography,3,FALSE)</f>
        <v>Karnataka</v>
      </c>
    </row>
    <row r="355" spans="1:12" ht="14.25" customHeight="1">
      <c r="A355" s="35">
        <v>44165</v>
      </c>
      <c r="B355" s="36">
        <v>31245032</v>
      </c>
      <c r="C355" s="37">
        <v>712345322</v>
      </c>
      <c r="D355" s="36">
        <v>10000322</v>
      </c>
      <c r="E355" s="36">
        <v>36002</v>
      </c>
      <c r="F355" s="38">
        <v>1</v>
      </c>
      <c r="G355" s="38">
        <v>30</v>
      </c>
      <c r="H355" s="39">
        <f t="shared" si="1"/>
        <v>30</v>
      </c>
      <c r="I355" s="39" t="str">
        <f>VLOOKUP(Table1[[#This Row],[Product_id]],Category_dim!$A$1:$G$31,2,FALSE)</f>
        <v>Soda_500mL</v>
      </c>
      <c r="J355" s="39" t="str">
        <f>VLOOKUP(Table1[[#This Row],[Product_id]],Category_dim!$A$2:$G$32,4,FALSE)</f>
        <v>Drinks &amp; Bevrages</v>
      </c>
      <c r="K355" s="41" t="str">
        <f>VLOOKUP(Table1[[#This Row],[Store_id]],Geography,2,FALSE)</f>
        <v>Bangalore</v>
      </c>
      <c r="L355" s="42" t="str">
        <f>VLOOKUP(Table1[[#This Row],[Store_id]],Geography,3,FALSE)</f>
        <v>Karnataka</v>
      </c>
    </row>
    <row r="356" spans="1:12" ht="14.25" customHeight="1">
      <c r="A356" s="35">
        <v>44165</v>
      </c>
      <c r="B356" s="36">
        <v>31245032</v>
      </c>
      <c r="C356" s="37">
        <v>712345322</v>
      </c>
      <c r="D356" s="36">
        <v>10000343</v>
      </c>
      <c r="E356" s="36">
        <v>36002</v>
      </c>
      <c r="F356" s="38">
        <v>3</v>
      </c>
      <c r="G356" s="38">
        <v>54</v>
      </c>
      <c r="H356" s="39">
        <f t="shared" si="1"/>
        <v>162</v>
      </c>
      <c r="I356" s="39" t="str">
        <f>VLOOKUP(Table1[[#This Row],[Product_id]],Category_dim!$A$1:$G$31,2,FALSE)</f>
        <v>Curd MD_1L</v>
      </c>
      <c r="J356" s="39" t="str">
        <f>VLOOKUP(Table1[[#This Row],[Product_id]],Category_dim!$A$2:$G$32,4,FALSE)</f>
        <v>Dairy</v>
      </c>
      <c r="K356" s="41" t="str">
        <f>VLOOKUP(Table1[[#This Row],[Store_id]],Geography,2,FALSE)</f>
        <v>Bangalore</v>
      </c>
      <c r="L356" s="42" t="str">
        <f>VLOOKUP(Table1[[#This Row],[Store_id]],Geography,3,FALSE)</f>
        <v>Karnataka</v>
      </c>
    </row>
    <row r="357" spans="1:12" ht="14.25" customHeight="1">
      <c r="A357" s="35">
        <v>44165</v>
      </c>
      <c r="B357" s="36">
        <v>31245032</v>
      </c>
      <c r="C357" s="37">
        <v>712345322</v>
      </c>
      <c r="D357" s="36">
        <v>10000338</v>
      </c>
      <c r="E357" s="36">
        <v>36002</v>
      </c>
      <c r="F357" s="38">
        <v>3</v>
      </c>
      <c r="G357" s="38">
        <v>100</v>
      </c>
      <c r="H357" s="39">
        <f t="shared" si="1"/>
        <v>300</v>
      </c>
      <c r="I357" s="39" t="str">
        <f>VLOOKUP(Table1[[#This Row],[Product_id]],Category_dim!$A$1:$G$31,2,FALSE)</f>
        <v>Cheese_200g_1x6</v>
      </c>
      <c r="J357" s="39" t="str">
        <f>VLOOKUP(Table1[[#This Row],[Product_id]],Category_dim!$A$2:$G$32,4,FALSE)</f>
        <v>Dairy</v>
      </c>
      <c r="K357" s="41" t="str">
        <f>VLOOKUP(Table1[[#This Row],[Store_id]],Geography,2,FALSE)</f>
        <v>Bangalore</v>
      </c>
      <c r="L357" s="42" t="str">
        <f>VLOOKUP(Table1[[#This Row],[Store_id]],Geography,3,FALSE)</f>
        <v>Karnataka</v>
      </c>
    </row>
    <row r="358" spans="1:12" ht="14.25" customHeight="1">
      <c r="A358" s="35">
        <v>44165</v>
      </c>
      <c r="B358" s="36">
        <v>31245032</v>
      </c>
      <c r="C358" s="37">
        <v>712345322</v>
      </c>
      <c r="D358" s="36">
        <v>10000322</v>
      </c>
      <c r="E358" s="36">
        <v>36002</v>
      </c>
      <c r="F358" s="38">
        <v>1</v>
      </c>
      <c r="G358" s="38">
        <v>30</v>
      </c>
      <c r="H358" s="39">
        <f t="shared" si="1"/>
        <v>30</v>
      </c>
      <c r="I358" s="39" t="str">
        <f>VLOOKUP(Table1[[#This Row],[Product_id]],Category_dim!$A$1:$G$31,2,FALSE)</f>
        <v>Soda_500mL</v>
      </c>
      <c r="J358" s="39" t="str">
        <f>VLOOKUP(Table1[[#This Row],[Product_id]],Category_dim!$A$2:$G$32,4,FALSE)</f>
        <v>Drinks &amp; Bevrages</v>
      </c>
      <c r="K358" s="41" t="str">
        <f>VLOOKUP(Table1[[#This Row],[Store_id]],Geography,2,FALSE)</f>
        <v>Bangalore</v>
      </c>
      <c r="L358" s="42" t="str">
        <f>VLOOKUP(Table1[[#This Row],[Store_id]],Geography,3,FALSE)</f>
        <v>Karnataka</v>
      </c>
    </row>
    <row r="359" spans="1:12" ht="14.25" customHeight="1">
      <c r="A359" s="35">
        <v>44165</v>
      </c>
      <c r="B359" s="36">
        <v>31245032</v>
      </c>
      <c r="C359" s="37">
        <v>712345322</v>
      </c>
      <c r="D359" s="36">
        <v>10000324</v>
      </c>
      <c r="E359" s="36">
        <v>36002</v>
      </c>
      <c r="F359" s="38">
        <v>3</v>
      </c>
      <c r="G359" s="38">
        <v>36</v>
      </c>
      <c r="H359" s="39">
        <f t="shared" si="1"/>
        <v>108</v>
      </c>
      <c r="I359" s="39" t="str">
        <f>VLOOKUP(Table1[[#This Row],[Product_id]],Category_dim!$A$1:$G$31,2,FALSE)</f>
        <v>Coke_1L</v>
      </c>
      <c r="J359" s="39" t="str">
        <f>VLOOKUP(Table1[[#This Row],[Product_id]],Category_dim!$A$2:$G$32,4,FALSE)</f>
        <v>Drinks &amp; Bevrages</v>
      </c>
      <c r="K359" s="41" t="str">
        <f>VLOOKUP(Table1[[#This Row],[Store_id]],Geography,2,FALSE)</f>
        <v>Bangalore</v>
      </c>
      <c r="L359" s="42" t="str">
        <f>VLOOKUP(Table1[[#This Row],[Store_id]],Geography,3,FALSE)</f>
        <v>Karnataka</v>
      </c>
    </row>
    <row r="360" spans="1:12" ht="14.25" customHeight="1">
      <c r="A360" s="35">
        <v>44165</v>
      </c>
      <c r="B360" s="36">
        <v>31245032</v>
      </c>
      <c r="C360" s="37">
        <v>712345322</v>
      </c>
      <c r="D360" s="36">
        <v>10000322</v>
      </c>
      <c r="E360" s="36">
        <v>36002</v>
      </c>
      <c r="F360" s="38">
        <v>1</v>
      </c>
      <c r="G360" s="38">
        <v>30</v>
      </c>
      <c r="H360" s="39">
        <f t="shared" si="1"/>
        <v>30</v>
      </c>
      <c r="I360" s="39" t="str">
        <f>VLOOKUP(Table1[[#This Row],[Product_id]],Category_dim!$A$1:$G$31,2,FALSE)</f>
        <v>Soda_500mL</v>
      </c>
      <c r="J360" s="39" t="str">
        <f>VLOOKUP(Table1[[#This Row],[Product_id]],Category_dim!$A$2:$G$32,4,FALSE)</f>
        <v>Drinks &amp; Bevrages</v>
      </c>
      <c r="K360" s="41" t="str">
        <f>VLOOKUP(Table1[[#This Row],[Store_id]],Geography,2,FALSE)</f>
        <v>Bangalore</v>
      </c>
      <c r="L360" s="42" t="str">
        <f>VLOOKUP(Table1[[#This Row],[Store_id]],Geography,3,FALSE)</f>
        <v>Karnataka</v>
      </c>
    </row>
    <row r="361" spans="1:12" ht="14.25" customHeight="1">
      <c r="A361" s="35">
        <v>44165</v>
      </c>
      <c r="B361" s="36">
        <v>31245032</v>
      </c>
      <c r="C361" s="37">
        <v>712345322</v>
      </c>
      <c r="D361" s="36">
        <v>10000349</v>
      </c>
      <c r="E361" s="36">
        <v>36002</v>
      </c>
      <c r="F361" s="38">
        <v>1</v>
      </c>
      <c r="G361" s="38">
        <v>152</v>
      </c>
      <c r="H361" s="39">
        <f t="shared" si="1"/>
        <v>152</v>
      </c>
      <c r="I361" s="39" t="str">
        <f>VLOOKUP(Table1[[#This Row],[Product_id]],Category_dim!$A$1:$G$31,2,FALSE)</f>
        <v>Museli 1 Kg</v>
      </c>
      <c r="J361" s="39" t="str">
        <f>VLOOKUP(Table1[[#This Row],[Product_id]],Category_dim!$A$2:$G$32,4,FALSE)</f>
        <v>Cereals</v>
      </c>
      <c r="K361" s="41" t="str">
        <f>VLOOKUP(Table1[[#This Row],[Store_id]],Geography,2,FALSE)</f>
        <v>Bangalore</v>
      </c>
      <c r="L361" s="42" t="str">
        <f>VLOOKUP(Table1[[#This Row],[Store_id]],Geography,3,FALSE)</f>
        <v>Karnataka</v>
      </c>
    </row>
    <row r="362" spans="1:12" ht="14.25" customHeight="1">
      <c r="A362" s="35">
        <v>44166</v>
      </c>
      <c r="B362" s="36">
        <v>31245033</v>
      </c>
      <c r="C362" s="37">
        <v>712345333</v>
      </c>
      <c r="D362" s="36">
        <v>10000330</v>
      </c>
      <c r="E362" s="36">
        <v>36003</v>
      </c>
      <c r="F362" s="38">
        <v>2</v>
      </c>
      <c r="G362" s="38">
        <v>160</v>
      </c>
      <c r="H362" s="39">
        <f t="shared" si="1"/>
        <v>320</v>
      </c>
      <c r="I362" s="39" t="str">
        <f>VLOOKUP(Table1[[#This Row],[Product_id]],Category_dim!$A$1:$G$31,2,FALSE)</f>
        <v>Orange_200mL_x6</v>
      </c>
      <c r="J362" s="39" t="str">
        <f>VLOOKUP(Table1[[#This Row],[Product_id]],Category_dim!$A$2:$G$32,4,FALSE)</f>
        <v>Drinks &amp; Bevrages</v>
      </c>
      <c r="K362" s="41" t="str">
        <f>VLOOKUP(Table1[[#This Row],[Store_id]],Geography,2,FALSE)</f>
        <v>Hyderabad</v>
      </c>
      <c r="L362" s="42" t="str">
        <f>VLOOKUP(Table1[[#This Row],[Store_id]],Geography,3,FALSE)</f>
        <v>Telangana</v>
      </c>
    </row>
    <row r="363" spans="1:12" ht="14.25" customHeight="1">
      <c r="A363" s="35">
        <v>44166</v>
      </c>
      <c r="B363" s="36">
        <v>31245033</v>
      </c>
      <c r="C363" s="37">
        <v>712345333</v>
      </c>
      <c r="D363" s="36">
        <v>10000323</v>
      </c>
      <c r="E363" s="36">
        <v>36003</v>
      </c>
      <c r="F363" s="38">
        <v>3</v>
      </c>
      <c r="G363" s="38">
        <v>15</v>
      </c>
      <c r="H363" s="39">
        <f t="shared" si="1"/>
        <v>45</v>
      </c>
      <c r="I363" s="39" t="str">
        <f>VLOOKUP(Table1[[#This Row],[Product_id]],Category_dim!$A$1:$G$31,2,FALSE)</f>
        <v>Soda_200mL</v>
      </c>
      <c r="J363" s="39" t="str">
        <f>VLOOKUP(Table1[[#This Row],[Product_id]],Category_dim!$A$2:$G$32,4,FALSE)</f>
        <v>Drinks &amp; Bevrages</v>
      </c>
      <c r="K363" s="41" t="str">
        <f>VLOOKUP(Table1[[#This Row],[Store_id]],Geography,2,FALSE)</f>
        <v>Hyderabad</v>
      </c>
      <c r="L363" s="42" t="str">
        <f>VLOOKUP(Table1[[#This Row],[Store_id]],Geography,3,FALSE)</f>
        <v>Telangana</v>
      </c>
    </row>
    <row r="364" spans="1:12" ht="14.25" customHeight="1">
      <c r="A364" s="35">
        <v>44166</v>
      </c>
      <c r="B364" s="36">
        <v>31245033</v>
      </c>
      <c r="C364" s="37">
        <v>712345333</v>
      </c>
      <c r="D364" s="36">
        <v>10000345</v>
      </c>
      <c r="E364" s="36">
        <v>36003</v>
      </c>
      <c r="F364" s="38">
        <v>2</v>
      </c>
      <c r="G364" s="38">
        <v>158</v>
      </c>
      <c r="H364" s="39">
        <f t="shared" si="1"/>
        <v>316</v>
      </c>
      <c r="I364" s="39" t="str">
        <f>VLOOKUP(Table1[[#This Row],[Product_id]],Category_dim!$A$1:$G$31,2,FALSE)</f>
        <v>Cornflakes_1Kg</v>
      </c>
      <c r="J364" s="39" t="str">
        <f>VLOOKUP(Table1[[#This Row],[Product_id]],Category_dim!$A$2:$G$32,4,FALSE)</f>
        <v>Cereals</v>
      </c>
      <c r="K364" s="41" t="str">
        <f>VLOOKUP(Table1[[#This Row],[Store_id]],Geography,2,FALSE)</f>
        <v>Hyderabad</v>
      </c>
      <c r="L364" s="42" t="str">
        <f>VLOOKUP(Table1[[#This Row],[Store_id]],Geography,3,FALSE)</f>
        <v>Telangana</v>
      </c>
    </row>
    <row r="365" spans="1:12" ht="14.25" customHeight="1">
      <c r="A365" s="35">
        <v>44166</v>
      </c>
      <c r="B365" s="36">
        <v>31245033</v>
      </c>
      <c r="C365" s="37">
        <v>712345333</v>
      </c>
      <c r="D365" s="36">
        <v>10000328</v>
      </c>
      <c r="E365" s="36">
        <v>36003</v>
      </c>
      <c r="F365" s="38">
        <v>2</v>
      </c>
      <c r="G365" s="38">
        <v>220</v>
      </c>
      <c r="H365" s="39">
        <f t="shared" si="1"/>
        <v>440</v>
      </c>
      <c r="I365" s="39" t="str">
        <f>VLOOKUP(Table1[[#This Row],[Product_id]],Category_dim!$A$1:$G$31,2,FALSE)</f>
        <v>Mango_1L</v>
      </c>
      <c r="J365" s="39" t="str">
        <f>VLOOKUP(Table1[[#This Row],[Product_id]],Category_dim!$A$2:$G$32,4,FALSE)</f>
        <v>Drinks &amp; Bevrages</v>
      </c>
      <c r="K365" s="41" t="str">
        <f>VLOOKUP(Table1[[#This Row],[Store_id]],Geography,2,FALSE)</f>
        <v>Hyderabad</v>
      </c>
      <c r="L365" s="42" t="str">
        <f>VLOOKUP(Table1[[#This Row],[Store_id]],Geography,3,FALSE)</f>
        <v>Telangana</v>
      </c>
    </row>
    <row r="366" spans="1:12" ht="14.25" customHeight="1">
      <c r="A366" s="35">
        <v>44166</v>
      </c>
      <c r="B366" s="36">
        <v>31245033</v>
      </c>
      <c r="C366" s="37">
        <v>712345333</v>
      </c>
      <c r="D366" s="36">
        <v>10000327</v>
      </c>
      <c r="E366" s="36">
        <v>36003</v>
      </c>
      <c r="F366" s="38">
        <v>1</v>
      </c>
      <c r="G366" s="38">
        <v>40</v>
      </c>
      <c r="H366" s="39">
        <f t="shared" si="1"/>
        <v>40</v>
      </c>
      <c r="I366" s="39" t="str">
        <f>VLOOKUP(Table1[[#This Row],[Product_id]],Category_dim!$A$1:$G$31,2,FALSE)</f>
        <v>Pepsi_1L</v>
      </c>
      <c r="J366" s="39" t="str">
        <f>VLOOKUP(Table1[[#This Row],[Product_id]],Category_dim!$A$2:$G$32,4,FALSE)</f>
        <v>Drinks &amp; Bevrages</v>
      </c>
      <c r="K366" s="41" t="str">
        <f>VLOOKUP(Table1[[#This Row],[Store_id]],Geography,2,FALSE)</f>
        <v>Hyderabad</v>
      </c>
      <c r="L366" s="42" t="str">
        <f>VLOOKUP(Table1[[#This Row],[Store_id]],Geography,3,FALSE)</f>
        <v>Telangana</v>
      </c>
    </row>
    <row r="367" spans="1:12" ht="14.25" customHeight="1">
      <c r="A367" s="35">
        <v>44166</v>
      </c>
      <c r="B367" s="36">
        <v>31245033</v>
      </c>
      <c r="C367" s="37">
        <v>712345333</v>
      </c>
      <c r="D367" s="36">
        <v>10000335</v>
      </c>
      <c r="E367" s="36">
        <v>36003</v>
      </c>
      <c r="F367" s="38">
        <v>1</v>
      </c>
      <c r="G367" s="38">
        <v>52</v>
      </c>
      <c r="H367" s="39">
        <f t="shared" si="1"/>
        <v>52</v>
      </c>
      <c r="I367" s="39" t="str">
        <f>VLOOKUP(Table1[[#This Row],[Product_id]],Category_dim!$A$1:$G$31,2,FALSE)</f>
        <v>Milk_Amul_1L</v>
      </c>
      <c r="J367" s="39" t="str">
        <f>VLOOKUP(Table1[[#This Row],[Product_id]],Category_dim!$A$2:$G$32,4,FALSE)</f>
        <v>Dairy</v>
      </c>
      <c r="K367" s="41" t="str">
        <f>VLOOKUP(Table1[[#This Row],[Store_id]],Geography,2,FALSE)</f>
        <v>Hyderabad</v>
      </c>
      <c r="L367" s="42" t="str">
        <f>VLOOKUP(Table1[[#This Row],[Store_id]],Geography,3,FALSE)</f>
        <v>Telangana</v>
      </c>
    </row>
    <row r="368" spans="1:12" ht="14.25" customHeight="1">
      <c r="A368" s="35">
        <v>44166</v>
      </c>
      <c r="B368" s="36">
        <v>31245033</v>
      </c>
      <c r="C368" s="37">
        <v>712345333</v>
      </c>
      <c r="D368" s="36">
        <v>10000326</v>
      </c>
      <c r="E368" s="36">
        <v>36003</v>
      </c>
      <c r="F368" s="38">
        <v>3</v>
      </c>
      <c r="G368" s="38">
        <v>72</v>
      </c>
      <c r="H368" s="39">
        <f t="shared" si="1"/>
        <v>216</v>
      </c>
      <c r="I368" s="39" t="str">
        <f>VLOOKUP(Table1[[#This Row],[Product_id]],Category_dim!$A$1:$G$31,2,FALSE)</f>
        <v>Pepsi_2L</v>
      </c>
      <c r="J368" s="39" t="str">
        <f>VLOOKUP(Table1[[#This Row],[Product_id]],Category_dim!$A$2:$G$32,4,FALSE)</f>
        <v>Drinks &amp; Bevrages</v>
      </c>
      <c r="K368" s="41" t="str">
        <f>VLOOKUP(Table1[[#This Row],[Store_id]],Geography,2,FALSE)</f>
        <v>Hyderabad</v>
      </c>
      <c r="L368" s="42" t="str">
        <f>VLOOKUP(Table1[[#This Row],[Store_id]],Geography,3,FALSE)</f>
        <v>Telangana</v>
      </c>
    </row>
    <row r="369" spans="1:12" ht="14.25" customHeight="1">
      <c r="A369" s="35">
        <v>44166</v>
      </c>
      <c r="B369" s="36">
        <v>31245033</v>
      </c>
      <c r="C369" s="37">
        <v>712345333</v>
      </c>
      <c r="D369" s="36">
        <v>10000333</v>
      </c>
      <c r="E369" s="36">
        <v>36003</v>
      </c>
      <c r="F369" s="38">
        <v>1</v>
      </c>
      <c r="G369" s="38">
        <v>54</v>
      </c>
      <c r="H369" s="39">
        <f t="shared" si="1"/>
        <v>54</v>
      </c>
      <c r="I369" s="39" t="str">
        <f>VLOOKUP(Table1[[#This Row],[Product_id]],Category_dim!$A$1:$G$31,2,FALSE)</f>
        <v>Eggs_1x12</v>
      </c>
      <c r="J369" s="39" t="str">
        <f>VLOOKUP(Table1[[#This Row],[Product_id]],Category_dim!$A$2:$G$32,4,FALSE)</f>
        <v>Dairy</v>
      </c>
      <c r="K369" s="41" t="str">
        <f>VLOOKUP(Table1[[#This Row],[Store_id]],Geography,2,FALSE)</f>
        <v>Hyderabad</v>
      </c>
      <c r="L369" s="42" t="str">
        <f>VLOOKUP(Table1[[#This Row],[Store_id]],Geography,3,FALSE)</f>
        <v>Telangana</v>
      </c>
    </row>
    <row r="370" spans="1:12" ht="14.25" customHeight="1">
      <c r="A370" s="35">
        <v>44166</v>
      </c>
      <c r="B370" s="36">
        <v>31245033</v>
      </c>
      <c r="C370" s="37">
        <v>712345333</v>
      </c>
      <c r="D370" s="36">
        <v>10000343</v>
      </c>
      <c r="E370" s="36">
        <v>36003</v>
      </c>
      <c r="F370" s="38">
        <v>2</v>
      </c>
      <c r="G370" s="38">
        <v>54</v>
      </c>
      <c r="H370" s="39">
        <f t="shared" si="1"/>
        <v>108</v>
      </c>
      <c r="I370" s="39" t="str">
        <f>VLOOKUP(Table1[[#This Row],[Product_id]],Category_dim!$A$1:$G$31,2,FALSE)</f>
        <v>Curd MD_1L</v>
      </c>
      <c r="J370" s="39" t="str">
        <f>VLOOKUP(Table1[[#This Row],[Product_id]],Category_dim!$A$2:$G$32,4,FALSE)</f>
        <v>Dairy</v>
      </c>
      <c r="K370" s="41" t="str">
        <f>VLOOKUP(Table1[[#This Row],[Store_id]],Geography,2,FALSE)</f>
        <v>Hyderabad</v>
      </c>
      <c r="L370" s="42" t="str">
        <f>VLOOKUP(Table1[[#This Row],[Store_id]],Geography,3,FALSE)</f>
        <v>Telangana</v>
      </c>
    </row>
    <row r="371" spans="1:12" ht="14.25" customHeight="1">
      <c r="A371" s="35">
        <v>44166</v>
      </c>
      <c r="B371" s="36">
        <v>31245033</v>
      </c>
      <c r="C371" s="37">
        <v>712345333</v>
      </c>
      <c r="D371" s="36">
        <v>10000349</v>
      </c>
      <c r="E371" s="36">
        <v>36003</v>
      </c>
      <c r="F371" s="38">
        <v>3</v>
      </c>
      <c r="G371" s="38">
        <v>152</v>
      </c>
      <c r="H371" s="39">
        <f t="shared" si="1"/>
        <v>456</v>
      </c>
      <c r="I371" s="39" t="str">
        <f>VLOOKUP(Table1[[#This Row],[Product_id]],Category_dim!$A$1:$G$31,2,FALSE)</f>
        <v>Museli 1 Kg</v>
      </c>
      <c r="J371" s="39" t="str">
        <f>VLOOKUP(Table1[[#This Row],[Product_id]],Category_dim!$A$2:$G$32,4,FALSE)</f>
        <v>Cereals</v>
      </c>
      <c r="K371" s="41" t="str">
        <f>VLOOKUP(Table1[[#This Row],[Store_id]],Geography,2,FALSE)</f>
        <v>Hyderabad</v>
      </c>
      <c r="L371" s="42" t="str">
        <f>VLOOKUP(Table1[[#This Row],[Store_id]],Geography,3,FALSE)</f>
        <v>Telangana</v>
      </c>
    </row>
    <row r="372" spans="1:12" ht="14.25" customHeight="1">
      <c r="A372" s="35">
        <v>44166</v>
      </c>
      <c r="B372" s="36">
        <v>31245033</v>
      </c>
      <c r="C372" s="37">
        <v>712345333</v>
      </c>
      <c r="D372" s="36">
        <v>10000340</v>
      </c>
      <c r="E372" s="36">
        <v>36003</v>
      </c>
      <c r="F372" s="38">
        <v>3</v>
      </c>
      <c r="G372" s="38">
        <v>30</v>
      </c>
      <c r="H372" s="39">
        <f t="shared" si="1"/>
        <v>90</v>
      </c>
      <c r="I372" s="39" t="str">
        <f>VLOOKUP(Table1[[#This Row],[Product_id]],Category_dim!$A$1:$G$31,2,FALSE)</f>
        <v>Curd_Amul_500mL</v>
      </c>
      <c r="J372" s="39" t="str">
        <f>VLOOKUP(Table1[[#This Row],[Product_id]],Category_dim!$A$2:$G$32,4,FALSE)</f>
        <v>Dairy</v>
      </c>
      <c r="K372" s="41" t="str">
        <f>VLOOKUP(Table1[[#This Row],[Store_id]],Geography,2,FALSE)</f>
        <v>Hyderabad</v>
      </c>
      <c r="L372" s="42" t="str">
        <f>VLOOKUP(Table1[[#This Row],[Store_id]],Geography,3,FALSE)</f>
        <v>Telangana</v>
      </c>
    </row>
    <row r="373" spans="1:12" ht="14.25" customHeight="1">
      <c r="A373" s="35">
        <v>44166</v>
      </c>
      <c r="B373" s="36">
        <v>31245033</v>
      </c>
      <c r="C373" s="37">
        <v>712345333</v>
      </c>
      <c r="D373" s="36">
        <v>10000322</v>
      </c>
      <c r="E373" s="36">
        <v>36003</v>
      </c>
      <c r="F373" s="38">
        <v>2</v>
      </c>
      <c r="G373" s="38">
        <v>30</v>
      </c>
      <c r="H373" s="39">
        <f t="shared" si="1"/>
        <v>60</v>
      </c>
      <c r="I373" s="39" t="str">
        <f>VLOOKUP(Table1[[#This Row],[Product_id]],Category_dim!$A$1:$G$31,2,FALSE)</f>
        <v>Soda_500mL</v>
      </c>
      <c r="J373" s="39" t="str">
        <f>VLOOKUP(Table1[[#This Row],[Product_id]],Category_dim!$A$2:$G$32,4,FALSE)</f>
        <v>Drinks &amp; Bevrages</v>
      </c>
      <c r="K373" s="41" t="str">
        <f>VLOOKUP(Table1[[#This Row],[Store_id]],Geography,2,FALSE)</f>
        <v>Hyderabad</v>
      </c>
      <c r="L373" s="42" t="str">
        <f>VLOOKUP(Table1[[#This Row],[Store_id]],Geography,3,FALSE)</f>
        <v>Telangana</v>
      </c>
    </row>
    <row r="374" spans="1:12" ht="14.25" customHeight="1">
      <c r="A374" s="35">
        <v>44166</v>
      </c>
      <c r="B374" s="36">
        <v>31245033</v>
      </c>
      <c r="C374" s="37">
        <v>712345333</v>
      </c>
      <c r="D374" s="36">
        <v>10000343</v>
      </c>
      <c r="E374" s="36">
        <v>36003</v>
      </c>
      <c r="F374" s="38">
        <v>1</v>
      </c>
      <c r="G374" s="38">
        <v>54</v>
      </c>
      <c r="H374" s="39">
        <f t="shared" si="1"/>
        <v>54</v>
      </c>
      <c r="I374" s="39" t="str">
        <f>VLOOKUP(Table1[[#This Row],[Product_id]],Category_dim!$A$1:$G$31,2,FALSE)</f>
        <v>Curd MD_1L</v>
      </c>
      <c r="J374" s="39" t="str">
        <f>VLOOKUP(Table1[[#This Row],[Product_id]],Category_dim!$A$2:$G$32,4,FALSE)</f>
        <v>Dairy</v>
      </c>
      <c r="K374" s="41" t="str">
        <f>VLOOKUP(Table1[[#This Row],[Store_id]],Geography,2,FALSE)</f>
        <v>Hyderabad</v>
      </c>
      <c r="L374" s="42" t="str">
        <f>VLOOKUP(Table1[[#This Row],[Store_id]],Geography,3,FALSE)</f>
        <v>Telangana</v>
      </c>
    </row>
    <row r="375" spans="1:12" ht="14.25" customHeight="1">
      <c r="A375" s="35">
        <v>44166</v>
      </c>
      <c r="B375" s="36">
        <v>31245033</v>
      </c>
      <c r="C375" s="37">
        <v>712345333</v>
      </c>
      <c r="D375" s="36">
        <v>10000348</v>
      </c>
      <c r="E375" s="36">
        <v>36003</v>
      </c>
      <c r="F375" s="38">
        <v>1</v>
      </c>
      <c r="G375" s="38">
        <v>80</v>
      </c>
      <c r="H375" s="39">
        <f t="shared" si="1"/>
        <v>80</v>
      </c>
      <c r="I375" s="39" t="str">
        <f>VLOOKUP(Table1[[#This Row],[Product_id]],Category_dim!$A$1:$G$31,2,FALSE)</f>
        <v>Museli_500g</v>
      </c>
      <c r="J375" s="39" t="str">
        <f>VLOOKUP(Table1[[#This Row],[Product_id]],Category_dim!$A$2:$G$32,4,FALSE)</f>
        <v>Cereals</v>
      </c>
      <c r="K375" s="41" t="str">
        <f>VLOOKUP(Table1[[#This Row],[Store_id]],Geography,2,FALSE)</f>
        <v>Hyderabad</v>
      </c>
      <c r="L375" s="42" t="str">
        <f>VLOOKUP(Table1[[#This Row],[Store_id]],Geography,3,FALSE)</f>
        <v>Telangana</v>
      </c>
    </row>
    <row r="376" spans="1:12" ht="14.25" customHeight="1">
      <c r="A376" s="35">
        <v>44166</v>
      </c>
      <c r="B376" s="36">
        <v>31245033</v>
      </c>
      <c r="C376" s="37">
        <v>712345333</v>
      </c>
      <c r="D376" s="36">
        <v>10000329</v>
      </c>
      <c r="E376" s="36">
        <v>36003</v>
      </c>
      <c r="F376" s="38">
        <v>1</v>
      </c>
      <c r="G376" s="38">
        <v>30</v>
      </c>
      <c r="H376" s="39">
        <f t="shared" si="1"/>
        <v>30</v>
      </c>
      <c r="I376" s="39" t="str">
        <f>VLOOKUP(Table1[[#This Row],[Product_id]],Category_dim!$A$1:$G$31,2,FALSE)</f>
        <v>Orange_200mL</v>
      </c>
      <c r="J376" s="39" t="str">
        <f>VLOOKUP(Table1[[#This Row],[Product_id]],Category_dim!$A$2:$G$32,4,FALSE)</f>
        <v>Drinks &amp; Bevrages</v>
      </c>
      <c r="K376" s="41" t="str">
        <f>VLOOKUP(Table1[[#This Row],[Store_id]],Geography,2,FALSE)</f>
        <v>Hyderabad</v>
      </c>
      <c r="L376" s="42" t="str">
        <f>VLOOKUP(Table1[[#This Row],[Store_id]],Geography,3,FALSE)</f>
        <v>Telangana</v>
      </c>
    </row>
    <row r="377" spans="1:12" ht="14.25" customHeight="1">
      <c r="A377" s="35">
        <v>44167</v>
      </c>
      <c r="B377" s="36">
        <v>31245034</v>
      </c>
      <c r="C377" s="37">
        <v>712345344</v>
      </c>
      <c r="D377" s="36">
        <v>10000329</v>
      </c>
      <c r="E377" s="36">
        <v>36004</v>
      </c>
      <c r="F377" s="38">
        <v>2</v>
      </c>
      <c r="G377" s="38">
        <v>30</v>
      </c>
      <c r="H377" s="39">
        <f t="shared" si="1"/>
        <v>60</v>
      </c>
      <c r="I377" s="39" t="str">
        <f>VLOOKUP(Table1[[#This Row],[Product_id]],Category_dim!$A$1:$G$31,2,FALSE)</f>
        <v>Orange_200mL</v>
      </c>
      <c r="J377" s="39" t="str">
        <f>VLOOKUP(Table1[[#This Row],[Product_id]],Category_dim!$A$2:$G$32,4,FALSE)</f>
        <v>Drinks &amp; Bevrages</v>
      </c>
      <c r="K377" s="41" t="str">
        <f>VLOOKUP(Table1[[#This Row],[Store_id]],Geography,2,FALSE)</f>
        <v>Pune</v>
      </c>
      <c r="L377" s="42" t="str">
        <f>VLOOKUP(Table1[[#This Row],[Store_id]],Geography,3,FALSE)</f>
        <v>Maharashtra</v>
      </c>
    </row>
    <row r="378" spans="1:12" ht="14.25" customHeight="1">
      <c r="A378" s="35">
        <v>44167</v>
      </c>
      <c r="B378" s="36">
        <v>31245034</v>
      </c>
      <c r="C378" s="37">
        <v>712345344</v>
      </c>
      <c r="D378" s="36">
        <v>10000335</v>
      </c>
      <c r="E378" s="36">
        <v>36004</v>
      </c>
      <c r="F378" s="38">
        <v>1</v>
      </c>
      <c r="G378" s="38">
        <v>52</v>
      </c>
      <c r="H378" s="39">
        <f t="shared" si="1"/>
        <v>52</v>
      </c>
      <c r="I378" s="39" t="str">
        <f>VLOOKUP(Table1[[#This Row],[Product_id]],Category_dim!$A$1:$G$31,2,FALSE)</f>
        <v>Milk_Amul_1L</v>
      </c>
      <c r="J378" s="39" t="str">
        <f>VLOOKUP(Table1[[#This Row],[Product_id]],Category_dim!$A$2:$G$32,4,FALSE)</f>
        <v>Dairy</v>
      </c>
      <c r="K378" s="41" t="str">
        <f>VLOOKUP(Table1[[#This Row],[Store_id]],Geography,2,FALSE)</f>
        <v>Pune</v>
      </c>
      <c r="L378" s="42" t="str">
        <f>VLOOKUP(Table1[[#This Row],[Store_id]],Geography,3,FALSE)</f>
        <v>Maharashtra</v>
      </c>
    </row>
    <row r="379" spans="1:12" ht="14.25" customHeight="1">
      <c r="A379" s="35">
        <v>44167</v>
      </c>
      <c r="B379" s="36">
        <v>31245034</v>
      </c>
      <c r="C379" s="37">
        <v>712345344</v>
      </c>
      <c r="D379" s="36">
        <v>10000321</v>
      </c>
      <c r="E379" s="36">
        <v>36004</v>
      </c>
      <c r="F379" s="38">
        <v>2</v>
      </c>
      <c r="G379" s="38">
        <v>48</v>
      </c>
      <c r="H379" s="39">
        <f t="shared" si="1"/>
        <v>96</v>
      </c>
      <c r="I379" s="39" t="str">
        <f>VLOOKUP(Table1[[#This Row],[Product_id]],Category_dim!$A$1:$G$31,2,FALSE)</f>
        <v>Soda_1L</v>
      </c>
      <c r="J379" s="39" t="str">
        <f>VLOOKUP(Table1[[#This Row],[Product_id]],Category_dim!$A$2:$G$32,4,FALSE)</f>
        <v>Drinks &amp; Bevrages</v>
      </c>
      <c r="K379" s="41" t="str">
        <f>VLOOKUP(Table1[[#This Row],[Store_id]],Geography,2,FALSE)</f>
        <v>Pune</v>
      </c>
      <c r="L379" s="42" t="str">
        <f>VLOOKUP(Table1[[#This Row],[Store_id]],Geography,3,FALSE)</f>
        <v>Maharashtra</v>
      </c>
    </row>
    <row r="380" spans="1:12" ht="14.25" customHeight="1">
      <c r="A380" s="35">
        <v>44167</v>
      </c>
      <c r="B380" s="36">
        <v>31245034</v>
      </c>
      <c r="C380" s="37">
        <v>712345344</v>
      </c>
      <c r="D380" s="36">
        <v>10000344</v>
      </c>
      <c r="E380" s="36">
        <v>36004</v>
      </c>
      <c r="F380" s="38">
        <v>1</v>
      </c>
      <c r="G380" s="38">
        <v>82</v>
      </c>
      <c r="H380" s="39">
        <f t="shared" si="1"/>
        <v>82</v>
      </c>
      <c r="I380" s="39" t="str">
        <f>VLOOKUP(Table1[[#This Row],[Product_id]],Category_dim!$A$1:$G$31,2,FALSE)</f>
        <v>Cornflakes_500g</v>
      </c>
      <c r="J380" s="39" t="str">
        <f>VLOOKUP(Table1[[#This Row],[Product_id]],Category_dim!$A$2:$G$32,4,FALSE)</f>
        <v>Cereals</v>
      </c>
      <c r="K380" s="41" t="str">
        <f>VLOOKUP(Table1[[#This Row],[Store_id]],Geography,2,FALSE)</f>
        <v>Pune</v>
      </c>
      <c r="L380" s="42" t="str">
        <f>VLOOKUP(Table1[[#This Row],[Store_id]],Geography,3,FALSE)</f>
        <v>Maharashtra</v>
      </c>
    </row>
    <row r="381" spans="1:12" ht="14.25" customHeight="1">
      <c r="A381" s="35">
        <v>44167</v>
      </c>
      <c r="B381" s="36">
        <v>31245034</v>
      </c>
      <c r="C381" s="37">
        <v>712345344</v>
      </c>
      <c r="D381" s="36">
        <v>10000327</v>
      </c>
      <c r="E381" s="36">
        <v>36004</v>
      </c>
      <c r="F381" s="38">
        <v>2</v>
      </c>
      <c r="G381" s="38">
        <v>40</v>
      </c>
      <c r="H381" s="39">
        <f t="shared" si="1"/>
        <v>80</v>
      </c>
      <c r="I381" s="39" t="str">
        <f>VLOOKUP(Table1[[#This Row],[Product_id]],Category_dim!$A$1:$G$31,2,FALSE)</f>
        <v>Pepsi_1L</v>
      </c>
      <c r="J381" s="39" t="str">
        <f>VLOOKUP(Table1[[#This Row],[Product_id]],Category_dim!$A$2:$G$32,4,FALSE)</f>
        <v>Drinks &amp; Bevrages</v>
      </c>
      <c r="K381" s="41" t="str">
        <f>VLOOKUP(Table1[[#This Row],[Store_id]],Geography,2,FALSE)</f>
        <v>Pune</v>
      </c>
      <c r="L381" s="42" t="str">
        <f>VLOOKUP(Table1[[#This Row],[Store_id]],Geography,3,FALSE)</f>
        <v>Maharashtra</v>
      </c>
    </row>
    <row r="382" spans="1:12" ht="14.25" customHeight="1">
      <c r="A382" s="35">
        <v>44167</v>
      </c>
      <c r="B382" s="36">
        <v>31245034</v>
      </c>
      <c r="C382" s="37">
        <v>712345344</v>
      </c>
      <c r="D382" s="36">
        <v>10000345</v>
      </c>
      <c r="E382" s="36">
        <v>36004</v>
      </c>
      <c r="F382" s="38">
        <v>3</v>
      </c>
      <c r="G382" s="38">
        <v>158</v>
      </c>
      <c r="H382" s="39">
        <f t="shared" si="1"/>
        <v>474</v>
      </c>
      <c r="I382" s="39" t="str">
        <f>VLOOKUP(Table1[[#This Row],[Product_id]],Category_dim!$A$1:$G$31,2,FALSE)</f>
        <v>Cornflakes_1Kg</v>
      </c>
      <c r="J382" s="39" t="str">
        <f>VLOOKUP(Table1[[#This Row],[Product_id]],Category_dim!$A$2:$G$32,4,FALSE)</f>
        <v>Cereals</v>
      </c>
      <c r="K382" s="41" t="str">
        <f>VLOOKUP(Table1[[#This Row],[Store_id]],Geography,2,FALSE)</f>
        <v>Pune</v>
      </c>
      <c r="L382" s="42" t="str">
        <f>VLOOKUP(Table1[[#This Row],[Store_id]],Geography,3,FALSE)</f>
        <v>Maharashtra</v>
      </c>
    </row>
    <row r="383" spans="1:12" ht="14.25" customHeight="1">
      <c r="A383" s="35">
        <v>44167</v>
      </c>
      <c r="B383" s="36">
        <v>31245034</v>
      </c>
      <c r="C383" s="37">
        <v>712345344</v>
      </c>
      <c r="D383" s="36">
        <v>10000348</v>
      </c>
      <c r="E383" s="36">
        <v>36004</v>
      </c>
      <c r="F383" s="38">
        <v>1</v>
      </c>
      <c r="G383" s="38">
        <v>80</v>
      </c>
      <c r="H383" s="39">
        <f t="shared" si="1"/>
        <v>80</v>
      </c>
      <c r="I383" s="39" t="str">
        <f>VLOOKUP(Table1[[#This Row],[Product_id]],Category_dim!$A$1:$G$31,2,FALSE)</f>
        <v>Museli_500g</v>
      </c>
      <c r="J383" s="39" t="str">
        <f>VLOOKUP(Table1[[#This Row],[Product_id]],Category_dim!$A$2:$G$32,4,FALSE)</f>
        <v>Cereals</v>
      </c>
      <c r="K383" s="41" t="str">
        <f>VLOOKUP(Table1[[#This Row],[Store_id]],Geography,2,FALSE)</f>
        <v>Pune</v>
      </c>
      <c r="L383" s="42" t="str">
        <f>VLOOKUP(Table1[[#This Row],[Store_id]],Geography,3,FALSE)</f>
        <v>Maharashtra</v>
      </c>
    </row>
    <row r="384" spans="1:12" ht="14.25" customHeight="1">
      <c r="A384" s="35">
        <v>44167</v>
      </c>
      <c r="B384" s="36">
        <v>31245034</v>
      </c>
      <c r="C384" s="37">
        <v>712345344</v>
      </c>
      <c r="D384" s="36">
        <v>10000344</v>
      </c>
      <c r="E384" s="36">
        <v>36004</v>
      </c>
      <c r="F384" s="38">
        <v>3</v>
      </c>
      <c r="G384" s="38">
        <v>82</v>
      </c>
      <c r="H384" s="39">
        <f t="shared" si="1"/>
        <v>246</v>
      </c>
      <c r="I384" s="39" t="str">
        <f>VLOOKUP(Table1[[#This Row],[Product_id]],Category_dim!$A$1:$G$31,2,FALSE)</f>
        <v>Cornflakes_500g</v>
      </c>
      <c r="J384" s="39" t="str">
        <f>VLOOKUP(Table1[[#This Row],[Product_id]],Category_dim!$A$2:$G$32,4,FALSE)</f>
        <v>Cereals</v>
      </c>
      <c r="K384" s="41" t="str">
        <f>VLOOKUP(Table1[[#This Row],[Store_id]],Geography,2,FALSE)</f>
        <v>Pune</v>
      </c>
      <c r="L384" s="42" t="str">
        <f>VLOOKUP(Table1[[#This Row],[Store_id]],Geography,3,FALSE)</f>
        <v>Maharashtra</v>
      </c>
    </row>
    <row r="385" spans="1:12" ht="14.25" customHeight="1">
      <c r="A385" s="35">
        <v>44167</v>
      </c>
      <c r="B385" s="36">
        <v>31245034</v>
      </c>
      <c r="C385" s="37">
        <v>712345344</v>
      </c>
      <c r="D385" s="36">
        <v>10000343</v>
      </c>
      <c r="E385" s="36">
        <v>36004</v>
      </c>
      <c r="F385" s="38">
        <v>1</v>
      </c>
      <c r="G385" s="38">
        <v>54</v>
      </c>
      <c r="H385" s="39">
        <f t="shared" si="1"/>
        <v>54</v>
      </c>
      <c r="I385" s="39" t="str">
        <f>VLOOKUP(Table1[[#This Row],[Product_id]],Category_dim!$A$1:$G$31,2,FALSE)</f>
        <v>Curd MD_1L</v>
      </c>
      <c r="J385" s="39" t="str">
        <f>VLOOKUP(Table1[[#This Row],[Product_id]],Category_dim!$A$2:$G$32,4,FALSE)</f>
        <v>Dairy</v>
      </c>
      <c r="K385" s="41" t="str">
        <f>VLOOKUP(Table1[[#This Row],[Store_id]],Geography,2,FALSE)</f>
        <v>Pune</v>
      </c>
      <c r="L385" s="42" t="str">
        <f>VLOOKUP(Table1[[#This Row],[Store_id]],Geography,3,FALSE)</f>
        <v>Maharashtra</v>
      </c>
    </row>
    <row r="386" spans="1:12" ht="14.25" customHeight="1">
      <c r="A386" s="35">
        <v>44167</v>
      </c>
      <c r="B386" s="36">
        <v>31245034</v>
      </c>
      <c r="C386" s="37">
        <v>712345344</v>
      </c>
      <c r="D386" s="36">
        <v>10000345</v>
      </c>
      <c r="E386" s="36">
        <v>36004</v>
      </c>
      <c r="F386" s="38">
        <v>3</v>
      </c>
      <c r="G386" s="38">
        <v>158</v>
      </c>
      <c r="H386" s="39">
        <f t="shared" si="1"/>
        <v>474</v>
      </c>
      <c r="I386" s="39" t="str">
        <f>VLOOKUP(Table1[[#This Row],[Product_id]],Category_dim!$A$1:$G$31,2,FALSE)</f>
        <v>Cornflakes_1Kg</v>
      </c>
      <c r="J386" s="39" t="str">
        <f>VLOOKUP(Table1[[#This Row],[Product_id]],Category_dim!$A$2:$G$32,4,FALSE)</f>
        <v>Cereals</v>
      </c>
      <c r="K386" s="41" t="str">
        <f>VLOOKUP(Table1[[#This Row],[Store_id]],Geography,2,FALSE)</f>
        <v>Pune</v>
      </c>
      <c r="L386" s="42" t="str">
        <f>VLOOKUP(Table1[[#This Row],[Store_id]],Geography,3,FALSE)</f>
        <v>Maharashtra</v>
      </c>
    </row>
    <row r="387" spans="1:12" ht="14.25" customHeight="1">
      <c r="A387" s="35">
        <v>44167</v>
      </c>
      <c r="B387" s="36">
        <v>31245034</v>
      </c>
      <c r="C387" s="37">
        <v>712345344</v>
      </c>
      <c r="D387" s="36">
        <v>10000339</v>
      </c>
      <c r="E387" s="36">
        <v>36004</v>
      </c>
      <c r="F387" s="38">
        <v>2</v>
      </c>
      <c r="G387" s="38">
        <v>120</v>
      </c>
      <c r="H387" s="39">
        <f t="shared" si="1"/>
        <v>240</v>
      </c>
      <c r="I387" s="39" t="str">
        <f>VLOOKUP(Table1[[#This Row],[Product_id]],Category_dim!$A$1:$G$31,2,FALSE)</f>
        <v>Eggs_1x30</v>
      </c>
      <c r="J387" s="39" t="str">
        <f>VLOOKUP(Table1[[#This Row],[Product_id]],Category_dim!$A$2:$G$32,4,FALSE)</f>
        <v>Dairy</v>
      </c>
      <c r="K387" s="41" t="str">
        <f>VLOOKUP(Table1[[#This Row],[Store_id]],Geography,2,FALSE)</f>
        <v>Pune</v>
      </c>
      <c r="L387" s="42" t="str">
        <f>VLOOKUP(Table1[[#This Row],[Store_id]],Geography,3,FALSE)</f>
        <v>Maharashtra</v>
      </c>
    </row>
    <row r="388" spans="1:12" ht="14.25" customHeight="1">
      <c r="A388" s="35">
        <v>44167</v>
      </c>
      <c r="B388" s="36">
        <v>31245034</v>
      </c>
      <c r="C388" s="37">
        <v>712345344</v>
      </c>
      <c r="D388" s="36">
        <v>10000324</v>
      </c>
      <c r="E388" s="36">
        <v>36004</v>
      </c>
      <c r="F388" s="38">
        <v>3</v>
      </c>
      <c r="G388" s="38">
        <v>36</v>
      </c>
      <c r="H388" s="39">
        <f t="shared" si="1"/>
        <v>108</v>
      </c>
      <c r="I388" s="39" t="str">
        <f>VLOOKUP(Table1[[#This Row],[Product_id]],Category_dim!$A$1:$G$31,2,FALSE)</f>
        <v>Coke_1L</v>
      </c>
      <c r="J388" s="39" t="str">
        <f>VLOOKUP(Table1[[#This Row],[Product_id]],Category_dim!$A$2:$G$32,4,FALSE)</f>
        <v>Drinks &amp; Bevrages</v>
      </c>
      <c r="K388" s="41" t="str">
        <f>VLOOKUP(Table1[[#This Row],[Store_id]],Geography,2,FALSE)</f>
        <v>Pune</v>
      </c>
      <c r="L388" s="42" t="str">
        <f>VLOOKUP(Table1[[#This Row],[Store_id]],Geography,3,FALSE)</f>
        <v>Maharashtra</v>
      </c>
    </row>
    <row r="389" spans="1:12" ht="14.25" customHeight="1">
      <c r="A389" s="35">
        <v>44167</v>
      </c>
      <c r="B389" s="36">
        <v>31245034</v>
      </c>
      <c r="C389" s="37">
        <v>712345344</v>
      </c>
      <c r="D389" s="36">
        <v>10000339</v>
      </c>
      <c r="E389" s="36">
        <v>36004</v>
      </c>
      <c r="F389" s="38">
        <v>3</v>
      </c>
      <c r="G389" s="38">
        <v>120</v>
      </c>
      <c r="H389" s="39">
        <f t="shared" si="1"/>
        <v>360</v>
      </c>
      <c r="I389" s="39" t="str">
        <f>VLOOKUP(Table1[[#This Row],[Product_id]],Category_dim!$A$1:$G$31,2,FALSE)</f>
        <v>Eggs_1x30</v>
      </c>
      <c r="J389" s="39" t="str">
        <f>VLOOKUP(Table1[[#This Row],[Product_id]],Category_dim!$A$2:$G$32,4,FALSE)</f>
        <v>Dairy</v>
      </c>
      <c r="K389" s="41" t="str">
        <f>VLOOKUP(Table1[[#This Row],[Store_id]],Geography,2,FALSE)</f>
        <v>Pune</v>
      </c>
      <c r="L389" s="42" t="str">
        <f>VLOOKUP(Table1[[#This Row],[Store_id]],Geography,3,FALSE)</f>
        <v>Maharashtra</v>
      </c>
    </row>
    <row r="390" spans="1:12" ht="14.25" customHeight="1">
      <c r="A390" s="35">
        <v>44167</v>
      </c>
      <c r="B390" s="36">
        <v>31245034</v>
      </c>
      <c r="C390" s="37">
        <v>712345344</v>
      </c>
      <c r="D390" s="36">
        <v>10000341</v>
      </c>
      <c r="E390" s="36">
        <v>36004</v>
      </c>
      <c r="F390" s="38">
        <v>3</v>
      </c>
      <c r="G390" s="38">
        <v>29</v>
      </c>
      <c r="H390" s="39">
        <f t="shared" si="1"/>
        <v>87</v>
      </c>
      <c r="I390" s="39" t="str">
        <f>VLOOKUP(Table1[[#This Row],[Product_id]],Category_dim!$A$1:$G$31,2,FALSE)</f>
        <v>Curd MD_500 mL</v>
      </c>
      <c r="J390" s="39" t="str">
        <f>VLOOKUP(Table1[[#This Row],[Product_id]],Category_dim!$A$2:$G$32,4,FALSE)</f>
        <v>Dairy</v>
      </c>
      <c r="K390" s="41" t="str">
        <f>VLOOKUP(Table1[[#This Row],[Store_id]],Geography,2,FALSE)</f>
        <v>Pune</v>
      </c>
      <c r="L390" s="42" t="str">
        <f>VLOOKUP(Table1[[#This Row],[Store_id]],Geography,3,FALSE)</f>
        <v>Maharashtra</v>
      </c>
    </row>
    <row r="391" spans="1:12" ht="14.25" customHeight="1">
      <c r="A391" s="35">
        <v>44168</v>
      </c>
      <c r="B391" s="36">
        <v>31245035</v>
      </c>
      <c r="C391" s="37">
        <v>712345355</v>
      </c>
      <c r="D391" s="36">
        <v>10000328</v>
      </c>
      <c r="E391" s="36">
        <v>36005</v>
      </c>
      <c r="F391" s="38">
        <v>2</v>
      </c>
      <c r="G391" s="38">
        <v>220</v>
      </c>
      <c r="H391" s="39">
        <f t="shared" si="1"/>
        <v>440</v>
      </c>
      <c r="I391" s="39" t="str">
        <f>VLOOKUP(Table1[[#This Row],[Product_id]],Category_dim!$A$1:$G$31,2,FALSE)</f>
        <v>Mango_1L</v>
      </c>
      <c r="J391" s="39" t="str">
        <f>VLOOKUP(Table1[[#This Row],[Product_id]],Category_dim!$A$2:$G$32,4,FALSE)</f>
        <v>Drinks &amp; Bevrages</v>
      </c>
      <c r="K391" s="41" t="str">
        <f>VLOOKUP(Table1[[#This Row],[Store_id]],Geography,2,FALSE)</f>
        <v>Chennai</v>
      </c>
      <c r="L391" s="42" t="str">
        <f>VLOOKUP(Table1[[#This Row],[Store_id]],Geography,3,FALSE)</f>
        <v>Tamil Nadu</v>
      </c>
    </row>
    <row r="392" spans="1:12" ht="14.25" customHeight="1">
      <c r="A392" s="35">
        <v>44168</v>
      </c>
      <c r="B392" s="36">
        <v>31245035</v>
      </c>
      <c r="C392" s="37">
        <v>712345355</v>
      </c>
      <c r="D392" s="36">
        <v>10000338</v>
      </c>
      <c r="E392" s="36">
        <v>36005</v>
      </c>
      <c r="F392" s="38">
        <v>1</v>
      </c>
      <c r="G392" s="38">
        <v>100</v>
      </c>
      <c r="H392" s="39">
        <f t="shared" si="1"/>
        <v>100</v>
      </c>
      <c r="I392" s="39" t="str">
        <f>VLOOKUP(Table1[[#This Row],[Product_id]],Category_dim!$A$1:$G$31,2,FALSE)</f>
        <v>Cheese_200g_1x6</v>
      </c>
      <c r="J392" s="39" t="str">
        <f>VLOOKUP(Table1[[#This Row],[Product_id]],Category_dim!$A$2:$G$32,4,FALSE)</f>
        <v>Dairy</v>
      </c>
      <c r="K392" s="41" t="str">
        <f>VLOOKUP(Table1[[#This Row],[Store_id]],Geography,2,FALSE)</f>
        <v>Chennai</v>
      </c>
      <c r="L392" s="42" t="str">
        <f>VLOOKUP(Table1[[#This Row],[Store_id]],Geography,3,FALSE)</f>
        <v>Tamil Nadu</v>
      </c>
    </row>
    <row r="393" spans="1:12" ht="14.25" customHeight="1">
      <c r="A393" s="35">
        <v>44168</v>
      </c>
      <c r="B393" s="36">
        <v>31245035</v>
      </c>
      <c r="C393" s="37">
        <v>712345355</v>
      </c>
      <c r="D393" s="36">
        <v>10000329</v>
      </c>
      <c r="E393" s="36">
        <v>36005</v>
      </c>
      <c r="F393" s="38">
        <v>1</v>
      </c>
      <c r="G393" s="38">
        <v>30</v>
      </c>
      <c r="H393" s="39">
        <f t="shared" si="1"/>
        <v>30</v>
      </c>
      <c r="I393" s="39" t="str">
        <f>VLOOKUP(Table1[[#This Row],[Product_id]],Category_dim!$A$1:$G$31,2,FALSE)</f>
        <v>Orange_200mL</v>
      </c>
      <c r="J393" s="39" t="str">
        <f>VLOOKUP(Table1[[#This Row],[Product_id]],Category_dim!$A$2:$G$32,4,FALSE)</f>
        <v>Drinks &amp; Bevrages</v>
      </c>
      <c r="K393" s="41" t="str">
        <f>VLOOKUP(Table1[[#This Row],[Store_id]],Geography,2,FALSE)</f>
        <v>Chennai</v>
      </c>
      <c r="L393" s="42" t="str">
        <f>VLOOKUP(Table1[[#This Row],[Store_id]],Geography,3,FALSE)</f>
        <v>Tamil Nadu</v>
      </c>
    </row>
    <row r="394" spans="1:12" ht="14.25" customHeight="1">
      <c r="A394" s="35">
        <v>44168</v>
      </c>
      <c r="B394" s="36">
        <v>31245035</v>
      </c>
      <c r="C394" s="37">
        <v>712345355</v>
      </c>
      <c r="D394" s="36">
        <v>10000332</v>
      </c>
      <c r="E394" s="36">
        <v>36005</v>
      </c>
      <c r="F394" s="38">
        <v>2</v>
      </c>
      <c r="G394" s="38">
        <v>28</v>
      </c>
      <c r="H394" s="39">
        <f t="shared" si="1"/>
        <v>56</v>
      </c>
      <c r="I394" s="39" t="str">
        <f>VLOOKUP(Table1[[#This Row],[Product_id]],Category_dim!$A$1:$G$31,2,FALSE)</f>
        <v>Eggs_1x6</v>
      </c>
      <c r="J394" s="39" t="str">
        <f>VLOOKUP(Table1[[#This Row],[Product_id]],Category_dim!$A$2:$G$32,4,FALSE)</f>
        <v>Dairy</v>
      </c>
      <c r="K394" s="41" t="str">
        <f>VLOOKUP(Table1[[#This Row],[Store_id]],Geography,2,FALSE)</f>
        <v>Chennai</v>
      </c>
      <c r="L394" s="42" t="str">
        <f>VLOOKUP(Table1[[#This Row],[Store_id]],Geography,3,FALSE)</f>
        <v>Tamil Nadu</v>
      </c>
    </row>
    <row r="395" spans="1:12" ht="14.25" customHeight="1">
      <c r="A395" s="35">
        <v>44168</v>
      </c>
      <c r="B395" s="36">
        <v>31245035</v>
      </c>
      <c r="C395" s="37">
        <v>712345355</v>
      </c>
      <c r="D395" s="36">
        <v>10000329</v>
      </c>
      <c r="E395" s="36">
        <v>36005</v>
      </c>
      <c r="F395" s="38">
        <v>3</v>
      </c>
      <c r="G395" s="38">
        <v>30</v>
      </c>
      <c r="H395" s="39">
        <f t="shared" si="1"/>
        <v>90</v>
      </c>
      <c r="I395" s="39" t="str">
        <f>VLOOKUP(Table1[[#This Row],[Product_id]],Category_dim!$A$1:$G$31,2,FALSE)</f>
        <v>Orange_200mL</v>
      </c>
      <c r="J395" s="39" t="str">
        <f>VLOOKUP(Table1[[#This Row],[Product_id]],Category_dim!$A$2:$G$32,4,FALSE)</f>
        <v>Drinks &amp; Bevrages</v>
      </c>
      <c r="K395" s="41" t="str">
        <f>VLOOKUP(Table1[[#This Row],[Store_id]],Geography,2,FALSE)</f>
        <v>Chennai</v>
      </c>
      <c r="L395" s="42" t="str">
        <f>VLOOKUP(Table1[[#This Row],[Store_id]],Geography,3,FALSE)</f>
        <v>Tamil Nadu</v>
      </c>
    </row>
    <row r="396" spans="1:12" ht="14.25" customHeight="1">
      <c r="A396" s="35">
        <v>44168</v>
      </c>
      <c r="B396" s="36">
        <v>31245035</v>
      </c>
      <c r="C396" s="37">
        <v>712345355</v>
      </c>
      <c r="D396" s="36">
        <v>10000326</v>
      </c>
      <c r="E396" s="36">
        <v>36005</v>
      </c>
      <c r="F396" s="38">
        <v>1</v>
      </c>
      <c r="G396" s="38">
        <v>72</v>
      </c>
      <c r="H396" s="39">
        <f t="shared" si="1"/>
        <v>72</v>
      </c>
      <c r="I396" s="39" t="str">
        <f>VLOOKUP(Table1[[#This Row],[Product_id]],Category_dim!$A$1:$G$31,2,FALSE)</f>
        <v>Pepsi_2L</v>
      </c>
      <c r="J396" s="39" t="str">
        <f>VLOOKUP(Table1[[#This Row],[Product_id]],Category_dim!$A$2:$G$32,4,FALSE)</f>
        <v>Drinks &amp; Bevrages</v>
      </c>
      <c r="K396" s="41" t="str">
        <f>VLOOKUP(Table1[[#This Row],[Store_id]],Geography,2,FALSE)</f>
        <v>Chennai</v>
      </c>
      <c r="L396" s="42" t="str">
        <f>VLOOKUP(Table1[[#This Row],[Store_id]],Geography,3,FALSE)</f>
        <v>Tamil Nadu</v>
      </c>
    </row>
    <row r="397" spans="1:12" ht="14.25" customHeight="1">
      <c r="A397" s="35">
        <v>44168</v>
      </c>
      <c r="B397" s="36">
        <v>31245035</v>
      </c>
      <c r="C397" s="37">
        <v>712345355</v>
      </c>
      <c r="D397" s="36">
        <v>10000327</v>
      </c>
      <c r="E397" s="36">
        <v>36005</v>
      </c>
      <c r="F397" s="38">
        <v>2</v>
      </c>
      <c r="G397" s="38">
        <v>40</v>
      </c>
      <c r="H397" s="39">
        <f t="shared" si="1"/>
        <v>80</v>
      </c>
      <c r="I397" s="39" t="str">
        <f>VLOOKUP(Table1[[#This Row],[Product_id]],Category_dim!$A$1:$G$31,2,FALSE)</f>
        <v>Pepsi_1L</v>
      </c>
      <c r="J397" s="39" t="str">
        <f>VLOOKUP(Table1[[#This Row],[Product_id]],Category_dim!$A$2:$G$32,4,FALSE)</f>
        <v>Drinks &amp; Bevrages</v>
      </c>
      <c r="K397" s="41" t="str">
        <f>VLOOKUP(Table1[[#This Row],[Store_id]],Geography,2,FALSE)</f>
        <v>Chennai</v>
      </c>
      <c r="L397" s="42" t="str">
        <f>VLOOKUP(Table1[[#This Row],[Store_id]],Geography,3,FALSE)</f>
        <v>Tamil Nadu</v>
      </c>
    </row>
    <row r="398" spans="1:12" ht="14.25" customHeight="1">
      <c r="A398" s="35">
        <v>44168</v>
      </c>
      <c r="B398" s="36">
        <v>31245035</v>
      </c>
      <c r="C398" s="37">
        <v>712345355</v>
      </c>
      <c r="D398" s="36">
        <v>10000343</v>
      </c>
      <c r="E398" s="36">
        <v>36005</v>
      </c>
      <c r="F398" s="38">
        <v>3</v>
      </c>
      <c r="G398" s="38">
        <v>54</v>
      </c>
      <c r="H398" s="39">
        <f t="shared" si="1"/>
        <v>162</v>
      </c>
      <c r="I398" s="39" t="str">
        <f>VLOOKUP(Table1[[#This Row],[Product_id]],Category_dim!$A$1:$G$31,2,FALSE)</f>
        <v>Curd MD_1L</v>
      </c>
      <c r="J398" s="39" t="str">
        <f>VLOOKUP(Table1[[#This Row],[Product_id]],Category_dim!$A$2:$G$32,4,FALSE)</f>
        <v>Dairy</v>
      </c>
      <c r="K398" s="41" t="str">
        <f>VLOOKUP(Table1[[#This Row],[Store_id]],Geography,2,FALSE)</f>
        <v>Chennai</v>
      </c>
      <c r="L398" s="42" t="str">
        <f>VLOOKUP(Table1[[#This Row],[Store_id]],Geography,3,FALSE)</f>
        <v>Tamil Nadu</v>
      </c>
    </row>
    <row r="399" spans="1:12" ht="14.25" customHeight="1">
      <c r="A399" s="35">
        <v>44168</v>
      </c>
      <c r="B399" s="36">
        <v>31245035</v>
      </c>
      <c r="C399" s="37">
        <v>712345355</v>
      </c>
      <c r="D399" s="36">
        <v>10000343</v>
      </c>
      <c r="E399" s="36">
        <v>36005</v>
      </c>
      <c r="F399" s="38">
        <v>3</v>
      </c>
      <c r="G399" s="38">
        <v>54</v>
      </c>
      <c r="H399" s="39">
        <f t="shared" si="1"/>
        <v>162</v>
      </c>
      <c r="I399" s="39" t="str">
        <f>VLOOKUP(Table1[[#This Row],[Product_id]],Category_dim!$A$1:$G$31,2,FALSE)</f>
        <v>Curd MD_1L</v>
      </c>
      <c r="J399" s="39" t="str">
        <f>VLOOKUP(Table1[[#This Row],[Product_id]],Category_dim!$A$2:$G$32,4,FALSE)</f>
        <v>Dairy</v>
      </c>
      <c r="K399" s="41" t="str">
        <f>VLOOKUP(Table1[[#This Row],[Store_id]],Geography,2,FALSE)</f>
        <v>Chennai</v>
      </c>
      <c r="L399" s="42" t="str">
        <f>VLOOKUP(Table1[[#This Row],[Store_id]],Geography,3,FALSE)</f>
        <v>Tamil Nadu</v>
      </c>
    </row>
    <row r="400" spans="1:12" ht="14.25" customHeight="1">
      <c r="A400" s="35">
        <v>44168</v>
      </c>
      <c r="B400" s="36">
        <v>31245035</v>
      </c>
      <c r="C400" s="37">
        <v>712345355</v>
      </c>
      <c r="D400" s="36">
        <v>10000348</v>
      </c>
      <c r="E400" s="36">
        <v>36005</v>
      </c>
      <c r="F400" s="38">
        <v>1</v>
      </c>
      <c r="G400" s="38">
        <v>80</v>
      </c>
      <c r="H400" s="39">
        <f t="shared" si="1"/>
        <v>80</v>
      </c>
      <c r="I400" s="39" t="str">
        <f>VLOOKUP(Table1[[#This Row],[Product_id]],Category_dim!$A$1:$G$31,2,FALSE)</f>
        <v>Museli_500g</v>
      </c>
      <c r="J400" s="39" t="str">
        <f>VLOOKUP(Table1[[#This Row],[Product_id]],Category_dim!$A$2:$G$32,4,FALSE)</f>
        <v>Cereals</v>
      </c>
      <c r="K400" s="41" t="str">
        <f>VLOOKUP(Table1[[#This Row],[Store_id]],Geography,2,FALSE)</f>
        <v>Chennai</v>
      </c>
      <c r="L400" s="42" t="str">
        <f>VLOOKUP(Table1[[#This Row],[Store_id]],Geography,3,FALSE)</f>
        <v>Tamil Nadu</v>
      </c>
    </row>
    <row r="401" spans="1:12" ht="14.25" customHeight="1">
      <c r="A401" s="35">
        <v>44168</v>
      </c>
      <c r="B401" s="36">
        <v>31245035</v>
      </c>
      <c r="C401" s="37">
        <v>712345355</v>
      </c>
      <c r="D401" s="36">
        <v>10000349</v>
      </c>
      <c r="E401" s="36">
        <v>36005</v>
      </c>
      <c r="F401" s="38">
        <v>1</v>
      </c>
      <c r="G401" s="38">
        <v>152</v>
      </c>
      <c r="H401" s="39">
        <f t="shared" si="1"/>
        <v>152</v>
      </c>
      <c r="I401" s="39" t="str">
        <f>VLOOKUP(Table1[[#This Row],[Product_id]],Category_dim!$A$1:$G$31,2,FALSE)</f>
        <v>Museli 1 Kg</v>
      </c>
      <c r="J401" s="39" t="str">
        <f>VLOOKUP(Table1[[#This Row],[Product_id]],Category_dim!$A$2:$G$32,4,FALSE)</f>
        <v>Cereals</v>
      </c>
      <c r="K401" s="41" t="str">
        <f>VLOOKUP(Table1[[#This Row],[Store_id]],Geography,2,FALSE)</f>
        <v>Chennai</v>
      </c>
      <c r="L401" s="42" t="str">
        <f>VLOOKUP(Table1[[#This Row],[Store_id]],Geography,3,FALSE)</f>
        <v>Tamil Nadu</v>
      </c>
    </row>
    <row r="402" spans="1:12" ht="14.25" customHeight="1">
      <c r="A402" s="35">
        <v>44168</v>
      </c>
      <c r="B402" s="36">
        <v>31245035</v>
      </c>
      <c r="C402" s="37">
        <v>712345355</v>
      </c>
      <c r="D402" s="36">
        <v>10000329</v>
      </c>
      <c r="E402" s="36">
        <v>36005</v>
      </c>
      <c r="F402" s="38">
        <v>2</v>
      </c>
      <c r="G402" s="38">
        <v>30</v>
      </c>
      <c r="H402" s="39">
        <f t="shared" si="1"/>
        <v>60</v>
      </c>
      <c r="I402" s="39" t="str">
        <f>VLOOKUP(Table1[[#This Row],[Product_id]],Category_dim!$A$1:$G$31,2,FALSE)</f>
        <v>Orange_200mL</v>
      </c>
      <c r="J402" s="39" t="str">
        <f>VLOOKUP(Table1[[#This Row],[Product_id]],Category_dim!$A$2:$G$32,4,FALSE)</f>
        <v>Drinks &amp; Bevrages</v>
      </c>
      <c r="K402" s="41" t="str">
        <f>VLOOKUP(Table1[[#This Row],[Store_id]],Geography,2,FALSE)</f>
        <v>Chennai</v>
      </c>
      <c r="L402" s="42" t="str">
        <f>VLOOKUP(Table1[[#This Row],[Store_id]],Geography,3,FALSE)</f>
        <v>Tamil Nadu</v>
      </c>
    </row>
    <row r="403" spans="1:12" ht="14.25" customHeight="1">
      <c r="A403" s="35">
        <v>44169</v>
      </c>
      <c r="B403" s="36">
        <v>31245036</v>
      </c>
      <c r="C403" s="37">
        <v>712345366</v>
      </c>
      <c r="D403" s="36">
        <v>10000346</v>
      </c>
      <c r="E403" s="36">
        <v>36000</v>
      </c>
      <c r="F403" s="38">
        <v>3</v>
      </c>
      <c r="G403" s="38">
        <v>192</v>
      </c>
      <c r="H403" s="39">
        <f t="shared" si="1"/>
        <v>576</v>
      </c>
      <c r="I403" s="39" t="str">
        <f>VLOOKUP(Table1[[#This Row],[Product_id]],Category_dim!$A$1:$G$31,2,FALSE)</f>
        <v>Cornflakes_almond_1Kg</v>
      </c>
      <c r="J403" s="39" t="str">
        <f>VLOOKUP(Table1[[#This Row],[Product_id]],Category_dim!$A$2:$G$32,4,FALSE)</f>
        <v>Cereals</v>
      </c>
      <c r="K403" s="41" t="str">
        <f>VLOOKUP(Table1[[#This Row],[Store_id]],Geography,2,FALSE)</f>
        <v>Mumbai</v>
      </c>
      <c r="L403" s="42" t="str">
        <f>VLOOKUP(Table1[[#This Row],[Store_id]],Geography,3,FALSE)</f>
        <v>Maharashtra</v>
      </c>
    </row>
    <row r="404" spans="1:12" ht="14.25" customHeight="1">
      <c r="A404" s="35">
        <v>44169</v>
      </c>
      <c r="B404" s="36">
        <v>31245036</v>
      </c>
      <c r="C404" s="37">
        <v>712345366</v>
      </c>
      <c r="D404" s="36">
        <v>10000327</v>
      </c>
      <c r="E404" s="36">
        <v>36000</v>
      </c>
      <c r="F404" s="38">
        <v>2</v>
      </c>
      <c r="G404" s="38">
        <v>40</v>
      </c>
      <c r="H404" s="39">
        <f t="shared" si="1"/>
        <v>80</v>
      </c>
      <c r="I404" s="39" t="str">
        <f>VLOOKUP(Table1[[#This Row],[Product_id]],Category_dim!$A$1:$G$31,2,FALSE)</f>
        <v>Pepsi_1L</v>
      </c>
      <c r="J404" s="39" t="str">
        <f>VLOOKUP(Table1[[#This Row],[Product_id]],Category_dim!$A$2:$G$32,4,FALSE)</f>
        <v>Drinks &amp; Bevrages</v>
      </c>
      <c r="K404" s="41" t="str">
        <f>VLOOKUP(Table1[[#This Row],[Store_id]],Geography,2,FALSE)</f>
        <v>Mumbai</v>
      </c>
      <c r="L404" s="42" t="str">
        <f>VLOOKUP(Table1[[#This Row],[Store_id]],Geography,3,FALSE)</f>
        <v>Maharashtra</v>
      </c>
    </row>
    <row r="405" spans="1:12" ht="14.25" customHeight="1">
      <c r="A405" s="35">
        <v>44169</v>
      </c>
      <c r="B405" s="36">
        <v>31245036</v>
      </c>
      <c r="C405" s="37">
        <v>712345366</v>
      </c>
      <c r="D405" s="36">
        <v>10000337</v>
      </c>
      <c r="E405" s="36">
        <v>36000</v>
      </c>
      <c r="F405" s="38">
        <v>2</v>
      </c>
      <c r="G405" s="38">
        <v>20</v>
      </c>
      <c r="H405" s="39">
        <f t="shared" si="1"/>
        <v>40</v>
      </c>
      <c r="I405" s="39" t="str">
        <f>VLOOKUP(Table1[[#This Row],[Product_id]],Category_dim!$A$1:$G$31,2,FALSE)</f>
        <v>Cheese_200g</v>
      </c>
      <c r="J405" s="39" t="str">
        <f>VLOOKUP(Table1[[#This Row],[Product_id]],Category_dim!$A$2:$G$32,4,FALSE)</f>
        <v>Dairy</v>
      </c>
      <c r="K405" s="41" t="str">
        <f>VLOOKUP(Table1[[#This Row],[Store_id]],Geography,2,FALSE)</f>
        <v>Mumbai</v>
      </c>
      <c r="L405" s="42" t="str">
        <f>VLOOKUP(Table1[[#This Row],[Store_id]],Geography,3,FALSE)</f>
        <v>Maharashtra</v>
      </c>
    </row>
    <row r="406" spans="1:12" ht="14.25" customHeight="1">
      <c r="A406" s="35">
        <v>44169</v>
      </c>
      <c r="B406" s="36">
        <v>31245036</v>
      </c>
      <c r="C406" s="37">
        <v>712345366</v>
      </c>
      <c r="D406" s="36">
        <v>10000335</v>
      </c>
      <c r="E406" s="36">
        <v>36000</v>
      </c>
      <c r="F406" s="38">
        <v>2</v>
      </c>
      <c r="G406" s="38">
        <v>52</v>
      </c>
      <c r="H406" s="39">
        <f t="shared" si="1"/>
        <v>104</v>
      </c>
      <c r="I406" s="39" t="str">
        <f>VLOOKUP(Table1[[#This Row],[Product_id]],Category_dim!$A$1:$G$31,2,FALSE)</f>
        <v>Milk_Amul_1L</v>
      </c>
      <c r="J406" s="39" t="str">
        <f>VLOOKUP(Table1[[#This Row],[Product_id]],Category_dim!$A$2:$G$32,4,FALSE)</f>
        <v>Dairy</v>
      </c>
      <c r="K406" s="41" t="str">
        <f>VLOOKUP(Table1[[#This Row],[Store_id]],Geography,2,FALSE)</f>
        <v>Mumbai</v>
      </c>
      <c r="L406" s="42" t="str">
        <f>VLOOKUP(Table1[[#This Row],[Store_id]],Geography,3,FALSE)</f>
        <v>Maharashtra</v>
      </c>
    </row>
    <row r="407" spans="1:12" ht="14.25" customHeight="1">
      <c r="A407" s="35">
        <v>44169</v>
      </c>
      <c r="B407" s="36">
        <v>31245036</v>
      </c>
      <c r="C407" s="37">
        <v>712345366</v>
      </c>
      <c r="D407" s="36">
        <v>10000335</v>
      </c>
      <c r="E407" s="36">
        <v>36000</v>
      </c>
      <c r="F407" s="38">
        <v>2</v>
      </c>
      <c r="G407" s="38">
        <v>52</v>
      </c>
      <c r="H407" s="39">
        <f t="shared" si="1"/>
        <v>104</v>
      </c>
      <c r="I407" s="39" t="str">
        <f>VLOOKUP(Table1[[#This Row],[Product_id]],Category_dim!$A$1:$G$31,2,FALSE)</f>
        <v>Milk_Amul_1L</v>
      </c>
      <c r="J407" s="39" t="str">
        <f>VLOOKUP(Table1[[#This Row],[Product_id]],Category_dim!$A$2:$G$32,4,FALSE)</f>
        <v>Dairy</v>
      </c>
      <c r="K407" s="41" t="str">
        <f>VLOOKUP(Table1[[#This Row],[Store_id]],Geography,2,FALSE)</f>
        <v>Mumbai</v>
      </c>
      <c r="L407" s="42" t="str">
        <f>VLOOKUP(Table1[[#This Row],[Store_id]],Geography,3,FALSE)</f>
        <v>Maharashtra</v>
      </c>
    </row>
    <row r="408" spans="1:12" ht="14.25" customHeight="1">
      <c r="A408" s="35">
        <v>44169</v>
      </c>
      <c r="B408" s="36">
        <v>31245036</v>
      </c>
      <c r="C408" s="37">
        <v>712345366</v>
      </c>
      <c r="D408" s="36">
        <v>10000322</v>
      </c>
      <c r="E408" s="36">
        <v>36000</v>
      </c>
      <c r="F408" s="38">
        <v>1</v>
      </c>
      <c r="G408" s="38">
        <v>30</v>
      </c>
      <c r="H408" s="39">
        <f t="shared" si="1"/>
        <v>30</v>
      </c>
      <c r="I408" s="39" t="str">
        <f>VLOOKUP(Table1[[#This Row],[Product_id]],Category_dim!$A$1:$G$31,2,FALSE)</f>
        <v>Soda_500mL</v>
      </c>
      <c r="J408" s="39" t="str">
        <f>VLOOKUP(Table1[[#This Row],[Product_id]],Category_dim!$A$2:$G$32,4,FALSE)</f>
        <v>Drinks &amp; Bevrages</v>
      </c>
      <c r="K408" s="41" t="str">
        <f>VLOOKUP(Table1[[#This Row],[Store_id]],Geography,2,FALSE)</f>
        <v>Mumbai</v>
      </c>
      <c r="L408" s="42" t="str">
        <f>VLOOKUP(Table1[[#This Row],[Store_id]],Geography,3,FALSE)</f>
        <v>Maharashtra</v>
      </c>
    </row>
    <row r="409" spans="1:12" ht="14.25" customHeight="1">
      <c r="A409" s="35">
        <v>44169</v>
      </c>
      <c r="B409" s="36">
        <v>31245036</v>
      </c>
      <c r="C409" s="37">
        <v>712345366</v>
      </c>
      <c r="D409" s="36">
        <v>10000349</v>
      </c>
      <c r="E409" s="36">
        <v>36000</v>
      </c>
      <c r="F409" s="38">
        <v>3</v>
      </c>
      <c r="G409" s="38">
        <v>152</v>
      </c>
      <c r="H409" s="39">
        <f t="shared" si="1"/>
        <v>456</v>
      </c>
      <c r="I409" s="39" t="str">
        <f>VLOOKUP(Table1[[#This Row],[Product_id]],Category_dim!$A$1:$G$31,2,FALSE)</f>
        <v>Museli 1 Kg</v>
      </c>
      <c r="J409" s="39" t="str">
        <f>VLOOKUP(Table1[[#This Row],[Product_id]],Category_dim!$A$2:$G$32,4,FALSE)</f>
        <v>Cereals</v>
      </c>
      <c r="K409" s="41" t="str">
        <f>VLOOKUP(Table1[[#This Row],[Store_id]],Geography,2,FALSE)</f>
        <v>Mumbai</v>
      </c>
      <c r="L409" s="42" t="str">
        <f>VLOOKUP(Table1[[#This Row],[Store_id]],Geography,3,FALSE)</f>
        <v>Maharashtra</v>
      </c>
    </row>
    <row r="410" spans="1:12" ht="14.25" customHeight="1">
      <c r="A410" s="35">
        <v>44169</v>
      </c>
      <c r="B410" s="36">
        <v>31245036</v>
      </c>
      <c r="C410" s="37">
        <v>712345366</v>
      </c>
      <c r="D410" s="36">
        <v>10000337</v>
      </c>
      <c r="E410" s="36">
        <v>36000</v>
      </c>
      <c r="F410" s="38">
        <v>3</v>
      </c>
      <c r="G410" s="38">
        <v>20</v>
      </c>
      <c r="H410" s="39">
        <f t="shared" si="1"/>
        <v>60</v>
      </c>
      <c r="I410" s="39" t="str">
        <f>VLOOKUP(Table1[[#This Row],[Product_id]],Category_dim!$A$1:$G$31,2,FALSE)</f>
        <v>Cheese_200g</v>
      </c>
      <c r="J410" s="39" t="str">
        <f>VLOOKUP(Table1[[#This Row],[Product_id]],Category_dim!$A$2:$G$32,4,FALSE)</f>
        <v>Dairy</v>
      </c>
      <c r="K410" s="41" t="str">
        <f>VLOOKUP(Table1[[#This Row],[Store_id]],Geography,2,FALSE)</f>
        <v>Mumbai</v>
      </c>
      <c r="L410" s="42" t="str">
        <f>VLOOKUP(Table1[[#This Row],[Store_id]],Geography,3,FALSE)</f>
        <v>Maharashtra</v>
      </c>
    </row>
    <row r="411" spans="1:12" ht="14.25" customHeight="1">
      <c r="A411" s="35">
        <v>44169</v>
      </c>
      <c r="B411" s="36">
        <v>31245036</v>
      </c>
      <c r="C411" s="37">
        <v>712345366</v>
      </c>
      <c r="D411" s="36">
        <v>10000344</v>
      </c>
      <c r="E411" s="36">
        <v>36000</v>
      </c>
      <c r="F411" s="38">
        <v>2</v>
      </c>
      <c r="G411" s="38">
        <v>82</v>
      </c>
      <c r="H411" s="39">
        <f t="shared" si="1"/>
        <v>164</v>
      </c>
      <c r="I411" s="39" t="str">
        <f>VLOOKUP(Table1[[#This Row],[Product_id]],Category_dim!$A$1:$G$31,2,FALSE)</f>
        <v>Cornflakes_500g</v>
      </c>
      <c r="J411" s="39" t="str">
        <f>VLOOKUP(Table1[[#This Row],[Product_id]],Category_dim!$A$2:$G$32,4,FALSE)</f>
        <v>Cereals</v>
      </c>
      <c r="K411" s="41" t="str">
        <f>VLOOKUP(Table1[[#This Row],[Store_id]],Geography,2,FALSE)</f>
        <v>Mumbai</v>
      </c>
      <c r="L411" s="42" t="str">
        <f>VLOOKUP(Table1[[#This Row],[Store_id]],Geography,3,FALSE)</f>
        <v>Maharashtra</v>
      </c>
    </row>
    <row r="412" spans="1:12" ht="14.25" customHeight="1">
      <c r="A412" s="35">
        <v>44169</v>
      </c>
      <c r="B412" s="36">
        <v>31245036</v>
      </c>
      <c r="C412" s="37">
        <v>712345366</v>
      </c>
      <c r="D412" s="36">
        <v>10000322</v>
      </c>
      <c r="E412" s="36">
        <v>36000</v>
      </c>
      <c r="F412" s="38">
        <v>2</v>
      </c>
      <c r="G412" s="38">
        <v>30</v>
      </c>
      <c r="H412" s="39">
        <f t="shared" si="1"/>
        <v>60</v>
      </c>
      <c r="I412" s="39" t="str">
        <f>VLOOKUP(Table1[[#This Row],[Product_id]],Category_dim!$A$1:$G$31,2,FALSE)</f>
        <v>Soda_500mL</v>
      </c>
      <c r="J412" s="39" t="str">
        <f>VLOOKUP(Table1[[#This Row],[Product_id]],Category_dim!$A$2:$G$32,4,FALSE)</f>
        <v>Drinks &amp; Bevrages</v>
      </c>
      <c r="K412" s="41" t="str">
        <f>VLOOKUP(Table1[[#This Row],[Store_id]],Geography,2,FALSE)</f>
        <v>Mumbai</v>
      </c>
      <c r="L412" s="42" t="str">
        <f>VLOOKUP(Table1[[#This Row],[Store_id]],Geography,3,FALSE)</f>
        <v>Maharashtra</v>
      </c>
    </row>
    <row r="413" spans="1:12" ht="14.25" customHeight="1">
      <c r="A413" s="35">
        <v>44170</v>
      </c>
      <c r="B413" s="36">
        <v>31245037</v>
      </c>
      <c r="C413" s="37">
        <v>712345377</v>
      </c>
      <c r="D413" s="36">
        <v>10000348</v>
      </c>
      <c r="E413" s="36">
        <v>36007</v>
      </c>
      <c r="F413" s="38">
        <v>5</v>
      </c>
      <c r="G413" s="38">
        <v>80</v>
      </c>
      <c r="H413" s="39">
        <f t="shared" si="1"/>
        <v>400</v>
      </c>
      <c r="I413" s="39" t="str">
        <f>VLOOKUP(Table1[[#This Row],[Product_id]],Category_dim!$A$1:$G$31,2,FALSE)</f>
        <v>Museli_500g</v>
      </c>
      <c r="J413" s="39" t="str">
        <f>VLOOKUP(Table1[[#This Row],[Product_id]],Category_dim!$A$2:$G$32,4,FALSE)</f>
        <v>Cereals</v>
      </c>
      <c r="K413" s="41" t="str">
        <f>VLOOKUP(Table1[[#This Row],[Store_id]],Geography,2,FALSE)</f>
        <v>Mysore</v>
      </c>
      <c r="L413" s="42" t="str">
        <f>VLOOKUP(Table1[[#This Row],[Store_id]],Geography,3,FALSE)</f>
        <v>Karnataka</v>
      </c>
    </row>
    <row r="414" spans="1:12" ht="14.25" customHeight="1">
      <c r="A414" s="35">
        <v>44170</v>
      </c>
      <c r="B414" s="36">
        <v>31245037</v>
      </c>
      <c r="C414" s="37">
        <v>712345377</v>
      </c>
      <c r="D414" s="36">
        <v>10000349</v>
      </c>
      <c r="E414" s="36">
        <v>36007</v>
      </c>
      <c r="F414" s="38">
        <v>4</v>
      </c>
      <c r="G414" s="38">
        <v>152</v>
      </c>
      <c r="H414" s="39">
        <f t="shared" si="1"/>
        <v>608</v>
      </c>
      <c r="I414" s="39" t="str">
        <f>VLOOKUP(Table1[[#This Row],[Product_id]],Category_dim!$A$1:$G$31,2,FALSE)</f>
        <v>Museli 1 Kg</v>
      </c>
      <c r="J414" s="39" t="str">
        <f>VLOOKUP(Table1[[#This Row],[Product_id]],Category_dim!$A$2:$G$32,4,FALSE)</f>
        <v>Cereals</v>
      </c>
      <c r="K414" s="41" t="str">
        <f>VLOOKUP(Table1[[#This Row],[Store_id]],Geography,2,FALSE)</f>
        <v>Mysore</v>
      </c>
      <c r="L414" s="42" t="str">
        <f>VLOOKUP(Table1[[#This Row],[Store_id]],Geography,3,FALSE)</f>
        <v>Karnataka</v>
      </c>
    </row>
    <row r="415" spans="1:12" ht="14.25" customHeight="1">
      <c r="A415" s="35">
        <v>44170</v>
      </c>
      <c r="B415" s="36">
        <v>31245037</v>
      </c>
      <c r="C415" s="37">
        <v>712345377</v>
      </c>
      <c r="D415" s="36">
        <v>10000328</v>
      </c>
      <c r="E415" s="36">
        <v>36007</v>
      </c>
      <c r="F415" s="38">
        <v>6</v>
      </c>
      <c r="G415" s="38">
        <v>220</v>
      </c>
      <c r="H415" s="39">
        <f t="shared" si="1"/>
        <v>1320</v>
      </c>
      <c r="I415" s="39" t="str">
        <f>VLOOKUP(Table1[[#This Row],[Product_id]],Category_dim!$A$1:$G$31,2,FALSE)</f>
        <v>Mango_1L</v>
      </c>
      <c r="J415" s="39" t="str">
        <f>VLOOKUP(Table1[[#This Row],[Product_id]],Category_dim!$A$2:$G$32,4,FALSE)</f>
        <v>Drinks &amp; Bevrages</v>
      </c>
      <c r="K415" s="41" t="str">
        <f>VLOOKUP(Table1[[#This Row],[Store_id]],Geography,2,FALSE)</f>
        <v>Mysore</v>
      </c>
      <c r="L415" s="42" t="str">
        <f>VLOOKUP(Table1[[#This Row],[Store_id]],Geography,3,FALSE)</f>
        <v>Karnataka</v>
      </c>
    </row>
    <row r="416" spans="1:12" ht="14.25" customHeight="1">
      <c r="A416" s="35">
        <v>44170</v>
      </c>
      <c r="B416" s="36">
        <v>31245037</v>
      </c>
      <c r="C416" s="37">
        <v>712345377</v>
      </c>
      <c r="D416" s="36">
        <v>10000326</v>
      </c>
      <c r="E416" s="36">
        <v>36007</v>
      </c>
      <c r="F416" s="38">
        <v>4</v>
      </c>
      <c r="G416" s="38">
        <v>72</v>
      </c>
      <c r="H416" s="39">
        <f t="shared" si="1"/>
        <v>288</v>
      </c>
      <c r="I416" s="39" t="str">
        <f>VLOOKUP(Table1[[#This Row],[Product_id]],Category_dim!$A$1:$G$31,2,FALSE)</f>
        <v>Pepsi_2L</v>
      </c>
      <c r="J416" s="39" t="str">
        <f>VLOOKUP(Table1[[#This Row],[Product_id]],Category_dim!$A$2:$G$32,4,FALSE)</f>
        <v>Drinks &amp; Bevrages</v>
      </c>
      <c r="K416" s="41" t="str">
        <f>VLOOKUP(Table1[[#This Row],[Store_id]],Geography,2,FALSE)</f>
        <v>Mysore</v>
      </c>
      <c r="L416" s="42" t="str">
        <f>VLOOKUP(Table1[[#This Row],[Store_id]],Geography,3,FALSE)</f>
        <v>Karnataka</v>
      </c>
    </row>
    <row r="417" spans="1:12" ht="14.25" customHeight="1">
      <c r="A417" s="35">
        <v>44170</v>
      </c>
      <c r="B417" s="36">
        <v>31245037</v>
      </c>
      <c r="C417" s="37">
        <v>712345377</v>
      </c>
      <c r="D417" s="36">
        <v>10000334</v>
      </c>
      <c r="E417" s="36">
        <v>36007</v>
      </c>
      <c r="F417" s="38">
        <v>6</v>
      </c>
      <c r="G417" s="38">
        <v>48</v>
      </c>
      <c r="H417" s="39">
        <f t="shared" si="1"/>
        <v>288</v>
      </c>
      <c r="I417" s="39" t="str">
        <f>VLOOKUP(Table1[[#This Row],[Product_id]],Category_dim!$A$1:$G$31,2,FALSE)</f>
        <v>Milk_MD_1L</v>
      </c>
      <c r="J417" s="39" t="str">
        <f>VLOOKUP(Table1[[#This Row],[Product_id]],Category_dim!$A$2:$G$32,4,FALSE)</f>
        <v>Dairy</v>
      </c>
      <c r="K417" s="41" t="str">
        <f>VLOOKUP(Table1[[#This Row],[Store_id]],Geography,2,FALSE)</f>
        <v>Mysore</v>
      </c>
      <c r="L417" s="42" t="str">
        <f>VLOOKUP(Table1[[#This Row],[Store_id]],Geography,3,FALSE)</f>
        <v>Karnataka</v>
      </c>
    </row>
    <row r="418" spans="1:12" ht="14.25" customHeight="1">
      <c r="A418" s="35">
        <v>44170</v>
      </c>
      <c r="B418" s="36">
        <v>31245037</v>
      </c>
      <c r="C418" s="37">
        <v>712345377</v>
      </c>
      <c r="D418" s="36">
        <v>10000322</v>
      </c>
      <c r="E418" s="36">
        <v>36007</v>
      </c>
      <c r="F418" s="38">
        <v>6</v>
      </c>
      <c r="G418" s="38">
        <v>30</v>
      </c>
      <c r="H418" s="39">
        <f t="shared" si="1"/>
        <v>180</v>
      </c>
      <c r="I418" s="39" t="str">
        <f>VLOOKUP(Table1[[#This Row],[Product_id]],Category_dim!$A$1:$G$31,2,FALSE)</f>
        <v>Soda_500mL</v>
      </c>
      <c r="J418" s="39" t="str">
        <f>VLOOKUP(Table1[[#This Row],[Product_id]],Category_dim!$A$2:$G$32,4,FALSE)</f>
        <v>Drinks &amp; Bevrages</v>
      </c>
      <c r="K418" s="41" t="str">
        <f>VLOOKUP(Table1[[#This Row],[Store_id]],Geography,2,FALSE)</f>
        <v>Mysore</v>
      </c>
      <c r="L418" s="42" t="str">
        <f>VLOOKUP(Table1[[#This Row],[Store_id]],Geography,3,FALSE)</f>
        <v>Karnataka</v>
      </c>
    </row>
    <row r="419" spans="1:12" ht="14.25" customHeight="1">
      <c r="A419" s="35">
        <v>44171</v>
      </c>
      <c r="B419" s="36">
        <v>31245038</v>
      </c>
      <c r="C419" s="37">
        <v>712345388</v>
      </c>
      <c r="D419" s="36">
        <v>10000333</v>
      </c>
      <c r="E419" s="36">
        <v>36002</v>
      </c>
      <c r="F419" s="38">
        <v>4</v>
      </c>
      <c r="G419" s="38">
        <v>54</v>
      </c>
      <c r="H419" s="39">
        <f t="shared" si="1"/>
        <v>216</v>
      </c>
      <c r="I419" s="39" t="str">
        <f>VLOOKUP(Table1[[#This Row],[Product_id]],Category_dim!$A$1:$G$31,2,FALSE)</f>
        <v>Eggs_1x12</v>
      </c>
      <c r="J419" s="39" t="str">
        <f>VLOOKUP(Table1[[#This Row],[Product_id]],Category_dim!$A$2:$G$32,4,FALSE)</f>
        <v>Dairy</v>
      </c>
      <c r="K419" s="41" t="str">
        <f>VLOOKUP(Table1[[#This Row],[Store_id]],Geography,2,FALSE)</f>
        <v>Bangalore</v>
      </c>
      <c r="L419" s="42" t="str">
        <f>VLOOKUP(Table1[[#This Row],[Store_id]],Geography,3,FALSE)</f>
        <v>Karnataka</v>
      </c>
    </row>
    <row r="420" spans="1:12" ht="14.25" customHeight="1">
      <c r="A420" s="35">
        <v>44171</v>
      </c>
      <c r="B420" s="36">
        <v>31245038</v>
      </c>
      <c r="C420" s="37">
        <v>712345388</v>
      </c>
      <c r="D420" s="36">
        <v>10000345</v>
      </c>
      <c r="E420" s="36">
        <v>36002</v>
      </c>
      <c r="F420" s="38">
        <v>5</v>
      </c>
      <c r="G420" s="38">
        <v>158</v>
      </c>
      <c r="H420" s="39">
        <f t="shared" si="1"/>
        <v>790</v>
      </c>
      <c r="I420" s="39" t="str">
        <f>VLOOKUP(Table1[[#This Row],[Product_id]],Category_dim!$A$1:$G$31,2,FALSE)</f>
        <v>Cornflakes_1Kg</v>
      </c>
      <c r="J420" s="39" t="str">
        <f>VLOOKUP(Table1[[#This Row],[Product_id]],Category_dim!$A$2:$G$32,4,FALSE)</f>
        <v>Cereals</v>
      </c>
      <c r="K420" s="41" t="str">
        <f>VLOOKUP(Table1[[#This Row],[Store_id]],Geography,2,FALSE)</f>
        <v>Bangalore</v>
      </c>
      <c r="L420" s="42" t="str">
        <f>VLOOKUP(Table1[[#This Row],[Store_id]],Geography,3,FALSE)</f>
        <v>Karnataka</v>
      </c>
    </row>
    <row r="421" spans="1:12" ht="14.25" customHeight="1">
      <c r="A421" s="35">
        <v>44171</v>
      </c>
      <c r="B421" s="36">
        <v>31245038</v>
      </c>
      <c r="C421" s="37">
        <v>712345388</v>
      </c>
      <c r="D421" s="36">
        <v>10000350</v>
      </c>
      <c r="E421" s="36">
        <v>36002</v>
      </c>
      <c r="F421" s="38">
        <v>6</v>
      </c>
      <c r="G421" s="38">
        <v>67</v>
      </c>
      <c r="H421" s="39">
        <f t="shared" si="1"/>
        <v>402</v>
      </c>
      <c r="I421" s="39" t="str">
        <f>VLOOKUP(Table1[[#This Row],[Product_id]],Category_dim!$A$1:$G$31,2,FALSE)</f>
        <v>Chocos_200g</v>
      </c>
      <c r="J421" s="39" t="str">
        <f>VLOOKUP(Table1[[#This Row],[Product_id]],Category_dim!$A$2:$G$32,4,FALSE)</f>
        <v>Cereals</v>
      </c>
      <c r="K421" s="41" t="str">
        <f>VLOOKUP(Table1[[#This Row],[Store_id]],Geography,2,FALSE)</f>
        <v>Bangalore</v>
      </c>
      <c r="L421" s="42" t="str">
        <f>VLOOKUP(Table1[[#This Row],[Store_id]],Geography,3,FALSE)</f>
        <v>Karnataka</v>
      </c>
    </row>
    <row r="422" spans="1:12" ht="14.25" customHeight="1">
      <c r="A422" s="35">
        <v>44171</v>
      </c>
      <c r="B422" s="36">
        <v>31245038</v>
      </c>
      <c r="C422" s="37">
        <v>712345388</v>
      </c>
      <c r="D422" s="36">
        <v>10000329</v>
      </c>
      <c r="E422" s="36">
        <v>36002</v>
      </c>
      <c r="F422" s="38">
        <v>6</v>
      </c>
      <c r="G422" s="38">
        <v>30</v>
      </c>
      <c r="H422" s="39">
        <f t="shared" si="1"/>
        <v>180</v>
      </c>
      <c r="I422" s="39" t="str">
        <f>VLOOKUP(Table1[[#This Row],[Product_id]],Category_dim!$A$1:$G$31,2,FALSE)</f>
        <v>Orange_200mL</v>
      </c>
      <c r="J422" s="39" t="str">
        <f>VLOOKUP(Table1[[#This Row],[Product_id]],Category_dim!$A$2:$G$32,4,FALSE)</f>
        <v>Drinks &amp; Bevrages</v>
      </c>
      <c r="K422" s="41" t="str">
        <f>VLOOKUP(Table1[[#This Row],[Store_id]],Geography,2,FALSE)</f>
        <v>Bangalore</v>
      </c>
      <c r="L422" s="42" t="str">
        <f>VLOOKUP(Table1[[#This Row],[Store_id]],Geography,3,FALSE)</f>
        <v>Karnataka</v>
      </c>
    </row>
    <row r="423" spans="1:12" ht="14.25" customHeight="1">
      <c r="A423" s="35">
        <v>44171</v>
      </c>
      <c r="B423" s="36">
        <v>31245038</v>
      </c>
      <c r="C423" s="37">
        <v>712345388</v>
      </c>
      <c r="D423" s="36">
        <v>10000334</v>
      </c>
      <c r="E423" s="36">
        <v>36002</v>
      </c>
      <c r="F423" s="38">
        <v>4</v>
      </c>
      <c r="G423" s="38">
        <v>48</v>
      </c>
      <c r="H423" s="39">
        <f t="shared" si="1"/>
        <v>192</v>
      </c>
      <c r="I423" s="39" t="str">
        <f>VLOOKUP(Table1[[#This Row],[Product_id]],Category_dim!$A$1:$G$31,2,FALSE)</f>
        <v>Milk_MD_1L</v>
      </c>
      <c r="J423" s="39" t="str">
        <f>VLOOKUP(Table1[[#This Row],[Product_id]],Category_dim!$A$2:$G$32,4,FALSE)</f>
        <v>Dairy</v>
      </c>
      <c r="K423" s="41" t="str">
        <f>VLOOKUP(Table1[[#This Row],[Store_id]],Geography,2,FALSE)</f>
        <v>Bangalore</v>
      </c>
      <c r="L423" s="42" t="str">
        <f>VLOOKUP(Table1[[#This Row],[Store_id]],Geography,3,FALSE)</f>
        <v>Karnataka</v>
      </c>
    </row>
    <row r="424" spans="1:12" ht="14.25" customHeight="1">
      <c r="A424" s="35">
        <v>44171</v>
      </c>
      <c r="B424" s="36">
        <v>31245038</v>
      </c>
      <c r="C424" s="37">
        <v>712345388</v>
      </c>
      <c r="D424" s="36">
        <v>10000337</v>
      </c>
      <c r="E424" s="36">
        <v>36002</v>
      </c>
      <c r="F424" s="38">
        <v>4</v>
      </c>
      <c r="G424" s="38">
        <v>20</v>
      </c>
      <c r="H424" s="39">
        <f t="shared" si="1"/>
        <v>80</v>
      </c>
      <c r="I424" s="39" t="str">
        <f>VLOOKUP(Table1[[#This Row],[Product_id]],Category_dim!$A$1:$G$31,2,FALSE)</f>
        <v>Cheese_200g</v>
      </c>
      <c r="J424" s="39" t="str">
        <f>VLOOKUP(Table1[[#This Row],[Product_id]],Category_dim!$A$2:$G$32,4,FALSE)</f>
        <v>Dairy</v>
      </c>
      <c r="K424" s="41" t="str">
        <f>VLOOKUP(Table1[[#This Row],[Store_id]],Geography,2,FALSE)</f>
        <v>Bangalore</v>
      </c>
      <c r="L424" s="42" t="str">
        <f>VLOOKUP(Table1[[#This Row],[Store_id]],Geography,3,FALSE)</f>
        <v>Karnataka</v>
      </c>
    </row>
    <row r="425" spans="1:12" ht="14.25" customHeight="1">
      <c r="A425" s="35">
        <v>44171</v>
      </c>
      <c r="B425" s="36">
        <v>31245038</v>
      </c>
      <c r="C425" s="37">
        <v>712345388</v>
      </c>
      <c r="D425" s="36">
        <v>10000338</v>
      </c>
      <c r="E425" s="36">
        <v>36002</v>
      </c>
      <c r="F425" s="38">
        <v>6</v>
      </c>
      <c r="G425" s="38">
        <v>100</v>
      </c>
      <c r="H425" s="39">
        <f t="shared" si="1"/>
        <v>600</v>
      </c>
      <c r="I425" s="39" t="str">
        <f>VLOOKUP(Table1[[#This Row],[Product_id]],Category_dim!$A$1:$G$31,2,FALSE)</f>
        <v>Cheese_200g_1x6</v>
      </c>
      <c r="J425" s="39" t="str">
        <f>VLOOKUP(Table1[[#This Row],[Product_id]],Category_dim!$A$2:$G$32,4,FALSE)</f>
        <v>Dairy</v>
      </c>
      <c r="K425" s="41" t="str">
        <f>VLOOKUP(Table1[[#This Row],[Store_id]],Geography,2,FALSE)</f>
        <v>Bangalore</v>
      </c>
      <c r="L425" s="42" t="str">
        <f>VLOOKUP(Table1[[#This Row],[Store_id]],Geography,3,FALSE)</f>
        <v>Karnataka</v>
      </c>
    </row>
    <row r="426" spans="1:12" ht="14.25" customHeight="1">
      <c r="A426" s="35">
        <v>44171</v>
      </c>
      <c r="B426" s="36">
        <v>31245038</v>
      </c>
      <c r="C426" s="37">
        <v>712345388</v>
      </c>
      <c r="D426" s="36">
        <v>10000328</v>
      </c>
      <c r="E426" s="36">
        <v>36002</v>
      </c>
      <c r="F426" s="38">
        <v>5</v>
      </c>
      <c r="G426" s="38">
        <v>220</v>
      </c>
      <c r="H426" s="39">
        <f t="shared" si="1"/>
        <v>1100</v>
      </c>
      <c r="I426" s="39" t="str">
        <f>VLOOKUP(Table1[[#This Row],[Product_id]],Category_dim!$A$1:$G$31,2,FALSE)</f>
        <v>Mango_1L</v>
      </c>
      <c r="J426" s="39" t="str">
        <f>VLOOKUP(Table1[[#This Row],[Product_id]],Category_dim!$A$2:$G$32,4,FALSE)</f>
        <v>Drinks &amp; Bevrages</v>
      </c>
      <c r="K426" s="41" t="str">
        <f>VLOOKUP(Table1[[#This Row],[Store_id]],Geography,2,FALSE)</f>
        <v>Bangalore</v>
      </c>
      <c r="L426" s="42" t="str">
        <f>VLOOKUP(Table1[[#This Row],[Store_id]],Geography,3,FALSE)</f>
        <v>Karnataka</v>
      </c>
    </row>
    <row r="427" spans="1:12" ht="14.25" customHeight="1">
      <c r="A427" s="35">
        <v>44171</v>
      </c>
      <c r="B427" s="36">
        <v>31245038</v>
      </c>
      <c r="C427" s="37">
        <v>712345388</v>
      </c>
      <c r="D427" s="36">
        <v>10000339</v>
      </c>
      <c r="E427" s="36">
        <v>36002</v>
      </c>
      <c r="F427" s="38">
        <v>6</v>
      </c>
      <c r="G427" s="38">
        <v>120</v>
      </c>
      <c r="H427" s="39">
        <f t="shared" si="1"/>
        <v>720</v>
      </c>
      <c r="I427" s="39" t="str">
        <f>VLOOKUP(Table1[[#This Row],[Product_id]],Category_dim!$A$1:$G$31,2,FALSE)</f>
        <v>Eggs_1x30</v>
      </c>
      <c r="J427" s="39" t="str">
        <f>VLOOKUP(Table1[[#This Row],[Product_id]],Category_dim!$A$2:$G$32,4,FALSE)</f>
        <v>Dairy</v>
      </c>
      <c r="K427" s="41" t="str">
        <f>VLOOKUP(Table1[[#This Row],[Store_id]],Geography,2,FALSE)</f>
        <v>Bangalore</v>
      </c>
      <c r="L427" s="42" t="str">
        <f>VLOOKUP(Table1[[#This Row],[Store_id]],Geography,3,FALSE)</f>
        <v>Karnataka</v>
      </c>
    </row>
    <row r="428" spans="1:12" ht="14.25" customHeight="1">
      <c r="A428" s="35">
        <v>44171</v>
      </c>
      <c r="B428" s="36">
        <v>31245038</v>
      </c>
      <c r="C428" s="37">
        <v>712345388</v>
      </c>
      <c r="D428" s="36">
        <v>10000335</v>
      </c>
      <c r="E428" s="36">
        <v>36002</v>
      </c>
      <c r="F428" s="38">
        <v>5</v>
      </c>
      <c r="G428" s="38">
        <v>52</v>
      </c>
      <c r="H428" s="39">
        <f t="shared" si="1"/>
        <v>260</v>
      </c>
      <c r="I428" s="39" t="str">
        <f>VLOOKUP(Table1[[#This Row],[Product_id]],Category_dim!$A$1:$G$31,2,FALSE)</f>
        <v>Milk_Amul_1L</v>
      </c>
      <c r="J428" s="39" t="str">
        <f>VLOOKUP(Table1[[#This Row],[Product_id]],Category_dim!$A$2:$G$32,4,FALSE)</f>
        <v>Dairy</v>
      </c>
      <c r="K428" s="41" t="str">
        <f>VLOOKUP(Table1[[#This Row],[Store_id]],Geography,2,FALSE)</f>
        <v>Bangalore</v>
      </c>
      <c r="L428" s="42" t="str">
        <f>VLOOKUP(Table1[[#This Row],[Store_id]],Geography,3,FALSE)</f>
        <v>Karnataka</v>
      </c>
    </row>
    <row r="429" spans="1:12" ht="14.25" customHeight="1">
      <c r="A429" s="35">
        <v>44171</v>
      </c>
      <c r="B429" s="36">
        <v>31245038</v>
      </c>
      <c r="C429" s="37">
        <v>712345388</v>
      </c>
      <c r="D429" s="36">
        <v>10000339</v>
      </c>
      <c r="E429" s="36">
        <v>36002</v>
      </c>
      <c r="F429" s="38">
        <v>5</v>
      </c>
      <c r="G429" s="38">
        <v>120</v>
      </c>
      <c r="H429" s="39">
        <f t="shared" si="1"/>
        <v>600</v>
      </c>
      <c r="I429" s="39" t="str">
        <f>VLOOKUP(Table1[[#This Row],[Product_id]],Category_dim!$A$1:$G$31,2,FALSE)</f>
        <v>Eggs_1x30</v>
      </c>
      <c r="J429" s="39" t="str">
        <f>VLOOKUP(Table1[[#This Row],[Product_id]],Category_dim!$A$2:$G$32,4,FALSE)</f>
        <v>Dairy</v>
      </c>
      <c r="K429" s="41" t="str">
        <f>VLOOKUP(Table1[[#This Row],[Store_id]],Geography,2,FALSE)</f>
        <v>Bangalore</v>
      </c>
      <c r="L429" s="42" t="str">
        <f>VLOOKUP(Table1[[#This Row],[Store_id]],Geography,3,FALSE)</f>
        <v>Karnataka</v>
      </c>
    </row>
    <row r="430" spans="1:12" ht="14.25" customHeight="1">
      <c r="A430" s="35">
        <v>44171</v>
      </c>
      <c r="B430" s="36">
        <v>31245038</v>
      </c>
      <c r="C430" s="37">
        <v>712345388</v>
      </c>
      <c r="D430" s="36">
        <v>10000346</v>
      </c>
      <c r="E430" s="36">
        <v>36002</v>
      </c>
      <c r="F430" s="38">
        <v>5</v>
      </c>
      <c r="G430" s="38">
        <v>192</v>
      </c>
      <c r="H430" s="39">
        <f t="shared" si="1"/>
        <v>960</v>
      </c>
      <c r="I430" s="39" t="str">
        <f>VLOOKUP(Table1[[#This Row],[Product_id]],Category_dim!$A$1:$G$31,2,FALSE)</f>
        <v>Cornflakes_almond_1Kg</v>
      </c>
      <c r="J430" s="39" t="str">
        <f>VLOOKUP(Table1[[#This Row],[Product_id]],Category_dim!$A$2:$G$32,4,FALSE)</f>
        <v>Cereals</v>
      </c>
      <c r="K430" s="41" t="str">
        <f>VLOOKUP(Table1[[#This Row],[Store_id]],Geography,2,FALSE)</f>
        <v>Bangalore</v>
      </c>
      <c r="L430" s="42" t="str">
        <f>VLOOKUP(Table1[[#This Row],[Store_id]],Geography,3,FALSE)</f>
        <v>Karnataka</v>
      </c>
    </row>
    <row r="431" spans="1:12" ht="14.25" customHeight="1">
      <c r="A431" s="35">
        <v>44171</v>
      </c>
      <c r="B431" s="36">
        <v>31245038</v>
      </c>
      <c r="C431" s="37">
        <v>712345388</v>
      </c>
      <c r="D431" s="36">
        <v>10000346</v>
      </c>
      <c r="E431" s="36">
        <v>36002</v>
      </c>
      <c r="F431" s="38">
        <v>6</v>
      </c>
      <c r="G431" s="38">
        <v>192</v>
      </c>
      <c r="H431" s="39">
        <f t="shared" si="1"/>
        <v>1152</v>
      </c>
      <c r="I431" s="39" t="str">
        <f>VLOOKUP(Table1[[#This Row],[Product_id]],Category_dim!$A$1:$G$31,2,FALSE)</f>
        <v>Cornflakes_almond_1Kg</v>
      </c>
      <c r="J431" s="39" t="str">
        <f>VLOOKUP(Table1[[#This Row],[Product_id]],Category_dim!$A$2:$G$32,4,FALSE)</f>
        <v>Cereals</v>
      </c>
      <c r="K431" s="41" t="str">
        <f>VLOOKUP(Table1[[#This Row],[Store_id]],Geography,2,FALSE)</f>
        <v>Bangalore</v>
      </c>
      <c r="L431" s="42" t="str">
        <f>VLOOKUP(Table1[[#This Row],[Store_id]],Geography,3,FALSE)</f>
        <v>Karnataka</v>
      </c>
    </row>
    <row r="432" spans="1:12" ht="14.25" customHeight="1">
      <c r="A432" s="35">
        <v>44171</v>
      </c>
      <c r="B432" s="36">
        <v>31245038</v>
      </c>
      <c r="C432" s="37">
        <v>712345388</v>
      </c>
      <c r="D432" s="36">
        <v>10000326</v>
      </c>
      <c r="E432" s="36">
        <v>36002</v>
      </c>
      <c r="F432" s="38">
        <v>5</v>
      </c>
      <c r="G432" s="38">
        <v>72</v>
      </c>
      <c r="H432" s="39">
        <f t="shared" si="1"/>
        <v>360</v>
      </c>
      <c r="I432" s="39" t="str">
        <f>VLOOKUP(Table1[[#This Row],[Product_id]],Category_dim!$A$1:$G$31,2,FALSE)</f>
        <v>Pepsi_2L</v>
      </c>
      <c r="J432" s="39" t="str">
        <f>VLOOKUP(Table1[[#This Row],[Product_id]],Category_dim!$A$2:$G$32,4,FALSE)</f>
        <v>Drinks &amp; Bevrages</v>
      </c>
      <c r="K432" s="41" t="str">
        <f>VLOOKUP(Table1[[#This Row],[Store_id]],Geography,2,FALSE)</f>
        <v>Bangalore</v>
      </c>
      <c r="L432" s="42" t="str">
        <f>VLOOKUP(Table1[[#This Row],[Store_id]],Geography,3,FALSE)</f>
        <v>Karnataka</v>
      </c>
    </row>
    <row r="433" spans="1:12" ht="14.25" customHeight="1">
      <c r="A433" s="35">
        <v>44171</v>
      </c>
      <c r="B433" s="36">
        <v>31245038</v>
      </c>
      <c r="C433" s="37">
        <v>712345388</v>
      </c>
      <c r="D433" s="36">
        <v>10000340</v>
      </c>
      <c r="E433" s="36">
        <v>36002</v>
      </c>
      <c r="F433" s="38">
        <v>5</v>
      </c>
      <c r="G433" s="38">
        <v>30</v>
      </c>
      <c r="H433" s="39">
        <f t="shared" si="1"/>
        <v>150</v>
      </c>
      <c r="I433" s="39" t="str">
        <f>VLOOKUP(Table1[[#This Row],[Product_id]],Category_dim!$A$1:$G$31,2,FALSE)</f>
        <v>Curd_Amul_500mL</v>
      </c>
      <c r="J433" s="39" t="str">
        <f>VLOOKUP(Table1[[#This Row],[Product_id]],Category_dim!$A$2:$G$32,4,FALSE)</f>
        <v>Dairy</v>
      </c>
      <c r="K433" s="41" t="str">
        <f>VLOOKUP(Table1[[#This Row],[Store_id]],Geography,2,FALSE)</f>
        <v>Bangalore</v>
      </c>
      <c r="L433" s="42" t="str">
        <f>VLOOKUP(Table1[[#This Row],[Store_id]],Geography,3,FALSE)</f>
        <v>Karnataka</v>
      </c>
    </row>
    <row r="434" spans="1:12" ht="14.25" customHeight="1">
      <c r="A434" s="35">
        <v>44172</v>
      </c>
      <c r="B434" s="36">
        <v>31245039</v>
      </c>
      <c r="C434" s="37">
        <v>712345399</v>
      </c>
      <c r="D434" s="36">
        <v>10000349</v>
      </c>
      <c r="E434" s="36">
        <v>36009</v>
      </c>
      <c r="F434" s="38">
        <v>3</v>
      </c>
      <c r="G434" s="38">
        <v>152</v>
      </c>
      <c r="H434" s="39">
        <f t="shared" si="1"/>
        <v>456</v>
      </c>
      <c r="I434" s="39" t="str">
        <f>VLOOKUP(Table1[[#This Row],[Product_id]],Category_dim!$A$1:$G$31,2,FALSE)</f>
        <v>Museli 1 Kg</v>
      </c>
      <c r="J434" s="39" t="str">
        <f>VLOOKUP(Table1[[#This Row],[Product_id]],Category_dim!$A$2:$G$32,4,FALSE)</f>
        <v>Cereals</v>
      </c>
      <c r="K434" s="41" t="str">
        <f>VLOOKUP(Table1[[#This Row],[Store_id]],Geography,2,FALSE)</f>
        <v>Kanpur</v>
      </c>
      <c r="L434" s="42" t="str">
        <f>VLOOKUP(Table1[[#This Row],[Store_id]],Geography,3,FALSE)</f>
        <v>Uttar Pradesh</v>
      </c>
    </row>
    <row r="435" spans="1:12" ht="14.25" customHeight="1">
      <c r="A435" s="35">
        <v>44172</v>
      </c>
      <c r="B435" s="36">
        <v>31245039</v>
      </c>
      <c r="C435" s="37">
        <v>712345399</v>
      </c>
      <c r="D435" s="36">
        <v>10000339</v>
      </c>
      <c r="E435" s="36">
        <v>36009</v>
      </c>
      <c r="F435" s="38">
        <v>3</v>
      </c>
      <c r="G435" s="38">
        <v>120</v>
      </c>
      <c r="H435" s="39">
        <f t="shared" si="1"/>
        <v>360</v>
      </c>
      <c r="I435" s="39" t="str">
        <f>VLOOKUP(Table1[[#This Row],[Product_id]],Category_dim!$A$1:$G$31,2,FALSE)</f>
        <v>Eggs_1x30</v>
      </c>
      <c r="J435" s="39" t="str">
        <f>VLOOKUP(Table1[[#This Row],[Product_id]],Category_dim!$A$2:$G$32,4,FALSE)</f>
        <v>Dairy</v>
      </c>
      <c r="K435" s="41" t="str">
        <f>VLOOKUP(Table1[[#This Row],[Store_id]],Geography,2,FALSE)</f>
        <v>Kanpur</v>
      </c>
      <c r="L435" s="42" t="str">
        <f>VLOOKUP(Table1[[#This Row],[Store_id]],Geography,3,FALSE)</f>
        <v>Uttar Pradesh</v>
      </c>
    </row>
    <row r="436" spans="1:12" ht="14.25" customHeight="1">
      <c r="A436" s="35">
        <v>44172</v>
      </c>
      <c r="B436" s="36">
        <v>31245039</v>
      </c>
      <c r="C436" s="37">
        <v>712345399</v>
      </c>
      <c r="D436" s="36">
        <v>10000340</v>
      </c>
      <c r="E436" s="36">
        <v>36009</v>
      </c>
      <c r="F436" s="38">
        <v>2</v>
      </c>
      <c r="G436" s="38">
        <v>30</v>
      </c>
      <c r="H436" s="39">
        <f t="shared" si="1"/>
        <v>60</v>
      </c>
      <c r="I436" s="39" t="str">
        <f>VLOOKUP(Table1[[#This Row],[Product_id]],Category_dim!$A$1:$G$31,2,FALSE)</f>
        <v>Curd_Amul_500mL</v>
      </c>
      <c r="J436" s="39" t="str">
        <f>VLOOKUP(Table1[[#This Row],[Product_id]],Category_dim!$A$2:$G$32,4,FALSE)</f>
        <v>Dairy</v>
      </c>
      <c r="K436" s="41" t="str">
        <f>VLOOKUP(Table1[[#This Row],[Store_id]],Geography,2,FALSE)</f>
        <v>Kanpur</v>
      </c>
      <c r="L436" s="42" t="str">
        <f>VLOOKUP(Table1[[#This Row],[Store_id]],Geography,3,FALSE)</f>
        <v>Uttar Pradesh</v>
      </c>
    </row>
    <row r="437" spans="1:12" ht="14.25" customHeight="1">
      <c r="A437" s="35">
        <v>44172</v>
      </c>
      <c r="B437" s="36">
        <v>31245039</v>
      </c>
      <c r="C437" s="37">
        <v>712345399</v>
      </c>
      <c r="D437" s="36">
        <v>10000348</v>
      </c>
      <c r="E437" s="36">
        <v>36009</v>
      </c>
      <c r="F437" s="38">
        <v>3</v>
      </c>
      <c r="G437" s="38">
        <v>80</v>
      </c>
      <c r="H437" s="39">
        <f t="shared" si="1"/>
        <v>240</v>
      </c>
      <c r="I437" s="39" t="str">
        <f>VLOOKUP(Table1[[#This Row],[Product_id]],Category_dim!$A$1:$G$31,2,FALSE)</f>
        <v>Museli_500g</v>
      </c>
      <c r="J437" s="39" t="str">
        <f>VLOOKUP(Table1[[#This Row],[Product_id]],Category_dim!$A$2:$G$32,4,FALSE)</f>
        <v>Cereals</v>
      </c>
      <c r="K437" s="41" t="str">
        <f>VLOOKUP(Table1[[#This Row],[Store_id]],Geography,2,FALSE)</f>
        <v>Kanpur</v>
      </c>
      <c r="L437" s="42" t="str">
        <f>VLOOKUP(Table1[[#This Row],[Store_id]],Geography,3,FALSE)</f>
        <v>Uttar Pradesh</v>
      </c>
    </row>
    <row r="438" spans="1:12" ht="14.25" customHeight="1">
      <c r="A438" s="35">
        <v>44172</v>
      </c>
      <c r="B438" s="36">
        <v>31245039</v>
      </c>
      <c r="C438" s="37">
        <v>712345399</v>
      </c>
      <c r="D438" s="36">
        <v>10000324</v>
      </c>
      <c r="E438" s="36">
        <v>36009</v>
      </c>
      <c r="F438" s="38">
        <v>2</v>
      </c>
      <c r="G438" s="38">
        <v>36</v>
      </c>
      <c r="H438" s="39">
        <f t="shared" si="1"/>
        <v>72</v>
      </c>
      <c r="I438" s="39" t="str">
        <f>VLOOKUP(Table1[[#This Row],[Product_id]],Category_dim!$A$1:$G$31,2,FALSE)</f>
        <v>Coke_1L</v>
      </c>
      <c r="J438" s="39" t="str">
        <f>VLOOKUP(Table1[[#This Row],[Product_id]],Category_dim!$A$2:$G$32,4,FALSE)</f>
        <v>Drinks &amp; Bevrages</v>
      </c>
      <c r="K438" s="41" t="str">
        <f>VLOOKUP(Table1[[#This Row],[Store_id]],Geography,2,FALSE)</f>
        <v>Kanpur</v>
      </c>
      <c r="L438" s="42" t="str">
        <f>VLOOKUP(Table1[[#This Row],[Store_id]],Geography,3,FALSE)</f>
        <v>Uttar Pradesh</v>
      </c>
    </row>
    <row r="439" spans="1:12" ht="14.25" customHeight="1">
      <c r="A439" s="35">
        <v>44172</v>
      </c>
      <c r="B439" s="36">
        <v>31245039</v>
      </c>
      <c r="C439" s="37">
        <v>712345399</v>
      </c>
      <c r="D439" s="36">
        <v>10000335</v>
      </c>
      <c r="E439" s="36">
        <v>36009</v>
      </c>
      <c r="F439" s="38">
        <v>4</v>
      </c>
      <c r="G439" s="38">
        <v>52</v>
      </c>
      <c r="H439" s="39">
        <f t="shared" si="1"/>
        <v>208</v>
      </c>
      <c r="I439" s="39" t="str">
        <f>VLOOKUP(Table1[[#This Row],[Product_id]],Category_dim!$A$1:$G$31,2,FALSE)</f>
        <v>Milk_Amul_1L</v>
      </c>
      <c r="J439" s="39" t="str">
        <f>VLOOKUP(Table1[[#This Row],[Product_id]],Category_dim!$A$2:$G$32,4,FALSE)</f>
        <v>Dairy</v>
      </c>
      <c r="K439" s="41" t="str">
        <f>VLOOKUP(Table1[[#This Row],[Store_id]],Geography,2,FALSE)</f>
        <v>Kanpur</v>
      </c>
      <c r="L439" s="42" t="str">
        <f>VLOOKUP(Table1[[#This Row],[Store_id]],Geography,3,FALSE)</f>
        <v>Uttar Pradesh</v>
      </c>
    </row>
    <row r="440" spans="1:12" ht="14.25" customHeight="1">
      <c r="A440" s="35">
        <v>44172</v>
      </c>
      <c r="B440" s="36">
        <v>31245039</v>
      </c>
      <c r="C440" s="37">
        <v>712345399</v>
      </c>
      <c r="D440" s="36">
        <v>10000336</v>
      </c>
      <c r="E440" s="36">
        <v>36009</v>
      </c>
      <c r="F440" s="38">
        <v>4</v>
      </c>
      <c r="G440" s="38">
        <v>26</v>
      </c>
      <c r="H440" s="39">
        <f t="shared" si="1"/>
        <v>104</v>
      </c>
      <c r="I440" s="39" t="str">
        <f>VLOOKUP(Table1[[#This Row],[Product_id]],Category_dim!$A$1:$G$31,2,FALSE)</f>
        <v>Milk_MD_500ml</v>
      </c>
      <c r="J440" s="39" t="str">
        <f>VLOOKUP(Table1[[#This Row],[Product_id]],Category_dim!$A$2:$G$32,4,FALSE)</f>
        <v>Dairy</v>
      </c>
      <c r="K440" s="41" t="str">
        <f>VLOOKUP(Table1[[#This Row],[Store_id]],Geography,2,FALSE)</f>
        <v>Kanpur</v>
      </c>
      <c r="L440" s="42" t="str">
        <f>VLOOKUP(Table1[[#This Row],[Store_id]],Geography,3,FALSE)</f>
        <v>Uttar Pradesh</v>
      </c>
    </row>
    <row r="441" spans="1:12" ht="14.25" customHeight="1">
      <c r="A441" s="35">
        <v>44172</v>
      </c>
      <c r="B441" s="36">
        <v>31245039</v>
      </c>
      <c r="C441" s="37">
        <v>712345399</v>
      </c>
      <c r="D441" s="36">
        <v>10000321</v>
      </c>
      <c r="E441" s="36">
        <v>36009</v>
      </c>
      <c r="F441" s="38">
        <v>3</v>
      </c>
      <c r="G441" s="38">
        <v>48</v>
      </c>
      <c r="H441" s="39">
        <f t="shared" si="1"/>
        <v>144</v>
      </c>
      <c r="I441" s="39" t="str">
        <f>VLOOKUP(Table1[[#This Row],[Product_id]],Category_dim!$A$1:$G$31,2,FALSE)</f>
        <v>Soda_1L</v>
      </c>
      <c r="J441" s="39" t="str">
        <f>VLOOKUP(Table1[[#This Row],[Product_id]],Category_dim!$A$2:$G$32,4,FALSE)</f>
        <v>Drinks &amp; Bevrages</v>
      </c>
      <c r="K441" s="41" t="str">
        <f>VLOOKUP(Table1[[#This Row],[Store_id]],Geography,2,FALSE)</f>
        <v>Kanpur</v>
      </c>
      <c r="L441" s="42" t="str">
        <f>VLOOKUP(Table1[[#This Row],[Store_id]],Geography,3,FALSE)</f>
        <v>Uttar Pradesh</v>
      </c>
    </row>
    <row r="442" spans="1:12" ht="14.25" customHeight="1">
      <c r="A442" s="35">
        <v>44172</v>
      </c>
      <c r="B442" s="36">
        <v>31245039</v>
      </c>
      <c r="C442" s="37">
        <v>712345399</v>
      </c>
      <c r="D442" s="36">
        <v>10000335</v>
      </c>
      <c r="E442" s="36">
        <v>36009</v>
      </c>
      <c r="F442" s="38">
        <v>3</v>
      </c>
      <c r="G442" s="38">
        <v>52</v>
      </c>
      <c r="H442" s="39">
        <f t="shared" si="1"/>
        <v>156</v>
      </c>
      <c r="I442" s="39" t="str">
        <f>VLOOKUP(Table1[[#This Row],[Product_id]],Category_dim!$A$1:$G$31,2,FALSE)</f>
        <v>Milk_Amul_1L</v>
      </c>
      <c r="J442" s="39" t="str">
        <f>VLOOKUP(Table1[[#This Row],[Product_id]],Category_dim!$A$2:$G$32,4,FALSE)</f>
        <v>Dairy</v>
      </c>
      <c r="K442" s="41" t="str">
        <f>VLOOKUP(Table1[[#This Row],[Store_id]],Geography,2,FALSE)</f>
        <v>Kanpur</v>
      </c>
      <c r="L442" s="42" t="str">
        <f>VLOOKUP(Table1[[#This Row],[Store_id]],Geography,3,FALSE)</f>
        <v>Uttar Pradesh</v>
      </c>
    </row>
    <row r="443" spans="1:12" ht="14.25" customHeight="1">
      <c r="A443" s="35">
        <v>44172</v>
      </c>
      <c r="B443" s="36">
        <v>31245039</v>
      </c>
      <c r="C443" s="37">
        <v>712345399</v>
      </c>
      <c r="D443" s="36">
        <v>10000321</v>
      </c>
      <c r="E443" s="36">
        <v>36009</v>
      </c>
      <c r="F443" s="38">
        <v>4</v>
      </c>
      <c r="G443" s="38">
        <v>48</v>
      </c>
      <c r="H443" s="39">
        <f t="shared" si="1"/>
        <v>192</v>
      </c>
      <c r="I443" s="39" t="str">
        <f>VLOOKUP(Table1[[#This Row],[Product_id]],Category_dim!$A$1:$G$31,2,FALSE)</f>
        <v>Soda_1L</v>
      </c>
      <c r="J443" s="39" t="str">
        <f>VLOOKUP(Table1[[#This Row],[Product_id]],Category_dim!$A$2:$G$32,4,FALSE)</f>
        <v>Drinks &amp; Bevrages</v>
      </c>
      <c r="K443" s="41" t="str">
        <f>VLOOKUP(Table1[[#This Row],[Store_id]],Geography,2,FALSE)</f>
        <v>Kanpur</v>
      </c>
      <c r="L443" s="42" t="str">
        <f>VLOOKUP(Table1[[#This Row],[Store_id]],Geography,3,FALSE)</f>
        <v>Uttar Pradesh</v>
      </c>
    </row>
    <row r="444" spans="1:12" ht="14.25" customHeight="1">
      <c r="A444" s="35">
        <v>44172</v>
      </c>
      <c r="B444" s="36">
        <v>31245039</v>
      </c>
      <c r="C444" s="37">
        <v>712345399</v>
      </c>
      <c r="D444" s="36">
        <v>10000324</v>
      </c>
      <c r="E444" s="36">
        <v>36009</v>
      </c>
      <c r="F444" s="38">
        <v>3</v>
      </c>
      <c r="G444" s="38">
        <v>36</v>
      </c>
      <c r="H444" s="39">
        <f t="shared" si="1"/>
        <v>108</v>
      </c>
      <c r="I444" s="39" t="str">
        <f>VLOOKUP(Table1[[#This Row],[Product_id]],Category_dim!$A$1:$G$31,2,FALSE)</f>
        <v>Coke_1L</v>
      </c>
      <c r="J444" s="39" t="str">
        <f>VLOOKUP(Table1[[#This Row],[Product_id]],Category_dim!$A$2:$G$32,4,FALSE)</f>
        <v>Drinks &amp; Bevrages</v>
      </c>
      <c r="K444" s="41" t="str">
        <f>VLOOKUP(Table1[[#This Row],[Store_id]],Geography,2,FALSE)</f>
        <v>Kanpur</v>
      </c>
      <c r="L444" s="42" t="str">
        <f>VLOOKUP(Table1[[#This Row],[Store_id]],Geography,3,FALSE)</f>
        <v>Uttar Pradesh</v>
      </c>
    </row>
    <row r="445" spans="1:12" ht="14.25" customHeight="1">
      <c r="A445" s="35">
        <v>44172</v>
      </c>
      <c r="B445" s="36">
        <v>31245039</v>
      </c>
      <c r="C445" s="37">
        <v>712345399</v>
      </c>
      <c r="D445" s="36">
        <v>10000350</v>
      </c>
      <c r="E445" s="36">
        <v>36009</v>
      </c>
      <c r="F445" s="38">
        <v>4</v>
      </c>
      <c r="G445" s="38">
        <v>67</v>
      </c>
      <c r="H445" s="39">
        <f t="shared" si="1"/>
        <v>268</v>
      </c>
      <c r="I445" s="39" t="str">
        <f>VLOOKUP(Table1[[#This Row],[Product_id]],Category_dim!$A$1:$G$31,2,FALSE)</f>
        <v>Chocos_200g</v>
      </c>
      <c r="J445" s="39" t="str">
        <f>VLOOKUP(Table1[[#This Row],[Product_id]],Category_dim!$A$2:$G$32,4,FALSE)</f>
        <v>Cereals</v>
      </c>
      <c r="K445" s="41" t="str">
        <f>VLOOKUP(Table1[[#This Row],[Store_id]],Geography,2,FALSE)</f>
        <v>Kanpur</v>
      </c>
      <c r="L445" s="42" t="str">
        <f>VLOOKUP(Table1[[#This Row],[Store_id]],Geography,3,FALSE)</f>
        <v>Uttar Pradesh</v>
      </c>
    </row>
    <row r="446" spans="1:12" ht="14.25" customHeight="1">
      <c r="A446" s="35">
        <v>44172</v>
      </c>
      <c r="B446" s="36">
        <v>31245039</v>
      </c>
      <c r="C446" s="37">
        <v>712345399</v>
      </c>
      <c r="D446" s="36">
        <v>10000337</v>
      </c>
      <c r="E446" s="36">
        <v>36009</v>
      </c>
      <c r="F446" s="38">
        <v>3</v>
      </c>
      <c r="G446" s="38">
        <v>20</v>
      </c>
      <c r="H446" s="39">
        <f t="shared" si="1"/>
        <v>60</v>
      </c>
      <c r="I446" s="39" t="str">
        <f>VLOOKUP(Table1[[#This Row],[Product_id]],Category_dim!$A$1:$G$31,2,FALSE)</f>
        <v>Cheese_200g</v>
      </c>
      <c r="J446" s="39" t="str">
        <f>VLOOKUP(Table1[[#This Row],[Product_id]],Category_dim!$A$2:$G$32,4,FALSE)</f>
        <v>Dairy</v>
      </c>
      <c r="K446" s="41" t="str">
        <f>VLOOKUP(Table1[[#This Row],[Store_id]],Geography,2,FALSE)</f>
        <v>Kanpur</v>
      </c>
      <c r="L446" s="42" t="str">
        <f>VLOOKUP(Table1[[#This Row],[Store_id]],Geography,3,FALSE)</f>
        <v>Uttar Pradesh</v>
      </c>
    </row>
    <row r="447" spans="1:12" ht="14.25" customHeight="1">
      <c r="A447" s="35">
        <v>44172</v>
      </c>
      <c r="B447" s="36">
        <v>31245039</v>
      </c>
      <c r="C447" s="37">
        <v>712345399</v>
      </c>
      <c r="D447" s="36">
        <v>10000324</v>
      </c>
      <c r="E447" s="36">
        <v>36009</v>
      </c>
      <c r="F447" s="38">
        <v>4</v>
      </c>
      <c r="G447" s="38">
        <v>36</v>
      </c>
      <c r="H447" s="39">
        <f t="shared" si="1"/>
        <v>144</v>
      </c>
      <c r="I447" s="39" t="str">
        <f>VLOOKUP(Table1[[#This Row],[Product_id]],Category_dim!$A$1:$G$31,2,FALSE)</f>
        <v>Coke_1L</v>
      </c>
      <c r="J447" s="39" t="str">
        <f>VLOOKUP(Table1[[#This Row],[Product_id]],Category_dim!$A$2:$G$32,4,FALSE)</f>
        <v>Drinks &amp; Bevrages</v>
      </c>
      <c r="K447" s="41" t="str">
        <f>VLOOKUP(Table1[[#This Row],[Store_id]],Geography,2,FALSE)</f>
        <v>Kanpur</v>
      </c>
      <c r="L447" s="42" t="str">
        <f>VLOOKUP(Table1[[#This Row],[Store_id]],Geography,3,FALSE)</f>
        <v>Uttar Pradesh</v>
      </c>
    </row>
    <row r="448" spans="1:12" ht="14.25" customHeight="1">
      <c r="A448" s="35">
        <v>44172</v>
      </c>
      <c r="B448" s="36">
        <v>31245039</v>
      </c>
      <c r="C448" s="37">
        <v>712345399</v>
      </c>
      <c r="D448" s="36">
        <v>10000344</v>
      </c>
      <c r="E448" s="36">
        <v>36009</v>
      </c>
      <c r="F448" s="38">
        <v>2</v>
      </c>
      <c r="G448" s="38">
        <v>82</v>
      </c>
      <c r="H448" s="39">
        <f t="shared" si="1"/>
        <v>164</v>
      </c>
      <c r="I448" s="39" t="str">
        <f>VLOOKUP(Table1[[#This Row],[Product_id]],Category_dim!$A$1:$G$31,2,FALSE)</f>
        <v>Cornflakes_500g</v>
      </c>
      <c r="J448" s="39" t="str">
        <f>VLOOKUP(Table1[[#This Row],[Product_id]],Category_dim!$A$2:$G$32,4,FALSE)</f>
        <v>Cereals</v>
      </c>
      <c r="K448" s="41" t="str">
        <f>VLOOKUP(Table1[[#This Row],[Store_id]],Geography,2,FALSE)</f>
        <v>Kanpur</v>
      </c>
      <c r="L448" s="42" t="str">
        <f>VLOOKUP(Table1[[#This Row],[Store_id]],Geography,3,FALSE)</f>
        <v>Uttar Pradesh</v>
      </c>
    </row>
    <row r="449" spans="1:12" ht="14.25" customHeight="1">
      <c r="A449" s="35">
        <v>44172</v>
      </c>
      <c r="B449" s="36">
        <v>31245039</v>
      </c>
      <c r="C449" s="37">
        <v>712345399</v>
      </c>
      <c r="D449" s="36">
        <v>10000332</v>
      </c>
      <c r="E449" s="36">
        <v>36009</v>
      </c>
      <c r="F449" s="38">
        <v>4</v>
      </c>
      <c r="G449" s="38">
        <v>28</v>
      </c>
      <c r="H449" s="39">
        <f t="shared" si="1"/>
        <v>112</v>
      </c>
      <c r="I449" s="39" t="str">
        <f>VLOOKUP(Table1[[#This Row],[Product_id]],Category_dim!$A$1:$G$31,2,FALSE)</f>
        <v>Eggs_1x6</v>
      </c>
      <c r="J449" s="39" t="str">
        <f>VLOOKUP(Table1[[#This Row],[Product_id]],Category_dim!$A$2:$G$32,4,FALSE)</f>
        <v>Dairy</v>
      </c>
      <c r="K449" s="41" t="str">
        <f>VLOOKUP(Table1[[#This Row],[Store_id]],Geography,2,FALSE)</f>
        <v>Kanpur</v>
      </c>
      <c r="L449" s="42" t="str">
        <f>VLOOKUP(Table1[[#This Row],[Store_id]],Geography,3,FALSE)</f>
        <v>Uttar Pradesh</v>
      </c>
    </row>
    <row r="450" spans="1:12" ht="14.25" customHeight="1">
      <c r="A450" s="35">
        <v>44172</v>
      </c>
      <c r="B450" s="36">
        <v>31245039</v>
      </c>
      <c r="C450" s="37">
        <v>712345399</v>
      </c>
      <c r="D450" s="36">
        <v>10000350</v>
      </c>
      <c r="E450" s="36">
        <v>36009</v>
      </c>
      <c r="F450" s="38">
        <v>2</v>
      </c>
      <c r="G450" s="38">
        <v>67</v>
      </c>
      <c r="H450" s="39">
        <f t="shared" si="1"/>
        <v>134</v>
      </c>
      <c r="I450" s="39" t="str">
        <f>VLOOKUP(Table1[[#This Row],[Product_id]],Category_dim!$A$1:$G$31,2,FALSE)</f>
        <v>Chocos_200g</v>
      </c>
      <c r="J450" s="39" t="str">
        <f>VLOOKUP(Table1[[#This Row],[Product_id]],Category_dim!$A$2:$G$32,4,FALSE)</f>
        <v>Cereals</v>
      </c>
      <c r="K450" s="41" t="str">
        <f>VLOOKUP(Table1[[#This Row],[Store_id]],Geography,2,FALSE)</f>
        <v>Kanpur</v>
      </c>
      <c r="L450" s="42" t="str">
        <f>VLOOKUP(Table1[[#This Row],[Store_id]],Geography,3,FALSE)</f>
        <v>Uttar Pradesh</v>
      </c>
    </row>
    <row r="451" spans="1:12" ht="14.25" customHeight="1">
      <c r="A451" s="35">
        <v>44172</v>
      </c>
      <c r="B451" s="36">
        <v>31245039</v>
      </c>
      <c r="C451" s="37">
        <v>712345399</v>
      </c>
      <c r="D451" s="36">
        <v>10000331</v>
      </c>
      <c r="E451" s="36">
        <v>36009</v>
      </c>
      <c r="F451" s="38">
        <v>3</v>
      </c>
      <c r="G451" s="38">
        <v>57</v>
      </c>
      <c r="H451" s="39">
        <f t="shared" si="1"/>
        <v>171</v>
      </c>
      <c r="I451" s="39" t="str">
        <f>VLOOKUP(Table1[[#This Row],[Product_id]],Category_dim!$A$1:$G$31,2,FALSE)</f>
        <v>Lemon_1L</v>
      </c>
      <c r="J451" s="39" t="str">
        <f>VLOOKUP(Table1[[#This Row],[Product_id]],Category_dim!$A$2:$G$32,4,FALSE)</f>
        <v>Drinks &amp; Bevrages</v>
      </c>
      <c r="K451" s="41" t="str">
        <f>VLOOKUP(Table1[[#This Row],[Store_id]],Geography,2,FALSE)</f>
        <v>Kanpur</v>
      </c>
      <c r="L451" s="42" t="str">
        <f>VLOOKUP(Table1[[#This Row],[Store_id]],Geography,3,FALSE)</f>
        <v>Uttar Pradesh</v>
      </c>
    </row>
    <row r="452" spans="1:12" ht="14.25" customHeight="1">
      <c r="A452" s="35">
        <v>44172</v>
      </c>
      <c r="B452" s="36">
        <v>31245039</v>
      </c>
      <c r="C452" s="37">
        <v>712345399</v>
      </c>
      <c r="D452" s="36">
        <v>10000333</v>
      </c>
      <c r="E452" s="36">
        <v>36009</v>
      </c>
      <c r="F452" s="38">
        <v>2</v>
      </c>
      <c r="G452" s="38">
        <v>54</v>
      </c>
      <c r="H452" s="39">
        <f t="shared" si="1"/>
        <v>108</v>
      </c>
      <c r="I452" s="39" t="str">
        <f>VLOOKUP(Table1[[#This Row],[Product_id]],Category_dim!$A$1:$G$31,2,FALSE)</f>
        <v>Eggs_1x12</v>
      </c>
      <c r="J452" s="39" t="str">
        <f>VLOOKUP(Table1[[#This Row],[Product_id]],Category_dim!$A$2:$G$32,4,FALSE)</f>
        <v>Dairy</v>
      </c>
      <c r="K452" s="41" t="str">
        <f>VLOOKUP(Table1[[#This Row],[Store_id]],Geography,2,FALSE)</f>
        <v>Kanpur</v>
      </c>
      <c r="L452" s="42" t="str">
        <f>VLOOKUP(Table1[[#This Row],[Store_id]],Geography,3,FALSE)</f>
        <v>Uttar Pradesh</v>
      </c>
    </row>
    <row r="453" spans="1:12" ht="14.25" customHeight="1">
      <c r="A453" s="35">
        <v>44172</v>
      </c>
      <c r="B453" s="36">
        <v>31245039</v>
      </c>
      <c r="C453" s="37">
        <v>712345399</v>
      </c>
      <c r="D453" s="36">
        <v>10000346</v>
      </c>
      <c r="E453" s="36">
        <v>36009</v>
      </c>
      <c r="F453" s="38">
        <v>4</v>
      </c>
      <c r="G453" s="38">
        <v>192</v>
      </c>
      <c r="H453" s="39">
        <f t="shared" si="1"/>
        <v>768</v>
      </c>
      <c r="I453" s="39" t="str">
        <f>VLOOKUP(Table1[[#This Row],[Product_id]],Category_dim!$A$1:$G$31,2,FALSE)</f>
        <v>Cornflakes_almond_1Kg</v>
      </c>
      <c r="J453" s="39" t="str">
        <f>VLOOKUP(Table1[[#This Row],[Product_id]],Category_dim!$A$2:$G$32,4,FALSE)</f>
        <v>Cereals</v>
      </c>
      <c r="K453" s="41" t="str">
        <f>VLOOKUP(Table1[[#This Row],[Store_id]],Geography,2,FALSE)</f>
        <v>Kanpur</v>
      </c>
      <c r="L453" s="42" t="str">
        <f>VLOOKUP(Table1[[#This Row],[Store_id]],Geography,3,FALSE)</f>
        <v>Uttar Pradesh</v>
      </c>
    </row>
    <row r="454" spans="1:12" ht="14.25" customHeight="1">
      <c r="A454" s="35">
        <v>44173</v>
      </c>
      <c r="B454" s="36">
        <v>31245040</v>
      </c>
      <c r="C454" s="37">
        <v>712345400</v>
      </c>
      <c r="D454" s="36">
        <v>10000334</v>
      </c>
      <c r="E454" s="36">
        <v>36000</v>
      </c>
      <c r="F454" s="38">
        <v>3</v>
      </c>
      <c r="G454" s="38">
        <v>48</v>
      </c>
      <c r="H454" s="39">
        <f t="shared" si="1"/>
        <v>144</v>
      </c>
      <c r="I454" s="39" t="str">
        <f>VLOOKUP(Table1[[#This Row],[Product_id]],Category_dim!$A$1:$G$31,2,FALSE)</f>
        <v>Milk_MD_1L</v>
      </c>
      <c r="J454" s="39" t="str">
        <f>VLOOKUP(Table1[[#This Row],[Product_id]],Category_dim!$A$2:$G$32,4,FALSE)</f>
        <v>Dairy</v>
      </c>
      <c r="K454" s="41" t="str">
        <f>VLOOKUP(Table1[[#This Row],[Store_id]],Geography,2,FALSE)</f>
        <v>Mumbai</v>
      </c>
      <c r="L454" s="42" t="str">
        <f>VLOOKUP(Table1[[#This Row],[Store_id]],Geography,3,FALSE)</f>
        <v>Maharashtra</v>
      </c>
    </row>
    <row r="455" spans="1:12" ht="14.25" customHeight="1">
      <c r="A455" s="35">
        <v>44173</v>
      </c>
      <c r="B455" s="36">
        <v>31245040</v>
      </c>
      <c r="C455" s="37">
        <v>712345400</v>
      </c>
      <c r="D455" s="36">
        <v>10000339</v>
      </c>
      <c r="E455" s="36">
        <v>36000</v>
      </c>
      <c r="F455" s="38">
        <v>4</v>
      </c>
      <c r="G455" s="38">
        <v>120</v>
      </c>
      <c r="H455" s="39">
        <f t="shared" si="1"/>
        <v>480</v>
      </c>
      <c r="I455" s="39" t="str">
        <f>VLOOKUP(Table1[[#This Row],[Product_id]],Category_dim!$A$1:$G$31,2,FALSE)</f>
        <v>Eggs_1x30</v>
      </c>
      <c r="J455" s="39" t="str">
        <f>VLOOKUP(Table1[[#This Row],[Product_id]],Category_dim!$A$2:$G$32,4,FALSE)</f>
        <v>Dairy</v>
      </c>
      <c r="K455" s="41" t="str">
        <f>VLOOKUP(Table1[[#This Row],[Store_id]],Geography,2,FALSE)</f>
        <v>Mumbai</v>
      </c>
      <c r="L455" s="42" t="str">
        <f>VLOOKUP(Table1[[#This Row],[Store_id]],Geography,3,FALSE)</f>
        <v>Maharashtra</v>
      </c>
    </row>
    <row r="456" spans="1:12" ht="14.25" customHeight="1">
      <c r="A456" s="35">
        <v>44173</v>
      </c>
      <c r="B456" s="36">
        <v>31245040</v>
      </c>
      <c r="C456" s="37">
        <v>712345400</v>
      </c>
      <c r="D456" s="36">
        <v>10000324</v>
      </c>
      <c r="E456" s="36">
        <v>36000</v>
      </c>
      <c r="F456" s="38">
        <v>2</v>
      </c>
      <c r="G456" s="38">
        <v>36</v>
      </c>
      <c r="H456" s="39">
        <f t="shared" si="1"/>
        <v>72</v>
      </c>
      <c r="I456" s="39" t="str">
        <f>VLOOKUP(Table1[[#This Row],[Product_id]],Category_dim!$A$1:$G$31,2,FALSE)</f>
        <v>Coke_1L</v>
      </c>
      <c r="J456" s="39" t="str">
        <f>VLOOKUP(Table1[[#This Row],[Product_id]],Category_dim!$A$2:$G$32,4,FALSE)</f>
        <v>Drinks &amp; Bevrages</v>
      </c>
      <c r="K456" s="41" t="str">
        <f>VLOOKUP(Table1[[#This Row],[Store_id]],Geography,2,FALSE)</f>
        <v>Mumbai</v>
      </c>
      <c r="L456" s="42" t="str">
        <f>VLOOKUP(Table1[[#This Row],[Store_id]],Geography,3,FALSE)</f>
        <v>Maharashtra</v>
      </c>
    </row>
    <row r="457" spans="1:12" ht="14.25" customHeight="1">
      <c r="A457" s="35">
        <v>44173</v>
      </c>
      <c r="B457" s="36">
        <v>31245040</v>
      </c>
      <c r="C457" s="37">
        <v>712345400</v>
      </c>
      <c r="D457" s="36">
        <v>10000334</v>
      </c>
      <c r="E457" s="36">
        <v>36000</v>
      </c>
      <c r="F457" s="38">
        <v>2</v>
      </c>
      <c r="G457" s="38">
        <v>48</v>
      </c>
      <c r="H457" s="39">
        <f t="shared" si="1"/>
        <v>96</v>
      </c>
      <c r="I457" s="39" t="str">
        <f>VLOOKUP(Table1[[#This Row],[Product_id]],Category_dim!$A$1:$G$31,2,FALSE)</f>
        <v>Milk_MD_1L</v>
      </c>
      <c r="J457" s="39" t="str">
        <f>VLOOKUP(Table1[[#This Row],[Product_id]],Category_dim!$A$2:$G$32,4,FALSE)</f>
        <v>Dairy</v>
      </c>
      <c r="K457" s="41" t="str">
        <f>VLOOKUP(Table1[[#This Row],[Store_id]],Geography,2,FALSE)</f>
        <v>Mumbai</v>
      </c>
      <c r="L457" s="42" t="str">
        <f>VLOOKUP(Table1[[#This Row],[Store_id]],Geography,3,FALSE)</f>
        <v>Maharashtra</v>
      </c>
    </row>
    <row r="458" spans="1:12" ht="14.25" customHeight="1">
      <c r="A458" s="35">
        <v>44173</v>
      </c>
      <c r="B458" s="36">
        <v>31245040</v>
      </c>
      <c r="C458" s="37">
        <v>712345400</v>
      </c>
      <c r="D458" s="36">
        <v>10000332</v>
      </c>
      <c r="E458" s="36">
        <v>36000</v>
      </c>
      <c r="F458" s="38">
        <v>4</v>
      </c>
      <c r="G458" s="38">
        <v>28</v>
      </c>
      <c r="H458" s="39">
        <f t="shared" si="1"/>
        <v>112</v>
      </c>
      <c r="I458" s="39" t="str">
        <f>VLOOKUP(Table1[[#This Row],[Product_id]],Category_dim!$A$1:$G$31,2,FALSE)</f>
        <v>Eggs_1x6</v>
      </c>
      <c r="J458" s="39" t="str">
        <f>VLOOKUP(Table1[[#This Row],[Product_id]],Category_dim!$A$2:$G$32,4,FALSE)</f>
        <v>Dairy</v>
      </c>
      <c r="K458" s="41" t="str">
        <f>VLOOKUP(Table1[[#This Row],[Store_id]],Geography,2,FALSE)</f>
        <v>Mumbai</v>
      </c>
      <c r="L458" s="42" t="str">
        <f>VLOOKUP(Table1[[#This Row],[Store_id]],Geography,3,FALSE)</f>
        <v>Maharashtra</v>
      </c>
    </row>
    <row r="459" spans="1:12" ht="14.25" customHeight="1">
      <c r="A459" s="35">
        <v>44173</v>
      </c>
      <c r="B459" s="36">
        <v>31245040</v>
      </c>
      <c r="C459" s="37">
        <v>712345400</v>
      </c>
      <c r="D459" s="36">
        <v>10000338</v>
      </c>
      <c r="E459" s="36">
        <v>36000</v>
      </c>
      <c r="F459" s="38">
        <v>3</v>
      </c>
      <c r="G459" s="38">
        <v>100</v>
      </c>
      <c r="H459" s="39">
        <f t="shared" si="1"/>
        <v>300</v>
      </c>
      <c r="I459" s="39" t="str">
        <f>VLOOKUP(Table1[[#This Row],[Product_id]],Category_dim!$A$1:$G$31,2,FALSE)</f>
        <v>Cheese_200g_1x6</v>
      </c>
      <c r="J459" s="39" t="str">
        <f>VLOOKUP(Table1[[#This Row],[Product_id]],Category_dim!$A$2:$G$32,4,FALSE)</f>
        <v>Dairy</v>
      </c>
      <c r="K459" s="41" t="str">
        <f>VLOOKUP(Table1[[#This Row],[Store_id]],Geography,2,FALSE)</f>
        <v>Mumbai</v>
      </c>
      <c r="L459" s="42" t="str">
        <f>VLOOKUP(Table1[[#This Row],[Store_id]],Geography,3,FALSE)</f>
        <v>Maharashtra</v>
      </c>
    </row>
    <row r="460" spans="1:12" ht="14.25" customHeight="1">
      <c r="A460" s="35">
        <v>44173</v>
      </c>
      <c r="B460" s="36">
        <v>31245040</v>
      </c>
      <c r="C460" s="37">
        <v>712345400</v>
      </c>
      <c r="D460" s="36">
        <v>10000322</v>
      </c>
      <c r="E460" s="36">
        <v>36000</v>
      </c>
      <c r="F460" s="38">
        <v>4</v>
      </c>
      <c r="G460" s="38">
        <v>30</v>
      </c>
      <c r="H460" s="39">
        <f t="shared" si="1"/>
        <v>120</v>
      </c>
      <c r="I460" s="39" t="str">
        <f>VLOOKUP(Table1[[#This Row],[Product_id]],Category_dim!$A$1:$G$31,2,FALSE)</f>
        <v>Soda_500mL</v>
      </c>
      <c r="J460" s="39" t="str">
        <f>VLOOKUP(Table1[[#This Row],[Product_id]],Category_dim!$A$2:$G$32,4,FALSE)</f>
        <v>Drinks &amp; Bevrages</v>
      </c>
      <c r="K460" s="41" t="str">
        <f>VLOOKUP(Table1[[#This Row],[Store_id]],Geography,2,FALSE)</f>
        <v>Mumbai</v>
      </c>
      <c r="L460" s="42" t="str">
        <f>VLOOKUP(Table1[[#This Row],[Store_id]],Geography,3,FALSE)</f>
        <v>Maharashtra</v>
      </c>
    </row>
    <row r="461" spans="1:12" ht="14.25" customHeight="1">
      <c r="A461" s="35">
        <v>44173</v>
      </c>
      <c r="B461" s="36">
        <v>31245040</v>
      </c>
      <c r="C461" s="37">
        <v>712345400</v>
      </c>
      <c r="D461" s="36">
        <v>10000345</v>
      </c>
      <c r="E461" s="36">
        <v>36000</v>
      </c>
      <c r="F461" s="38">
        <v>3</v>
      </c>
      <c r="G461" s="38">
        <v>158</v>
      </c>
      <c r="H461" s="39">
        <f t="shared" si="1"/>
        <v>474</v>
      </c>
      <c r="I461" s="39" t="str">
        <f>VLOOKUP(Table1[[#This Row],[Product_id]],Category_dim!$A$1:$G$31,2,FALSE)</f>
        <v>Cornflakes_1Kg</v>
      </c>
      <c r="J461" s="39" t="str">
        <f>VLOOKUP(Table1[[#This Row],[Product_id]],Category_dim!$A$2:$G$32,4,FALSE)</f>
        <v>Cereals</v>
      </c>
      <c r="K461" s="41" t="str">
        <f>VLOOKUP(Table1[[#This Row],[Store_id]],Geography,2,FALSE)</f>
        <v>Mumbai</v>
      </c>
      <c r="L461" s="42" t="str">
        <f>VLOOKUP(Table1[[#This Row],[Store_id]],Geography,3,FALSE)</f>
        <v>Maharashtra</v>
      </c>
    </row>
    <row r="462" spans="1:12" ht="14.25" customHeight="1">
      <c r="A462" s="35">
        <v>44173</v>
      </c>
      <c r="B462" s="36">
        <v>31245040</v>
      </c>
      <c r="C462" s="37">
        <v>712345400</v>
      </c>
      <c r="D462" s="36">
        <v>10000321</v>
      </c>
      <c r="E462" s="36">
        <v>36000</v>
      </c>
      <c r="F462" s="38">
        <v>4</v>
      </c>
      <c r="G462" s="38">
        <v>48</v>
      </c>
      <c r="H462" s="39">
        <f t="shared" si="1"/>
        <v>192</v>
      </c>
      <c r="I462" s="39" t="str">
        <f>VLOOKUP(Table1[[#This Row],[Product_id]],Category_dim!$A$1:$G$31,2,FALSE)</f>
        <v>Soda_1L</v>
      </c>
      <c r="J462" s="39" t="str">
        <f>VLOOKUP(Table1[[#This Row],[Product_id]],Category_dim!$A$2:$G$32,4,FALSE)</f>
        <v>Drinks &amp; Bevrages</v>
      </c>
      <c r="K462" s="41" t="str">
        <f>VLOOKUP(Table1[[#This Row],[Store_id]],Geography,2,FALSE)</f>
        <v>Mumbai</v>
      </c>
      <c r="L462" s="42" t="str">
        <f>VLOOKUP(Table1[[#This Row],[Store_id]],Geography,3,FALSE)</f>
        <v>Maharashtra</v>
      </c>
    </row>
    <row r="463" spans="1:12" ht="14.25" customHeight="1">
      <c r="A463" s="35">
        <v>44173</v>
      </c>
      <c r="B463" s="36">
        <v>31245040</v>
      </c>
      <c r="C463" s="37">
        <v>712345400</v>
      </c>
      <c r="D463" s="36">
        <v>10000337</v>
      </c>
      <c r="E463" s="36">
        <v>36000</v>
      </c>
      <c r="F463" s="38">
        <v>4</v>
      </c>
      <c r="G463" s="38">
        <v>20</v>
      </c>
      <c r="H463" s="39">
        <f t="shared" si="1"/>
        <v>80</v>
      </c>
      <c r="I463" s="39" t="str">
        <f>VLOOKUP(Table1[[#This Row],[Product_id]],Category_dim!$A$1:$G$31,2,FALSE)</f>
        <v>Cheese_200g</v>
      </c>
      <c r="J463" s="39" t="str">
        <f>VLOOKUP(Table1[[#This Row],[Product_id]],Category_dim!$A$2:$G$32,4,FALSE)</f>
        <v>Dairy</v>
      </c>
      <c r="K463" s="41" t="str">
        <f>VLOOKUP(Table1[[#This Row],[Store_id]],Geography,2,FALSE)</f>
        <v>Mumbai</v>
      </c>
      <c r="L463" s="42" t="str">
        <f>VLOOKUP(Table1[[#This Row],[Store_id]],Geography,3,FALSE)</f>
        <v>Maharashtra</v>
      </c>
    </row>
    <row r="464" spans="1:12" ht="14.25" customHeight="1">
      <c r="A464" s="35">
        <v>44173</v>
      </c>
      <c r="B464" s="36">
        <v>31245040</v>
      </c>
      <c r="C464" s="37">
        <v>712345400</v>
      </c>
      <c r="D464" s="36">
        <v>10000330</v>
      </c>
      <c r="E464" s="36">
        <v>36000</v>
      </c>
      <c r="F464" s="38">
        <v>2</v>
      </c>
      <c r="G464" s="38">
        <v>160</v>
      </c>
      <c r="H464" s="39">
        <f t="shared" si="1"/>
        <v>320</v>
      </c>
      <c r="I464" s="39" t="str">
        <f>VLOOKUP(Table1[[#This Row],[Product_id]],Category_dim!$A$1:$G$31,2,FALSE)</f>
        <v>Orange_200mL_x6</v>
      </c>
      <c r="J464" s="39" t="str">
        <f>VLOOKUP(Table1[[#This Row],[Product_id]],Category_dim!$A$2:$G$32,4,FALSE)</f>
        <v>Drinks &amp; Bevrages</v>
      </c>
      <c r="K464" s="41" t="str">
        <f>VLOOKUP(Table1[[#This Row],[Store_id]],Geography,2,FALSE)</f>
        <v>Mumbai</v>
      </c>
      <c r="L464" s="42" t="str">
        <f>VLOOKUP(Table1[[#This Row],[Store_id]],Geography,3,FALSE)</f>
        <v>Maharashtra</v>
      </c>
    </row>
    <row r="465" spans="1:12" ht="14.25" customHeight="1">
      <c r="A465" s="35">
        <v>44173</v>
      </c>
      <c r="B465" s="36">
        <v>31245040</v>
      </c>
      <c r="C465" s="37">
        <v>712345400</v>
      </c>
      <c r="D465" s="36">
        <v>10000327</v>
      </c>
      <c r="E465" s="36">
        <v>36000</v>
      </c>
      <c r="F465" s="38">
        <v>2</v>
      </c>
      <c r="G465" s="38">
        <v>40</v>
      </c>
      <c r="H465" s="39">
        <f t="shared" si="1"/>
        <v>80</v>
      </c>
      <c r="I465" s="39" t="str">
        <f>VLOOKUP(Table1[[#This Row],[Product_id]],Category_dim!$A$1:$G$31,2,FALSE)</f>
        <v>Pepsi_1L</v>
      </c>
      <c r="J465" s="39" t="str">
        <f>VLOOKUP(Table1[[#This Row],[Product_id]],Category_dim!$A$2:$G$32,4,FALSE)</f>
        <v>Drinks &amp; Bevrages</v>
      </c>
      <c r="K465" s="41" t="str">
        <f>VLOOKUP(Table1[[#This Row],[Store_id]],Geography,2,FALSE)</f>
        <v>Mumbai</v>
      </c>
      <c r="L465" s="42" t="str">
        <f>VLOOKUP(Table1[[#This Row],[Store_id]],Geography,3,FALSE)</f>
        <v>Maharashtra</v>
      </c>
    </row>
    <row r="466" spans="1:12" ht="14.25" customHeight="1">
      <c r="A466" s="35">
        <v>44174</v>
      </c>
      <c r="B466" s="36">
        <v>31245041</v>
      </c>
      <c r="C466" s="37">
        <v>712345411</v>
      </c>
      <c r="D466" s="36">
        <v>10000336</v>
      </c>
      <c r="E466" s="36">
        <v>36001</v>
      </c>
      <c r="F466" s="38">
        <v>5</v>
      </c>
      <c r="G466" s="38">
        <v>26</v>
      </c>
      <c r="H466" s="39">
        <f t="shared" si="1"/>
        <v>130</v>
      </c>
      <c r="I466" s="39" t="str">
        <f>VLOOKUP(Table1[[#This Row],[Product_id]],Category_dim!$A$1:$G$31,2,FALSE)</f>
        <v>Milk_MD_500ml</v>
      </c>
      <c r="J466" s="39" t="str">
        <f>VLOOKUP(Table1[[#This Row],[Product_id]],Category_dim!$A$2:$G$32,4,FALSE)</f>
        <v>Dairy</v>
      </c>
      <c r="K466" s="41" t="str">
        <f>VLOOKUP(Table1[[#This Row],[Store_id]],Geography,2,FALSE)</f>
        <v>Delhi</v>
      </c>
      <c r="L466" s="42" t="str">
        <f>VLOOKUP(Table1[[#This Row],[Store_id]],Geography,3,FALSE)</f>
        <v>Delhi</v>
      </c>
    </row>
    <row r="467" spans="1:12" ht="14.25" customHeight="1">
      <c r="A467" s="35">
        <v>44174</v>
      </c>
      <c r="B467" s="36">
        <v>31245041</v>
      </c>
      <c r="C467" s="37">
        <v>712345411</v>
      </c>
      <c r="D467" s="36">
        <v>10000332</v>
      </c>
      <c r="E467" s="36">
        <v>36001</v>
      </c>
      <c r="F467" s="38">
        <v>3</v>
      </c>
      <c r="G467" s="38">
        <v>28</v>
      </c>
      <c r="H467" s="39">
        <f t="shared" si="1"/>
        <v>84</v>
      </c>
      <c r="I467" s="39" t="str">
        <f>VLOOKUP(Table1[[#This Row],[Product_id]],Category_dim!$A$1:$G$31,2,FALSE)</f>
        <v>Eggs_1x6</v>
      </c>
      <c r="J467" s="39" t="str">
        <f>VLOOKUP(Table1[[#This Row],[Product_id]],Category_dim!$A$2:$G$32,4,FALSE)</f>
        <v>Dairy</v>
      </c>
      <c r="K467" s="41" t="str">
        <f>VLOOKUP(Table1[[#This Row],[Store_id]],Geography,2,FALSE)</f>
        <v>Delhi</v>
      </c>
      <c r="L467" s="42" t="str">
        <f>VLOOKUP(Table1[[#This Row],[Store_id]],Geography,3,FALSE)</f>
        <v>Delhi</v>
      </c>
    </row>
    <row r="468" spans="1:12" ht="14.25" customHeight="1">
      <c r="A468" s="35">
        <v>44174</v>
      </c>
      <c r="B468" s="36">
        <v>31245041</v>
      </c>
      <c r="C468" s="37">
        <v>712345411</v>
      </c>
      <c r="D468" s="36">
        <v>10000350</v>
      </c>
      <c r="E468" s="36">
        <v>36001</v>
      </c>
      <c r="F468" s="38">
        <v>3</v>
      </c>
      <c r="G468" s="38">
        <v>67</v>
      </c>
      <c r="H468" s="39">
        <f t="shared" si="1"/>
        <v>201</v>
      </c>
      <c r="I468" s="39" t="str">
        <f>VLOOKUP(Table1[[#This Row],[Product_id]],Category_dim!$A$1:$G$31,2,FALSE)</f>
        <v>Chocos_200g</v>
      </c>
      <c r="J468" s="39" t="str">
        <f>VLOOKUP(Table1[[#This Row],[Product_id]],Category_dim!$A$2:$G$32,4,FALSE)</f>
        <v>Cereals</v>
      </c>
      <c r="K468" s="41" t="str">
        <f>VLOOKUP(Table1[[#This Row],[Store_id]],Geography,2,FALSE)</f>
        <v>Delhi</v>
      </c>
      <c r="L468" s="42" t="str">
        <f>VLOOKUP(Table1[[#This Row],[Store_id]],Geography,3,FALSE)</f>
        <v>Delhi</v>
      </c>
    </row>
    <row r="469" spans="1:12" ht="14.25" customHeight="1">
      <c r="A469" s="35">
        <v>44174</v>
      </c>
      <c r="B469" s="36">
        <v>31245041</v>
      </c>
      <c r="C469" s="37">
        <v>712345411</v>
      </c>
      <c r="D469" s="36">
        <v>10000335</v>
      </c>
      <c r="E469" s="36">
        <v>36001</v>
      </c>
      <c r="F469" s="38">
        <v>3</v>
      </c>
      <c r="G469" s="38">
        <v>52</v>
      </c>
      <c r="H469" s="39">
        <f t="shared" si="1"/>
        <v>156</v>
      </c>
      <c r="I469" s="39" t="str">
        <f>VLOOKUP(Table1[[#This Row],[Product_id]],Category_dim!$A$1:$G$31,2,FALSE)</f>
        <v>Milk_Amul_1L</v>
      </c>
      <c r="J469" s="39" t="str">
        <f>VLOOKUP(Table1[[#This Row],[Product_id]],Category_dim!$A$2:$G$32,4,FALSE)</f>
        <v>Dairy</v>
      </c>
      <c r="K469" s="41" t="str">
        <f>VLOOKUP(Table1[[#This Row],[Store_id]],Geography,2,FALSE)</f>
        <v>Delhi</v>
      </c>
      <c r="L469" s="42" t="str">
        <f>VLOOKUP(Table1[[#This Row],[Store_id]],Geography,3,FALSE)</f>
        <v>Delhi</v>
      </c>
    </row>
    <row r="470" spans="1:12" ht="14.25" customHeight="1">
      <c r="A470" s="35">
        <v>44174</v>
      </c>
      <c r="B470" s="36">
        <v>31245041</v>
      </c>
      <c r="C470" s="37">
        <v>712345411</v>
      </c>
      <c r="D470" s="36">
        <v>10000346</v>
      </c>
      <c r="E470" s="36">
        <v>36001</v>
      </c>
      <c r="F470" s="38">
        <v>3</v>
      </c>
      <c r="G470" s="38">
        <v>192</v>
      </c>
      <c r="H470" s="39">
        <f t="shared" si="1"/>
        <v>576</v>
      </c>
      <c r="I470" s="39" t="str">
        <f>VLOOKUP(Table1[[#This Row],[Product_id]],Category_dim!$A$1:$G$31,2,FALSE)</f>
        <v>Cornflakes_almond_1Kg</v>
      </c>
      <c r="J470" s="39" t="str">
        <f>VLOOKUP(Table1[[#This Row],[Product_id]],Category_dim!$A$2:$G$32,4,FALSE)</f>
        <v>Cereals</v>
      </c>
      <c r="K470" s="41" t="str">
        <f>VLOOKUP(Table1[[#This Row],[Store_id]],Geography,2,FALSE)</f>
        <v>Delhi</v>
      </c>
      <c r="L470" s="42" t="str">
        <f>VLOOKUP(Table1[[#This Row],[Store_id]],Geography,3,FALSE)</f>
        <v>Delhi</v>
      </c>
    </row>
    <row r="471" spans="1:12" ht="14.25" customHeight="1">
      <c r="A471" s="35">
        <v>44174</v>
      </c>
      <c r="B471" s="36">
        <v>31245041</v>
      </c>
      <c r="C471" s="37">
        <v>712345411</v>
      </c>
      <c r="D471" s="36">
        <v>10000334</v>
      </c>
      <c r="E471" s="36">
        <v>36001</v>
      </c>
      <c r="F471" s="38">
        <v>5</v>
      </c>
      <c r="G471" s="38">
        <v>48</v>
      </c>
      <c r="H471" s="39">
        <f t="shared" si="1"/>
        <v>240</v>
      </c>
      <c r="I471" s="39" t="str">
        <f>VLOOKUP(Table1[[#This Row],[Product_id]],Category_dim!$A$1:$G$31,2,FALSE)</f>
        <v>Milk_MD_1L</v>
      </c>
      <c r="J471" s="39" t="str">
        <f>VLOOKUP(Table1[[#This Row],[Product_id]],Category_dim!$A$2:$G$32,4,FALSE)</f>
        <v>Dairy</v>
      </c>
      <c r="K471" s="41" t="str">
        <f>VLOOKUP(Table1[[#This Row],[Store_id]],Geography,2,FALSE)</f>
        <v>Delhi</v>
      </c>
      <c r="L471" s="42" t="str">
        <f>VLOOKUP(Table1[[#This Row],[Store_id]],Geography,3,FALSE)</f>
        <v>Delhi</v>
      </c>
    </row>
    <row r="472" spans="1:12" ht="14.25" customHeight="1">
      <c r="A472" s="35">
        <v>44174</v>
      </c>
      <c r="B472" s="36">
        <v>31245041</v>
      </c>
      <c r="C472" s="37">
        <v>712345411</v>
      </c>
      <c r="D472" s="36">
        <v>10000322</v>
      </c>
      <c r="E472" s="36">
        <v>36001</v>
      </c>
      <c r="F472" s="38">
        <v>5</v>
      </c>
      <c r="G472" s="38">
        <v>30</v>
      </c>
      <c r="H472" s="39">
        <f t="shared" si="1"/>
        <v>150</v>
      </c>
      <c r="I472" s="39" t="str">
        <f>VLOOKUP(Table1[[#This Row],[Product_id]],Category_dim!$A$1:$G$31,2,FALSE)</f>
        <v>Soda_500mL</v>
      </c>
      <c r="J472" s="39" t="str">
        <f>VLOOKUP(Table1[[#This Row],[Product_id]],Category_dim!$A$2:$G$32,4,FALSE)</f>
        <v>Drinks &amp; Bevrages</v>
      </c>
      <c r="K472" s="41" t="str">
        <f>VLOOKUP(Table1[[#This Row],[Store_id]],Geography,2,FALSE)</f>
        <v>Delhi</v>
      </c>
      <c r="L472" s="42" t="str">
        <f>VLOOKUP(Table1[[#This Row],[Store_id]],Geography,3,FALSE)</f>
        <v>Delhi</v>
      </c>
    </row>
    <row r="473" spans="1:12" ht="14.25" customHeight="1">
      <c r="A473" s="35">
        <v>44174</v>
      </c>
      <c r="B473" s="36">
        <v>31245041</v>
      </c>
      <c r="C473" s="37">
        <v>712345411</v>
      </c>
      <c r="D473" s="36">
        <v>10000347</v>
      </c>
      <c r="E473" s="36">
        <v>36001</v>
      </c>
      <c r="F473" s="38">
        <v>5</v>
      </c>
      <c r="G473" s="38">
        <v>47</v>
      </c>
      <c r="H473" s="39">
        <f t="shared" si="1"/>
        <v>235</v>
      </c>
      <c r="I473" s="39" t="str">
        <f>VLOOKUP(Table1[[#This Row],[Product_id]],Category_dim!$A$1:$G$31,2,FALSE)</f>
        <v>Museli_200g</v>
      </c>
      <c r="J473" s="39" t="str">
        <f>VLOOKUP(Table1[[#This Row],[Product_id]],Category_dim!$A$2:$G$32,4,FALSE)</f>
        <v>Cereals</v>
      </c>
      <c r="K473" s="41" t="str">
        <f>VLOOKUP(Table1[[#This Row],[Store_id]],Geography,2,FALSE)</f>
        <v>Delhi</v>
      </c>
      <c r="L473" s="42" t="str">
        <f>VLOOKUP(Table1[[#This Row],[Store_id]],Geography,3,FALSE)</f>
        <v>Delhi</v>
      </c>
    </row>
    <row r="474" spans="1:12" ht="14.25" customHeight="1">
      <c r="A474" s="35">
        <v>44175</v>
      </c>
      <c r="B474" s="36">
        <v>31245042</v>
      </c>
      <c r="C474" s="37">
        <v>712345422</v>
      </c>
      <c r="D474" s="36">
        <v>10000347</v>
      </c>
      <c r="E474" s="36">
        <v>36002</v>
      </c>
      <c r="F474" s="38">
        <v>4</v>
      </c>
      <c r="G474" s="38">
        <v>47</v>
      </c>
      <c r="H474" s="39">
        <f t="shared" si="1"/>
        <v>188</v>
      </c>
      <c r="I474" s="39" t="str">
        <f>VLOOKUP(Table1[[#This Row],[Product_id]],Category_dim!$A$1:$G$31,2,FALSE)</f>
        <v>Museli_200g</v>
      </c>
      <c r="J474" s="39" t="str">
        <f>VLOOKUP(Table1[[#This Row],[Product_id]],Category_dim!$A$2:$G$32,4,FALSE)</f>
        <v>Cereals</v>
      </c>
      <c r="K474" s="41" t="str">
        <f>VLOOKUP(Table1[[#This Row],[Store_id]],Geography,2,FALSE)</f>
        <v>Bangalore</v>
      </c>
      <c r="L474" s="42" t="str">
        <f>VLOOKUP(Table1[[#This Row],[Store_id]],Geography,3,FALSE)</f>
        <v>Karnataka</v>
      </c>
    </row>
    <row r="475" spans="1:12" ht="14.25" customHeight="1">
      <c r="A475" s="35">
        <v>44175</v>
      </c>
      <c r="B475" s="36">
        <v>31245042</v>
      </c>
      <c r="C475" s="37">
        <v>712345422</v>
      </c>
      <c r="D475" s="36">
        <v>10000332</v>
      </c>
      <c r="E475" s="36">
        <v>36002</v>
      </c>
      <c r="F475" s="38">
        <v>4</v>
      </c>
      <c r="G475" s="38">
        <v>28</v>
      </c>
      <c r="H475" s="39">
        <f t="shared" si="1"/>
        <v>112</v>
      </c>
      <c r="I475" s="39" t="str">
        <f>VLOOKUP(Table1[[#This Row],[Product_id]],Category_dim!$A$1:$G$31,2,FALSE)</f>
        <v>Eggs_1x6</v>
      </c>
      <c r="J475" s="39" t="str">
        <f>VLOOKUP(Table1[[#This Row],[Product_id]],Category_dim!$A$2:$G$32,4,FALSE)</f>
        <v>Dairy</v>
      </c>
      <c r="K475" s="41" t="str">
        <f>VLOOKUP(Table1[[#This Row],[Store_id]],Geography,2,FALSE)</f>
        <v>Bangalore</v>
      </c>
      <c r="L475" s="42" t="str">
        <f>VLOOKUP(Table1[[#This Row],[Store_id]],Geography,3,FALSE)</f>
        <v>Karnataka</v>
      </c>
    </row>
    <row r="476" spans="1:12" ht="14.25" customHeight="1">
      <c r="A476" s="35">
        <v>44175</v>
      </c>
      <c r="B476" s="36">
        <v>31245042</v>
      </c>
      <c r="C476" s="37">
        <v>712345422</v>
      </c>
      <c r="D476" s="36">
        <v>10000329</v>
      </c>
      <c r="E476" s="36">
        <v>36002</v>
      </c>
      <c r="F476" s="38">
        <v>5</v>
      </c>
      <c r="G476" s="38">
        <v>30</v>
      </c>
      <c r="H476" s="39">
        <f t="shared" si="1"/>
        <v>150</v>
      </c>
      <c r="I476" s="39" t="str">
        <f>VLOOKUP(Table1[[#This Row],[Product_id]],Category_dim!$A$1:$G$31,2,FALSE)</f>
        <v>Orange_200mL</v>
      </c>
      <c r="J476" s="39" t="str">
        <f>VLOOKUP(Table1[[#This Row],[Product_id]],Category_dim!$A$2:$G$32,4,FALSE)</f>
        <v>Drinks &amp; Bevrages</v>
      </c>
      <c r="K476" s="41" t="str">
        <f>VLOOKUP(Table1[[#This Row],[Store_id]],Geography,2,FALSE)</f>
        <v>Bangalore</v>
      </c>
      <c r="L476" s="42" t="str">
        <f>VLOOKUP(Table1[[#This Row],[Store_id]],Geography,3,FALSE)</f>
        <v>Karnataka</v>
      </c>
    </row>
    <row r="477" spans="1:12" ht="14.25" customHeight="1">
      <c r="A477" s="35">
        <v>44175</v>
      </c>
      <c r="B477" s="36">
        <v>31245042</v>
      </c>
      <c r="C477" s="37">
        <v>712345422</v>
      </c>
      <c r="D477" s="36">
        <v>10000327</v>
      </c>
      <c r="E477" s="36">
        <v>36002</v>
      </c>
      <c r="F477" s="38">
        <v>3</v>
      </c>
      <c r="G477" s="38">
        <v>40</v>
      </c>
      <c r="H477" s="39">
        <f t="shared" si="1"/>
        <v>120</v>
      </c>
      <c r="I477" s="39" t="str">
        <f>VLOOKUP(Table1[[#This Row],[Product_id]],Category_dim!$A$1:$G$31,2,FALSE)</f>
        <v>Pepsi_1L</v>
      </c>
      <c r="J477" s="39" t="str">
        <f>VLOOKUP(Table1[[#This Row],[Product_id]],Category_dim!$A$2:$G$32,4,FALSE)</f>
        <v>Drinks &amp; Bevrages</v>
      </c>
      <c r="K477" s="41" t="str">
        <f>VLOOKUP(Table1[[#This Row],[Store_id]],Geography,2,FALSE)</f>
        <v>Bangalore</v>
      </c>
      <c r="L477" s="42" t="str">
        <f>VLOOKUP(Table1[[#This Row],[Store_id]],Geography,3,FALSE)</f>
        <v>Karnataka</v>
      </c>
    </row>
    <row r="478" spans="1:12" ht="14.25" customHeight="1">
      <c r="A478" s="35">
        <v>44175</v>
      </c>
      <c r="B478" s="36">
        <v>31245042</v>
      </c>
      <c r="C478" s="37">
        <v>712345422</v>
      </c>
      <c r="D478" s="36">
        <v>10000326</v>
      </c>
      <c r="E478" s="36">
        <v>36002</v>
      </c>
      <c r="F478" s="38">
        <v>3</v>
      </c>
      <c r="G478" s="38">
        <v>72</v>
      </c>
      <c r="H478" s="39">
        <f t="shared" si="1"/>
        <v>216</v>
      </c>
      <c r="I478" s="39" t="str">
        <f>VLOOKUP(Table1[[#This Row],[Product_id]],Category_dim!$A$1:$G$31,2,FALSE)</f>
        <v>Pepsi_2L</v>
      </c>
      <c r="J478" s="39" t="str">
        <f>VLOOKUP(Table1[[#This Row],[Product_id]],Category_dim!$A$2:$G$32,4,FALSE)</f>
        <v>Drinks &amp; Bevrages</v>
      </c>
      <c r="K478" s="41" t="str">
        <f>VLOOKUP(Table1[[#This Row],[Store_id]],Geography,2,FALSE)</f>
        <v>Bangalore</v>
      </c>
      <c r="L478" s="42" t="str">
        <f>VLOOKUP(Table1[[#This Row],[Store_id]],Geography,3,FALSE)</f>
        <v>Karnataka</v>
      </c>
    </row>
    <row r="479" spans="1:12" ht="14.25" customHeight="1">
      <c r="A479" s="35">
        <v>44175</v>
      </c>
      <c r="B479" s="36">
        <v>31245042</v>
      </c>
      <c r="C479" s="37">
        <v>712345422</v>
      </c>
      <c r="D479" s="36">
        <v>10000339</v>
      </c>
      <c r="E479" s="36">
        <v>36002</v>
      </c>
      <c r="F479" s="38">
        <v>3</v>
      </c>
      <c r="G479" s="38">
        <v>120</v>
      </c>
      <c r="H479" s="39">
        <f t="shared" si="1"/>
        <v>360</v>
      </c>
      <c r="I479" s="39" t="str">
        <f>VLOOKUP(Table1[[#This Row],[Product_id]],Category_dim!$A$1:$G$31,2,FALSE)</f>
        <v>Eggs_1x30</v>
      </c>
      <c r="J479" s="39" t="str">
        <f>VLOOKUP(Table1[[#This Row],[Product_id]],Category_dim!$A$2:$G$32,4,FALSE)</f>
        <v>Dairy</v>
      </c>
      <c r="K479" s="41" t="str">
        <f>VLOOKUP(Table1[[#This Row],[Store_id]],Geography,2,FALSE)</f>
        <v>Bangalore</v>
      </c>
      <c r="L479" s="42" t="str">
        <f>VLOOKUP(Table1[[#This Row],[Store_id]],Geography,3,FALSE)</f>
        <v>Karnataka</v>
      </c>
    </row>
    <row r="480" spans="1:12" ht="14.25" customHeight="1">
      <c r="A480" s="35">
        <v>44175</v>
      </c>
      <c r="B480" s="36">
        <v>31245042</v>
      </c>
      <c r="C480" s="37">
        <v>712345422</v>
      </c>
      <c r="D480" s="36">
        <v>10000333</v>
      </c>
      <c r="E480" s="36">
        <v>36002</v>
      </c>
      <c r="F480" s="38">
        <v>4</v>
      </c>
      <c r="G480" s="38">
        <v>54</v>
      </c>
      <c r="H480" s="39">
        <f t="shared" si="1"/>
        <v>216</v>
      </c>
      <c r="I480" s="39" t="str">
        <f>VLOOKUP(Table1[[#This Row],[Product_id]],Category_dim!$A$1:$G$31,2,FALSE)</f>
        <v>Eggs_1x12</v>
      </c>
      <c r="J480" s="39" t="str">
        <f>VLOOKUP(Table1[[#This Row],[Product_id]],Category_dim!$A$2:$G$32,4,FALSE)</f>
        <v>Dairy</v>
      </c>
      <c r="K480" s="41" t="str">
        <f>VLOOKUP(Table1[[#This Row],[Store_id]],Geography,2,FALSE)</f>
        <v>Bangalore</v>
      </c>
      <c r="L480" s="42" t="str">
        <f>VLOOKUP(Table1[[#This Row],[Store_id]],Geography,3,FALSE)</f>
        <v>Karnataka</v>
      </c>
    </row>
    <row r="481" spans="1:12" ht="14.25" customHeight="1">
      <c r="A481" s="35">
        <v>44175</v>
      </c>
      <c r="B481" s="36">
        <v>31245042</v>
      </c>
      <c r="C481" s="37">
        <v>712345422</v>
      </c>
      <c r="D481" s="36">
        <v>10000321</v>
      </c>
      <c r="E481" s="36">
        <v>36002</v>
      </c>
      <c r="F481" s="38">
        <v>4</v>
      </c>
      <c r="G481" s="38">
        <v>48</v>
      </c>
      <c r="H481" s="39">
        <f t="shared" si="1"/>
        <v>192</v>
      </c>
      <c r="I481" s="39" t="str">
        <f>VLOOKUP(Table1[[#This Row],[Product_id]],Category_dim!$A$1:$G$31,2,FALSE)</f>
        <v>Soda_1L</v>
      </c>
      <c r="J481" s="39" t="str">
        <f>VLOOKUP(Table1[[#This Row],[Product_id]],Category_dim!$A$2:$G$32,4,FALSE)</f>
        <v>Drinks &amp; Bevrages</v>
      </c>
      <c r="K481" s="41" t="str">
        <f>VLOOKUP(Table1[[#This Row],[Store_id]],Geography,2,FALSE)</f>
        <v>Bangalore</v>
      </c>
      <c r="L481" s="42" t="str">
        <f>VLOOKUP(Table1[[#This Row],[Store_id]],Geography,3,FALSE)</f>
        <v>Karnataka</v>
      </c>
    </row>
    <row r="482" spans="1:12" ht="14.25" customHeight="1">
      <c r="A482" s="35">
        <v>44175</v>
      </c>
      <c r="B482" s="36">
        <v>31245042</v>
      </c>
      <c r="C482" s="37">
        <v>712345422</v>
      </c>
      <c r="D482" s="36">
        <v>10000323</v>
      </c>
      <c r="E482" s="36">
        <v>36002</v>
      </c>
      <c r="F482" s="38">
        <v>3</v>
      </c>
      <c r="G482" s="38">
        <v>15</v>
      </c>
      <c r="H482" s="39">
        <f t="shared" si="1"/>
        <v>45</v>
      </c>
      <c r="I482" s="39" t="str">
        <f>VLOOKUP(Table1[[#This Row],[Product_id]],Category_dim!$A$1:$G$31,2,FALSE)</f>
        <v>Soda_200mL</v>
      </c>
      <c r="J482" s="39" t="str">
        <f>VLOOKUP(Table1[[#This Row],[Product_id]],Category_dim!$A$2:$G$32,4,FALSE)</f>
        <v>Drinks &amp; Bevrages</v>
      </c>
      <c r="K482" s="41" t="str">
        <f>VLOOKUP(Table1[[#This Row],[Store_id]],Geography,2,FALSE)</f>
        <v>Bangalore</v>
      </c>
      <c r="L482" s="42" t="str">
        <f>VLOOKUP(Table1[[#This Row],[Store_id]],Geography,3,FALSE)</f>
        <v>Karnataka</v>
      </c>
    </row>
    <row r="483" spans="1:12" ht="14.25" customHeight="1">
      <c r="A483" s="35">
        <v>44176</v>
      </c>
      <c r="B483" s="36">
        <v>31245043</v>
      </c>
      <c r="C483" s="37">
        <v>712345433</v>
      </c>
      <c r="D483" s="36">
        <v>10000338</v>
      </c>
      <c r="E483" s="36">
        <v>36003</v>
      </c>
      <c r="F483" s="38">
        <v>4</v>
      </c>
      <c r="G483" s="38">
        <v>100</v>
      </c>
      <c r="H483" s="39">
        <f t="shared" si="1"/>
        <v>400</v>
      </c>
      <c r="I483" s="39" t="str">
        <f>VLOOKUP(Table1[[#This Row],[Product_id]],Category_dim!$A$1:$G$31,2,FALSE)</f>
        <v>Cheese_200g_1x6</v>
      </c>
      <c r="J483" s="39" t="str">
        <f>VLOOKUP(Table1[[#This Row],[Product_id]],Category_dim!$A$2:$G$32,4,FALSE)</f>
        <v>Dairy</v>
      </c>
      <c r="K483" s="41" t="str">
        <f>VLOOKUP(Table1[[#This Row],[Store_id]],Geography,2,FALSE)</f>
        <v>Hyderabad</v>
      </c>
      <c r="L483" s="42" t="str">
        <f>VLOOKUP(Table1[[#This Row],[Store_id]],Geography,3,FALSE)</f>
        <v>Telangana</v>
      </c>
    </row>
    <row r="484" spans="1:12" ht="14.25" customHeight="1">
      <c r="A484" s="35">
        <v>44176</v>
      </c>
      <c r="B484" s="36">
        <v>31245043</v>
      </c>
      <c r="C484" s="37">
        <v>712345433</v>
      </c>
      <c r="D484" s="36">
        <v>10000322</v>
      </c>
      <c r="E484" s="36">
        <v>36003</v>
      </c>
      <c r="F484" s="38">
        <v>3</v>
      </c>
      <c r="G484" s="38">
        <v>30</v>
      </c>
      <c r="H484" s="39">
        <f t="shared" si="1"/>
        <v>90</v>
      </c>
      <c r="I484" s="39" t="str">
        <f>VLOOKUP(Table1[[#This Row],[Product_id]],Category_dim!$A$1:$G$31,2,FALSE)</f>
        <v>Soda_500mL</v>
      </c>
      <c r="J484" s="39" t="str">
        <f>VLOOKUP(Table1[[#This Row],[Product_id]],Category_dim!$A$2:$G$32,4,FALSE)</f>
        <v>Drinks &amp; Bevrages</v>
      </c>
      <c r="K484" s="41" t="str">
        <f>VLOOKUP(Table1[[#This Row],[Store_id]],Geography,2,FALSE)</f>
        <v>Hyderabad</v>
      </c>
      <c r="L484" s="42" t="str">
        <f>VLOOKUP(Table1[[#This Row],[Store_id]],Geography,3,FALSE)</f>
        <v>Telangana</v>
      </c>
    </row>
    <row r="485" spans="1:12" ht="14.25" customHeight="1">
      <c r="A485" s="35">
        <v>44176</v>
      </c>
      <c r="B485" s="36">
        <v>31245043</v>
      </c>
      <c r="C485" s="37">
        <v>712345433</v>
      </c>
      <c r="D485" s="36">
        <v>10000327</v>
      </c>
      <c r="E485" s="36">
        <v>36003</v>
      </c>
      <c r="F485" s="38">
        <v>5</v>
      </c>
      <c r="G485" s="38">
        <v>40</v>
      </c>
      <c r="H485" s="39">
        <f t="shared" si="1"/>
        <v>200</v>
      </c>
      <c r="I485" s="39" t="str">
        <f>VLOOKUP(Table1[[#This Row],[Product_id]],Category_dim!$A$1:$G$31,2,FALSE)</f>
        <v>Pepsi_1L</v>
      </c>
      <c r="J485" s="39" t="str">
        <f>VLOOKUP(Table1[[#This Row],[Product_id]],Category_dim!$A$2:$G$32,4,FALSE)</f>
        <v>Drinks &amp; Bevrages</v>
      </c>
      <c r="K485" s="41" t="str">
        <f>VLOOKUP(Table1[[#This Row],[Store_id]],Geography,2,FALSE)</f>
        <v>Hyderabad</v>
      </c>
      <c r="L485" s="42" t="str">
        <f>VLOOKUP(Table1[[#This Row],[Store_id]],Geography,3,FALSE)</f>
        <v>Telangana</v>
      </c>
    </row>
    <row r="486" spans="1:12" ht="14.25" customHeight="1">
      <c r="A486" s="35">
        <v>44176</v>
      </c>
      <c r="B486" s="36">
        <v>31245043</v>
      </c>
      <c r="C486" s="37">
        <v>712345433</v>
      </c>
      <c r="D486" s="36">
        <v>10000337</v>
      </c>
      <c r="E486" s="36">
        <v>36003</v>
      </c>
      <c r="F486" s="38">
        <v>4</v>
      </c>
      <c r="G486" s="38">
        <v>20</v>
      </c>
      <c r="H486" s="39">
        <f t="shared" si="1"/>
        <v>80</v>
      </c>
      <c r="I486" s="39" t="str">
        <f>VLOOKUP(Table1[[#This Row],[Product_id]],Category_dim!$A$1:$G$31,2,FALSE)</f>
        <v>Cheese_200g</v>
      </c>
      <c r="J486" s="39" t="str">
        <f>VLOOKUP(Table1[[#This Row],[Product_id]],Category_dim!$A$2:$G$32,4,FALSE)</f>
        <v>Dairy</v>
      </c>
      <c r="K486" s="41" t="str">
        <f>VLOOKUP(Table1[[#This Row],[Store_id]],Geography,2,FALSE)</f>
        <v>Hyderabad</v>
      </c>
      <c r="L486" s="42" t="str">
        <f>VLOOKUP(Table1[[#This Row],[Store_id]],Geography,3,FALSE)</f>
        <v>Telangana</v>
      </c>
    </row>
    <row r="487" spans="1:12" ht="14.25" customHeight="1">
      <c r="A487" s="35">
        <v>44176</v>
      </c>
      <c r="B487" s="36">
        <v>31245043</v>
      </c>
      <c r="C487" s="37">
        <v>712345433</v>
      </c>
      <c r="D487" s="36">
        <v>10000345</v>
      </c>
      <c r="E487" s="36">
        <v>36003</v>
      </c>
      <c r="F487" s="38">
        <v>3</v>
      </c>
      <c r="G487" s="38">
        <v>158</v>
      </c>
      <c r="H487" s="39">
        <f t="shared" si="1"/>
        <v>474</v>
      </c>
      <c r="I487" s="39" t="str">
        <f>VLOOKUP(Table1[[#This Row],[Product_id]],Category_dim!$A$1:$G$31,2,FALSE)</f>
        <v>Cornflakes_1Kg</v>
      </c>
      <c r="J487" s="39" t="str">
        <f>VLOOKUP(Table1[[#This Row],[Product_id]],Category_dim!$A$2:$G$32,4,FALSE)</f>
        <v>Cereals</v>
      </c>
      <c r="K487" s="41" t="str">
        <f>VLOOKUP(Table1[[#This Row],[Store_id]],Geography,2,FALSE)</f>
        <v>Hyderabad</v>
      </c>
      <c r="L487" s="42" t="str">
        <f>VLOOKUP(Table1[[#This Row],[Store_id]],Geography,3,FALSE)</f>
        <v>Telangana</v>
      </c>
    </row>
    <row r="488" spans="1:12" ht="14.25" customHeight="1">
      <c r="A488" s="35">
        <v>44176</v>
      </c>
      <c r="B488" s="36">
        <v>31245043</v>
      </c>
      <c r="C488" s="37">
        <v>712345433</v>
      </c>
      <c r="D488" s="36">
        <v>10000340</v>
      </c>
      <c r="E488" s="36">
        <v>36003</v>
      </c>
      <c r="F488" s="38">
        <v>3</v>
      </c>
      <c r="G488" s="38">
        <v>30</v>
      </c>
      <c r="H488" s="39">
        <f t="shared" si="1"/>
        <v>90</v>
      </c>
      <c r="I488" s="39" t="str">
        <f>VLOOKUP(Table1[[#This Row],[Product_id]],Category_dim!$A$1:$G$31,2,FALSE)</f>
        <v>Curd_Amul_500mL</v>
      </c>
      <c r="J488" s="39" t="str">
        <f>VLOOKUP(Table1[[#This Row],[Product_id]],Category_dim!$A$2:$G$32,4,FALSE)</f>
        <v>Dairy</v>
      </c>
      <c r="K488" s="41" t="str">
        <f>VLOOKUP(Table1[[#This Row],[Store_id]],Geography,2,FALSE)</f>
        <v>Hyderabad</v>
      </c>
      <c r="L488" s="42" t="str">
        <f>VLOOKUP(Table1[[#This Row],[Store_id]],Geography,3,FALSE)</f>
        <v>Telangana</v>
      </c>
    </row>
    <row r="489" spans="1:12" ht="14.25" customHeight="1">
      <c r="A489" s="35">
        <v>44176</v>
      </c>
      <c r="B489" s="36">
        <v>31245043</v>
      </c>
      <c r="C489" s="37">
        <v>712345433</v>
      </c>
      <c r="D489" s="36">
        <v>10000330</v>
      </c>
      <c r="E489" s="36">
        <v>36003</v>
      </c>
      <c r="F489" s="38">
        <v>3</v>
      </c>
      <c r="G489" s="38">
        <v>160</v>
      </c>
      <c r="H489" s="39">
        <f t="shared" si="1"/>
        <v>480</v>
      </c>
      <c r="I489" s="39" t="str">
        <f>VLOOKUP(Table1[[#This Row],[Product_id]],Category_dim!$A$1:$G$31,2,FALSE)</f>
        <v>Orange_200mL_x6</v>
      </c>
      <c r="J489" s="39" t="str">
        <f>VLOOKUP(Table1[[#This Row],[Product_id]],Category_dim!$A$2:$G$32,4,FALSE)</f>
        <v>Drinks &amp; Bevrages</v>
      </c>
      <c r="K489" s="41" t="str">
        <f>VLOOKUP(Table1[[#This Row],[Store_id]],Geography,2,FALSE)</f>
        <v>Hyderabad</v>
      </c>
      <c r="L489" s="42" t="str">
        <f>VLOOKUP(Table1[[#This Row],[Store_id]],Geography,3,FALSE)</f>
        <v>Telangana</v>
      </c>
    </row>
    <row r="490" spans="1:12" ht="14.25" customHeight="1">
      <c r="A490" s="35">
        <v>44176</v>
      </c>
      <c r="B490" s="36">
        <v>31245043</v>
      </c>
      <c r="C490" s="37">
        <v>712345433</v>
      </c>
      <c r="D490" s="36">
        <v>10000342</v>
      </c>
      <c r="E490" s="36">
        <v>36003</v>
      </c>
      <c r="F490" s="38">
        <v>4</v>
      </c>
      <c r="G490" s="38">
        <v>56</v>
      </c>
      <c r="H490" s="39">
        <f t="shared" si="1"/>
        <v>224</v>
      </c>
      <c r="I490" s="39" t="str">
        <f>VLOOKUP(Table1[[#This Row],[Product_id]],Category_dim!$A$1:$G$31,2,FALSE)</f>
        <v>Curd_Amul_1L</v>
      </c>
      <c r="J490" s="39" t="str">
        <f>VLOOKUP(Table1[[#This Row],[Product_id]],Category_dim!$A$2:$G$32,4,FALSE)</f>
        <v>Dairy</v>
      </c>
      <c r="K490" s="41" t="str">
        <f>VLOOKUP(Table1[[#This Row],[Store_id]],Geography,2,FALSE)</f>
        <v>Hyderabad</v>
      </c>
      <c r="L490" s="42" t="str">
        <f>VLOOKUP(Table1[[#This Row],[Store_id]],Geography,3,FALSE)</f>
        <v>Telangana</v>
      </c>
    </row>
    <row r="491" spans="1:12" ht="14.25" customHeight="1">
      <c r="A491" s="35">
        <v>44176</v>
      </c>
      <c r="B491" s="36">
        <v>31245043</v>
      </c>
      <c r="C491" s="37">
        <v>712345433</v>
      </c>
      <c r="D491" s="36">
        <v>10000331</v>
      </c>
      <c r="E491" s="36">
        <v>36003</v>
      </c>
      <c r="F491" s="38">
        <v>3</v>
      </c>
      <c r="G491" s="38">
        <v>57</v>
      </c>
      <c r="H491" s="39">
        <f t="shared" si="1"/>
        <v>171</v>
      </c>
      <c r="I491" s="39" t="str">
        <f>VLOOKUP(Table1[[#This Row],[Product_id]],Category_dim!$A$1:$G$31,2,FALSE)</f>
        <v>Lemon_1L</v>
      </c>
      <c r="J491" s="39" t="str">
        <f>VLOOKUP(Table1[[#This Row],[Product_id]],Category_dim!$A$2:$G$32,4,FALSE)</f>
        <v>Drinks &amp; Bevrages</v>
      </c>
      <c r="K491" s="41" t="str">
        <f>VLOOKUP(Table1[[#This Row],[Store_id]],Geography,2,FALSE)</f>
        <v>Hyderabad</v>
      </c>
      <c r="L491" s="42" t="str">
        <f>VLOOKUP(Table1[[#This Row],[Store_id]],Geography,3,FALSE)</f>
        <v>Telangana</v>
      </c>
    </row>
    <row r="492" spans="1:12" ht="14.25" customHeight="1">
      <c r="A492" s="35">
        <v>44176</v>
      </c>
      <c r="B492" s="36">
        <v>31245043</v>
      </c>
      <c r="C492" s="37">
        <v>712345433</v>
      </c>
      <c r="D492" s="36">
        <v>10000324</v>
      </c>
      <c r="E492" s="36">
        <v>36003</v>
      </c>
      <c r="F492" s="38">
        <v>5</v>
      </c>
      <c r="G492" s="38">
        <v>36</v>
      </c>
      <c r="H492" s="39">
        <f t="shared" si="1"/>
        <v>180</v>
      </c>
      <c r="I492" s="39" t="str">
        <f>VLOOKUP(Table1[[#This Row],[Product_id]],Category_dim!$A$1:$G$31,2,FALSE)</f>
        <v>Coke_1L</v>
      </c>
      <c r="J492" s="39" t="str">
        <f>VLOOKUP(Table1[[#This Row],[Product_id]],Category_dim!$A$2:$G$32,4,FALSE)</f>
        <v>Drinks &amp; Bevrages</v>
      </c>
      <c r="K492" s="41" t="str">
        <f>VLOOKUP(Table1[[#This Row],[Store_id]],Geography,2,FALSE)</f>
        <v>Hyderabad</v>
      </c>
      <c r="L492" s="42" t="str">
        <f>VLOOKUP(Table1[[#This Row],[Store_id]],Geography,3,FALSE)</f>
        <v>Telangana</v>
      </c>
    </row>
    <row r="493" spans="1:12" ht="14.25" customHeight="1">
      <c r="A493" s="35">
        <v>44176</v>
      </c>
      <c r="B493" s="36">
        <v>31245043</v>
      </c>
      <c r="C493" s="37">
        <v>712345433</v>
      </c>
      <c r="D493" s="36">
        <v>10000348</v>
      </c>
      <c r="E493" s="36">
        <v>36003</v>
      </c>
      <c r="F493" s="38">
        <v>4</v>
      </c>
      <c r="G493" s="38">
        <v>80</v>
      </c>
      <c r="H493" s="39">
        <f t="shared" si="1"/>
        <v>320</v>
      </c>
      <c r="I493" s="39" t="str">
        <f>VLOOKUP(Table1[[#This Row],[Product_id]],Category_dim!$A$1:$G$31,2,FALSE)</f>
        <v>Museli_500g</v>
      </c>
      <c r="J493" s="39" t="str">
        <f>VLOOKUP(Table1[[#This Row],[Product_id]],Category_dim!$A$2:$G$32,4,FALSE)</f>
        <v>Cereals</v>
      </c>
      <c r="K493" s="41" t="str">
        <f>VLOOKUP(Table1[[#This Row],[Store_id]],Geography,2,FALSE)</f>
        <v>Hyderabad</v>
      </c>
      <c r="L493" s="42" t="str">
        <f>VLOOKUP(Table1[[#This Row],[Store_id]],Geography,3,FALSE)</f>
        <v>Telangana</v>
      </c>
    </row>
    <row r="494" spans="1:12" ht="14.25" customHeight="1">
      <c r="A494" s="35">
        <v>44176</v>
      </c>
      <c r="B494" s="36">
        <v>31245043</v>
      </c>
      <c r="C494" s="37">
        <v>712345433</v>
      </c>
      <c r="D494" s="36">
        <v>10000343</v>
      </c>
      <c r="E494" s="36">
        <v>36003</v>
      </c>
      <c r="F494" s="38">
        <v>5</v>
      </c>
      <c r="G494" s="38">
        <v>54</v>
      </c>
      <c r="H494" s="39">
        <f t="shared" si="1"/>
        <v>270</v>
      </c>
      <c r="I494" s="39" t="str">
        <f>VLOOKUP(Table1[[#This Row],[Product_id]],Category_dim!$A$1:$G$31,2,FALSE)</f>
        <v>Curd MD_1L</v>
      </c>
      <c r="J494" s="39" t="str">
        <f>VLOOKUP(Table1[[#This Row],[Product_id]],Category_dim!$A$2:$G$32,4,FALSE)</f>
        <v>Dairy</v>
      </c>
      <c r="K494" s="41" t="str">
        <f>VLOOKUP(Table1[[#This Row],[Store_id]],Geography,2,FALSE)</f>
        <v>Hyderabad</v>
      </c>
      <c r="L494" s="42" t="str">
        <f>VLOOKUP(Table1[[#This Row],[Store_id]],Geography,3,FALSE)</f>
        <v>Telangana</v>
      </c>
    </row>
    <row r="495" spans="1:12" ht="14.25" customHeight="1">
      <c r="A495" s="35">
        <v>44177</v>
      </c>
      <c r="B495" s="36">
        <v>31245044</v>
      </c>
      <c r="C495" s="37">
        <v>712345444</v>
      </c>
      <c r="D495" s="36">
        <v>10000340</v>
      </c>
      <c r="E495" s="36">
        <v>36004</v>
      </c>
      <c r="F495" s="38">
        <v>5</v>
      </c>
      <c r="G495" s="38">
        <v>30</v>
      </c>
      <c r="H495" s="39">
        <f t="shared" si="1"/>
        <v>150</v>
      </c>
      <c r="I495" s="39" t="str">
        <f>VLOOKUP(Table1[[#This Row],[Product_id]],Category_dim!$A$1:$G$31,2,FALSE)</f>
        <v>Curd_Amul_500mL</v>
      </c>
      <c r="J495" s="39" t="str">
        <f>VLOOKUP(Table1[[#This Row],[Product_id]],Category_dim!$A$2:$G$32,4,FALSE)</f>
        <v>Dairy</v>
      </c>
      <c r="K495" s="41" t="str">
        <f>VLOOKUP(Table1[[#This Row],[Store_id]],Geography,2,FALSE)</f>
        <v>Pune</v>
      </c>
      <c r="L495" s="42" t="str">
        <f>VLOOKUP(Table1[[#This Row],[Store_id]],Geography,3,FALSE)</f>
        <v>Maharashtra</v>
      </c>
    </row>
    <row r="496" spans="1:12" ht="14.25" customHeight="1">
      <c r="A496" s="35">
        <v>44177</v>
      </c>
      <c r="B496" s="36">
        <v>31245044</v>
      </c>
      <c r="C496" s="37">
        <v>712345444</v>
      </c>
      <c r="D496" s="36">
        <v>10000344</v>
      </c>
      <c r="E496" s="36">
        <v>36004</v>
      </c>
      <c r="F496" s="38">
        <v>4</v>
      </c>
      <c r="G496" s="38">
        <v>82</v>
      </c>
      <c r="H496" s="39">
        <f t="shared" si="1"/>
        <v>328</v>
      </c>
      <c r="I496" s="39" t="str">
        <f>VLOOKUP(Table1[[#This Row],[Product_id]],Category_dim!$A$1:$G$31,2,FALSE)</f>
        <v>Cornflakes_500g</v>
      </c>
      <c r="J496" s="39" t="str">
        <f>VLOOKUP(Table1[[#This Row],[Product_id]],Category_dim!$A$2:$G$32,4,FALSE)</f>
        <v>Cereals</v>
      </c>
      <c r="K496" s="41" t="str">
        <f>VLOOKUP(Table1[[#This Row],[Store_id]],Geography,2,FALSE)</f>
        <v>Pune</v>
      </c>
      <c r="L496" s="42" t="str">
        <f>VLOOKUP(Table1[[#This Row],[Store_id]],Geography,3,FALSE)</f>
        <v>Maharashtra</v>
      </c>
    </row>
    <row r="497" spans="1:12" ht="14.25" customHeight="1">
      <c r="A497" s="35">
        <v>44177</v>
      </c>
      <c r="B497" s="36">
        <v>31245044</v>
      </c>
      <c r="C497" s="37">
        <v>712345444</v>
      </c>
      <c r="D497" s="36">
        <v>10000335</v>
      </c>
      <c r="E497" s="36">
        <v>36004</v>
      </c>
      <c r="F497" s="38">
        <v>5</v>
      </c>
      <c r="G497" s="38">
        <v>52</v>
      </c>
      <c r="H497" s="39">
        <f t="shared" si="1"/>
        <v>260</v>
      </c>
      <c r="I497" s="39" t="str">
        <f>VLOOKUP(Table1[[#This Row],[Product_id]],Category_dim!$A$1:$G$31,2,FALSE)</f>
        <v>Milk_Amul_1L</v>
      </c>
      <c r="J497" s="39" t="str">
        <f>VLOOKUP(Table1[[#This Row],[Product_id]],Category_dim!$A$2:$G$32,4,FALSE)</f>
        <v>Dairy</v>
      </c>
      <c r="K497" s="41" t="str">
        <f>VLOOKUP(Table1[[#This Row],[Store_id]],Geography,2,FALSE)</f>
        <v>Pune</v>
      </c>
      <c r="L497" s="42" t="str">
        <f>VLOOKUP(Table1[[#This Row],[Store_id]],Geography,3,FALSE)</f>
        <v>Maharashtra</v>
      </c>
    </row>
    <row r="498" spans="1:12" ht="14.25" customHeight="1">
      <c r="A498" s="35">
        <v>44177</v>
      </c>
      <c r="B498" s="36">
        <v>31245044</v>
      </c>
      <c r="C498" s="37">
        <v>712345444</v>
      </c>
      <c r="D498" s="36">
        <v>10000344</v>
      </c>
      <c r="E498" s="36">
        <v>36004</v>
      </c>
      <c r="F498" s="38">
        <v>5</v>
      </c>
      <c r="G498" s="38">
        <v>82</v>
      </c>
      <c r="H498" s="39">
        <f t="shared" si="1"/>
        <v>410</v>
      </c>
      <c r="I498" s="39" t="str">
        <f>VLOOKUP(Table1[[#This Row],[Product_id]],Category_dim!$A$1:$G$31,2,FALSE)</f>
        <v>Cornflakes_500g</v>
      </c>
      <c r="J498" s="39" t="str">
        <f>VLOOKUP(Table1[[#This Row],[Product_id]],Category_dim!$A$2:$G$32,4,FALSE)</f>
        <v>Cereals</v>
      </c>
      <c r="K498" s="41" t="str">
        <f>VLOOKUP(Table1[[#This Row],[Store_id]],Geography,2,FALSE)</f>
        <v>Pune</v>
      </c>
      <c r="L498" s="42" t="str">
        <f>VLOOKUP(Table1[[#This Row],[Store_id]],Geography,3,FALSE)</f>
        <v>Maharashtra</v>
      </c>
    </row>
    <row r="499" spans="1:12" ht="14.25" customHeight="1">
      <c r="A499" s="35">
        <v>44177</v>
      </c>
      <c r="B499" s="36">
        <v>31245044</v>
      </c>
      <c r="C499" s="37">
        <v>712345444</v>
      </c>
      <c r="D499" s="36">
        <v>10000336</v>
      </c>
      <c r="E499" s="36">
        <v>36004</v>
      </c>
      <c r="F499" s="38">
        <v>5</v>
      </c>
      <c r="G499" s="38">
        <v>26</v>
      </c>
      <c r="H499" s="39">
        <f t="shared" si="1"/>
        <v>130</v>
      </c>
      <c r="I499" s="39" t="str">
        <f>VLOOKUP(Table1[[#This Row],[Product_id]],Category_dim!$A$1:$G$31,2,FALSE)</f>
        <v>Milk_MD_500ml</v>
      </c>
      <c r="J499" s="39" t="str">
        <f>VLOOKUP(Table1[[#This Row],[Product_id]],Category_dim!$A$2:$G$32,4,FALSE)</f>
        <v>Dairy</v>
      </c>
      <c r="K499" s="41" t="str">
        <f>VLOOKUP(Table1[[#This Row],[Store_id]],Geography,2,FALSE)</f>
        <v>Pune</v>
      </c>
      <c r="L499" s="42" t="str">
        <f>VLOOKUP(Table1[[#This Row],[Store_id]],Geography,3,FALSE)</f>
        <v>Maharashtra</v>
      </c>
    </row>
    <row r="500" spans="1:12" ht="14.25" customHeight="1">
      <c r="A500" s="35">
        <v>44177</v>
      </c>
      <c r="B500" s="36">
        <v>31245044</v>
      </c>
      <c r="C500" s="37">
        <v>712345444</v>
      </c>
      <c r="D500" s="36">
        <v>10000341</v>
      </c>
      <c r="E500" s="36">
        <v>36004</v>
      </c>
      <c r="F500" s="38">
        <v>4</v>
      </c>
      <c r="G500" s="38">
        <v>29</v>
      </c>
      <c r="H500" s="39">
        <f t="shared" si="1"/>
        <v>116</v>
      </c>
      <c r="I500" s="39" t="str">
        <f>VLOOKUP(Table1[[#This Row],[Product_id]],Category_dim!$A$1:$G$31,2,FALSE)</f>
        <v>Curd MD_500 mL</v>
      </c>
      <c r="J500" s="39" t="str">
        <f>VLOOKUP(Table1[[#This Row],[Product_id]],Category_dim!$A$2:$G$32,4,FALSE)</f>
        <v>Dairy</v>
      </c>
      <c r="K500" s="41" t="str">
        <f>VLOOKUP(Table1[[#This Row],[Store_id]],Geography,2,FALSE)</f>
        <v>Pune</v>
      </c>
      <c r="L500" s="42" t="str">
        <f>VLOOKUP(Table1[[#This Row],[Store_id]],Geography,3,FALSE)</f>
        <v>Maharashtra</v>
      </c>
    </row>
    <row r="501" spans="1:12" ht="14.25" customHeight="1">
      <c r="A501" s="35">
        <v>44177</v>
      </c>
      <c r="B501" s="36">
        <v>31245044</v>
      </c>
      <c r="C501" s="37">
        <v>712345444</v>
      </c>
      <c r="D501" s="36">
        <v>10000327</v>
      </c>
      <c r="E501" s="36">
        <v>36004</v>
      </c>
      <c r="F501" s="38">
        <v>6</v>
      </c>
      <c r="G501" s="38">
        <v>40</v>
      </c>
      <c r="H501" s="39">
        <f t="shared" si="1"/>
        <v>240</v>
      </c>
      <c r="I501" s="39" t="str">
        <f>VLOOKUP(Table1[[#This Row],[Product_id]],Category_dim!$A$1:$G$31,2,FALSE)</f>
        <v>Pepsi_1L</v>
      </c>
      <c r="J501" s="39" t="str">
        <f>VLOOKUP(Table1[[#This Row],[Product_id]],Category_dim!$A$2:$G$32,4,FALSE)</f>
        <v>Drinks &amp; Bevrages</v>
      </c>
      <c r="K501" s="41" t="str">
        <f>VLOOKUP(Table1[[#This Row],[Store_id]],Geography,2,FALSE)</f>
        <v>Pune</v>
      </c>
      <c r="L501" s="42" t="str">
        <f>VLOOKUP(Table1[[#This Row],[Store_id]],Geography,3,FALSE)</f>
        <v>Maharashtra</v>
      </c>
    </row>
    <row r="502" spans="1:12" ht="14.25" customHeight="1">
      <c r="A502" s="35">
        <v>44177</v>
      </c>
      <c r="B502" s="36">
        <v>31245044</v>
      </c>
      <c r="C502" s="37">
        <v>712345444</v>
      </c>
      <c r="D502" s="36">
        <v>10000345</v>
      </c>
      <c r="E502" s="36">
        <v>36004</v>
      </c>
      <c r="F502" s="38">
        <v>4</v>
      </c>
      <c r="G502" s="38">
        <v>158</v>
      </c>
      <c r="H502" s="39">
        <f t="shared" si="1"/>
        <v>632</v>
      </c>
      <c r="I502" s="39" t="str">
        <f>VLOOKUP(Table1[[#This Row],[Product_id]],Category_dim!$A$1:$G$31,2,FALSE)</f>
        <v>Cornflakes_1Kg</v>
      </c>
      <c r="J502" s="39" t="str">
        <f>VLOOKUP(Table1[[#This Row],[Product_id]],Category_dim!$A$2:$G$32,4,FALSE)</f>
        <v>Cereals</v>
      </c>
      <c r="K502" s="41" t="str">
        <f>VLOOKUP(Table1[[#This Row],[Store_id]],Geography,2,FALSE)</f>
        <v>Pune</v>
      </c>
      <c r="L502" s="42" t="str">
        <f>VLOOKUP(Table1[[#This Row],[Store_id]],Geography,3,FALSE)</f>
        <v>Maharashtra</v>
      </c>
    </row>
    <row r="503" spans="1:12" ht="14.25" customHeight="1">
      <c r="A503" s="35">
        <v>44177</v>
      </c>
      <c r="B503" s="36">
        <v>31245044</v>
      </c>
      <c r="C503" s="37">
        <v>712345444</v>
      </c>
      <c r="D503" s="36">
        <v>10000329</v>
      </c>
      <c r="E503" s="36">
        <v>36004</v>
      </c>
      <c r="F503" s="38">
        <v>5</v>
      </c>
      <c r="G503" s="38">
        <v>30</v>
      </c>
      <c r="H503" s="39">
        <f t="shared" si="1"/>
        <v>150</v>
      </c>
      <c r="I503" s="39" t="str">
        <f>VLOOKUP(Table1[[#This Row],[Product_id]],Category_dim!$A$1:$G$31,2,FALSE)</f>
        <v>Orange_200mL</v>
      </c>
      <c r="J503" s="39" t="str">
        <f>VLOOKUP(Table1[[#This Row],[Product_id]],Category_dim!$A$2:$G$32,4,FALSE)</f>
        <v>Drinks &amp; Bevrages</v>
      </c>
      <c r="K503" s="41" t="str">
        <f>VLOOKUP(Table1[[#This Row],[Store_id]],Geography,2,FALSE)</f>
        <v>Pune</v>
      </c>
      <c r="L503" s="42" t="str">
        <f>VLOOKUP(Table1[[#This Row],[Store_id]],Geography,3,FALSE)</f>
        <v>Maharashtra</v>
      </c>
    </row>
    <row r="504" spans="1:12" ht="14.25" customHeight="1">
      <c r="A504" s="35">
        <v>44177</v>
      </c>
      <c r="B504" s="36">
        <v>31245044</v>
      </c>
      <c r="C504" s="37">
        <v>712345444</v>
      </c>
      <c r="D504" s="36">
        <v>10000331</v>
      </c>
      <c r="E504" s="36">
        <v>36004</v>
      </c>
      <c r="F504" s="38">
        <v>6</v>
      </c>
      <c r="G504" s="38">
        <v>57</v>
      </c>
      <c r="H504" s="39">
        <f t="shared" si="1"/>
        <v>342</v>
      </c>
      <c r="I504" s="39" t="str">
        <f>VLOOKUP(Table1[[#This Row],[Product_id]],Category_dim!$A$1:$G$31,2,FALSE)</f>
        <v>Lemon_1L</v>
      </c>
      <c r="J504" s="39" t="str">
        <f>VLOOKUP(Table1[[#This Row],[Product_id]],Category_dim!$A$2:$G$32,4,FALSE)</f>
        <v>Drinks &amp; Bevrages</v>
      </c>
      <c r="K504" s="41" t="str">
        <f>VLOOKUP(Table1[[#This Row],[Store_id]],Geography,2,FALSE)</f>
        <v>Pune</v>
      </c>
      <c r="L504" s="42" t="str">
        <f>VLOOKUP(Table1[[#This Row],[Store_id]],Geography,3,FALSE)</f>
        <v>Maharashtra</v>
      </c>
    </row>
    <row r="505" spans="1:12" ht="14.25" customHeight="1">
      <c r="A505" s="35">
        <v>44177</v>
      </c>
      <c r="B505" s="36">
        <v>31245044</v>
      </c>
      <c r="C505" s="37">
        <v>712345444</v>
      </c>
      <c r="D505" s="36">
        <v>10000333</v>
      </c>
      <c r="E505" s="36">
        <v>36004</v>
      </c>
      <c r="F505" s="38">
        <v>6</v>
      </c>
      <c r="G505" s="38">
        <v>54</v>
      </c>
      <c r="H505" s="39">
        <f t="shared" si="1"/>
        <v>324</v>
      </c>
      <c r="I505" s="39" t="str">
        <f>VLOOKUP(Table1[[#This Row],[Product_id]],Category_dim!$A$1:$G$31,2,FALSE)</f>
        <v>Eggs_1x12</v>
      </c>
      <c r="J505" s="39" t="str">
        <f>VLOOKUP(Table1[[#This Row],[Product_id]],Category_dim!$A$2:$G$32,4,FALSE)</f>
        <v>Dairy</v>
      </c>
      <c r="K505" s="41" t="str">
        <f>VLOOKUP(Table1[[#This Row],[Store_id]],Geography,2,FALSE)</f>
        <v>Pune</v>
      </c>
      <c r="L505" s="42" t="str">
        <f>VLOOKUP(Table1[[#This Row],[Store_id]],Geography,3,FALSE)</f>
        <v>Maharashtra</v>
      </c>
    </row>
    <row r="506" spans="1:12" ht="14.25" customHeight="1">
      <c r="A506" s="35">
        <v>44177</v>
      </c>
      <c r="B506" s="36">
        <v>31245044</v>
      </c>
      <c r="C506" s="37">
        <v>712345444</v>
      </c>
      <c r="D506" s="36">
        <v>10000340</v>
      </c>
      <c r="E506" s="36">
        <v>36004</v>
      </c>
      <c r="F506" s="38">
        <v>4</v>
      </c>
      <c r="G506" s="38">
        <v>30</v>
      </c>
      <c r="H506" s="39">
        <f t="shared" si="1"/>
        <v>120</v>
      </c>
      <c r="I506" s="39" t="str">
        <f>VLOOKUP(Table1[[#This Row],[Product_id]],Category_dim!$A$1:$G$31,2,FALSE)</f>
        <v>Curd_Amul_500mL</v>
      </c>
      <c r="J506" s="39" t="str">
        <f>VLOOKUP(Table1[[#This Row],[Product_id]],Category_dim!$A$2:$G$32,4,FALSE)</f>
        <v>Dairy</v>
      </c>
      <c r="K506" s="41" t="str">
        <f>VLOOKUP(Table1[[#This Row],[Store_id]],Geography,2,FALSE)</f>
        <v>Pune</v>
      </c>
      <c r="L506" s="42" t="str">
        <f>VLOOKUP(Table1[[#This Row],[Store_id]],Geography,3,FALSE)</f>
        <v>Maharashtra</v>
      </c>
    </row>
    <row r="507" spans="1:12" ht="14.25" customHeight="1">
      <c r="A507" s="35">
        <v>44177</v>
      </c>
      <c r="B507" s="36">
        <v>31245044</v>
      </c>
      <c r="C507" s="37">
        <v>712345444</v>
      </c>
      <c r="D507" s="36">
        <v>10000341</v>
      </c>
      <c r="E507" s="36">
        <v>36004</v>
      </c>
      <c r="F507" s="38">
        <v>6</v>
      </c>
      <c r="G507" s="38">
        <v>29</v>
      </c>
      <c r="H507" s="39">
        <f t="shared" si="1"/>
        <v>174</v>
      </c>
      <c r="I507" s="39" t="str">
        <f>VLOOKUP(Table1[[#This Row],[Product_id]],Category_dim!$A$1:$G$31,2,FALSE)</f>
        <v>Curd MD_500 mL</v>
      </c>
      <c r="J507" s="39" t="str">
        <f>VLOOKUP(Table1[[#This Row],[Product_id]],Category_dim!$A$2:$G$32,4,FALSE)</f>
        <v>Dairy</v>
      </c>
      <c r="K507" s="41" t="str">
        <f>VLOOKUP(Table1[[#This Row],[Store_id]],Geography,2,FALSE)</f>
        <v>Pune</v>
      </c>
      <c r="L507" s="42" t="str">
        <f>VLOOKUP(Table1[[#This Row],[Store_id]],Geography,3,FALSE)</f>
        <v>Maharashtra</v>
      </c>
    </row>
    <row r="508" spans="1:12" ht="14.25" customHeight="1">
      <c r="A508" s="35">
        <v>44177</v>
      </c>
      <c r="B508" s="36">
        <v>31245044</v>
      </c>
      <c r="C508" s="37">
        <v>712345444</v>
      </c>
      <c r="D508" s="36">
        <v>10000325</v>
      </c>
      <c r="E508" s="36">
        <v>36004</v>
      </c>
      <c r="F508" s="38">
        <v>4</v>
      </c>
      <c r="G508" s="38">
        <v>20</v>
      </c>
      <c r="H508" s="39">
        <f t="shared" si="1"/>
        <v>80</v>
      </c>
      <c r="I508" s="39" t="str">
        <f>VLOOKUP(Table1[[#This Row],[Product_id]],Category_dim!$A$1:$G$31,2,FALSE)</f>
        <v>Coke_500mL</v>
      </c>
      <c r="J508" s="39" t="str">
        <f>VLOOKUP(Table1[[#This Row],[Product_id]],Category_dim!$A$2:$G$32,4,FALSE)</f>
        <v>Drinks &amp; Bevrages</v>
      </c>
      <c r="K508" s="41" t="str">
        <f>VLOOKUP(Table1[[#This Row],[Store_id]],Geography,2,FALSE)</f>
        <v>Pune</v>
      </c>
      <c r="L508" s="42" t="str">
        <f>VLOOKUP(Table1[[#This Row],[Store_id]],Geography,3,FALSE)</f>
        <v>Maharashtra</v>
      </c>
    </row>
    <row r="509" spans="1:12" ht="14.25" customHeight="1">
      <c r="A509" s="35">
        <v>44177</v>
      </c>
      <c r="B509" s="36">
        <v>31245044</v>
      </c>
      <c r="C509" s="37">
        <v>712345444</v>
      </c>
      <c r="D509" s="36">
        <v>10000350</v>
      </c>
      <c r="E509" s="36">
        <v>36004</v>
      </c>
      <c r="F509" s="38">
        <v>5</v>
      </c>
      <c r="G509" s="38">
        <v>67</v>
      </c>
      <c r="H509" s="39">
        <f t="shared" si="1"/>
        <v>335</v>
      </c>
      <c r="I509" s="39" t="str">
        <f>VLOOKUP(Table1[[#This Row],[Product_id]],Category_dim!$A$1:$G$31,2,FALSE)</f>
        <v>Chocos_200g</v>
      </c>
      <c r="J509" s="39" t="str">
        <f>VLOOKUP(Table1[[#This Row],[Product_id]],Category_dim!$A$2:$G$32,4,FALSE)</f>
        <v>Cereals</v>
      </c>
      <c r="K509" s="41" t="str">
        <f>VLOOKUP(Table1[[#This Row],[Store_id]],Geography,2,FALSE)</f>
        <v>Pune</v>
      </c>
      <c r="L509" s="42" t="str">
        <f>VLOOKUP(Table1[[#This Row],[Store_id]],Geography,3,FALSE)</f>
        <v>Maharashtra</v>
      </c>
    </row>
    <row r="510" spans="1:12" ht="14.25" customHeight="1">
      <c r="A510" s="35">
        <v>44177</v>
      </c>
      <c r="B510" s="36">
        <v>31245044</v>
      </c>
      <c r="C510" s="37">
        <v>712345444</v>
      </c>
      <c r="D510" s="36">
        <v>10000327</v>
      </c>
      <c r="E510" s="36">
        <v>36004</v>
      </c>
      <c r="F510" s="38">
        <v>5</v>
      </c>
      <c r="G510" s="38">
        <v>40</v>
      </c>
      <c r="H510" s="39">
        <f t="shared" si="1"/>
        <v>200</v>
      </c>
      <c r="I510" s="39" t="str">
        <f>VLOOKUP(Table1[[#This Row],[Product_id]],Category_dim!$A$1:$G$31,2,FALSE)</f>
        <v>Pepsi_1L</v>
      </c>
      <c r="J510" s="39" t="str">
        <f>VLOOKUP(Table1[[#This Row],[Product_id]],Category_dim!$A$2:$G$32,4,FALSE)</f>
        <v>Drinks &amp; Bevrages</v>
      </c>
      <c r="K510" s="41" t="str">
        <f>VLOOKUP(Table1[[#This Row],[Store_id]],Geography,2,FALSE)</f>
        <v>Pune</v>
      </c>
      <c r="L510" s="42" t="str">
        <f>VLOOKUP(Table1[[#This Row],[Store_id]],Geography,3,FALSE)</f>
        <v>Maharashtra</v>
      </c>
    </row>
    <row r="511" spans="1:12" ht="14.25" customHeight="1">
      <c r="A511" s="35">
        <v>44178</v>
      </c>
      <c r="B511" s="36">
        <v>31245045</v>
      </c>
      <c r="C511" s="37">
        <v>712345455</v>
      </c>
      <c r="D511" s="36">
        <v>10000336</v>
      </c>
      <c r="E511" s="36">
        <v>36005</v>
      </c>
      <c r="F511" s="38">
        <v>6</v>
      </c>
      <c r="G511" s="38">
        <v>26</v>
      </c>
      <c r="H511" s="39">
        <f t="shared" si="1"/>
        <v>156</v>
      </c>
      <c r="I511" s="39" t="str">
        <f>VLOOKUP(Table1[[#This Row],[Product_id]],Category_dim!$A$1:$G$31,2,FALSE)</f>
        <v>Milk_MD_500ml</v>
      </c>
      <c r="J511" s="39" t="str">
        <f>VLOOKUP(Table1[[#This Row],[Product_id]],Category_dim!$A$2:$G$32,4,FALSE)</f>
        <v>Dairy</v>
      </c>
      <c r="K511" s="41" t="str">
        <f>VLOOKUP(Table1[[#This Row],[Store_id]],Geography,2,FALSE)</f>
        <v>Chennai</v>
      </c>
      <c r="L511" s="42" t="str">
        <f>VLOOKUP(Table1[[#This Row],[Store_id]],Geography,3,FALSE)</f>
        <v>Tamil Nadu</v>
      </c>
    </row>
    <row r="512" spans="1:12" ht="14.25" customHeight="1">
      <c r="A512" s="35">
        <v>44178</v>
      </c>
      <c r="B512" s="36">
        <v>31245045</v>
      </c>
      <c r="C512" s="37">
        <v>712345455</v>
      </c>
      <c r="D512" s="36">
        <v>10000331</v>
      </c>
      <c r="E512" s="36">
        <v>36005</v>
      </c>
      <c r="F512" s="38">
        <v>4</v>
      </c>
      <c r="G512" s="38">
        <v>57</v>
      </c>
      <c r="H512" s="39">
        <f t="shared" ref="H512:H570" si="2">G512*F512</f>
        <v>228</v>
      </c>
      <c r="I512" s="39" t="str">
        <f>VLOOKUP(Table1[[#This Row],[Product_id]],Category_dim!$A$1:$G$31,2,FALSE)</f>
        <v>Lemon_1L</v>
      </c>
      <c r="J512" s="39" t="str">
        <f>VLOOKUP(Table1[[#This Row],[Product_id]],Category_dim!$A$2:$G$32,4,FALSE)</f>
        <v>Drinks &amp; Bevrages</v>
      </c>
      <c r="K512" s="41" t="str">
        <f>VLOOKUP(Table1[[#This Row],[Store_id]],Geography,2,FALSE)</f>
        <v>Chennai</v>
      </c>
      <c r="L512" s="42" t="str">
        <f>VLOOKUP(Table1[[#This Row],[Store_id]],Geography,3,FALSE)</f>
        <v>Tamil Nadu</v>
      </c>
    </row>
    <row r="513" spans="1:12" ht="14.25" customHeight="1">
      <c r="A513" s="35">
        <v>44178</v>
      </c>
      <c r="B513" s="36">
        <v>31245045</v>
      </c>
      <c r="C513" s="37">
        <v>712345455</v>
      </c>
      <c r="D513" s="36">
        <v>10000331</v>
      </c>
      <c r="E513" s="36">
        <v>36005</v>
      </c>
      <c r="F513" s="38">
        <v>4</v>
      </c>
      <c r="G513" s="38">
        <v>57</v>
      </c>
      <c r="H513" s="39">
        <f t="shared" si="2"/>
        <v>228</v>
      </c>
      <c r="I513" s="39" t="str">
        <f>VLOOKUP(Table1[[#This Row],[Product_id]],Category_dim!$A$1:$G$31,2,FALSE)</f>
        <v>Lemon_1L</v>
      </c>
      <c r="J513" s="39" t="str">
        <f>VLOOKUP(Table1[[#This Row],[Product_id]],Category_dim!$A$2:$G$32,4,FALSE)</f>
        <v>Drinks &amp; Bevrages</v>
      </c>
      <c r="K513" s="41" t="str">
        <f>VLOOKUP(Table1[[#This Row],[Store_id]],Geography,2,FALSE)</f>
        <v>Chennai</v>
      </c>
      <c r="L513" s="42" t="str">
        <f>VLOOKUP(Table1[[#This Row],[Store_id]],Geography,3,FALSE)</f>
        <v>Tamil Nadu</v>
      </c>
    </row>
    <row r="514" spans="1:12" ht="14.25" customHeight="1">
      <c r="A514" s="35">
        <v>44178</v>
      </c>
      <c r="B514" s="36">
        <v>31245045</v>
      </c>
      <c r="C514" s="37">
        <v>712345455</v>
      </c>
      <c r="D514" s="36">
        <v>10000328</v>
      </c>
      <c r="E514" s="36">
        <v>36005</v>
      </c>
      <c r="F514" s="38">
        <v>4</v>
      </c>
      <c r="G514" s="38">
        <v>220</v>
      </c>
      <c r="H514" s="39">
        <f t="shared" si="2"/>
        <v>880</v>
      </c>
      <c r="I514" s="39" t="str">
        <f>VLOOKUP(Table1[[#This Row],[Product_id]],Category_dim!$A$1:$G$31,2,FALSE)</f>
        <v>Mango_1L</v>
      </c>
      <c r="J514" s="39" t="str">
        <f>VLOOKUP(Table1[[#This Row],[Product_id]],Category_dim!$A$2:$G$32,4,FALSE)</f>
        <v>Drinks &amp; Bevrages</v>
      </c>
      <c r="K514" s="41" t="str">
        <f>VLOOKUP(Table1[[#This Row],[Store_id]],Geography,2,FALSE)</f>
        <v>Chennai</v>
      </c>
      <c r="L514" s="42" t="str">
        <f>VLOOKUP(Table1[[#This Row],[Store_id]],Geography,3,FALSE)</f>
        <v>Tamil Nadu</v>
      </c>
    </row>
    <row r="515" spans="1:12" ht="14.25" customHeight="1">
      <c r="A515" s="35">
        <v>44178</v>
      </c>
      <c r="B515" s="36">
        <v>31245045</v>
      </c>
      <c r="C515" s="37">
        <v>712345455</v>
      </c>
      <c r="D515" s="36">
        <v>10000323</v>
      </c>
      <c r="E515" s="36">
        <v>36005</v>
      </c>
      <c r="F515" s="38">
        <v>5</v>
      </c>
      <c r="G515" s="38">
        <v>15</v>
      </c>
      <c r="H515" s="39">
        <f t="shared" si="2"/>
        <v>75</v>
      </c>
      <c r="I515" s="39" t="str">
        <f>VLOOKUP(Table1[[#This Row],[Product_id]],Category_dim!$A$1:$G$31,2,FALSE)</f>
        <v>Soda_200mL</v>
      </c>
      <c r="J515" s="39" t="str">
        <f>VLOOKUP(Table1[[#This Row],[Product_id]],Category_dim!$A$2:$G$32,4,FALSE)</f>
        <v>Drinks &amp; Bevrages</v>
      </c>
      <c r="K515" s="41" t="str">
        <f>VLOOKUP(Table1[[#This Row],[Store_id]],Geography,2,FALSE)</f>
        <v>Chennai</v>
      </c>
      <c r="L515" s="42" t="str">
        <f>VLOOKUP(Table1[[#This Row],[Store_id]],Geography,3,FALSE)</f>
        <v>Tamil Nadu</v>
      </c>
    </row>
    <row r="516" spans="1:12" ht="14.25" customHeight="1">
      <c r="A516" s="35">
        <v>44178</v>
      </c>
      <c r="B516" s="36">
        <v>31245045</v>
      </c>
      <c r="C516" s="37">
        <v>712345455</v>
      </c>
      <c r="D516" s="36">
        <v>10000328</v>
      </c>
      <c r="E516" s="36">
        <v>36005</v>
      </c>
      <c r="F516" s="38">
        <v>4</v>
      </c>
      <c r="G516" s="38">
        <v>220</v>
      </c>
      <c r="H516" s="39">
        <f t="shared" si="2"/>
        <v>880</v>
      </c>
      <c r="I516" s="39" t="str">
        <f>VLOOKUP(Table1[[#This Row],[Product_id]],Category_dim!$A$1:$G$31,2,FALSE)</f>
        <v>Mango_1L</v>
      </c>
      <c r="J516" s="39" t="str">
        <f>VLOOKUP(Table1[[#This Row],[Product_id]],Category_dim!$A$2:$G$32,4,FALSE)</f>
        <v>Drinks &amp; Bevrages</v>
      </c>
      <c r="K516" s="41" t="str">
        <f>VLOOKUP(Table1[[#This Row],[Store_id]],Geography,2,FALSE)</f>
        <v>Chennai</v>
      </c>
      <c r="L516" s="42" t="str">
        <f>VLOOKUP(Table1[[#This Row],[Store_id]],Geography,3,FALSE)</f>
        <v>Tamil Nadu</v>
      </c>
    </row>
    <row r="517" spans="1:12" ht="14.25" customHeight="1">
      <c r="A517" s="35">
        <v>44178</v>
      </c>
      <c r="B517" s="36">
        <v>31245045</v>
      </c>
      <c r="C517" s="37">
        <v>712345455</v>
      </c>
      <c r="D517" s="36">
        <v>10000331</v>
      </c>
      <c r="E517" s="36">
        <v>36005</v>
      </c>
      <c r="F517" s="38">
        <v>6</v>
      </c>
      <c r="G517" s="38">
        <v>57</v>
      </c>
      <c r="H517" s="39">
        <f t="shared" si="2"/>
        <v>342</v>
      </c>
      <c r="I517" s="39" t="str">
        <f>VLOOKUP(Table1[[#This Row],[Product_id]],Category_dim!$A$1:$G$31,2,FALSE)</f>
        <v>Lemon_1L</v>
      </c>
      <c r="J517" s="39" t="str">
        <f>VLOOKUP(Table1[[#This Row],[Product_id]],Category_dim!$A$2:$G$32,4,FALSE)</f>
        <v>Drinks &amp; Bevrages</v>
      </c>
      <c r="K517" s="41" t="str">
        <f>VLOOKUP(Table1[[#This Row],[Store_id]],Geography,2,FALSE)</f>
        <v>Chennai</v>
      </c>
      <c r="L517" s="42" t="str">
        <f>VLOOKUP(Table1[[#This Row],[Store_id]],Geography,3,FALSE)</f>
        <v>Tamil Nadu</v>
      </c>
    </row>
    <row r="518" spans="1:12" ht="14.25" customHeight="1">
      <c r="A518" s="35">
        <v>44179</v>
      </c>
      <c r="B518" s="36">
        <v>31245046</v>
      </c>
      <c r="C518" s="37">
        <v>712345466</v>
      </c>
      <c r="D518" s="36">
        <v>10000344</v>
      </c>
      <c r="E518" s="36">
        <v>36006</v>
      </c>
      <c r="F518" s="38">
        <v>2</v>
      </c>
      <c r="G518" s="38">
        <v>82</v>
      </c>
      <c r="H518" s="39">
        <f t="shared" si="2"/>
        <v>164</v>
      </c>
      <c r="I518" s="39" t="str">
        <f>VLOOKUP(Table1[[#This Row],[Product_id]],Category_dim!$A$1:$G$31,2,FALSE)</f>
        <v>Cornflakes_500g</v>
      </c>
      <c r="J518" s="39" t="str">
        <f>VLOOKUP(Table1[[#This Row],[Product_id]],Category_dim!$A$2:$G$32,4,FALSE)</f>
        <v>Cereals</v>
      </c>
      <c r="K518" s="41" t="str">
        <f>VLOOKUP(Table1[[#This Row],[Store_id]],Geography,2,FALSE)</f>
        <v>Kolkata</v>
      </c>
      <c r="L518" s="42" t="str">
        <f>VLOOKUP(Table1[[#This Row],[Store_id]],Geography,3,FALSE)</f>
        <v>West Bengal</v>
      </c>
    </row>
    <row r="519" spans="1:12" ht="14.25" customHeight="1">
      <c r="A519" s="35">
        <v>44179</v>
      </c>
      <c r="B519" s="36">
        <v>31245046</v>
      </c>
      <c r="C519" s="37">
        <v>712345466</v>
      </c>
      <c r="D519" s="36">
        <v>10000349</v>
      </c>
      <c r="E519" s="36">
        <v>36006</v>
      </c>
      <c r="F519" s="38">
        <v>3</v>
      </c>
      <c r="G519" s="38">
        <v>152</v>
      </c>
      <c r="H519" s="39">
        <f t="shared" si="2"/>
        <v>456</v>
      </c>
      <c r="I519" s="39" t="str">
        <f>VLOOKUP(Table1[[#This Row],[Product_id]],Category_dim!$A$1:$G$31,2,FALSE)</f>
        <v>Museli 1 Kg</v>
      </c>
      <c r="J519" s="39" t="str">
        <f>VLOOKUP(Table1[[#This Row],[Product_id]],Category_dim!$A$2:$G$32,4,FALSE)</f>
        <v>Cereals</v>
      </c>
      <c r="K519" s="41" t="str">
        <f>VLOOKUP(Table1[[#This Row],[Store_id]],Geography,2,FALSE)</f>
        <v>Kolkata</v>
      </c>
      <c r="L519" s="42" t="str">
        <f>VLOOKUP(Table1[[#This Row],[Store_id]],Geography,3,FALSE)</f>
        <v>West Bengal</v>
      </c>
    </row>
    <row r="520" spans="1:12" ht="14.25" customHeight="1">
      <c r="A520" s="35">
        <v>44179</v>
      </c>
      <c r="B520" s="36">
        <v>31245046</v>
      </c>
      <c r="C520" s="37">
        <v>712345466</v>
      </c>
      <c r="D520" s="36">
        <v>10000338</v>
      </c>
      <c r="E520" s="36">
        <v>36006</v>
      </c>
      <c r="F520" s="38">
        <v>4</v>
      </c>
      <c r="G520" s="38">
        <v>100</v>
      </c>
      <c r="H520" s="39">
        <f t="shared" si="2"/>
        <v>400</v>
      </c>
      <c r="I520" s="39" t="str">
        <f>VLOOKUP(Table1[[#This Row],[Product_id]],Category_dim!$A$1:$G$31,2,FALSE)</f>
        <v>Cheese_200g_1x6</v>
      </c>
      <c r="J520" s="39" t="str">
        <f>VLOOKUP(Table1[[#This Row],[Product_id]],Category_dim!$A$2:$G$32,4,FALSE)</f>
        <v>Dairy</v>
      </c>
      <c r="K520" s="41" t="str">
        <f>VLOOKUP(Table1[[#This Row],[Store_id]],Geography,2,FALSE)</f>
        <v>Kolkata</v>
      </c>
      <c r="L520" s="42" t="str">
        <f>VLOOKUP(Table1[[#This Row],[Store_id]],Geography,3,FALSE)</f>
        <v>West Bengal</v>
      </c>
    </row>
    <row r="521" spans="1:12" ht="14.25" customHeight="1">
      <c r="A521" s="35">
        <v>44179</v>
      </c>
      <c r="B521" s="36">
        <v>31245046</v>
      </c>
      <c r="C521" s="37">
        <v>712345466</v>
      </c>
      <c r="D521" s="36">
        <v>10000346</v>
      </c>
      <c r="E521" s="36">
        <v>36006</v>
      </c>
      <c r="F521" s="38">
        <v>4</v>
      </c>
      <c r="G521" s="38">
        <v>192</v>
      </c>
      <c r="H521" s="39">
        <f t="shared" si="2"/>
        <v>768</v>
      </c>
      <c r="I521" s="39" t="str">
        <f>VLOOKUP(Table1[[#This Row],[Product_id]],Category_dim!$A$1:$G$31,2,FALSE)</f>
        <v>Cornflakes_almond_1Kg</v>
      </c>
      <c r="J521" s="39" t="str">
        <f>VLOOKUP(Table1[[#This Row],[Product_id]],Category_dim!$A$2:$G$32,4,FALSE)</f>
        <v>Cereals</v>
      </c>
      <c r="K521" s="41" t="str">
        <f>VLOOKUP(Table1[[#This Row],[Store_id]],Geography,2,FALSE)</f>
        <v>Kolkata</v>
      </c>
      <c r="L521" s="42" t="str">
        <f>VLOOKUP(Table1[[#This Row],[Store_id]],Geography,3,FALSE)</f>
        <v>West Bengal</v>
      </c>
    </row>
    <row r="522" spans="1:12" ht="14.25" customHeight="1">
      <c r="A522" s="35">
        <v>44179</v>
      </c>
      <c r="B522" s="36">
        <v>31245046</v>
      </c>
      <c r="C522" s="37">
        <v>712345466</v>
      </c>
      <c r="D522" s="36">
        <v>10000324</v>
      </c>
      <c r="E522" s="36">
        <v>36006</v>
      </c>
      <c r="F522" s="38">
        <v>4</v>
      </c>
      <c r="G522" s="38">
        <v>36</v>
      </c>
      <c r="H522" s="39">
        <f t="shared" si="2"/>
        <v>144</v>
      </c>
      <c r="I522" s="39" t="str">
        <f>VLOOKUP(Table1[[#This Row],[Product_id]],Category_dim!$A$1:$G$31,2,FALSE)</f>
        <v>Coke_1L</v>
      </c>
      <c r="J522" s="39" t="str">
        <f>VLOOKUP(Table1[[#This Row],[Product_id]],Category_dim!$A$2:$G$32,4,FALSE)</f>
        <v>Drinks &amp; Bevrages</v>
      </c>
      <c r="K522" s="41" t="str">
        <f>VLOOKUP(Table1[[#This Row],[Store_id]],Geography,2,FALSE)</f>
        <v>Kolkata</v>
      </c>
      <c r="L522" s="42" t="str">
        <f>VLOOKUP(Table1[[#This Row],[Store_id]],Geography,3,FALSE)</f>
        <v>West Bengal</v>
      </c>
    </row>
    <row r="523" spans="1:12" ht="14.25" customHeight="1">
      <c r="A523" s="35">
        <v>44179</v>
      </c>
      <c r="B523" s="36">
        <v>31245046</v>
      </c>
      <c r="C523" s="37">
        <v>712345466</v>
      </c>
      <c r="D523" s="36">
        <v>10000335</v>
      </c>
      <c r="E523" s="36">
        <v>36006</v>
      </c>
      <c r="F523" s="38">
        <v>2</v>
      </c>
      <c r="G523" s="38">
        <v>52</v>
      </c>
      <c r="H523" s="39">
        <f t="shared" si="2"/>
        <v>104</v>
      </c>
      <c r="I523" s="39" t="str">
        <f>VLOOKUP(Table1[[#This Row],[Product_id]],Category_dim!$A$1:$G$31,2,FALSE)</f>
        <v>Milk_Amul_1L</v>
      </c>
      <c r="J523" s="39" t="str">
        <f>VLOOKUP(Table1[[#This Row],[Product_id]],Category_dim!$A$2:$G$32,4,FALSE)</f>
        <v>Dairy</v>
      </c>
      <c r="K523" s="41" t="str">
        <f>VLOOKUP(Table1[[#This Row],[Store_id]],Geography,2,FALSE)</f>
        <v>Kolkata</v>
      </c>
      <c r="L523" s="42" t="str">
        <f>VLOOKUP(Table1[[#This Row],[Store_id]],Geography,3,FALSE)</f>
        <v>West Bengal</v>
      </c>
    </row>
    <row r="524" spans="1:12" ht="14.25" customHeight="1">
      <c r="A524" s="35">
        <v>44179</v>
      </c>
      <c r="B524" s="36">
        <v>31245046</v>
      </c>
      <c r="C524" s="37">
        <v>712345466</v>
      </c>
      <c r="D524" s="36">
        <v>10000341</v>
      </c>
      <c r="E524" s="36">
        <v>36006</v>
      </c>
      <c r="F524" s="38">
        <v>2</v>
      </c>
      <c r="G524" s="38">
        <v>29</v>
      </c>
      <c r="H524" s="39">
        <f t="shared" si="2"/>
        <v>58</v>
      </c>
      <c r="I524" s="39" t="str">
        <f>VLOOKUP(Table1[[#This Row],[Product_id]],Category_dim!$A$1:$G$31,2,FALSE)</f>
        <v>Curd MD_500 mL</v>
      </c>
      <c r="J524" s="39" t="str">
        <f>VLOOKUP(Table1[[#This Row],[Product_id]],Category_dim!$A$2:$G$32,4,FALSE)</f>
        <v>Dairy</v>
      </c>
      <c r="K524" s="41" t="str">
        <f>VLOOKUP(Table1[[#This Row],[Store_id]],Geography,2,FALSE)</f>
        <v>Kolkata</v>
      </c>
      <c r="L524" s="42" t="str">
        <f>VLOOKUP(Table1[[#This Row],[Store_id]],Geography,3,FALSE)</f>
        <v>West Bengal</v>
      </c>
    </row>
    <row r="525" spans="1:12" ht="14.25" customHeight="1">
      <c r="A525" s="35">
        <v>44180</v>
      </c>
      <c r="B525" s="36">
        <v>31245047</v>
      </c>
      <c r="C525" s="37">
        <v>712345477</v>
      </c>
      <c r="D525" s="36">
        <v>10000349</v>
      </c>
      <c r="E525" s="36">
        <v>36000</v>
      </c>
      <c r="F525" s="38">
        <v>3</v>
      </c>
      <c r="G525" s="38">
        <v>152</v>
      </c>
      <c r="H525" s="39">
        <f t="shared" si="2"/>
        <v>456</v>
      </c>
      <c r="I525" s="39" t="str">
        <f>VLOOKUP(Table1[[#This Row],[Product_id]],Category_dim!$A$1:$G$31,2,FALSE)</f>
        <v>Museli 1 Kg</v>
      </c>
      <c r="J525" s="39" t="str">
        <f>VLOOKUP(Table1[[#This Row],[Product_id]],Category_dim!$A$2:$G$32,4,FALSE)</f>
        <v>Cereals</v>
      </c>
      <c r="K525" s="41" t="str">
        <f>VLOOKUP(Table1[[#This Row],[Store_id]],Geography,2,FALSE)</f>
        <v>Mumbai</v>
      </c>
      <c r="L525" s="42" t="str">
        <f>VLOOKUP(Table1[[#This Row],[Store_id]],Geography,3,FALSE)</f>
        <v>Maharashtra</v>
      </c>
    </row>
    <row r="526" spans="1:12" ht="14.25" customHeight="1">
      <c r="A526" s="35">
        <v>44180</v>
      </c>
      <c r="B526" s="36">
        <v>31245047</v>
      </c>
      <c r="C526" s="37">
        <v>712345477</v>
      </c>
      <c r="D526" s="36">
        <v>10000323</v>
      </c>
      <c r="E526" s="36">
        <v>36000</v>
      </c>
      <c r="F526" s="38">
        <v>3</v>
      </c>
      <c r="G526" s="38">
        <v>15</v>
      </c>
      <c r="H526" s="39">
        <f t="shared" si="2"/>
        <v>45</v>
      </c>
      <c r="I526" s="39" t="str">
        <f>VLOOKUP(Table1[[#This Row],[Product_id]],Category_dim!$A$1:$G$31,2,FALSE)</f>
        <v>Soda_200mL</v>
      </c>
      <c r="J526" s="39" t="str">
        <f>VLOOKUP(Table1[[#This Row],[Product_id]],Category_dim!$A$2:$G$32,4,FALSE)</f>
        <v>Drinks &amp; Bevrages</v>
      </c>
      <c r="K526" s="41" t="str">
        <f>VLOOKUP(Table1[[#This Row],[Store_id]],Geography,2,FALSE)</f>
        <v>Mumbai</v>
      </c>
      <c r="L526" s="42" t="str">
        <f>VLOOKUP(Table1[[#This Row],[Store_id]],Geography,3,FALSE)</f>
        <v>Maharashtra</v>
      </c>
    </row>
    <row r="527" spans="1:12" ht="14.25" customHeight="1">
      <c r="A527" s="35">
        <v>44180</v>
      </c>
      <c r="B527" s="36">
        <v>31245047</v>
      </c>
      <c r="C527" s="37">
        <v>712345477</v>
      </c>
      <c r="D527" s="36">
        <v>10000344</v>
      </c>
      <c r="E527" s="36">
        <v>36000</v>
      </c>
      <c r="F527" s="38">
        <v>4</v>
      </c>
      <c r="G527" s="38">
        <v>82</v>
      </c>
      <c r="H527" s="39">
        <f t="shared" si="2"/>
        <v>328</v>
      </c>
      <c r="I527" s="39" t="str">
        <f>VLOOKUP(Table1[[#This Row],[Product_id]],Category_dim!$A$1:$G$31,2,FALSE)</f>
        <v>Cornflakes_500g</v>
      </c>
      <c r="J527" s="39" t="str">
        <f>VLOOKUP(Table1[[#This Row],[Product_id]],Category_dim!$A$2:$G$32,4,FALSE)</f>
        <v>Cereals</v>
      </c>
      <c r="K527" s="41" t="str">
        <f>VLOOKUP(Table1[[#This Row],[Store_id]],Geography,2,FALSE)</f>
        <v>Mumbai</v>
      </c>
      <c r="L527" s="42" t="str">
        <f>VLOOKUP(Table1[[#This Row],[Store_id]],Geography,3,FALSE)</f>
        <v>Maharashtra</v>
      </c>
    </row>
    <row r="528" spans="1:12" ht="14.25" customHeight="1">
      <c r="A528" s="35">
        <v>44180</v>
      </c>
      <c r="B528" s="36">
        <v>31245047</v>
      </c>
      <c r="C528" s="37">
        <v>712345477</v>
      </c>
      <c r="D528" s="36">
        <v>10000338</v>
      </c>
      <c r="E528" s="36">
        <v>36000</v>
      </c>
      <c r="F528" s="38">
        <v>4</v>
      </c>
      <c r="G528" s="38">
        <v>100</v>
      </c>
      <c r="H528" s="39">
        <f t="shared" si="2"/>
        <v>400</v>
      </c>
      <c r="I528" s="39" t="str">
        <f>VLOOKUP(Table1[[#This Row],[Product_id]],Category_dim!$A$1:$G$31,2,FALSE)</f>
        <v>Cheese_200g_1x6</v>
      </c>
      <c r="J528" s="39" t="str">
        <f>VLOOKUP(Table1[[#This Row],[Product_id]],Category_dim!$A$2:$G$32,4,FALSE)</f>
        <v>Dairy</v>
      </c>
      <c r="K528" s="41" t="str">
        <f>VLOOKUP(Table1[[#This Row],[Store_id]],Geography,2,FALSE)</f>
        <v>Mumbai</v>
      </c>
      <c r="L528" s="42" t="str">
        <f>VLOOKUP(Table1[[#This Row],[Store_id]],Geography,3,FALSE)</f>
        <v>Maharashtra</v>
      </c>
    </row>
    <row r="529" spans="1:12" ht="14.25" customHeight="1">
      <c r="A529" s="35">
        <v>44180</v>
      </c>
      <c r="B529" s="36">
        <v>31245047</v>
      </c>
      <c r="C529" s="37">
        <v>712345477</v>
      </c>
      <c r="D529" s="36">
        <v>10000340</v>
      </c>
      <c r="E529" s="36">
        <v>36000</v>
      </c>
      <c r="F529" s="38">
        <v>4</v>
      </c>
      <c r="G529" s="38">
        <v>30</v>
      </c>
      <c r="H529" s="39">
        <f t="shared" si="2"/>
        <v>120</v>
      </c>
      <c r="I529" s="39" t="str">
        <f>VLOOKUP(Table1[[#This Row],[Product_id]],Category_dim!$A$1:$G$31,2,FALSE)</f>
        <v>Curd_Amul_500mL</v>
      </c>
      <c r="J529" s="39" t="str">
        <f>VLOOKUP(Table1[[#This Row],[Product_id]],Category_dim!$A$2:$G$32,4,FALSE)</f>
        <v>Dairy</v>
      </c>
      <c r="K529" s="41" t="str">
        <f>VLOOKUP(Table1[[#This Row],[Store_id]],Geography,2,FALSE)</f>
        <v>Mumbai</v>
      </c>
      <c r="L529" s="42" t="str">
        <f>VLOOKUP(Table1[[#This Row],[Store_id]],Geography,3,FALSE)</f>
        <v>Maharashtra</v>
      </c>
    </row>
    <row r="530" spans="1:12" ht="14.25" customHeight="1">
      <c r="A530" s="35">
        <v>44180</v>
      </c>
      <c r="B530" s="36">
        <v>31245047</v>
      </c>
      <c r="C530" s="37">
        <v>712345477</v>
      </c>
      <c r="D530" s="36">
        <v>10000347</v>
      </c>
      <c r="E530" s="36">
        <v>36000</v>
      </c>
      <c r="F530" s="38">
        <v>3</v>
      </c>
      <c r="G530" s="38">
        <v>47</v>
      </c>
      <c r="H530" s="39">
        <f t="shared" si="2"/>
        <v>141</v>
      </c>
      <c r="I530" s="39" t="str">
        <f>VLOOKUP(Table1[[#This Row],[Product_id]],Category_dim!$A$1:$G$31,2,FALSE)</f>
        <v>Museli_200g</v>
      </c>
      <c r="J530" s="39" t="str">
        <f>VLOOKUP(Table1[[#This Row],[Product_id]],Category_dim!$A$2:$G$32,4,FALSE)</f>
        <v>Cereals</v>
      </c>
      <c r="K530" s="41" t="str">
        <f>VLOOKUP(Table1[[#This Row],[Store_id]],Geography,2,FALSE)</f>
        <v>Mumbai</v>
      </c>
      <c r="L530" s="42" t="str">
        <f>VLOOKUP(Table1[[#This Row],[Store_id]],Geography,3,FALSE)</f>
        <v>Maharashtra</v>
      </c>
    </row>
    <row r="531" spans="1:12" ht="14.25" customHeight="1">
      <c r="A531" s="35">
        <v>44180</v>
      </c>
      <c r="B531" s="36">
        <v>31245047</v>
      </c>
      <c r="C531" s="37">
        <v>712345477</v>
      </c>
      <c r="D531" s="36">
        <v>10000341</v>
      </c>
      <c r="E531" s="36">
        <v>36000</v>
      </c>
      <c r="F531" s="38">
        <v>4</v>
      </c>
      <c r="G531" s="38">
        <v>29</v>
      </c>
      <c r="H531" s="39">
        <f t="shared" si="2"/>
        <v>116</v>
      </c>
      <c r="I531" s="39" t="str">
        <f>VLOOKUP(Table1[[#This Row],[Product_id]],Category_dim!$A$1:$G$31,2,FALSE)</f>
        <v>Curd MD_500 mL</v>
      </c>
      <c r="J531" s="39" t="str">
        <f>VLOOKUP(Table1[[#This Row],[Product_id]],Category_dim!$A$2:$G$32,4,FALSE)</f>
        <v>Dairy</v>
      </c>
      <c r="K531" s="41" t="str">
        <f>VLOOKUP(Table1[[#This Row],[Store_id]],Geography,2,FALSE)</f>
        <v>Mumbai</v>
      </c>
      <c r="L531" s="42" t="str">
        <f>VLOOKUP(Table1[[#This Row],[Store_id]],Geography,3,FALSE)</f>
        <v>Maharashtra</v>
      </c>
    </row>
    <row r="532" spans="1:12" ht="14.25" customHeight="1">
      <c r="A532" s="35">
        <v>44180</v>
      </c>
      <c r="B532" s="36">
        <v>31245047</v>
      </c>
      <c r="C532" s="37">
        <v>712345477</v>
      </c>
      <c r="D532" s="36">
        <v>10000347</v>
      </c>
      <c r="E532" s="36">
        <v>36000</v>
      </c>
      <c r="F532" s="38">
        <v>4</v>
      </c>
      <c r="G532" s="38">
        <v>47</v>
      </c>
      <c r="H532" s="39">
        <f t="shared" si="2"/>
        <v>188</v>
      </c>
      <c r="I532" s="39" t="str">
        <f>VLOOKUP(Table1[[#This Row],[Product_id]],Category_dim!$A$1:$G$31,2,FALSE)</f>
        <v>Museli_200g</v>
      </c>
      <c r="J532" s="39" t="str">
        <f>VLOOKUP(Table1[[#This Row],[Product_id]],Category_dim!$A$2:$G$32,4,FALSE)</f>
        <v>Cereals</v>
      </c>
      <c r="K532" s="41" t="str">
        <f>VLOOKUP(Table1[[#This Row],[Store_id]],Geography,2,FALSE)</f>
        <v>Mumbai</v>
      </c>
      <c r="L532" s="42" t="str">
        <f>VLOOKUP(Table1[[#This Row],[Store_id]],Geography,3,FALSE)</f>
        <v>Maharashtra</v>
      </c>
    </row>
    <row r="533" spans="1:12" ht="14.25" customHeight="1">
      <c r="A533" s="35">
        <v>44180</v>
      </c>
      <c r="B533" s="36">
        <v>31245047</v>
      </c>
      <c r="C533" s="37">
        <v>712345477</v>
      </c>
      <c r="D533" s="36">
        <v>10000332</v>
      </c>
      <c r="E533" s="36">
        <v>36000</v>
      </c>
      <c r="F533" s="38">
        <v>3</v>
      </c>
      <c r="G533" s="38">
        <v>28</v>
      </c>
      <c r="H533" s="39">
        <f t="shared" si="2"/>
        <v>84</v>
      </c>
      <c r="I533" s="39" t="str">
        <f>VLOOKUP(Table1[[#This Row],[Product_id]],Category_dim!$A$1:$G$31,2,FALSE)</f>
        <v>Eggs_1x6</v>
      </c>
      <c r="J533" s="39" t="str">
        <f>VLOOKUP(Table1[[#This Row],[Product_id]],Category_dim!$A$2:$G$32,4,FALSE)</f>
        <v>Dairy</v>
      </c>
      <c r="K533" s="41" t="str">
        <f>VLOOKUP(Table1[[#This Row],[Store_id]],Geography,2,FALSE)</f>
        <v>Mumbai</v>
      </c>
      <c r="L533" s="42" t="str">
        <f>VLOOKUP(Table1[[#This Row],[Store_id]],Geography,3,FALSE)</f>
        <v>Maharashtra</v>
      </c>
    </row>
    <row r="534" spans="1:12" ht="14.25" customHeight="1">
      <c r="A534" s="35">
        <v>44180</v>
      </c>
      <c r="B534" s="36">
        <v>31245047</v>
      </c>
      <c r="C534" s="37">
        <v>712345477</v>
      </c>
      <c r="D534" s="36">
        <v>10000330</v>
      </c>
      <c r="E534" s="36">
        <v>36000</v>
      </c>
      <c r="F534" s="38">
        <v>2</v>
      </c>
      <c r="G534" s="38">
        <v>160</v>
      </c>
      <c r="H534" s="39">
        <f t="shared" si="2"/>
        <v>320</v>
      </c>
      <c r="I534" s="39" t="str">
        <f>VLOOKUP(Table1[[#This Row],[Product_id]],Category_dim!$A$1:$G$31,2,FALSE)</f>
        <v>Orange_200mL_x6</v>
      </c>
      <c r="J534" s="39" t="str">
        <f>VLOOKUP(Table1[[#This Row],[Product_id]],Category_dim!$A$2:$G$32,4,FALSE)</f>
        <v>Drinks &amp; Bevrages</v>
      </c>
      <c r="K534" s="41" t="str">
        <f>VLOOKUP(Table1[[#This Row],[Store_id]],Geography,2,FALSE)</f>
        <v>Mumbai</v>
      </c>
      <c r="L534" s="42" t="str">
        <f>VLOOKUP(Table1[[#This Row],[Store_id]],Geography,3,FALSE)</f>
        <v>Maharashtra</v>
      </c>
    </row>
    <row r="535" spans="1:12" ht="14.25" customHeight="1">
      <c r="A535" s="35">
        <v>44180</v>
      </c>
      <c r="B535" s="36">
        <v>31245047</v>
      </c>
      <c r="C535" s="37">
        <v>712345477</v>
      </c>
      <c r="D535" s="36">
        <v>10000327</v>
      </c>
      <c r="E535" s="36">
        <v>36000</v>
      </c>
      <c r="F535" s="38">
        <v>3</v>
      </c>
      <c r="G535" s="38">
        <v>40</v>
      </c>
      <c r="H535" s="39">
        <f t="shared" si="2"/>
        <v>120</v>
      </c>
      <c r="I535" s="39" t="str">
        <f>VLOOKUP(Table1[[#This Row],[Product_id]],Category_dim!$A$1:$G$31,2,FALSE)</f>
        <v>Pepsi_1L</v>
      </c>
      <c r="J535" s="39" t="str">
        <f>VLOOKUP(Table1[[#This Row],[Product_id]],Category_dim!$A$2:$G$32,4,FALSE)</f>
        <v>Drinks &amp; Bevrages</v>
      </c>
      <c r="K535" s="41" t="str">
        <f>VLOOKUP(Table1[[#This Row],[Store_id]],Geography,2,FALSE)</f>
        <v>Mumbai</v>
      </c>
      <c r="L535" s="42" t="str">
        <f>VLOOKUP(Table1[[#This Row],[Store_id]],Geography,3,FALSE)</f>
        <v>Maharashtra</v>
      </c>
    </row>
    <row r="536" spans="1:12" ht="14.25" customHeight="1">
      <c r="A536" s="35">
        <v>44180</v>
      </c>
      <c r="B536" s="36">
        <v>31245047</v>
      </c>
      <c r="C536" s="37">
        <v>712345477</v>
      </c>
      <c r="D536" s="36">
        <v>10000344</v>
      </c>
      <c r="E536" s="36">
        <v>36000</v>
      </c>
      <c r="F536" s="38">
        <v>2</v>
      </c>
      <c r="G536" s="38">
        <v>82</v>
      </c>
      <c r="H536" s="39">
        <f t="shared" si="2"/>
        <v>164</v>
      </c>
      <c r="I536" s="39" t="str">
        <f>VLOOKUP(Table1[[#This Row],[Product_id]],Category_dim!$A$1:$G$31,2,FALSE)</f>
        <v>Cornflakes_500g</v>
      </c>
      <c r="J536" s="39" t="str">
        <f>VLOOKUP(Table1[[#This Row],[Product_id]],Category_dim!$A$2:$G$32,4,FALSE)</f>
        <v>Cereals</v>
      </c>
      <c r="K536" s="41" t="str">
        <f>VLOOKUP(Table1[[#This Row],[Store_id]],Geography,2,FALSE)</f>
        <v>Mumbai</v>
      </c>
      <c r="L536" s="42" t="str">
        <f>VLOOKUP(Table1[[#This Row],[Store_id]],Geography,3,FALSE)</f>
        <v>Maharashtra</v>
      </c>
    </row>
    <row r="537" spans="1:12" ht="14.25" customHeight="1">
      <c r="A537" s="35">
        <v>44180</v>
      </c>
      <c r="B537" s="36">
        <v>31245047</v>
      </c>
      <c r="C537" s="37">
        <v>712345477</v>
      </c>
      <c r="D537" s="36">
        <v>10000340</v>
      </c>
      <c r="E537" s="36">
        <v>36000</v>
      </c>
      <c r="F537" s="38">
        <v>2</v>
      </c>
      <c r="G537" s="38">
        <v>30</v>
      </c>
      <c r="H537" s="39">
        <f t="shared" si="2"/>
        <v>60</v>
      </c>
      <c r="I537" s="39" t="str">
        <f>VLOOKUP(Table1[[#This Row],[Product_id]],Category_dim!$A$1:$G$31,2,FALSE)</f>
        <v>Curd_Amul_500mL</v>
      </c>
      <c r="J537" s="39" t="str">
        <f>VLOOKUP(Table1[[#This Row],[Product_id]],Category_dim!$A$2:$G$32,4,FALSE)</f>
        <v>Dairy</v>
      </c>
      <c r="K537" s="41" t="str">
        <f>VLOOKUP(Table1[[#This Row],[Store_id]],Geography,2,FALSE)</f>
        <v>Mumbai</v>
      </c>
      <c r="L537" s="42" t="str">
        <f>VLOOKUP(Table1[[#This Row],[Store_id]],Geography,3,FALSE)</f>
        <v>Maharashtra</v>
      </c>
    </row>
    <row r="538" spans="1:12" ht="14.25" customHeight="1">
      <c r="A538" s="35">
        <v>44165</v>
      </c>
      <c r="B538" s="36">
        <v>31245048</v>
      </c>
      <c r="C538" s="37">
        <v>712345488</v>
      </c>
      <c r="D538" s="36">
        <v>10000322</v>
      </c>
      <c r="E538" s="36">
        <v>36008</v>
      </c>
      <c r="F538" s="38">
        <v>1</v>
      </c>
      <c r="G538" s="38">
        <v>30</v>
      </c>
      <c r="H538" s="39">
        <f t="shared" si="2"/>
        <v>30</v>
      </c>
      <c r="I538" s="39" t="str">
        <f>VLOOKUP(Table1[[#This Row],[Product_id]],Category_dim!$A$1:$G$31,2,FALSE)</f>
        <v>Soda_500mL</v>
      </c>
      <c r="J538" s="39" t="str">
        <f>VLOOKUP(Table1[[#This Row],[Product_id]],Category_dim!$A$2:$G$32,4,FALSE)</f>
        <v>Drinks &amp; Bevrages</v>
      </c>
      <c r="K538" s="41" t="str">
        <f>VLOOKUP(Table1[[#This Row],[Store_id]],Geography,2,FALSE)</f>
        <v>Lucknow</v>
      </c>
      <c r="L538" s="42" t="str">
        <f>VLOOKUP(Table1[[#This Row],[Store_id]],Geography,3,FALSE)</f>
        <v>Uttar Pradesh</v>
      </c>
    </row>
    <row r="539" spans="1:12" ht="14.25" customHeight="1">
      <c r="A539" s="35">
        <v>44165</v>
      </c>
      <c r="B539" s="36">
        <v>31245048</v>
      </c>
      <c r="C539" s="37">
        <v>712345488</v>
      </c>
      <c r="D539" s="36">
        <v>10000323</v>
      </c>
      <c r="E539" s="36">
        <v>36008</v>
      </c>
      <c r="F539" s="38">
        <v>2</v>
      </c>
      <c r="G539" s="38">
        <v>15</v>
      </c>
      <c r="H539" s="39">
        <f t="shared" si="2"/>
        <v>30</v>
      </c>
      <c r="I539" s="39" t="str">
        <f>VLOOKUP(Table1[[#This Row],[Product_id]],Category_dim!$A$1:$G$31,2,FALSE)</f>
        <v>Soda_200mL</v>
      </c>
      <c r="J539" s="39" t="str">
        <f>VLOOKUP(Table1[[#This Row],[Product_id]],Category_dim!$A$2:$G$32,4,FALSE)</f>
        <v>Drinks &amp; Bevrages</v>
      </c>
      <c r="K539" s="41" t="str">
        <f>VLOOKUP(Table1[[#This Row],[Store_id]],Geography,2,FALSE)</f>
        <v>Lucknow</v>
      </c>
      <c r="L539" s="42" t="str">
        <f>VLOOKUP(Table1[[#This Row],[Store_id]],Geography,3,FALSE)</f>
        <v>Uttar Pradesh</v>
      </c>
    </row>
    <row r="540" spans="1:12" ht="14.25" customHeight="1">
      <c r="A540" s="35">
        <v>44165</v>
      </c>
      <c r="B540" s="36">
        <v>31245048</v>
      </c>
      <c r="C540" s="37">
        <v>712345488</v>
      </c>
      <c r="D540" s="36">
        <v>10000348</v>
      </c>
      <c r="E540" s="36">
        <v>36008</v>
      </c>
      <c r="F540" s="38">
        <v>3</v>
      </c>
      <c r="G540" s="38">
        <v>80</v>
      </c>
      <c r="H540" s="39">
        <f t="shared" si="2"/>
        <v>240</v>
      </c>
      <c r="I540" s="39" t="str">
        <f>VLOOKUP(Table1[[#This Row],[Product_id]],Category_dim!$A$1:$G$31,2,FALSE)</f>
        <v>Museli_500g</v>
      </c>
      <c r="J540" s="39" t="str">
        <f>VLOOKUP(Table1[[#This Row],[Product_id]],Category_dim!$A$2:$G$32,4,FALSE)</f>
        <v>Cereals</v>
      </c>
      <c r="K540" s="41" t="str">
        <f>VLOOKUP(Table1[[#This Row],[Store_id]],Geography,2,FALSE)</f>
        <v>Lucknow</v>
      </c>
      <c r="L540" s="42" t="str">
        <f>VLOOKUP(Table1[[#This Row],[Store_id]],Geography,3,FALSE)</f>
        <v>Uttar Pradesh</v>
      </c>
    </row>
    <row r="541" spans="1:12" ht="14.25" customHeight="1">
      <c r="A541" s="35">
        <v>44165</v>
      </c>
      <c r="B541" s="36">
        <v>31245048</v>
      </c>
      <c r="C541" s="37">
        <v>712345488</v>
      </c>
      <c r="D541" s="36">
        <v>10000337</v>
      </c>
      <c r="E541" s="36">
        <v>36008</v>
      </c>
      <c r="F541" s="38">
        <v>2</v>
      </c>
      <c r="G541" s="38">
        <v>20</v>
      </c>
      <c r="H541" s="39">
        <f t="shared" si="2"/>
        <v>40</v>
      </c>
      <c r="I541" s="39" t="str">
        <f>VLOOKUP(Table1[[#This Row],[Product_id]],Category_dim!$A$1:$G$31,2,FALSE)</f>
        <v>Cheese_200g</v>
      </c>
      <c r="J541" s="39" t="str">
        <f>VLOOKUP(Table1[[#This Row],[Product_id]],Category_dim!$A$2:$G$32,4,FALSE)</f>
        <v>Dairy</v>
      </c>
      <c r="K541" s="41" t="str">
        <f>VLOOKUP(Table1[[#This Row],[Store_id]],Geography,2,FALSE)</f>
        <v>Lucknow</v>
      </c>
      <c r="L541" s="42" t="str">
        <f>VLOOKUP(Table1[[#This Row],[Store_id]],Geography,3,FALSE)</f>
        <v>Uttar Pradesh</v>
      </c>
    </row>
    <row r="542" spans="1:12" ht="14.25" customHeight="1">
      <c r="A542" s="35">
        <v>44165</v>
      </c>
      <c r="B542" s="36">
        <v>31245048</v>
      </c>
      <c r="C542" s="37">
        <v>712345488</v>
      </c>
      <c r="D542" s="36">
        <v>10000325</v>
      </c>
      <c r="E542" s="36">
        <v>36008</v>
      </c>
      <c r="F542" s="38">
        <v>1</v>
      </c>
      <c r="G542" s="38">
        <v>20</v>
      </c>
      <c r="H542" s="39">
        <f t="shared" si="2"/>
        <v>20</v>
      </c>
      <c r="I542" s="39" t="str">
        <f>VLOOKUP(Table1[[#This Row],[Product_id]],Category_dim!$A$1:$G$31,2,FALSE)</f>
        <v>Coke_500mL</v>
      </c>
      <c r="J542" s="39" t="str">
        <f>VLOOKUP(Table1[[#This Row],[Product_id]],Category_dim!$A$2:$G$32,4,FALSE)</f>
        <v>Drinks &amp; Bevrages</v>
      </c>
      <c r="K542" s="41" t="str">
        <f>VLOOKUP(Table1[[#This Row],[Store_id]],Geography,2,FALSE)</f>
        <v>Lucknow</v>
      </c>
      <c r="L542" s="42" t="str">
        <f>VLOOKUP(Table1[[#This Row],[Store_id]],Geography,3,FALSE)</f>
        <v>Uttar Pradesh</v>
      </c>
    </row>
    <row r="543" spans="1:12" ht="14.25" customHeight="1">
      <c r="A543" s="35">
        <v>44165</v>
      </c>
      <c r="B543" s="36">
        <v>31245048</v>
      </c>
      <c r="C543" s="37">
        <v>712345488</v>
      </c>
      <c r="D543" s="36">
        <v>10000345</v>
      </c>
      <c r="E543" s="36">
        <v>36008</v>
      </c>
      <c r="F543" s="38">
        <v>1</v>
      </c>
      <c r="G543" s="38">
        <v>158</v>
      </c>
      <c r="H543" s="39">
        <f t="shared" si="2"/>
        <v>158</v>
      </c>
      <c r="I543" s="39" t="str">
        <f>VLOOKUP(Table1[[#This Row],[Product_id]],Category_dim!$A$1:$G$31,2,FALSE)</f>
        <v>Cornflakes_1Kg</v>
      </c>
      <c r="J543" s="39" t="str">
        <f>VLOOKUP(Table1[[#This Row],[Product_id]],Category_dim!$A$2:$G$32,4,FALSE)</f>
        <v>Cereals</v>
      </c>
      <c r="K543" s="41" t="str">
        <f>VLOOKUP(Table1[[#This Row],[Store_id]],Geography,2,FALSE)</f>
        <v>Lucknow</v>
      </c>
      <c r="L543" s="42" t="str">
        <f>VLOOKUP(Table1[[#This Row],[Store_id]],Geography,3,FALSE)</f>
        <v>Uttar Pradesh</v>
      </c>
    </row>
    <row r="544" spans="1:12" ht="14.25" customHeight="1">
      <c r="A544" s="35">
        <v>44165</v>
      </c>
      <c r="B544" s="36">
        <v>31245048</v>
      </c>
      <c r="C544" s="37">
        <v>712345488</v>
      </c>
      <c r="D544" s="36">
        <v>10000336</v>
      </c>
      <c r="E544" s="36">
        <v>36008</v>
      </c>
      <c r="F544" s="38">
        <v>1</v>
      </c>
      <c r="G544" s="38">
        <v>26</v>
      </c>
      <c r="H544" s="39">
        <f t="shared" si="2"/>
        <v>26</v>
      </c>
      <c r="I544" s="39" t="str">
        <f>VLOOKUP(Table1[[#This Row],[Product_id]],Category_dim!$A$1:$G$31,2,FALSE)</f>
        <v>Milk_MD_500ml</v>
      </c>
      <c r="J544" s="39" t="str">
        <f>VLOOKUP(Table1[[#This Row],[Product_id]],Category_dim!$A$2:$G$32,4,FALSE)</f>
        <v>Dairy</v>
      </c>
      <c r="K544" s="41" t="str">
        <f>VLOOKUP(Table1[[#This Row],[Store_id]],Geography,2,FALSE)</f>
        <v>Lucknow</v>
      </c>
      <c r="L544" s="42" t="str">
        <f>VLOOKUP(Table1[[#This Row],[Store_id]],Geography,3,FALSE)</f>
        <v>Uttar Pradesh</v>
      </c>
    </row>
    <row r="545" spans="1:12" ht="14.25" customHeight="1">
      <c r="A545" s="35">
        <v>44165</v>
      </c>
      <c r="B545" s="36">
        <v>31245048</v>
      </c>
      <c r="C545" s="37">
        <v>712345488</v>
      </c>
      <c r="D545" s="36">
        <v>10000342</v>
      </c>
      <c r="E545" s="36">
        <v>36008</v>
      </c>
      <c r="F545" s="38">
        <v>2</v>
      </c>
      <c r="G545" s="38">
        <v>56</v>
      </c>
      <c r="H545" s="39">
        <f t="shared" si="2"/>
        <v>112</v>
      </c>
      <c r="I545" s="39" t="str">
        <f>VLOOKUP(Table1[[#This Row],[Product_id]],Category_dim!$A$1:$G$31,2,FALSE)</f>
        <v>Curd_Amul_1L</v>
      </c>
      <c r="J545" s="39" t="str">
        <f>VLOOKUP(Table1[[#This Row],[Product_id]],Category_dim!$A$2:$G$32,4,FALSE)</f>
        <v>Dairy</v>
      </c>
      <c r="K545" s="41" t="str">
        <f>VLOOKUP(Table1[[#This Row],[Store_id]],Geography,2,FALSE)</f>
        <v>Lucknow</v>
      </c>
      <c r="L545" s="42" t="str">
        <f>VLOOKUP(Table1[[#This Row],[Store_id]],Geography,3,FALSE)</f>
        <v>Uttar Pradesh</v>
      </c>
    </row>
    <row r="546" spans="1:12" ht="14.25" customHeight="1">
      <c r="A546" s="35">
        <v>44165</v>
      </c>
      <c r="B546" s="36">
        <v>31245048</v>
      </c>
      <c r="C546" s="37">
        <v>712345488</v>
      </c>
      <c r="D546" s="36">
        <v>10000337</v>
      </c>
      <c r="E546" s="36">
        <v>36008</v>
      </c>
      <c r="F546" s="38">
        <v>3</v>
      </c>
      <c r="G546" s="38">
        <v>20</v>
      </c>
      <c r="H546" s="39">
        <f t="shared" si="2"/>
        <v>60</v>
      </c>
      <c r="I546" s="39" t="str">
        <f>VLOOKUP(Table1[[#This Row],[Product_id]],Category_dim!$A$1:$G$31,2,FALSE)</f>
        <v>Cheese_200g</v>
      </c>
      <c r="J546" s="39" t="str">
        <f>VLOOKUP(Table1[[#This Row],[Product_id]],Category_dim!$A$2:$G$32,4,FALSE)</f>
        <v>Dairy</v>
      </c>
      <c r="K546" s="41" t="str">
        <f>VLOOKUP(Table1[[#This Row],[Store_id]],Geography,2,FALSE)</f>
        <v>Lucknow</v>
      </c>
      <c r="L546" s="42" t="str">
        <f>VLOOKUP(Table1[[#This Row],[Store_id]],Geography,3,FALSE)</f>
        <v>Uttar Pradesh</v>
      </c>
    </row>
    <row r="547" spans="1:12" ht="14.25" customHeight="1">
      <c r="A547" s="35">
        <v>44165</v>
      </c>
      <c r="B547" s="36">
        <v>31245048</v>
      </c>
      <c r="C547" s="37">
        <v>712345488</v>
      </c>
      <c r="D547" s="36">
        <v>10000335</v>
      </c>
      <c r="E547" s="36">
        <v>36008</v>
      </c>
      <c r="F547" s="38">
        <v>1</v>
      </c>
      <c r="G547" s="38">
        <v>52</v>
      </c>
      <c r="H547" s="39">
        <f t="shared" si="2"/>
        <v>52</v>
      </c>
      <c r="I547" s="39" t="str">
        <f>VLOOKUP(Table1[[#This Row],[Product_id]],Category_dim!$A$1:$G$31,2,FALSE)</f>
        <v>Milk_Amul_1L</v>
      </c>
      <c r="J547" s="39" t="str">
        <f>VLOOKUP(Table1[[#This Row],[Product_id]],Category_dim!$A$2:$G$32,4,FALSE)</f>
        <v>Dairy</v>
      </c>
      <c r="K547" s="41" t="str">
        <f>VLOOKUP(Table1[[#This Row],[Store_id]],Geography,2,FALSE)</f>
        <v>Lucknow</v>
      </c>
      <c r="L547" s="42" t="str">
        <f>VLOOKUP(Table1[[#This Row],[Store_id]],Geography,3,FALSE)</f>
        <v>Uttar Pradesh</v>
      </c>
    </row>
    <row r="548" spans="1:12" ht="14.25" customHeight="1">
      <c r="A548" s="35">
        <v>44165</v>
      </c>
      <c r="B548" s="36">
        <v>31245048</v>
      </c>
      <c r="C548" s="37">
        <v>712345488</v>
      </c>
      <c r="D548" s="36">
        <v>10000344</v>
      </c>
      <c r="E548" s="36">
        <v>36008</v>
      </c>
      <c r="F548" s="38">
        <v>3</v>
      </c>
      <c r="G548" s="38">
        <v>82</v>
      </c>
      <c r="H548" s="39">
        <f t="shared" si="2"/>
        <v>246</v>
      </c>
      <c r="I548" s="39" t="str">
        <f>VLOOKUP(Table1[[#This Row],[Product_id]],Category_dim!$A$1:$G$31,2,FALSE)</f>
        <v>Cornflakes_500g</v>
      </c>
      <c r="J548" s="39" t="str">
        <f>VLOOKUP(Table1[[#This Row],[Product_id]],Category_dim!$A$2:$G$32,4,FALSE)</f>
        <v>Cereals</v>
      </c>
      <c r="K548" s="41" t="str">
        <f>VLOOKUP(Table1[[#This Row],[Store_id]],Geography,2,FALSE)</f>
        <v>Lucknow</v>
      </c>
      <c r="L548" s="42" t="str">
        <f>VLOOKUP(Table1[[#This Row],[Store_id]],Geography,3,FALSE)</f>
        <v>Uttar Pradesh</v>
      </c>
    </row>
    <row r="549" spans="1:12" ht="14.25" customHeight="1">
      <c r="A549" s="35">
        <v>44166</v>
      </c>
      <c r="B549" s="36">
        <v>31245049</v>
      </c>
      <c r="C549" s="37">
        <v>712345499</v>
      </c>
      <c r="D549" s="36">
        <v>10000344</v>
      </c>
      <c r="E549" s="36">
        <v>36009</v>
      </c>
      <c r="F549" s="38">
        <v>1</v>
      </c>
      <c r="G549" s="38">
        <v>82</v>
      </c>
      <c r="H549" s="39">
        <f t="shared" si="2"/>
        <v>82</v>
      </c>
      <c r="I549" s="39" t="str">
        <f>VLOOKUP(Table1[[#This Row],[Product_id]],Category_dim!$A$1:$G$31,2,FALSE)</f>
        <v>Cornflakes_500g</v>
      </c>
      <c r="J549" s="39" t="str">
        <f>VLOOKUP(Table1[[#This Row],[Product_id]],Category_dim!$A$2:$G$32,4,FALSE)</f>
        <v>Cereals</v>
      </c>
      <c r="K549" s="41" t="str">
        <f>VLOOKUP(Table1[[#This Row],[Store_id]],Geography,2,FALSE)</f>
        <v>Kanpur</v>
      </c>
      <c r="L549" s="42" t="str">
        <f>VLOOKUP(Table1[[#This Row],[Store_id]],Geography,3,FALSE)</f>
        <v>Uttar Pradesh</v>
      </c>
    </row>
    <row r="550" spans="1:12" ht="14.25" customHeight="1">
      <c r="A550" s="35">
        <v>44166</v>
      </c>
      <c r="B550" s="36">
        <v>31245049</v>
      </c>
      <c r="C550" s="37">
        <v>712345499</v>
      </c>
      <c r="D550" s="36">
        <v>10000345</v>
      </c>
      <c r="E550" s="36">
        <v>36009</v>
      </c>
      <c r="F550" s="38">
        <v>3</v>
      </c>
      <c r="G550" s="38">
        <v>158</v>
      </c>
      <c r="H550" s="39">
        <f t="shared" si="2"/>
        <v>474</v>
      </c>
      <c r="I550" s="39" t="str">
        <f>VLOOKUP(Table1[[#This Row],[Product_id]],Category_dim!$A$1:$G$31,2,FALSE)</f>
        <v>Cornflakes_1Kg</v>
      </c>
      <c r="J550" s="39" t="str">
        <f>VLOOKUP(Table1[[#This Row],[Product_id]],Category_dim!$A$2:$G$32,4,FALSE)</f>
        <v>Cereals</v>
      </c>
      <c r="K550" s="41" t="str">
        <f>VLOOKUP(Table1[[#This Row],[Store_id]],Geography,2,FALSE)</f>
        <v>Kanpur</v>
      </c>
      <c r="L550" s="42" t="str">
        <f>VLOOKUP(Table1[[#This Row],[Store_id]],Geography,3,FALSE)</f>
        <v>Uttar Pradesh</v>
      </c>
    </row>
    <row r="551" spans="1:12" ht="14.25" customHeight="1">
      <c r="A551" s="35">
        <v>44166</v>
      </c>
      <c r="B551" s="36">
        <v>31245049</v>
      </c>
      <c r="C551" s="37">
        <v>712345499</v>
      </c>
      <c r="D551" s="36">
        <v>10000333</v>
      </c>
      <c r="E551" s="36">
        <v>36009</v>
      </c>
      <c r="F551" s="38">
        <v>2</v>
      </c>
      <c r="G551" s="38">
        <v>54</v>
      </c>
      <c r="H551" s="39">
        <f t="shared" si="2"/>
        <v>108</v>
      </c>
      <c r="I551" s="39" t="str">
        <f>VLOOKUP(Table1[[#This Row],[Product_id]],Category_dim!$A$1:$G$31,2,FALSE)</f>
        <v>Eggs_1x12</v>
      </c>
      <c r="J551" s="39" t="str">
        <f>VLOOKUP(Table1[[#This Row],[Product_id]],Category_dim!$A$2:$G$32,4,FALSE)</f>
        <v>Dairy</v>
      </c>
      <c r="K551" s="41" t="str">
        <f>VLOOKUP(Table1[[#This Row],[Store_id]],Geography,2,FALSE)</f>
        <v>Kanpur</v>
      </c>
      <c r="L551" s="42" t="str">
        <f>VLOOKUP(Table1[[#This Row],[Store_id]],Geography,3,FALSE)</f>
        <v>Uttar Pradesh</v>
      </c>
    </row>
    <row r="552" spans="1:12" ht="14.25" customHeight="1">
      <c r="A552" s="35">
        <v>44166</v>
      </c>
      <c r="B552" s="36">
        <v>31245049</v>
      </c>
      <c r="C552" s="37">
        <v>712345499</v>
      </c>
      <c r="D552" s="36">
        <v>10000332</v>
      </c>
      <c r="E552" s="36">
        <v>36009</v>
      </c>
      <c r="F552" s="38">
        <v>2</v>
      </c>
      <c r="G552" s="38">
        <v>28</v>
      </c>
      <c r="H552" s="39">
        <f t="shared" si="2"/>
        <v>56</v>
      </c>
      <c r="I552" s="39" t="str">
        <f>VLOOKUP(Table1[[#This Row],[Product_id]],Category_dim!$A$1:$G$31,2,FALSE)</f>
        <v>Eggs_1x6</v>
      </c>
      <c r="J552" s="39" t="str">
        <f>VLOOKUP(Table1[[#This Row],[Product_id]],Category_dim!$A$2:$G$32,4,FALSE)</f>
        <v>Dairy</v>
      </c>
      <c r="K552" s="41" t="str">
        <f>VLOOKUP(Table1[[#This Row],[Store_id]],Geography,2,FALSE)</f>
        <v>Kanpur</v>
      </c>
      <c r="L552" s="42" t="str">
        <f>VLOOKUP(Table1[[#This Row],[Store_id]],Geography,3,FALSE)</f>
        <v>Uttar Pradesh</v>
      </c>
    </row>
    <row r="553" spans="1:12" ht="14.25" customHeight="1">
      <c r="A553" s="35">
        <v>44166</v>
      </c>
      <c r="B553" s="36">
        <v>31245049</v>
      </c>
      <c r="C553" s="37">
        <v>712345499</v>
      </c>
      <c r="D553" s="36">
        <v>10000333</v>
      </c>
      <c r="E553" s="36">
        <v>36009</v>
      </c>
      <c r="F553" s="38">
        <v>2</v>
      </c>
      <c r="G553" s="38">
        <v>54</v>
      </c>
      <c r="H553" s="39">
        <f t="shared" si="2"/>
        <v>108</v>
      </c>
      <c r="I553" s="39" t="str">
        <f>VLOOKUP(Table1[[#This Row],[Product_id]],Category_dim!$A$1:$G$31,2,FALSE)</f>
        <v>Eggs_1x12</v>
      </c>
      <c r="J553" s="39" t="str">
        <f>VLOOKUP(Table1[[#This Row],[Product_id]],Category_dim!$A$2:$G$32,4,FALSE)</f>
        <v>Dairy</v>
      </c>
      <c r="K553" s="41" t="str">
        <f>VLOOKUP(Table1[[#This Row],[Store_id]],Geography,2,FALSE)</f>
        <v>Kanpur</v>
      </c>
      <c r="L553" s="42" t="str">
        <f>VLOOKUP(Table1[[#This Row],[Store_id]],Geography,3,FALSE)</f>
        <v>Uttar Pradesh</v>
      </c>
    </row>
    <row r="554" spans="1:12" ht="14.25" customHeight="1">
      <c r="A554" s="35">
        <v>44166</v>
      </c>
      <c r="B554" s="36">
        <v>31245049</v>
      </c>
      <c r="C554" s="37">
        <v>712345499</v>
      </c>
      <c r="D554" s="36">
        <v>10000345</v>
      </c>
      <c r="E554" s="36">
        <v>36009</v>
      </c>
      <c r="F554" s="38">
        <v>3</v>
      </c>
      <c r="G554" s="38">
        <v>158</v>
      </c>
      <c r="H554" s="39">
        <f t="shared" si="2"/>
        <v>474</v>
      </c>
      <c r="I554" s="39" t="str">
        <f>VLOOKUP(Table1[[#This Row],[Product_id]],Category_dim!$A$1:$G$31,2,FALSE)</f>
        <v>Cornflakes_1Kg</v>
      </c>
      <c r="J554" s="39" t="str">
        <f>VLOOKUP(Table1[[#This Row],[Product_id]],Category_dim!$A$2:$G$32,4,FALSE)</f>
        <v>Cereals</v>
      </c>
      <c r="K554" s="41" t="str">
        <f>VLOOKUP(Table1[[#This Row],[Store_id]],Geography,2,FALSE)</f>
        <v>Kanpur</v>
      </c>
      <c r="L554" s="42" t="str">
        <f>VLOOKUP(Table1[[#This Row],[Store_id]],Geography,3,FALSE)</f>
        <v>Uttar Pradesh</v>
      </c>
    </row>
    <row r="555" spans="1:12" ht="14.25" customHeight="1">
      <c r="A555" s="35">
        <v>44166</v>
      </c>
      <c r="B555" s="36">
        <v>31245049</v>
      </c>
      <c r="C555" s="37">
        <v>712345499</v>
      </c>
      <c r="D555" s="36">
        <v>10000348</v>
      </c>
      <c r="E555" s="36">
        <v>36009</v>
      </c>
      <c r="F555" s="38">
        <v>1</v>
      </c>
      <c r="G555" s="38">
        <v>80</v>
      </c>
      <c r="H555" s="39">
        <f t="shared" si="2"/>
        <v>80</v>
      </c>
      <c r="I555" s="39" t="str">
        <f>VLOOKUP(Table1[[#This Row],[Product_id]],Category_dim!$A$1:$G$31,2,FALSE)</f>
        <v>Museli_500g</v>
      </c>
      <c r="J555" s="39" t="str">
        <f>VLOOKUP(Table1[[#This Row],[Product_id]],Category_dim!$A$2:$G$32,4,FALSE)</f>
        <v>Cereals</v>
      </c>
      <c r="K555" s="41" t="str">
        <f>VLOOKUP(Table1[[#This Row],[Store_id]],Geography,2,FALSE)</f>
        <v>Kanpur</v>
      </c>
      <c r="L555" s="42" t="str">
        <f>VLOOKUP(Table1[[#This Row],[Store_id]],Geography,3,FALSE)</f>
        <v>Uttar Pradesh</v>
      </c>
    </row>
    <row r="556" spans="1:12" ht="14.25" customHeight="1">
      <c r="A556" s="35">
        <v>44166</v>
      </c>
      <c r="B556" s="36">
        <v>31245049</v>
      </c>
      <c r="C556" s="37">
        <v>712345499</v>
      </c>
      <c r="D556" s="36">
        <v>10000322</v>
      </c>
      <c r="E556" s="36">
        <v>36009</v>
      </c>
      <c r="F556" s="38">
        <v>3</v>
      </c>
      <c r="G556" s="38">
        <v>30</v>
      </c>
      <c r="H556" s="39">
        <f t="shared" si="2"/>
        <v>90</v>
      </c>
      <c r="I556" s="39" t="str">
        <f>VLOOKUP(Table1[[#This Row],[Product_id]],Category_dim!$A$1:$G$31,2,FALSE)</f>
        <v>Soda_500mL</v>
      </c>
      <c r="J556" s="39" t="str">
        <f>VLOOKUP(Table1[[#This Row],[Product_id]],Category_dim!$A$2:$G$32,4,FALSE)</f>
        <v>Drinks &amp; Bevrages</v>
      </c>
      <c r="K556" s="41" t="str">
        <f>VLOOKUP(Table1[[#This Row],[Store_id]],Geography,2,FALSE)</f>
        <v>Kanpur</v>
      </c>
      <c r="L556" s="42" t="str">
        <f>VLOOKUP(Table1[[#This Row],[Store_id]],Geography,3,FALSE)</f>
        <v>Uttar Pradesh</v>
      </c>
    </row>
    <row r="557" spans="1:12" ht="14.25" customHeight="1">
      <c r="A557" s="35">
        <v>44166</v>
      </c>
      <c r="B557" s="36">
        <v>31245049</v>
      </c>
      <c r="C557" s="37">
        <v>712345499</v>
      </c>
      <c r="D557" s="36">
        <v>10000333</v>
      </c>
      <c r="E557" s="36">
        <v>36009</v>
      </c>
      <c r="F557" s="38">
        <v>2</v>
      </c>
      <c r="G557" s="38">
        <v>54</v>
      </c>
      <c r="H557" s="39">
        <f t="shared" si="2"/>
        <v>108</v>
      </c>
      <c r="I557" s="39" t="str">
        <f>VLOOKUP(Table1[[#This Row],[Product_id]],Category_dim!$A$1:$G$31,2,FALSE)</f>
        <v>Eggs_1x12</v>
      </c>
      <c r="J557" s="39" t="str">
        <f>VLOOKUP(Table1[[#This Row],[Product_id]],Category_dim!$A$2:$G$32,4,FALSE)</f>
        <v>Dairy</v>
      </c>
      <c r="K557" s="41" t="str">
        <f>VLOOKUP(Table1[[#This Row],[Store_id]],Geography,2,FALSE)</f>
        <v>Kanpur</v>
      </c>
      <c r="L557" s="42" t="str">
        <f>VLOOKUP(Table1[[#This Row],[Store_id]],Geography,3,FALSE)</f>
        <v>Uttar Pradesh</v>
      </c>
    </row>
    <row r="558" spans="1:12" ht="14.25" customHeight="1">
      <c r="A558" s="35">
        <v>44166</v>
      </c>
      <c r="B558" s="36">
        <v>31245049</v>
      </c>
      <c r="C558" s="37">
        <v>712345499</v>
      </c>
      <c r="D558" s="36">
        <v>10000343</v>
      </c>
      <c r="E558" s="36">
        <v>36009</v>
      </c>
      <c r="F558" s="38">
        <v>1</v>
      </c>
      <c r="G558" s="38">
        <v>54</v>
      </c>
      <c r="H558" s="39">
        <f t="shared" si="2"/>
        <v>54</v>
      </c>
      <c r="I558" s="39" t="str">
        <f>VLOOKUP(Table1[[#This Row],[Product_id]],Category_dim!$A$1:$G$31,2,FALSE)</f>
        <v>Curd MD_1L</v>
      </c>
      <c r="J558" s="39" t="str">
        <f>VLOOKUP(Table1[[#This Row],[Product_id]],Category_dim!$A$2:$G$32,4,FALSE)</f>
        <v>Dairy</v>
      </c>
      <c r="K558" s="41" t="str">
        <f>VLOOKUP(Table1[[#This Row],[Store_id]],Geography,2,FALSE)</f>
        <v>Kanpur</v>
      </c>
      <c r="L558" s="42" t="str">
        <f>VLOOKUP(Table1[[#This Row],[Store_id]],Geography,3,FALSE)</f>
        <v>Uttar Pradesh</v>
      </c>
    </row>
    <row r="559" spans="1:12" ht="14.25" customHeight="1">
      <c r="A559" s="35">
        <v>44166</v>
      </c>
      <c r="B559" s="36">
        <v>31245049</v>
      </c>
      <c r="C559" s="37">
        <v>712345499</v>
      </c>
      <c r="D559" s="36">
        <v>10000322</v>
      </c>
      <c r="E559" s="36">
        <v>36009</v>
      </c>
      <c r="F559" s="38">
        <v>1</v>
      </c>
      <c r="G559" s="38">
        <v>30</v>
      </c>
      <c r="H559" s="39">
        <f t="shared" si="2"/>
        <v>30</v>
      </c>
      <c r="I559" s="39" t="str">
        <f>VLOOKUP(Table1[[#This Row],[Product_id]],Category_dim!$A$1:$G$31,2,FALSE)</f>
        <v>Soda_500mL</v>
      </c>
      <c r="J559" s="39" t="str">
        <f>VLOOKUP(Table1[[#This Row],[Product_id]],Category_dim!$A$2:$G$32,4,FALSE)</f>
        <v>Drinks &amp; Bevrages</v>
      </c>
      <c r="K559" s="41" t="str">
        <f>VLOOKUP(Table1[[#This Row],[Store_id]],Geography,2,FALSE)</f>
        <v>Kanpur</v>
      </c>
      <c r="L559" s="42" t="str">
        <f>VLOOKUP(Table1[[#This Row],[Store_id]],Geography,3,FALSE)</f>
        <v>Uttar Pradesh</v>
      </c>
    </row>
    <row r="560" spans="1:12" ht="14.25" customHeight="1">
      <c r="A560" s="35">
        <v>44166</v>
      </c>
      <c r="B560" s="36">
        <v>31245049</v>
      </c>
      <c r="C560" s="37">
        <v>712345499</v>
      </c>
      <c r="D560" s="36">
        <v>10000329</v>
      </c>
      <c r="E560" s="36">
        <v>36009</v>
      </c>
      <c r="F560" s="38">
        <v>2</v>
      </c>
      <c r="G560" s="38">
        <v>30</v>
      </c>
      <c r="H560" s="39">
        <f t="shared" si="2"/>
        <v>60</v>
      </c>
      <c r="I560" s="39" t="str">
        <f>VLOOKUP(Table1[[#This Row],[Product_id]],Category_dim!$A$1:$G$31,2,FALSE)</f>
        <v>Orange_200mL</v>
      </c>
      <c r="J560" s="39" t="str">
        <f>VLOOKUP(Table1[[#This Row],[Product_id]],Category_dim!$A$2:$G$32,4,FALSE)</f>
        <v>Drinks &amp; Bevrages</v>
      </c>
      <c r="K560" s="41" t="str">
        <f>VLOOKUP(Table1[[#This Row],[Store_id]],Geography,2,FALSE)</f>
        <v>Kanpur</v>
      </c>
      <c r="L560" s="42" t="str">
        <f>VLOOKUP(Table1[[#This Row],[Store_id]],Geography,3,FALSE)</f>
        <v>Uttar Pradesh</v>
      </c>
    </row>
    <row r="561" spans="1:12" ht="14.25" customHeight="1">
      <c r="A561" s="35">
        <v>44166</v>
      </c>
      <c r="B561" s="36">
        <v>31245049</v>
      </c>
      <c r="C561" s="37">
        <v>712345499</v>
      </c>
      <c r="D561" s="36">
        <v>10000328</v>
      </c>
      <c r="E561" s="36">
        <v>36009</v>
      </c>
      <c r="F561" s="38">
        <v>3</v>
      </c>
      <c r="G561" s="38">
        <v>220</v>
      </c>
      <c r="H561" s="39">
        <f t="shared" si="2"/>
        <v>660</v>
      </c>
      <c r="I561" s="39" t="str">
        <f>VLOOKUP(Table1[[#This Row],[Product_id]],Category_dim!$A$1:$G$31,2,FALSE)</f>
        <v>Mango_1L</v>
      </c>
      <c r="J561" s="39" t="str">
        <f>VLOOKUP(Table1[[#This Row],[Product_id]],Category_dim!$A$2:$G$32,4,FALSE)</f>
        <v>Drinks &amp; Bevrages</v>
      </c>
      <c r="K561" s="41" t="str">
        <f>VLOOKUP(Table1[[#This Row],[Store_id]],Geography,2,FALSE)</f>
        <v>Kanpur</v>
      </c>
      <c r="L561" s="42" t="str">
        <f>VLOOKUP(Table1[[#This Row],[Store_id]],Geography,3,FALSE)</f>
        <v>Uttar Pradesh</v>
      </c>
    </row>
    <row r="562" spans="1:12" ht="14.25" customHeight="1">
      <c r="A562" s="35">
        <v>44167</v>
      </c>
      <c r="B562" s="36">
        <v>31245050</v>
      </c>
      <c r="C562" s="37">
        <v>712345500</v>
      </c>
      <c r="D562" s="36">
        <v>10000345</v>
      </c>
      <c r="E562" s="36">
        <v>36000</v>
      </c>
      <c r="F562" s="38">
        <v>2</v>
      </c>
      <c r="G562" s="38">
        <v>158</v>
      </c>
      <c r="H562" s="39">
        <f t="shared" si="2"/>
        <v>316</v>
      </c>
      <c r="I562" s="39" t="str">
        <f>VLOOKUP(Table1[[#This Row],[Product_id]],Category_dim!$A$1:$G$31,2,FALSE)</f>
        <v>Cornflakes_1Kg</v>
      </c>
      <c r="J562" s="39" t="str">
        <f>VLOOKUP(Table1[[#This Row],[Product_id]],Category_dim!$A$2:$G$32,4,FALSE)</f>
        <v>Cereals</v>
      </c>
      <c r="K562" s="41" t="str">
        <f>VLOOKUP(Table1[[#This Row],[Store_id]],Geography,2,FALSE)</f>
        <v>Mumbai</v>
      </c>
      <c r="L562" s="42" t="str">
        <f>VLOOKUP(Table1[[#This Row],[Store_id]],Geography,3,FALSE)</f>
        <v>Maharashtra</v>
      </c>
    </row>
    <row r="563" spans="1:12" ht="14.25" customHeight="1">
      <c r="A563" s="35">
        <v>44167</v>
      </c>
      <c r="B563" s="36">
        <v>31245050</v>
      </c>
      <c r="C563" s="37">
        <v>712345500</v>
      </c>
      <c r="D563" s="36">
        <v>10000341</v>
      </c>
      <c r="E563" s="36">
        <v>36000</v>
      </c>
      <c r="F563" s="38">
        <v>3</v>
      </c>
      <c r="G563" s="38">
        <v>29</v>
      </c>
      <c r="H563" s="39">
        <f t="shared" si="2"/>
        <v>87</v>
      </c>
      <c r="I563" s="39" t="str">
        <f>VLOOKUP(Table1[[#This Row],[Product_id]],Category_dim!$A$1:$G$31,2,FALSE)</f>
        <v>Curd MD_500 mL</v>
      </c>
      <c r="J563" s="39" t="str">
        <f>VLOOKUP(Table1[[#This Row],[Product_id]],Category_dim!$A$2:$G$32,4,FALSE)</f>
        <v>Dairy</v>
      </c>
      <c r="K563" s="41" t="str">
        <f>VLOOKUP(Table1[[#This Row],[Store_id]],Geography,2,FALSE)</f>
        <v>Mumbai</v>
      </c>
      <c r="L563" s="42" t="str">
        <f>VLOOKUP(Table1[[#This Row],[Store_id]],Geography,3,FALSE)</f>
        <v>Maharashtra</v>
      </c>
    </row>
    <row r="564" spans="1:12" ht="14.25" customHeight="1">
      <c r="A564" s="35">
        <v>44167</v>
      </c>
      <c r="B564" s="36">
        <v>31245050</v>
      </c>
      <c r="C564" s="37">
        <v>712345500</v>
      </c>
      <c r="D564" s="36">
        <v>10000341</v>
      </c>
      <c r="E564" s="36">
        <v>36000</v>
      </c>
      <c r="F564" s="38">
        <v>2</v>
      </c>
      <c r="G564" s="38">
        <v>29</v>
      </c>
      <c r="H564" s="39">
        <f t="shared" si="2"/>
        <v>58</v>
      </c>
      <c r="I564" s="39" t="str">
        <f>VLOOKUP(Table1[[#This Row],[Product_id]],Category_dim!$A$1:$G$31,2,FALSE)</f>
        <v>Curd MD_500 mL</v>
      </c>
      <c r="J564" s="39" t="str">
        <f>VLOOKUP(Table1[[#This Row],[Product_id]],Category_dim!$A$2:$G$32,4,FALSE)</f>
        <v>Dairy</v>
      </c>
      <c r="K564" s="41" t="str">
        <f>VLOOKUP(Table1[[#This Row],[Store_id]],Geography,2,FALSE)</f>
        <v>Mumbai</v>
      </c>
      <c r="L564" s="42" t="str">
        <f>VLOOKUP(Table1[[#This Row],[Store_id]],Geography,3,FALSE)</f>
        <v>Maharashtra</v>
      </c>
    </row>
    <row r="565" spans="1:12" ht="14.25" customHeight="1">
      <c r="A565" s="35">
        <v>44167</v>
      </c>
      <c r="B565" s="36">
        <v>31245050</v>
      </c>
      <c r="C565" s="37">
        <v>712345500</v>
      </c>
      <c r="D565" s="36">
        <v>10000339</v>
      </c>
      <c r="E565" s="36">
        <v>36000</v>
      </c>
      <c r="F565" s="38">
        <v>3</v>
      </c>
      <c r="G565" s="38">
        <v>120</v>
      </c>
      <c r="H565" s="39">
        <f t="shared" si="2"/>
        <v>360</v>
      </c>
      <c r="I565" s="39" t="str">
        <f>VLOOKUP(Table1[[#This Row],[Product_id]],Category_dim!$A$1:$G$31,2,FALSE)</f>
        <v>Eggs_1x30</v>
      </c>
      <c r="J565" s="39" t="str">
        <f>VLOOKUP(Table1[[#This Row],[Product_id]],Category_dim!$A$2:$G$32,4,FALSE)</f>
        <v>Dairy</v>
      </c>
      <c r="K565" s="41" t="str">
        <f>VLOOKUP(Table1[[#This Row],[Store_id]],Geography,2,FALSE)</f>
        <v>Mumbai</v>
      </c>
      <c r="L565" s="42" t="str">
        <f>VLOOKUP(Table1[[#This Row],[Store_id]],Geography,3,FALSE)</f>
        <v>Maharashtra</v>
      </c>
    </row>
    <row r="566" spans="1:12" ht="14.25" customHeight="1">
      <c r="A566" s="35">
        <v>44167</v>
      </c>
      <c r="B566" s="36">
        <v>31245050</v>
      </c>
      <c r="C566" s="37">
        <v>712345500</v>
      </c>
      <c r="D566" s="36">
        <v>10000332</v>
      </c>
      <c r="E566" s="36">
        <v>36000</v>
      </c>
      <c r="F566" s="38">
        <v>1</v>
      </c>
      <c r="G566" s="38">
        <v>28</v>
      </c>
      <c r="H566" s="39">
        <f t="shared" si="2"/>
        <v>28</v>
      </c>
      <c r="I566" s="39" t="str">
        <f>VLOOKUP(Table1[[#This Row],[Product_id]],Category_dim!$A$1:$G$31,2,FALSE)</f>
        <v>Eggs_1x6</v>
      </c>
      <c r="J566" s="39" t="str">
        <f>VLOOKUP(Table1[[#This Row],[Product_id]],Category_dim!$A$2:$G$32,4,FALSE)</f>
        <v>Dairy</v>
      </c>
      <c r="K566" s="41" t="str">
        <f>VLOOKUP(Table1[[#This Row],[Store_id]],Geography,2,FALSE)</f>
        <v>Mumbai</v>
      </c>
      <c r="L566" s="42" t="str">
        <f>VLOOKUP(Table1[[#This Row],[Store_id]],Geography,3,FALSE)</f>
        <v>Maharashtra</v>
      </c>
    </row>
    <row r="567" spans="1:12" ht="14.25" customHeight="1">
      <c r="A567" s="35">
        <v>44167</v>
      </c>
      <c r="B567" s="36">
        <v>31245050</v>
      </c>
      <c r="C567" s="37">
        <v>712345500</v>
      </c>
      <c r="D567" s="36">
        <v>10000338</v>
      </c>
      <c r="E567" s="36">
        <v>36000</v>
      </c>
      <c r="F567" s="38">
        <v>3</v>
      </c>
      <c r="G567" s="38">
        <v>100</v>
      </c>
      <c r="H567" s="39">
        <f t="shared" si="2"/>
        <v>300</v>
      </c>
      <c r="I567" s="39" t="str">
        <f>VLOOKUP(Table1[[#This Row],[Product_id]],Category_dim!$A$1:$G$31,2,FALSE)</f>
        <v>Cheese_200g_1x6</v>
      </c>
      <c r="J567" s="39" t="str">
        <f>VLOOKUP(Table1[[#This Row],[Product_id]],Category_dim!$A$2:$G$32,4,FALSE)</f>
        <v>Dairy</v>
      </c>
      <c r="K567" s="41" t="str">
        <f>VLOOKUP(Table1[[#This Row],[Store_id]],Geography,2,FALSE)</f>
        <v>Mumbai</v>
      </c>
      <c r="L567" s="42" t="str">
        <f>VLOOKUP(Table1[[#This Row],[Store_id]],Geography,3,FALSE)</f>
        <v>Maharashtra</v>
      </c>
    </row>
    <row r="568" spans="1:12" ht="14.25" customHeight="1">
      <c r="A568" s="35">
        <v>44167</v>
      </c>
      <c r="B568" s="36">
        <v>31245050</v>
      </c>
      <c r="C568" s="37">
        <v>712345500</v>
      </c>
      <c r="D568" s="36">
        <v>10000326</v>
      </c>
      <c r="E568" s="36">
        <v>36000</v>
      </c>
      <c r="F568" s="38">
        <v>2</v>
      </c>
      <c r="G568" s="38">
        <v>72</v>
      </c>
      <c r="H568" s="39">
        <f t="shared" si="2"/>
        <v>144</v>
      </c>
      <c r="I568" s="39" t="str">
        <f>VLOOKUP(Table1[[#This Row],[Product_id]],Category_dim!$A$1:$G$31,2,FALSE)</f>
        <v>Pepsi_2L</v>
      </c>
      <c r="J568" s="39" t="str">
        <f>VLOOKUP(Table1[[#This Row],[Product_id]],Category_dim!$A$2:$G$32,4,FALSE)</f>
        <v>Drinks &amp; Bevrages</v>
      </c>
      <c r="K568" s="41" t="str">
        <f>VLOOKUP(Table1[[#This Row],[Store_id]],Geography,2,FALSE)</f>
        <v>Mumbai</v>
      </c>
      <c r="L568" s="42" t="str">
        <f>VLOOKUP(Table1[[#This Row],[Store_id]],Geography,3,FALSE)</f>
        <v>Maharashtra</v>
      </c>
    </row>
    <row r="569" spans="1:12" ht="14.25" customHeight="1">
      <c r="A569" s="35">
        <v>44167</v>
      </c>
      <c r="B569" s="36">
        <v>31245050</v>
      </c>
      <c r="C569" s="37">
        <v>712345500</v>
      </c>
      <c r="D569" s="36">
        <v>10000327</v>
      </c>
      <c r="E569" s="36">
        <v>36000</v>
      </c>
      <c r="F569" s="38">
        <v>3</v>
      </c>
      <c r="G569" s="38">
        <v>40</v>
      </c>
      <c r="H569" s="39">
        <f t="shared" si="2"/>
        <v>120</v>
      </c>
      <c r="I569" s="39" t="str">
        <f>VLOOKUP(Table1[[#This Row],[Product_id]],Category_dim!$A$1:$G$31,2,FALSE)</f>
        <v>Pepsi_1L</v>
      </c>
      <c r="J569" s="39" t="str">
        <f>VLOOKUP(Table1[[#This Row],[Product_id]],Category_dim!$A$2:$G$32,4,FALSE)</f>
        <v>Drinks &amp; Bevrages</v>
      </c>
      <c r="K569" s="41" t="str">
        <f>VLOOKUP(Table1[[#This Row],[Store_id]],Geography,2,FALSE)</f>
        <v>Mumbai</v>
      </c>
      <c r="L569" s="42" t="str">
        <f>VLOOKUP(Table1[[#This Row],[Store_id]],Geography,3,FALSE)</f>
        <v>Maharashtra</v>
      </c>
    </row>
    <row r="570" spans="1:12" ht="14.25" customHeight="1">
      <c r="A570" s="43">
        <v>44167</v>
      </c>
      <c r="B570" s="44">
        <v>31245050</v>
      </c>
      <c r="C570" s="45">
        <v>712345500</v>
      </c>
      <c r="D570" s="44">
        <v>10000333</v>
      </c>
      <c r="E570" s="44">
        <v>36000</v>
      </c>
      <c r="F570" s="46">
        <v>1</v>
      </c>
      <c r="G570" s="46">
        <v>54</v>
      </c>
      <c r="H570" s="47">
        <f t="shared" si="2"/>
        <v>54</v>
      </c>
      <c r="I570" s="47" t="str">
        <f>VLOOKUP(Table1[[#This Row],[Product_id]],Category_dim!$A$1:$G$31,2,FALSE)</f>
        <v>Eggs_1x12</v>
      </c>
      <c r="J570" s="47" t="str">
        <f>VLOOKUP(Table1[[#This Row],[Product_id]],Category_dim!$A$2:$G$32,4,FALSE)</f>
        <v>Dairy</v>
      </c>
      <c r="K570" s="48" t="str">
        <f>VLOOKUP(Table1[[#This Row],[Store_id]],Geography,2,FALSE)</f>
        <v>Mumbai</v>
      </c>
      <c r="L570" s="49" t="str">
        <f>VLOOKUP(Table1[[#This Row],[Store_id]],Geography,3,FALSE)</f>
        <v>Maharashtra</v>
      </c>
    </row>
    <row r="571" spans="1:12" ht="14.25" customHeight="1">
      <c r="A571" s="1"/>
    </row>
    <row r="572" spans="1:12" ht="14.25" customHeight="1">
      <c r="A572" s="1"/>
    </row>
    <row r="573" spans="1:12" ht="14.25" customHeight="1">
      <c r="A573" s="1"/>
    </row>
    <row r="574" spans="1:12" ht="14.25" customHeight="1">
      <c r="A574" s="1"/>
    </row>
    <row r="575" spans="1:12" ht="14.25" customHeight="1">
      <c r="A575" s="1"/>
    </row>
    <row r="576" spans="1:12" ht="14.25" customHeight="1">
      <c r="A576" s="1"/>
    </row>
    <row r="577" spans="1:1" ht="14.25" customHeight="1">
      <c r="A577" s="1"/>
    </row>
    <row r="578" spans="1:1" ht="14.25" customHeight="1">
      <c r="A578" s="1"/>
    </row>
    <row r="579" spans="1:1" ht="14.25" customHeight="1">
      <c r="A579" s="1"/>
    </row>
    <row r="580" spans="1:1" ht="14.25" customHeight="1">
      <c r="A580" s="1"/>
    </row>
    <row r="581" spans="1:1" ht="14.25" customHeight="1">
      <c r="A581" s="1"/>
    </row>
    <row r="582" spans="1:1" ht="14.25" customHeight="1">
      <c r="A582" s="1"/>
    </row>
    <row r="583" spans="1:1" ht="14.25" customHeight="1">
      <c r="A583" s="1"/>
    </row>
    <row r="584" spans="1:1" ht="14.25" customHeight="1">
      <c r="A584" s="1"/>
    </row>
    <row r="585" spans="1:1" ht="14.25" customHeight="1">
      <c r="A585" s="1"/>
    </row>
    <row r="586" spans="1:1" ht="14.25" customHeight="1">
      <c r="A586" s="1"/>
    </row>
    <row r="587" spans="1:1" ht="14.25" customHeight="1">
      <c r="A587" s="1"/>
    </row>
    <row r="588" spans="1:1" ht="14.25" customHeight="1">
      <c r="A588" s="1"/>
    </row>
    <row r="589" spans="1:1" ht="14.25" customHeight="1">
      <c r="A589" s="1"/>
    </row>
    <row r="590" spans="1:1" ht="14.25" customHeight="1">
      <c r="A590" s="1"/>
    </row>
    <row r="591" spans="1:1" ht="14.25" customHeight="1">
      <c r="A591" s="1"/>
    </row>
    <row r="592" spans="1:1" ht="14.25" customHeight="1">
      <c r="A592" s="1"/>
    </row>
    <row r="593" spans="1:1" ht="14.25" customHeight="1">
      <c r="A593" s="1"/>
    </row>
    <row r="594" spans="1:1" ht="14.25" customHeight="1">
      <c r="A594" s="1"/>
    </row>
    <row r="595" spans="1:1" ht="14.25" customHeight="1">
      <c r="A595" s="1"/>
    </row>
    <row r="596" spans="1:1" ht="14.25" customHeight="1">
      <c r="A596" s="1"/>
    </row>
    <row r="597" spans="1:1" ht="14.25" customHeight="1">
      <c r="A597" s="1"/>
    </row>
    <row r="598" spans="1:1" ht="14.25" customHeight="1">
      <c r="A598" s="1"/>
    </row>
    <row r="599" spans="1:1" ht="14.25" customHeight="1">
      <c r="A599" s="1"/>
    </row>
    <row r="600" spans="1:1" ht="14.25" customHeight="1">
      <c r="A600" s="1"/>
    </row>
    <row r="601" spans="1:1" ht="14.25" customHeight="1">
      <c r="A601" s="1"/>
    </row>
    <row r="602" spans="1:1" ht="14.25" customHeight="1">
      <c r="A602" s="1"/>
    </row>
    <row r="603" spans="1:1" ht="14.25" customHeight="1">
      <c r="A603" s="1"/>
    </row>
    <row r="604" spans="1:1" ht="14.25" customHeight="1">
      <c r="A604" s="1"/>
    </row>
    <row r="605" spans="1:1" ht="14.25" customHeight="1">
      <c r="A605" s="1"/>
    </row>
    <row r="606" spans="1:1" ht="14.25" customHeight="1">
      <c r="A606" s="1"/>
    </row>
    <row r="607" spans="1:1" ht="14.25" customHeight="1">
      <c r="A607" s="1"/>
    </row>
    <row r="608" spans="1:1" ht="14.25" customHeight="1">
      <c r="A608" s="1"/>
    </row>
    <row r="609" spans="1:1" ht="14.25" customHeight="1">
      <c r="A609" s="1"/>
    </row>
    <row r="610" spans="1:1" ht="14.25" customHeight="1">
      <c r="A610" s="1"/>
    </row>
    <row r="611" spans="1:1" ht="14.25" customHeight="1">
      <c r="A611" s="1"/>
    </row>
    <row r="612" spans="1:1" ht="14.25" customHeight="1">
      <c r="A612" s="1"/>
    </row>
    <row r="613" spans="1:1" ht="14.25" customHeight="1">
      <c r="A613" s="1"/>
    </row>
    <row r="614" spans="1:1" ht="14.25" customHeight="1">
      <c r="A614" s="1"/>
    </row>
    <row r="615" spans="1:1" ht="14.25" customHeight="1">
      <c r="A615" s="1"/>
    </row>
    <row r="616" spans="1:1" ht="14.25" customHeight="1">
      <c r="A616" s="1"/>
    </row>
    <row r="617" spans="1:1" ht="14.25" customHeight="1">
      <c r="A617" s="1"/>
    </row>
    <row r="618" spans="1:1" ht="14.25" customHeight="1">
      <c r="A618" s="1"/>
    </row>
    <row r="619" spans="1:1" ht="14.25" customHeight="1">
      <c r="A619" s="1"/>
    </row>
    <row r="620" spans="1:1" ht="14.25" customHeight="1">
      <c r="A620" s="1"/>
    </row>
    <row r="621" spans="1:1" ht="14.25" customHeight="1">
      <c r="A621" s="1"/>
    </row>
    <row r="622" spans="1:1" ht="14.25" customHeight="1">
      <c r="A622" s="1"/>
    </row>
    <row r="623" spans="1:1" ht="14.25" customHeight="1">
      <c r="A623" s="1"/>
    </row>
    <row r="624" spans="1:1" ht="14.25" customHeight="1">
      <c r="A624" s="1"/>
    </row>
    <row r="625" spans="1:1" ht="14.25" customHeight="1">
      <c r="A625" s="1"/>
    </row>
    <row r="626" spans="1:1" ht="14.25" customHeight="1">
      <c r="A626" s="1"/>
    </row>
    <row r="627" spans="1:1" ht="14.25" customHeight="1">
      <c r="A627" s="1"/>
    </row>
    <row r="628" spans="1:1" ht="14.25" customHeight="1">
      <c r="A628" s="1"/>
    </row>
    <row r="629" spans="1:1" ht="14.25" customHeight="1">
      <c r="A629" s="1"/>
    </row>
    <row r="630" spans="1:1" ht="14.25" customHeight="1">
      <c r="A630" s="1"/>
    </row>
    <row r="631" spans="1:1" ht="14.25" customHeight="1">
      <c r="A631" s="1"/>
    </row>
    <row r="632" spans="1:1" ht="14.25" customHeight="1">
      <c r="A632" s="1"/>
    </row>
    <row r="633" spans="1:1" ht="14.25" customHeight="1">
      <c r="A633" s="1"/>
    </row>
    <row r="634" spans="1:1" ht="14.25" customHeight="1">
      <c r="A634" s="1"/>
    </row>
    <row r="635" spans="1:1" ht="14.25" customHeight="1">
      <c r="A635" s="1"/>
    </row>
    <row r="636" spans="1:1" ht="14.25" customHeight="1">
      <c r="A636" s="1"/>
    </row>
    <row r="637" spans="1:1" ht="14.25" customHeight="1">
      <c r="A637" s="1"/>
    </row>
    <row r="638" spans="1:1" ht="14.25" customHeight="1">
      <c r="A638" s="1"/>
    </row>
    <row r="639" spans="1:1" ht="14.25" customHeight="1">
      <c r="A639" s="1"/>
    </row>
    <row r="640" spans="1:1" ht="14.25" customHeight="1">
      <c r="A640" s="1"/>
    </row>
    <row r="641" spans="1:1" ht="14.25" customHeight="1">
      <c r="A641" s="1"/>
    </row>
    <row r="642" spans="1:1" ht="14.25" customHeight="1">
      <c r="A642" s="1"/>
    </row>
    <row r="643" spans="1:1" ht="14.25" customHeight="1">
      <c r="A643" s="1"/>
    </row>
    <row r="644" spans="1:1" ht="14.25" customHeight="1">
      <c r="A644" s="1"/>
    </row>
    <row r="645" spans="1:1" ht="14.25" customHeight="1">
      <c r="A645" s="1"/>
    </row>
    <row r="646" spans="1:1" ht="14.25" customHeight="1">
      <c r="A646" s="1"/>
    </row>
    <row r="647" spans="1:1" ht="14.25" customHeight="1">
      <c r="A647" s="1"/>
    </row>
    <row r="648" spans="1:1" ht="14.25" customHeight="1">
      <c r="A648" s="1"/>
    </row>
    <row r="649" spans="1:1" ht="14.25" customHeight="1">
      <c r="A649" s="1"/>
    </row>
    <row r="650" spans="1:1" ht="14.25" customHeight="1">
      <c r="A650" s="1"/>
    </row>
    <row r="651" spans="1:1" ht="14.25" customHeight="1">
      <c r="A651" s="1"/>
    </row>
    <row r="652" spans="1:1" ht="14.25" customHeight="1">
      <c r="A652" s="1"/>
    </row>
    <row r="653" spans="1:1" ht="14.25" customHeight="1">
      <c r="A653" s="1"/>
    </row>
    <row r="654" spans="1:1" ht="14.25" customHeight="1">
      <c r="A654" s="1"/>
    </row>
    <row r="655" spans="1:1" ht="14.25" customHeight="1">
      <c r="A655" s="1"/>
    </row>
    <row r="656" spans="1:1" ht="14.25" customHeight="1">
      <c r="A656" s="1"/>
    </row>
    <row r="657" spans="1:1" ht="14.25" customHeight="1">
      <c r="A657" s="1"/>
    </row>
    <row r="658" spans="1:1" ht="14.25" customHeight="1">
      <c r="A658" s="1"/>
    </row>
    <row r="659" spans="1:1" ht="14.25" customHeight="1">
      <c r="A659" s="1"/>
    </row>
    <row r="660" spans="1:1" ht="14.25" customHeight="1">
      <c r="A660" s="1"/>
    </row>
    <row r="661" spans="1:1" ht="14.25" customHeight="1">
      <c r="A661" s="1"/>
    </row>
    <row r="662" spans="1:1" ht="14.25" customHeight="1">
      <c r="A662" s="1"/>
    </row>
    <row r="663" spans="1:1" ht="14.25" customHeight="1">
      <c r="A663" s="1"/>
    </row>
    <row r="664" spans="1:1" ht="14.25" customHeight="1">
      <c r="A664" s="1"/>
    </row>
    <row r="665" spans="1:1" ht="14.25" customHeight="1">
      <c r="A665" s="1"/>
    </row>
    <row r="666" spans="1:1" ht="14.25" customHeight="1">
      <c r="A666" s="1"/>
    </row>
    <row r="667" spans="1:1" ht="14.25" customHeight="1">
      <c r="A667" s="1"/>
    </row>
    <row r="668" spans="1:1" ht="14.25" customHeight="1">
      <c r="A668" s="1"/>
    </row>
    <row r="669" spans="1:1" ht="14.25" customHeight="1">
      <c r="A669" s="1"/>
    </row>
    <row r="670" spans="1:1" ht="14.25" customHeight="1">
      <c r="A670" s="1"/>
    </row>
    <row r="671" spans="1:1" ht="14.25" customHeight="1">
      <c r="A671" s="1"/>
    </row>
    <row r="672" spans="1:1" ht="14.25" customHeight="1">
      <c r="A672" s="1"/>
    </row>
    <row r="673" spans="1:1" ht="14.25" customHeight="1">
      <c r="A673" s="1"/>
    </row>
    <row r="674" spans="1:1" ht="14.25" customHeight="1">
      <c r="A674" s="1"/>
    </row>
    <row r="675" spans="1:1" ht="14.25" customHeight="1">
      <c r="A675" s="1"/>
    </row>
    <row r="676" spans="1:1" ht="14.25" customHeight="1">
      <c r="A676" s="1"/>
    </row>
    <row r="677" spans="1:1" ht="14.25" customHeight="1">
      <c r="A677" s="1"/>
    </row>
    <row r="678" spans="1:1" ht="14.25" customHeight="1">
      <c r="A678" s="1"/>
    </row>
    <row r="679" spans="1:1" ht="14.25" customHeight="1">
      <c r="A679" s="1"/>
    </row>
    <row r="680" spans="1:1" ht="14.25" customHeight="1">
      <c r="A680" s="1"/>
    </row>
    <row r="681" spans="1:1" ht="14.25" customHeight="1">
      <c r="A681" s="1"/>
    </row>
    <row r="682" spans="1:1" ht="14.25" customHeight="1">
      <c r="A682" s="1"/>
    </row>
    <row r="683" spans="1:1" ht="14.25" customHeight="1">
      <c r="A683" s="1"/>
    </row>
    <row r="684" spans="1:1" ht="14.25" customHeight="1">
      <c r="A684" s="1"/>
    </row>
    <row r="685" spans="1:1" ht="14.25" customHeight="1">
      <c r="A685" s="1"/>
    </row>
    <row r="686" spans="1:1" ht="14.25" customHeight="1">
      <c r="A686" s="1"/>
    </row>
    <row r="687" spans="1:1" ht="14.25" customHeight="1">
      <c r="A687" s="1"/>
    </row>
    <row r="688" spans="1:1" ht="14.25" customHeight="1">
      <c r="A688" s="1"/>
    </row>
    <row r="689" spans="1:1" ht="14.25" customHeight="1">
      <c r="A689" s="1"/>
    </row>
    <row r="690" spans="1:1" ht="14.25" customHeight="1">
      <c r="A690" s="1"/>
    </row>
    <row r="691" spans="1:1" ht="14.25" customHeight="1">
      <c r="A691" s="1"/>
    </row>
    <row r="692" spans="1:1" ht="14.25" customHeight="1">
      <c r="A692" s="1"/>
    </row>
    <row r="693" spans="1:1" ht="14.25" customHeight="1">
      <c r="A693" s="1"/>
    </row>
    <row r="694" spans="1:1" ht="14.25" customHeight="1">
      <c r="A694" s="1"/>
    </row>
    <row r="695" spans="1:1" ht="14.25" customHeight="1">
      <c r="A695" s="1"/>
    </row>
    <row r="696" spans="1:1" ht="14.25" customHeight="1">
      <c r="A696" s="1"/>
    </row>
    <row r="697" spans="1:1" ht="14.25" customHeight="1">
      <c r="A697" s="1"/>
    </row>
    <row r="698" spans="1:1" ht="14.25" customHeight="1">
      <c r="A698" s="1"/>
    </row>
    <row r="699" spans="1:1" ht="14.25" customHeight="1">
      <c r="A699" s="1"/>
    </row>
    <row r="700" spans="1:1" ht="14.25" customHeight="1">
      <c r="A700" s="1"/>
    </row>
    <row r="701" spans="1:1" ht="14.25" customHeight="1">
      <c r="A701" s="1"/>
    </row>
    <row r="702" spans="1:1" ht="14.25" customHeight="1">
      <c r="A702" s="1"/>
    </row>
    <row r="703" spans="1:1" ht="14.25" customHeight="1">
      <c r="A703" s="1"/>
    </row>
    <row r="704" spans="1:1" ht="14.25" customHeight="1">
      <c r="A704" s="1"/>
    </row>
    <row r="705" spans="1:1" ht="14.25" customHeight="1">
      <c r="A705" s="1"/>
    </row>
    <row r="706" spans="1:1" ht="14.25" customHeight="1">
      <c r="A706" s="1"/>
    </row>
    <row r="707" spans="1:1" ht="14.25" customHeight="1">
      <c r="A707" s="1"/>
    </row>
    <row r="708" spans="1:1" ht="14.25" customHeight="1">
      <c r="A708" s="1"/>
    </row>
    <row r="709" spans="1:1" ht="14.25" customHeight="1">
      <c r="A709" s="1"/>
    </row>
    <row r="710" spans="1:1" ht="14.25" customHeight="1">
      <c r="A710" s="1"/>
    </row>
    <row r="711" spans="1:1" ht="14.25" customHeight="1">
      <c r="A711" s="1"/>
    </row>
    <row r="712" spans="1:1" ht="14.25" customHeight="1">
      <c r="A712" s="1"/>
    </row>
    <row r="713" spans="1:1" ht="14.25" customHeight="1">
      <c r="A713" s="1"/>
    </row>
    <row r="714" spans="1:1" ht="14.25" customHeight="1">
      <c r="A714" s="1"/>
    </row>
    <row r="715" spans="1:1" ht="14.25" customHeight="1">
      <c r="A715" s="1"/>
    </row>
    <row r="716" spans="1:1" ht="14.25" customHeight="1">
      <c r="A716" s="1"/>
    </row>
    <row r="717" spans="1:1" ht="14.25" customHeight="1">
      <c r="A717" s="1"/>
    </row>
    <row r="718" spans="1:1" ht="14.25" customHeight="1">
      <c r="A718" s="1"/>
    </row>
    <row r="719" spans="1:1" ht="14.25" customHeight="1">
      <c r="A719" s="1"/>
    </row>
    <row r="720" spans="1:1" ht="14.25" customHeight="1">
      <c r="A720" s="1"/>
    </row>
    <row r="721" spans="1:1" ht="14.25" customHeight="1">
      <c r="A721" s="1"/>
    </row>
    <row r="722" spans="1:1" ht="14.25" customHeight="1">
      <c r="A722" s="1"/>
    </row>
    <row r="723" spans="1:1" ht="14.25" customHeight="1">
      <c r="A723" s="1"/>
    </row>
    <row r="724" spans="1:1" ht="14.25" customHeight="1">
      <c r="A724" s="1"/>
    </row>
    <row r="725" spans="1:1" ht="14.25" customHeight="1">
      <c r="A725" s="1"/>
    </row>
    <row r="726" spans="1:1" ht="14.25" customHeight="1">
      <c r="A726" s="1"/>
    </row>
    <row r="727" spans="1:1" ht="14.25" customHeight="1">
      <c r="A727" s="1"/>
    </row>
    <row r="728" spans="1:1" ht="14.25" customHeight="1">
      <c r="A728" s="1"/>
    </row>
    <row r="729" spans="1:1" ht="14.25" customHeight="1">
      <c r="A729" s="1"/>
    </row>
    <row r="730" spans="1:1" ht="14.25" customHeight="1">
      <c r="A730" s="1"/>
    </row>
    <row r="731" spans="1:1" ht="14.25" customHeight="1">
      <c r="A731" s="1"/>
    </row>
    <row r="732" spans="1:1" ht="14.25" customHeight="1">
      <c r="A732" s="1"/>
    </row>
    <row r="733" spans="1:1" ht="14.25" customHeight="1">
      <c r="A733" s="1"/>
    </row>
    <row r="734" spans="1:1" ht="14.25" customHeight="1">
      <c r="A734" s="1"/>
    </row>
    <row r="735" spans="1:1" ht="14.25" customHeight="1">
      <c r="A735" s="1"/>
    </row>
    <row r="736" spans="1:1" ht="14.25" customHeight="1">
      <c r="A736" s="1"/>
    </row>
    <row r="737" spans="1:1" ht="14.25" customHeight="1">
      <c r="A737" s="1"/>
    </row>
    <row r="738" spans="1:1" ht="14.25" customHeight="1">
      <c r="A738" s="1"/>
    </row>
    <row r="739" spans="1:1" ht="14.25" customHeight="1">
      <c r="A739" s="1"/>
    </row>
    <row r="740" spans="1:1" ht="14.25" customHeight="1">
      <c r="A740" s="1"/>
    </row>
    <row r="741" spans="1:1" ht="14.25" customHeight="1">
      <c r="A741" s="1"/>
    </row>
    <row r="742" spans="1:1" ht="14.25" customHeight="1">
      <c r="A742" s="1"/>
    </row>
    <row r="743" spans="1:1" ht="14.25" customHeight="1">
      <c r="A743" s="1"/>
    </row>
    <row r="744" spans="1:1" ht="14.25" customHeight="1">
      <c r="A744" s="1"/>
    </row>
    <row r="745" spans="1:1" ht="14.25" customHeight="1">
      <c r="A745" s="1"/>
    </row>
    <row r="746" spans="1:1" ht="14.25" customHeight="1">
      <c r="A746" s="1"/>
    </row>
    <row r="747" spans="1:1" ht="14.25" customHeight="1">
      <c r="A747" s="1"/>
    </row>
    <row r="748" spans="1:1" ht="14.25" customHeight="1">
      <c r="A748" s="1"/>
    </row>
    <row r="749" spans="1:1" ht="14.25" customHeight="1">
      <c r="A749" s="1"/>
    </row>
    <row r="750" spans="1:1" ht="14.25" customHeight="1">
      <c r="A750" s="1"/>
    </row>
    <row r="751" spans="1:1" ht="14.25" customHeight="1">
      <c r="A751" s="1"/>
    </row>
    <row r="752" spans="1:1" ht="14.25" customHeight="1">
      <c r="A752" s="1"/>
    </row>
    <row r="753" spans="1:1" ht="14.25" customHeight="1">
      <c r="A753" s="1"/>
    </row>
    <row r="754" spans="1:1" ht="14.25" customHeight="1">
      <c r="A754" s="1"/>
    </row>
    <row r="755" spans="1:1" ht="14.25" customHeight="1">
      <c r="A755" s="1"/>
    </row>
    <row r="756" spans="1:1" ht="14.25" customHeight="1">
      <c r="A756" s="1"/>
    </row>
    <row r="757" spans="1:1" ht="14.25" customHeight="1">
      <c r="A757" s="1"/>
    </row>
    <row r="758" spans="1:1" ht="14.25" customHeight="1">
      <c r="A758" s="1"/>
    </row>
    <row r="759" spans="1:1" ht="14.25" customHeight="1">
      <c r="A759" s="1"/>
    </row>
    <row r="760" spans="1:1" ht="14.25" customHeight="1">
      <c r="A760" s="1"/>
    </row>
    <row r="761" spans="1:1" ht="14.25" customHeight="1">
      <c r="A761" s="1"/>
    </row>
    <row r="762" spans="1:1" ht="14.25" customHeight="1">
      <c r="A762" s="1"/>
    </row>
    <row r="763" spans="1:1" ht="14.25" customHeight="1">
      <c r="A763" s="1"/>
    </row>
    <row r="764" spans="1:1" ht="14.25" customHeight="1">
      <c r="A764" s="1"/>
    </row>
    <row r="765" spans="1:1" ht="14.25" customHeight="1">
      <c r="A765" s="1"/>
    </row>
    <row r="766" spans="1:1" ht="14.25" customHeight="1">
      <c r="A766" s="1"/>
    </row>
    <row r="767" spans="1:1" ht="14.25" customHeight="1">
      <c r="A767" s="1"/>
    </row>
    <row r="768" spans="1:1" ht="14.25" customHeight="1">
      <c r="A768" s="1"/>
    </row>
    <row r="769" spans="1:1" ht="14.25" customHeight="1">
      <c r="A769" s="1"/>
    </row>
    <row r="770" spans="1:1" ht="14.25" customHeight="1">
      <c r="A770" s="1"/>
    </row>
    <row r="771" spans="1:1" ht="15.75" customHeight="1"/>
    <row r="772" spans="1:1" ht="15.75" customHeight="1"/>
    <row r="773" spans="1:1" ht="15.75" customHeight="1"/>
    <row r="774" spans="1:1" ht="15.75" customHeight="1"/>
    <row r="775" spans="1:1" ht="15.75" customHeight="1"/>
    <row r="776" spans="1:1" ht="15.75" customHeight="1"/>
    <row r="777" spans="1:1" ht="15.75" customHeight="1"/>
    <row r="778" spans="1:1" ht="15.75" customHeight="1"/>
    <row r="779" spans="1:1" ht="15.75" customHeight="1"/>
    <row r="780" spans="1:1" ht="15.75" customHeight="1"/>
    <row r="781" spans="1:1" ht="15.75" customHeight="1"/>
    <row r="782" spans="1:1" ht="15.75" customHeight="1"/>
    <row r="783" spans="1:1" ht="15.75" customHeight="1"/>
    <row r="784" spans="1:1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2:I149"/>
  <sheetViews>
    <sheetView showGridLines="0" workbookViewId="0"/>
  </sheetViews>
  <sheetFormatPr defaultColWidth="12.59765625" defaultRowHeight="15" customHeight="1"/>
  <cols>
    <col min="1" max="1" width="3.09765625" customWidth="1"/>
    <col min="2" max="2" width="16.8984375" customWidth="1"/>
    <col min="3" max="3" width="21.5" customWidth="1"/>
    <col min="4" max="4" width="14.8984375" customWidth="1"/>
  </cols>
  <sheetData>
    <row r="2" spans="1:4" ht="15" customHeight="1">
      <c r="A2" s="63" t="s">
        <v>8</v>
      </c>
      <c r="B2" s="64"/>
      <c r="C2" s="64"/>
      <c r="D2" s="64"/>
    </row>
    <row r="5" spans="1:4" ht="15" customHeight="1">
      <c r="B5" s="65" t="s">
        <v>9</v>
      </c>
      <c r="C5" s="64"/>
      <c r="D5" s="64"/>
    </row>
    <row r="7" spans="1:4" ht="15" customHeight="1">
      <c r="B7" s="2" t="s">
        <v>10</v>
      </c>
    </row>
    <row r="8" spans="1:4" ht="13.8">
      <c r="B8" s="3" t="s">
        <v>11</v>
      </c>
      <c r="C8" s="3" t="s">
        <v>12</v>
      </c>
    </row>
    <row r="9" spans="1:4" ht="13.8">
      <c r="B9" s="3" t="s">
        <v>13</v>
      </c>
      <c r="C9" s="3" t="s">
        <v>12</v>
      </c>
    </row>
    <row r="12" spans="1:4" ht="13.8">
      <c r="B12" s="4" t="s">
        <v>14</v>
      </c>
      <c r="C12" s="4" t="s">
        <v>15</v>
      </c>
      <c r="D12" s="4" t="s">
        <v>16</v>
      </c>
    </row>
    <row r="13" spans="1:4" ht="13.8">
      <c r="B13" s="5">
        <v>31245038</v>
      </c>
      <c r="C13" s="5">
        <v>712345388</v>
      </c>
      <c r="D13" s="6">
        <f>SUMIF(Sales_fact!B39:B607,B13,Sales_fact!H39:H607)</f>
        <v>7762</v>
      </c>
    </row>
    <row r="14" spans="1:4" ht="13.8">
      <c r="B14" s="5">
        <v>31245012</v>
      </c>
      <c r="C14" s="5">
        <v>712345122</v>
      </c>
      <c r="D14" s="5">
        <f>SUMIF(Sales_fact!B13:B581,B14,Sales_fact!H13:H581)</f>
        <v>6880</v>
      </c>
    </row>
    <row r="15" spans="1:4" ht="13.8">
      <c r="B15" s="5">
        <v>31245029</v>
      </c>
      <c r="C15" s="5">
        <v>712345299</v>
      </c>
      <c r="D15" s="5">
        <f>SUMIF(Sales_fact!B30:B598,B15,Sales_fact!H30:H598)</f>
        <v>5510</v>
      </c>
    </row>
    <row r="16" spans="1:4" ht="13.8">
      <c r="B16" s="5">
        <v>31245028</v>
      </c>
      <c r="C16" s="5">
        <v>712345288</v>
      </c>
      <c r="D16" s="5">
        <f>SUMIF(Sales_fact!B29:B597,B16,Sales_fact!H29:H597)</f>
        <v>4698</v>
      </c>
    </row>
    <row r="17" spans="2:9" ht="13.8">
      <c r="B17" s="5">
        <v>31245025</v>
      </c>
      <c r="C17" s="5">
        <v>712345255</v>
      </c>
      <c r="D17" s="5">
        <f>SUMIF(Sales_fact!B26:B594,B17,Sales_fact!H26:H594)</f>
        <v>4451</v>
      </c>
    </row>
    <row r="18" spans="2:9" ht="13.8">
      <c r="B18" s="5">
        <v>31245039</v>
      </c>
      <c r="C18" s="5">
        <v>712345399</v>
      </c>
      <c r="D18" s="5">
        <f>SUMIF(Sales_fact!B40:B608,B18,Sales_fact!H40:H608)</f>
        <v>4029</v>
      </c>
    </row>
    <row r="19" spans="2:9" ht="13.8">
      <c r="B19" s="5">
        <v>31245044</v>
      </c>
      <c r="C19" s="5">
        <v>712345444</v>
      </c>
      <c r="D19" s="5">
        <f>SUMIF(Sales_fact!B45:B613,B19,Sales_fact!H45:H613)</f>
        <v>3991</v>
      </c>
    </row>
    <row r="20" spans="2:9" ht="13.8">
      <c r="B20" s="5">
        <v>31245011</v>
      </c>
      <c r="C20" s="5">
        <v>712345111</v>
      </c>
      <c r="D20" s="5">
        <f>SUMIF(Sales_fact!B12:B580,B20,Sales_fact!H12:H580)</f>
        <v>3979</v>
      </c>
    </row>
    <row r="21" spans="2:9" ht="13.8">
      <c r="B21" s="5">
        <v>31245021</v>
      </c>
      <c r="C21" s="5">
        <v>712345211</v>
      </c>
      <c r="D21" s="5">
        <f>SUMIF(Sales_fact!B22:B590,B21,Sales_fact!H22:H590)</f>
        <v>3932</v>
      </c>
    </row>
    <row r="22" spans="2:9" ht="13.8">
      <c r="B22" s="5">
        <v>31245013</v>
      </c>
      <c r="C22" s="5">
        <v>712345133</v>
      </c>
      <c r="D22" s="5">
        <f>SUMIF(Sales_fact!B14:B582,B22,Sales_fact!H14:H582)</f>
        <v>3092</v>
      </c>
    </row>
    <row r="23" spans="2:9" ht="13.8">
      <c r="B23" s="5"/>
      <c r="C23" s="5"/>
      <c r="D23" s="5"/>
    </row>
    <row r="24" spans="2:9" ht="13.8">
      <c r="B24" s="5"/>
      <c r="C24" s="5"/>
      <c r="D24" s="5"/>
    </row>
    <row r="25" spans="2:9" ht="15" customHeight="1">
      <c r="B25" s="7" t="s">
        <v>17</v>
      </c>
      <c r="C25" s="5"/>
      <c r="D25" s="5"/>
    </row>
    <row r="26" spans="2:9" ht="13.8">
      <c r="B26" s="8" t="s">
        <v>18</v>
      </c>
      <c r="C26" s="5"/>
      <c r="D26" s="5"/>
    </row>
    <row r="27" spans="2:9" ht="13.8">
      <c r="B27" s="9" t="s">
        <v>19</v>
      </c>
      <c r="C27" s="5"/>
      <c r="D27" s="5"/>
    </row>
    <row r="28" spans="2:9" ht="13.8">
      <c r="B28" s="5"/>
      <c r="C28" s="5"/>
      <c r="D28" s="5"/>
    </row>
    <row r="29" spans="2:9" ht="15.6">
      <c r="B29" s="7" t="s">
        <v>20</v>
      </c>
      <c r="C29" s="5"/>
      <c r="D29" s="5"/>
    </row>
    <row r="30" spans="2:9" ht="13.8">
      <c r="B30" s="9" t="s">
        <v>21</v>
      </c>
      <c r="C30" s="5"/>
      <c r="D30" s="5"/>
      <c r="E30" s="9"/>
      <c r="F30" s="9"/>
      <c r="G30" s="9"/>
      <c r="H30" s="9"/>
      <c r="I30" s="9"/>
    </row>
    <row r="31" spans="2:9" ht="13.8">
      <c r="B31" s="9" t="s">
        <v>22</v>
      </c>
      <c r="C31" s="5"/>
      <c r="D31" s="5"/>
      <c r="E31" s="9"/>
      <c r="F31" s="9"/>
      <c r="G31" s="9"/>
      <c r="H31" s="9"/>
      <c r="I31" s="9"/>
    </row>
    <row r="32" spans="2:9" ht="13.8">
      <c r="B32" s="5"/>
      <c r="C32" s="5"/>
      <c r="D32" s="5"/>
    </row>
    <row r="34" spans="2:4" ht="19.2">
      <c r="B34" s="66" t="s">
        <v>23</v>
      </c>
      <c r="C34" s="64"/>
      <c r="D34" s="64"/>
    </row>
    <row r="36" spans="2:4" ht="15.6">
      <c r="B36" s="2" t="s">
        <v>10</v>
      </c>
    </row>
    <row r="37" spans="2:4" ht="13.8">
      <c r="B37" s="3" t="s">
        <v>24</v>
      </c>
      <c r="C37" s="3" t="s">
        <v>12</v>
      </c>
    </row>
    <row r="38" spans="2:4" ht="13.8">
      <c r="B38" s="3" t="s">
        <v>25</v>
      </c>
      <c r="C38" s="3" t="s">
        <v>26</v>
      </c>
    </row>
    <row r="40" spans="2:4" ht="13.8">
      <c r="B40" s="4" t="s">
        <v>27</v>
      </c>
      <c r="C40" s="4" t="s">
        <v>28</v>
      </c>
      <c r="D40" s="4" t="s">
        <v>29</v>
      </c>
    </row>
    <row r="41" spans="2:4" ht="13.8">
      <c r="B41" s="5">
        <v>10000345</v>
      </c>
      <c r="C41" s="5" t="str">
        <f>VLOOKUP(B41, Category_dim!$A$2:$F$31, 2, FALSE)</f>
        <v>Cornflakes_1Kg</v>
      </c>
      <c r="D41" s="5">
        <f>SUMIF(Sales_fact!$D$70:$D$537,B41,Sales_fact!$G$70:$G$537)</f>
        <v>2844</v>
      </c>
    </row>
    <row r="42" spans="2:4" ht="13.8">
      <c r="B42" s="5">
        <v>10000328</v>
      </c>
      <c r="C42" s="5" t="str">
        <f>VLOOKUP(B42, Category_dim!$A$2:$F$31, 2, FALSE)</f>
        <v>Mango_1L</v>
      </c>
      <c r="D42" s="5">
        <f>SUMIF(Sales_fact!$D$70:$D$537,B42,Sales_fact!$G$70:$G$537)</f>
        <v>2640</v>
      </c>
    </row>
    <row r="43" spans="2:4" ht="13.8">
      <c r="B43" s="5">
        <v>10000330</v>
      </c>
      <c r="C43" s="5" t="str">
        <f>VLOOKUP(B43, Category_dim!$A$2:$F$31, 2, FALSE)</f>
        <v>Orange_200mL_x6</v>
      </c>
      <c r="D43" s="5">
        <f>SUMIF(Sales_fact!$D$70:$D$537,B43,Sales_fact!$G$70:$G$537)</f>
        <v>2400</v>
      </c>
    </row>
    <row r="44" spans="2:4" ht="13.8">
      <c r="B44" s="5">
        <v>10000346</v>
      </c>
      <c r="C44" s="5" t="str">
        <f>VLOOKUP(B44, Category_dim!$A$2:$F$31, 2, FALSE)</f>
        <v>Cornflakes_almond_1Kg</v>
      </c>
      <c r="D44" s="5">
        <f>SUMIF(Sales_fact!$D$70:$D$537,B44,Sales_fact!$G$70:$G$537)</f>
        <v>2304</v>
      </c>
    </row>
    <row r="45" spans="2:4" ht="13.8">
      <c r="B45" s="5">
        <v>10000339</v>
      </c>
      <c r="C45" s="5" t="str">
        <f>VLOOKUP(B45, Category_dim!$A$2:$F$31, 2, FALSE)</f>
        <v>Eggs_1x30</v>
      </c>
      <c r="D45" s="5">
        <f>SUMIF(Sales_fact!$D$70:$D$537,B45,Sales_fact!$G$70:$G$537)</f>
        <v>2280</v>
      </c>
    </row>
    <row r="46" spans="2:4" ht="13.8">
      <c r="B46" s="5">
        <v>10000349</v>
      </c>
      <c r="C46" s="5" t="str">
        <f>VLOOKUP(B46, Category_dim!$A$2:$F$31, 2, FALSE)</f>
        <v>Museli 1 Kg</v>
      </c>
      <c r="D46" s="5">
        <f>SUMIF(Sales_fact!$D$70:$D$537,B46,Sales_fact!$G$70:$G$537)</f>
        <v>2280</v>
      </c>
    </row>
    <row r="47" spans="2:4" ht="13.8">
      <c r="B47" s="5">
        <v>10000344</v>
      </c>
      <c r="C47" s="5" t="str">
        <f>VLOOKUP(B47, Category_dim!$A$2:$F$31, 2, FALSE)</f>
        <v>Cornflakes_500g</v>
      </c>
      <c r="D47" s="5">
        <f>SUMIF(Sales_fact!$D$70:$D$537,B47,Sales_fact!$G$70:$G$537)</f>
        <v>1722</v>
      </c>
    </row>
    <row r="48" spans="2:4" ht="13.8">
      <c r="B48" s="5">
        <v>10000326</v>
      </c>
      <c r="C48" s="5" t="str">
        <f>VLOOKUP(B48, Category_dim!$A$2:$F$31, 2, FALSE)</f>
        <v>Pepsi_2L</v>
      </c>
      <c r="D48" s="5">
        <f>SUMIF(Sales_fact!$D$70:$D$537,B48,Sales_fact!$G$70:$G$537)</f>
        <v>1512</v>
      </c>
    </row>
    <row r="49" spans="2:4" ht="13.8">
      <c r="B49" s="5">
        <v>10000338</v>
      </c>
      <c r="C49" s="5" t="str">
        <f>VLOOKUP(B49, Category_dim!$A$2:$F$31, 2, FALSE)</f>
        <v>Cheese_200g_1x6</v>
      </c>
      <c r="D49" s="5">
        <f>SUMIF(Sales_fact!$D$70:$D$537,B49,Sales_fact!$G$70:$G$537)</f>
        <v>1500</v>
      </c>
    </row>
    <row r="50" spans="2:4" ht="13.8">
      <c r="B50" s="5">
        <v>10000348</v>
      </c>
      <c r="C50" s="5" t="str">
        <f>VLOOKUP(B50, Category_dim!$A$2:$F$31, 2, FALSE)</f>
        <v>Museli_500g</v>
      </c>
      <c r="D50" s="5">
        <f>SUMIF(Sales_fact!$D$70:$D$537,B50,Sales_fact!$G$70:$G$537)</f>
        <v>1280</v>
      </c>
    </row>
    <row r="51" spans="2:4" ht="13.8">
      <c r="B51" s="5">
        <v>10000335</v>
      </c>
      <c r="C51" s="5" t="str">
        <f>VLOOKUP(B51, Category_dim!$A$2:$F$31, 2, FALSE)</f>
        <v>Milk_Amul_1L</v>
      </c>
      <c r="D51" s="5">
        <f>SUMIF(Sales_fact!$D$70:$D$537,B51,Sales_fact!$G$70:$G$537)</f>
        <v>1040</v>
      </c>
    </row>
    <row r="52" spans="2:4" ht="13.8">
      <c r="B52" s="5">
        <v>10000350</v>
      </c>
      <c r="C52" s="5" t="str">
        <f>VLOOKUP(B52, Category_dim!$A$2:$F$31, 2, FALSE)</f>
        <v>Chocos_200g</v>
      </c>
      <c r="D52" s="5">
        <f>SUMIF(Sales_fact!$D$70:$D$537,B52,Sales_fact!$G$70:$G$537)</f>
        <v>1005</v>
      </c>
    </row>
    <row r="53" spans="2:4" ht="13.8">
      <c r="B53" s="5">
        <v>10000333</v>
      </c>
      <c r="C53" s="5" t="str">
        <f>VLOOKUP(B53, Category_dim!$A$2:$F$31, 2, FALSE)</f>
        <v>Eggs_1x12</v>
      </c>
      <c r="D53" s="5">
        <f>SUMIF(Sales_fact!$D$70:$D$537,B53,Sales_fact!$G$70:$G$537)</f>
        <v>918</v>
      </c>
    </row>
    <row r="54" spans="2:4" ht="13.8">
      <c r="B54" s="5">
        <v>10000331</v>
      </c>
      <c r="C54" s="5" t="str">
        <f>VLOOKUP(B54, Category_dim!$A$2:$F$31, 2, FALSE)</f>
        <v>Lemon_1L</v>
      </c>
      <c r="D54" s="5">
        <f>SUMIF(Sales_fact!$D$70:$D$537,B54,Sales_fact!$G$70:$G$537)</f>
        <v>855</v>
      </c>
    </row>
    <row r="55" spans="2:4" ht="13.8">
      <c r="B55" s="5">
        <v>10000334</v>
      </c>
      <c r="C55" s="5" t="str">
        <f>VLOOKUP(B55, Category_dim!$A$2:$F$31, 2, FALSE)</f>
        <v>Milk_MD_1L</v>
      </c>
      <c r="D55" s="5">
        <f>SUMIF(Sales_fact!$D$70:$D$537,B55,Sales_fact!$G$70:$G$537)</f>
        <v>816</v>
      </c>
    </row>
    <row r="56" spans="2:4" ht="13.8">
      <c r="B56" s="5">
        <v>10000321</v>
      </c>
      <c r="C56" s="5" t="str">
        <f>VLOOKUP(B56, Category_dim!$A$2:$F$31, 2, FALSE)</f>
        <v>Soda_1L</v>
      </c>
      <c r="D56" s="5">
        <f>SUMIF(Sales_fact!$D$70:$D$537,B56,Sales_fact!$G$70:$G$537)</f>
        <v>816</v>
      </c>
    </row>
    <row r="57" spans="2:4" ht="13.8">
      <c r="B57" s="5">
        <v>10000343</v>
      </c>
      <c r="C57" s="5" t="str">
        <f>VLOOKUP(B57, Category_dim!$A$2:$F$31, 2, FALSE)</f>
        <v>Curd MD_1L</v>
      </c>
      <c r="D57" s="5">
        <f>SUMIF(Sales_fact!$D$70:$D$537,B57,Sales_fact!$G$70:$G$537)</f>
        <v>702</v>
      </c>
    </row>
    <row r="58" spans="2:4" ht="13.8">
      <c r="B58" s="5">
        <v>10000324</v>
      </c>
      <c r="C58" s="5" t="str">
        <f>VLOOKUP(B58, Category_dim!$A$2:$F$31, 2, FALSE)</f>
        <v>Coke_1L</v>
      </c>
      <c r="D58" s="5">
        <f>SUMIF(Sales_fact!$D$70:$D$537,B58,Sales_fact!$G$70:$G$537)</f>
        <v>684</v>
      </c>
    </row>
    <row r="59" spans="2:4" ht="13.8">
      <c r="B59" s="5">
        <v>10000347</v>
      </c>
      <c r="C59" s="5" t="str">
        <f>VLOOKUP(B59, Category_dim!$A$2:$F$31, 2, FALSE)</f>
        <v>Museli_200g</v>
      </c>
      <c r="D59" s="5">
        <f>SUMIF(Sales_fact!$D$70:$D$537,B59,Sales_fact!$G$70:$G$537)</f>
        <v>611</v>
      </c>
    </row>
    <row r="60" spans="2:4" ht="13.8">
      <c r="B60" s="5">
        <v>10000329</v>
      </c>
      <c r="C60" s="5" t="str">
        <f>VLOOKUP(B60, Category_dim!$A$2:$F$31, 2, FALSE)</f>
        <v>Orange_200mL</v>
      </c>
      <c r="D60" s="5">
        <f>SUMIF(Sales_fact!$D$70:$D$537,B60,Sales_fact!$G$70:$G$537)</f>
        <v>600</v>
      </c>
    </row>
    <row r="61" spans="2:4" ht="13.8">
      <c r="B61" s="5">
        <v>10000327</v>
      </c>
      <c r="C61" s="5" t="str">
        <f>VLOOKUP(B61, Category_dim!$A$2:$F$31, 2, FALSE)</f>
        <v>Pepsi_1L</v>
      </c>
      <c r="D61" s="5">
        <f>SUMIF(Sales_fact!$D$70:$D$537,B61,Sales_fact!$G$70:$G$537)</f>
        <v>600</v>
      </c>
    </row>
    <row r="62" spans="2:4" ht="13.8">
      <c r="B62" s="5">
        <v>10000322</v>
      </c>
      <c r="C62" s="5" t="str">
        <f>VLOOKUP(B62, Category_dim!$A$2:$F$31, 2, FALSE)</f>
        <v>Soda_500mL</v>
      </c>
      <c r="D62" s="5">
        <f>SUMIF(Sales_fact!$D$70:$D$537,B62,Sales_fact!$G$70:$G$537)</f>
        <v>540</v>
      </c>
    </row>
    <row r="63" spans="2:4" ht="13.8">
      <c r="B63" s="5">
        <v>10000340</v>
      </c>
      <c r="C63" s="5" t="str">
        <f>VLOOKUP(B63, Category_dim!$A$2:$F$31, 2, FALSE)</f>
        <v>Curd_Amul_500mL</v>
      </c>
      <c r="D63" s="5">
        <f>SUMIF(Sales_fact!$D$70:$D$537,B63,Sales_fact!$G$70:$G$537)</f>
        <v>510</v>
      </c>
    </row>
    <row r="64" spans="2:4" ht="13.8">
      <c r="B64" s="5">
        <v>10000332</v>
      </c>
      <c r="C64" s="5" t="str">
        <f>VLOOKUP(B64, Category_dim!$A$2:$F$31, 2, FALSE)</f>
        <v>Eggs_1x6</v>
      </c>
      <c r="D64" s="5">
        <f>SUMIF(Sales_fact!$D$70:$D$537,B64,Sales_fact!$G$70:$G$537)</f>
        <v>420</v>
      </c>
    </row>
    <row r="65" spans="2:7" ht="13.8">
      <c r="B65" s="5">
        <v>10000341</v>
      </c>
      <c r="C65" s="5" t="str">
        <f>VLOOKUP(B65, Category_dim!$A$2:$F$31, 2, FALSE)</f>
        <v>Curd MD_500 mL</v>
      </c>
      <c r="D65" s="5">
        <f>SUMIF(Sales_fact!$D$70:$D$537,B65,Sales_fact!$G$70:$G$537)</f>
        <v>406</v>
      </c>
    </row>
    <row r="66" spans="2:7" ht="13.8">
      <c r="B66" s="5">
        <v>10000336</v>
      </c>
      <c r="C66" s="5" t="str">
        <f>VLOOKUP(B66, Category_dim!$A$2:$F$31, 2, FALSE)</f>
        <v>Milk_MD_500ml</v>
      </c>
      <c r="D66" s="5">
        <f>SUMIF(Sales_fact!$D$70:$D$537,B66,Sales_fact!$G$70:$G$537)</f>
        <v>364</v>
      </c>
    </row>
    <row r="67" spans="2:7" ht="13.8">
      <c r="B67" s="5">
        <v>10000342</v>
      </c>
      <c r="C67" s="5" t="str">
        <f>VLOOKUP(B67, Category_dim!$A$2:$F$31, 2, FALSE)</f>
        <v>Curd_Amul_1L</v>
      </c>
      <c r="D67" s="5">
        <f>SUMIF(Sales_fact!$D$70:$D$537,B67,Sales_fact!$G$70:$G$537)</f>
        <v>280</v>
      </c>
    </row>
    <row r="68" spans="2:7" ht="13.8">
      <c r="B68" s="5">
        <v>10000337</v>
      </c>
      <c r="C68" s="5" t="str">
        <f>VLOOKUP(B68, Category_dim!$A$2:$F$31, 2, FALSE)</f>
        <v>Cheese_200g</v>
      </c>
      <c r="D68" s="5">
        <f>SUMIF(Sales_fact!$D$70:$D$537,B68,Sales_fact!$G$70:$G$537)</f>
        <v>260</v>
      </c>
    </row>
    <row r="69" spans="2:7" ht="13.8">
      <c r="B69" s="5">
        <v>10000325</v>
      </c>
      <c r="C69" s="5" t="str">
        <f>VLOOKUP(B69, Category_dim!$A$2:$F$31, 2, FALSE)</f>
        <v>Coke_500mL</v>
      </c>
      <c r="D69" s="5">
        <f>SUMIF(Sales_fact!$D$70:$D$537,B69,Sales_fact!$G$70:$G$537)</f>
        <v>240</v>
      </c>
    </row>
    <row r="70" spans="2:7" ht="13.8">
      <c r="B70" s="5">
        <v>10000323</v>
      </c>
      <c r="C70" s="5" t="str">
        <f>VLOOKUP(B70, Category_dim!$A$2:$F$31, 2, FALSE)</f>
        <v>Soda_200mL</v>
      </c>
      <c r="D70" s="5">
        <f>SUMIF(Sales_fact!$D$70:$D$537,B70,Sales_fact!$G$70:$G$537)</f>
        <v>225</v>
      </c>
    </row>
    <row r="73" spans="2:7" ht="13.8">
      <c r="B73" s="10" t="s">
        <v>17</v>
      </c>
    </row>
    <row r="74" spans="2:7" ht="13.8">
      <c r="B74" s="9" t="s">
        <v>30</v>
      </c>
      <c r="C74" s="9"/>
      <c r="D74" s="9"/>
      <c r="E74" s="9"/>
      <c r="F74" s="9"/>
      <c r="G74" s="9"/>
    </row>
    <row r="75" spans="2:7" ht="13.8">
      <c r="B75" s="9" t="s">
        <v>31</v>
      </c>
      <c r="C75" s="9"/>
      <c r="D75" s="9"/>
      <c r="E75" s="9"/>
      <c r="F75" s="9"/>
      <c r="G75" s="9"/>
    </row>
    <row r="76" spans="2:7" ht="13.8">
      <c r="B76" s="9" t="s">
        <v>32</v>
      </c>
      <c r="C76" s="9"/>
      <c r="D76" s="9"/>
      <c r="E76" s="9"/>
      <c r="F76" s="9"/>
      <c r="G76" s="9"/>
    </row>
    <row r="78" spans="2:7" ht="13.8">
      <c r="B78" s="10" t="s">
        <v>20</v>
      </c>
    </row>
    <row r="79" spans="2:7" ht="13.8">
      <c r="B79" s="9" t="s">
        <v>32</v>
      </c>
      <c r="C79" s="9"/>
      <c r="D79" s="9"/>
      <c r="E79" s="9"/>
      <c r="F79" s="9"/>
    </row>
    <row r="80" spans="2:7" ht="13.8">
      <c r="B80" s="9" t="s">
        <v>33</v>
      </c>
      <c r="C80" s="9"/>
      <c r="D80" s="9"/>
      <c r="E80" s="9"/>
      <c r="F80" s="9"/>
    </row>
    <row r="83" spans="2:5" ht="17.399999999999999">
      <c r="B83" s="67" t="s">
        <v>34</v>
      </c>
      <c r="C83" s="64"/>
      <c r="D83" s="64"/>
      <c r="E83" s="64"/>
    </row>
    <row r="85" spans="2:5" ht="13.8">
      <c r="B85" s="3" t="s">
        <v>35</v>
      </c>
      <c r="C85" s="3" t="s">
        <v>12</v>
      </c>
    </row>
    <row r="86" spans="2:5" ht="13.8">
      <c r="B86" s="3" t="s">
        <v>36</v>
      </c>
      <c r="C86" s="3" t="s">
        <v>12</v>
      </c>
    </row>
    <row r="88" spans="2:5" ht="13.8">
      <c r="B88" s="11" t="s">
        <v>37</v>
      </c>
      <c r="C88" s="12"/>
    </row>
    <row r="90" spans="2:5" ht="13.8">
      <c r="B90" s="13" t="s">
        <v>35</v>
      </c>
      <c r="C90" s="13" t="s">
        <v>29</v>
      </c>
      <c r="D90" s="13" t="s">
        <v>38</v>
      </c>
      <c r="E90" s="13" t="s">
        <v>39</v>
      </c>
    </row>
    <row r="91" spans="2:5" ht="13.8">
      <c r="B91" s="5" t="s">
        <v>40</v>
      </c>
      <c r="C91" s="5">
        <f>SUMIF(Sales_fact!$I$2:$I$570,B91,Sales_fact!$G$2:$G$570)</f>
        <v>0</v>
      </c>
      <c r="D91" s="5" t="s">
        <v>119</v>
      </c>
      <c r="E91" s="14" t="e">
        <f t="shared" ref="E91:E97" si="0">C91/D91</f>
        <v>#VALUE!</v>
      </c>
    </row>
    <row r="92" spans="2:5" ht="13.8">
      <c r="B92" s="5" t="s">
        <v>41</v>
      </c>
      <c r="C92" s="5">
        <f>SUMIF(Sales_fact!$I$2:$I$570,B92,Sales_fact!$G$2:$G$570)</f>
        <v>0</v>
      </c>
      <c r="D92" s="5" t="s">
        <v>119</v>
      </c>
      <c r="E92" s="14" t="e">
        <f t="shared" si="0"/>
        <v>#VALUE!</v>
      </c>
    </row>
    <row r="93" spans="2:5" ht="13.8">
      <c r="B93" s="5" t="s">
        <v>42</v>
      </c>
      <c r="C93" s="5">
        <f>SUMIF(Sales_fact!$I$2:$I$570,B93,Sales_fact!$G$2:$G$570)</f>
        <v>0</v>
      </c>
      <c r="D93" s="5" t="s">
        <v>119</v>
      </c>
      <c r="E93" s="14" t="e">
        <f t="shared" si="0"/>
        <v>#VALUE!</v>
      </c>
    </row>
    <row r="94" spans="2:5" ht="13.8">
      <c r="B94" s="5" t="s">
        <v>43</v>
      </c>
      <c r="C94" s="5">
        <f>SUMIF(Sales_fact!$I$2:$I$570,B94,Sales_fact!$G$2:$G$570)</f>
        <v>0</v>
      </c>
      <c r="D94" s="5" t="s">
        <v>119</v>
      </c>
      <c r="E94" s="14" t="e">
        <f t="shared" si="0"/>
        <v>#VALUE!</v>
      </c>
    </row>
    <row r="95" spans="2:5" ht="13.8">
      <c r="B95" s="5" t="s">
        <v>44</v>
      </c>
      <c r="C95" s="5">
        <f>SUMIF(Sales_fact!$I$2:$I$570,B95,Sales_fact!$G$2:$G$570)</f>
        <v>0</v>
      </c>
      <c r="D95" s="5" t="s">
        <v>119</v>
      </c>
      <c r="E95" s="14" t="e">
        <f t="shared" si="0"/>
        <v>#VALUE!</v>
      </c>
    </row>
    <row r="96" spans="2:5" ht="13.8">
      <c r="B96" s="5" t="s">
        <v>45</v>
      </c>
      <c r="C96" s="5">
        <f>SUMIF(Sales_fact!$I$2:$I$570,B96,Sales_fact!$G$2:$G$570)</f>
        <v>0</v>
      </c>
      <c r="D96" s="5" t="s">
        <v>119</v>
      </c>
      <c r="E96" s="14" t="e">
        <f t="shared" si="0"/>
        <v>#VALUE!</v>
      </c>
    </row>
    <row r="97" spans="2:5" ht="13.8">
      <c r="B97" s="5" t="s">
        <v>46</v>
      </c>
      <c r="C97" s="5">
        <f>SUMIF(Sales_fact!$I$2:$I$570,B97,Sales_fact!$G$2:$G$570)</f>
        <v>0</v>
      </c>
      <c r="D97" s="5" t="s">
        <v>119</v>
      </c>
      <c r="E97" s="14" t="e">
        <f t="shared" si="0"/>
        <v>#VALUE!</v>
      </c>
    </row>
    <row r="99" spans="2:5" ht="13.8">
      <c r="B99" s="15" t="s">
        <v>17</v>
      </c>
    </row>
    <row r="100" spans="2:5" ht="13.8">
      <c r="B100" s="16" t="s">
        <v>47</v>
      </c>
    </row>
    <row r="101" spans="2:5" ht="13.8">
      <c r="B101" s="16" t="s">
        <v>48</v>
      </c>
    </row>
    <row r="102" spans="2:5" ht="13.8">
      <c r="B102" s="16" t="s">
        <v>49</v>
      </c>
    </row>
    <row r="104" spans="2:5" ht="13.8">
      <c r="B104" s="10" t="s">
        <v>20</v>
      </c>
    </row>
    <row r="105" spans="2:5" ht="13.8">
      <c r="B105" s="16" t="s">
        <v>50</v>
      </c>
    </row>
    <row r="107" spans="2:5" ht="17.399999999999999">
      <c r="B107" s="65" t="s">
        <v>51</v>
      </c>
      <c r="C107" s="64"/>
      <c r="D107" s="64"/>
    </row>
    <row r="110" spans="2:5" ht="13.8">
      <c r="B110" s="4" t="s">
        <v>52</v>
      </c>
      <c r="C110" s="4" t="s">
        <v>53</v>
      </c>
      <c r="D110" s="4" t="s">
        <v>29</v>
      </c>
    </row>
    <row r="111" spans="2:5" ht="13.8">
      <c r="B111" s="5" t="s">
        <v>54</v>
      </c>
      <c r="C111" s="5" t="s">
        <v>55</v>
      </c>
      <c r="D111" s="5">
        <f>SUMIFS(Sales_fact!$H$2:$H$570,Sales_fact!$K$2:$K$570,B111,Sales_fact!$L$2:$L$570,C111)</f>
        <v>0</v>
      </c>
    </row>
    <row r="112" spans="2:5" ht="13.8">
      <c r="B112" s="5" t="s">
        <v>54</v>
      </c>
      <c r="C112" s="5" t="s">
        <v>56</v>
      </c>
      <c r="D112" s="5">
        <f>SUMIFS(Sales_fact!$H$2:$H$570,Sales_fact!$K$2:$K$570,B112,Sales_fact!$L$2:$L$570,C112)</f>
        <v>0</v>
      </c>
    </row>
    <row r="113" spans="2:4" ht="13.8">
      <c r="B113" s="5" t="s">
        <v>54</v>
      </c>
      <c r="C113" s="5" t="s">
        <v>57</v>
      </c>
      <c r="D113" s="5">
        <f>SUMIFS(Sales_fact!$H$2:$H$570,Sales_fact!$K$2:$K$570,B113,Sales_fact!$L$2:$L$570,C113)</f>
        <v>0</v>
      </c>
    </row>
    <row r="114" spans="2:4" ht="13.8">
      <c r="B114" s="5" t="s">
        <v>58</v>
      </c>
      <c r="C114" s="5" t="s">
        <v>57</v>
      </c>
      <c r="D114" s="5">
        <f>SUMIFS(Sales_fact!$H$2:$H$570,Sales_fact!$K$2:$K$570,B114,Sales_fact!$L$2:$L$570,C114)</f>
        <v>0</v>
      </c>
    </row>
    <row r="115" spans="2:4" ht="13.8">
      <c r="B115" s="5" t="s">
        <v>42</v>
      </c>
      <c r="C115" s="5" t="s">
        <v>56</v>
      </c>
      <c r="D115" s="5">
        <f>SUMIFS(Sales_fact!$H$2:$H$570,Sales_fact!$K$2:$K$570,B115,Sales_fact!$L$2:$L$570,C115)</f>
        <v>0</v>
      </c>
    </row>
    <row r="116" spans="2:4" ht="13.8">
      <c r="B116" s="5" t="s">
        <v>42</v>
      </c>
      <c r="C116" s="5" t="s">
        <v>55</v>
      </c>
      <c r="D116" s="5">
        <f>SUMIFS(Sales_fact!$H$2:$H$570,Sales_fact!$K$2:$K$570,B116,Sales_fact!$L$2:$L$570,C116)</f>
        <v>0</v>
      </c>
    </row>
    <row r="117" spans="2:4" ht="13.8">
      <c r="B117" s="5" t="s">
        <v>58</v>
      </c>
      <c r="C117" s="5" t="s">
        <v>55</v>
      </c>
      <c r="D117" s="5">
        <f>SUMIFS(Sales_fact!$H$2:$H$570,Sales_fact!$K$2:$K$570,B117,Sales_fact!$L$2:$L$570,C117)</f>
        <v>0</v>
      </c>
    </row>
    <row r="118" spans="2:4" ht="13.8">
      <c r="B118" s="5" t="s">
        <v>59</v>
      </c>
      <c r="C118" s="5" t="s">
        <v>55</v>
      </c>
      <c r="D118" s="5">
        <f>SUMIFS(Sales_fact!$H$2:$H$570,Sales_fact!$K$2:$K$570,B118,Sales_fact!$L$2:$L$570,C118)</f>
        <v>0</v>
      </c>
    </row>
    <row r="119" spans="2:4" ht="13.8">
      <c r="B119" s="5" t="s">
        <v>59</v>
      </c>
      <c r="C119" s="5" t="s">
        <v>56</v>
      </c>
      <c r="D119" s="5">
        <f>SUMIFS(Sales_fact!$H$2:$H$570,Sales_fact!$K$2:$K$570,B119,Sales_fact!$L$2:$L$570,C119)</f>
        <v>0</v>
      </c>
    </row>
    <row r="120" spans="2:4" ht="13.8">
      <c r="B120" s="5" t="s">
        <v>60</v>
      </c>
      <c r="C120" s="5" t="s">
        <v>55</v>
      </c>
      <c r="D120" s="5">
        <f>SUMIFS(Sales_fact!$H$2:$H$570,Sales_fact!$K$2:$K$570,B120,Sales_fact!$L$2:$L$570,C120)</f>
        <v>0</v>
      </c>
    </row>
    <row r="121" spans="2:4" ht="13.8">
      <c r="B121" s="5" t="s">
        <v>58</v>
      </c>
      <c r="C121" s="5" t="s">
        <v>56</v>
      </c>
      <c r="D121" s="5">
        <f>SUMIFS(Sales_fact!$H$2:$H$570,Sales_fact!$K$2:$K$570,B121,Sales_fact!$L$2:$L$570,C121)</f>
        <v>0</v>
      </c>
    </row>
    <row r="122" spans="2:4" ht="13.8">
      <c r="B122" s="5" t="s">
        <v>42</v>
      </c>
      <c r="C122" s="5" t="s">
        <v>57</v>
      </c>
      <c r="D122" s="5">
        <f>SUMIFS(Sales_fact!$H$2:$H$570,Sales_fact!$K$2:$K$570,B122,Sales_fact!$L$2:$L$570,C122)</f>
        <v>0</v>
      </c>
    </row>
    <row r="123" spans="2:4" ht="13.8">
      <c r="B123" s="5" t="s">
        <v>61</v>
      </c>
      <c r="C123" s="5" t="s">
        <v>55</v>
      </c>
      <c r="D123" s="5">
        <f>SUMIFS(Sales_fact!$H$2:$H$570,Sales_fact!$K$2:$K$570,B123,Sales_fact!$L$2:$L$570,C123)</f>
        <v>0</v>
      </c>
    </row>
    <row r="124" spans="2:4" ht="13.8">
      <c r="B124" s="5" t="s">
        <v>61</v>
      </c>
      <c r="C124" s="5" t="s">
        <v>56</v>
      </c>
      <c r="D124" s="5">
        <f>SUMIFS(Sales_fact!$H$2:$H$570,Sales_fact!$K$2:$K$570,B124,Sales_fact!$L$2:$L$570,C124)</f>
        <v>0</v>
      </c>
    </row>
    <row r="125" spans="2:4" ht="13.8">
      <c r="B125" s="5" t="s">
        <v>62</v>
      </c>
      <c r="C125" s="5" t="s">
        <v>55</v>
      </c>
      <c r="D125" s="5">
        <f>SUMIFS(Sales_fact!$H$2:$H$570,Sales_fact!$K$2:$K$570,B125,Sales_fact!$L$2:$L$570,C125)</f>
        <v>0</v>
      </c>
    </row>
    <row r="126" spans="2:4" ht="13.8">
      <c r="B126" s="5" t="s">
        <v>63</v>
      </c>
      <c r="C126" s="5" t="s">
        <v>55</v>
      </c>
      <c r="D126" s="5">
        <f>SUMIFS(Sales_fact!$H$2:$H$570,Sales_fact!$K$2:$K$570,B126,Sales_fact!$L$2:$L$570,C126)</f>
        <v>0</v>
      </c>
    </row>
    <row r="127" spans="2:4" ht="13.8">
      <c r="B127" s="5" t="s">
        <v>60</v>
      </c>
      <c r="C127" s="5" t="s">
        <v>57</v>
      </c>
      <c r="D127" s="5">
        <f>SUMIFS(Sales_fact!$H$2:$H$570,Sales_fact!$K$2:$K$570,B127,Sales_fact!$L$2:$L$570,C127)</f>
        <v>0</v>
      </c>
    </row>
    <row r="128" spans="2:4" ht="13.8">
      <c r="B128" s="5" t="s">
        <v>62</v>
      </c>
      <c r="C128" s="5" t="s">
        <v>57</v>
      </c>
      <c r="D128" s="5">
        <f>SUMIFS(Sales_fact!$H$2:$H$570,Sales_fact!$K$2:$K$570,B128,Sales_fact!$L$2:$L$570,C128)</f>
        <v>0</v>
      </c>
    </row>
    <row r="129" spans="2:4" ht="13.8">
      <c r="B129" s="5" t="s">
        <v>64</v>
      </c>
      <c r="C129" s="5" t="s">
        <v>57</v>
      </c>
      <c r="D129" s="5">
        <f>SUMIFS(Sales_fact!$H$2:$H$570,Sales_fact!$K$2:$K$570,B129,Sales_fact!$L$2:$L$570,C129)</f>
        <v>0</v>
      </c>
    </row>
    <row r="130" spans="2:4" ht="13.8">
      <c r="B130" s="5" t="s">
        <v>60</v>
      </c>
      <c r="C130" s="5" t="s">
        <v>56</v>
      </c>
      <c r="D130" s="5">
        <f>SUMIFS(Sales_fact!$H$2:$H$570,Sales_fact!$K$2:$K$570,B130,Sales_fact!$L$2:$L$570,C130)</f>
        <v>0</v>
      </c>
    </row>
    <row r="131" spans="2:4" ht="13.8">
      <c r="B131" s="5" t="s">
        <v>64</v>
      </c>
      <c r="C131" s="5" t="s">
        <v>55</v>
      </c>
      <c r="D131" s="5">
        <f>SUMIFS(Sales_fact!$H$2:$H$570,Sales_fact!$K$2:$K$570,B131,Sales_fact!$L$2:$L$570,C131)</f>
        <v>0</v>
      </c>
    </row>
    <row r="132" spans="2:4" ht="13.8">
      <c r="B132" s="5" t="s">
        <v>59</v>
      </c>
      <c r="C132" s="5" t="s">
        <v>57</v>
      </c>
      <c r="D132" s="5">
        <f>SUMIFS(Sales_fact!$H$2:$H$570,Sales_fact!$K$2:$K$570,B132,Sales_fact!$L$2:$L$570,C132)</f>
        <v>0</v>
      </c>
    </row>
    <row r="133" spans="2:4" ht="13.8">
      <c r="B133" s="5" t="s">
        <v>61</v>
      </c>
      <c r="C133" s="5" t="s">
        <v>57</v>
      </c>
      <c r="D133" s="5">
        <f>SUMIFS(Sales_fact!$H$2:$H$570,Sales_fact!$K$2:$K$570,B133,Sales_fact!$L$2:$L$570,C133)</f>
        <v>0</v>
      </c>
    </row>
    <row r="134" spans="2:4" ht="13.8">
      <c r="B134" s="5" t="s">
        <v>63</v>
      </c>
      <c r="C134" s="5" t="s">
        <v>56</v>
      </c>
      <c r="D134" s="5">
        <f>SUMIFS(Sales_fact!$H$2:$H$570,Sales_fact!$K$2:$K$570,B134,Sales_fact!$L$2:$L$570,C134)</f>
        <v>0</v>
      </c>
    </row>
    <row r="135" spans="2:4" ht="13.8">
      <c r="B135" s="5" t="s">
        <v>65</v>
      </c>
      <c r="C135" s="5" t="s">
        <v>56</v>
      </c>
      <c r="D135" s="5">
        <f>SUMIFS(Sales_fact!$H$2:$H$570,Sales_fact!$K$2:$K$570,B135,Sales_fact!$L$2:$L$570,C135)</f>
        <v>0</v>
      </c>
    </row>
    <row r="136" spans="2:4" ht="13.8">
      <c r="B136" s="5" t="s">
        <v>62</v>
      </c>
      <c r="C136" s="5" t="s">
        <v>56</v>
      </c>
      <c r="D136" s="5">
        <f>SUMIFS(Sales_fact!$H$2:$H$570,Sales_fact!$K$2:$K$570,B136,Sales_fact!$L$2:$L$570,C136)</f>
        <v>0</v>
      </c>
    </row>
    <row r="137" spans="2:4" ht="13.8">
      <c r="B137" s="5" t="s">
        <v>64</v>
      </c>
      <c r="C137" s="5" t="s">
        <v>56</v>
      </c>
      <c r="D137" s="5">
        <f>SUMIFS(Sales_fact!$H$2:$H$570,Sales_fact!$K$2:$K$570,B137,Sales_fact!$L$2:$L$570,C137)</f>
        <v>0</v>
      </c>
    </row>
    <row r="138" spans="2:4" ht="13.8">
      <c r="B138" s="5" t="s">
        <v>65</v>
      </c>
      <c r="C138" s="5" t="s">
        <v>55</v>
      </c>
      <c r="D138" s="5">
        <f>SUMIFS(Sales_fact!$H$2:$H$570,Sales_fact!$K$2:$K$570,B138,Sales_fact!$L$2:$L$570,C138)</f>
        <v>0</v>
      </c>
    </row>
    <row r="139" spans="2:4" ht="13.8">
      <c r="B139" s="5" t="s">
        <v>63</v>
      </c>
      <c r="C139" s="5" t="s">
        <v>57</v>
      </c>
      <c r="D139" s="5">
        <f>SUMIFS(Sales_fact!$H$2:$H$570,Sales_fact!$K$2:$K$570,B139,Sales_fact!$L$2:$L$570,C139)</f>
        <v>0</v>
      </c>
    </row>
    <row r="140" spans="2:4" ht="13.8">
      <c r="B140" s="5" t="s">
        <v>65</v>
      </c>
      <c r="C140" s="5" t="s">
        <v>57</v>
      </c>
      <c r="D140" s="5">
        <f>SUMIFS(Sales_fact!$H$2:$H$570,Sales_fact!$K$2:$K$570,B140,Sales_fact!$L$2:$L$570,C140)</f>
        <v>0</v>
      </c>
    </row>
    <row r="143" spans="2:4" ht="13.8">
      <c r="B143" s="10" t="s">
        <v>17</v>
      </c>
    </row>
    <row r="144" spans="2:4" ht="13.8">
      <c r="B144" s="16" t="s">
        <v>66</v>
      </c>
    </row>
    <row r="145" spans="2:2" ht="13.8">
      <c r="B145" s="16" t="s">
        <v>67</v>
      </c>
    </row>
    <row r="147" spans="2:2" ht="13.8">
      <c r="B147" s="10" t="s">
        <v>20</v>
      </c>
    </row>
    <row r="148" spans="2:2" ht="13.8">
      <c r="B148" s="16" t="s">
        <v>68</v>
      </c>
    </row>
    <row r="149" spans="2:2" ht="13.8">
      <c r="B149" s="16" t="s">
        <v>69</v>
      </c>
    </row>
  </sheetData>
  <autoFilter ref="B90:E97" xr:uid="{00000000-0009-0000-0000-000001000000}">
    <sortState xmlns:xlrd2="http://schemas.microsoft.com/office/spreadsheetml/2017/richdata2" ref="B90:E97">
      <sortCondition descending="1" ref="E90:E97"/>
    </sortState>
  </autoFilter>
  <mergeCells count="5">
    <mergeCell ref="A2:D2"/>
    <mergeCell ref="B5:D5"/>
    <mergeCell ref="B34:D34"/>
    <mergeCell ref="B83:E83"/>
    <mergeCell ref="B107:D107"/>
  </mergeCells>
  <conditionalFormatting sqref="D13:D22">
    <cfRule type="colorScale" priority="1">
      <colorScale>
        <cfvo type="min"/>
        <cfvo type="max"/>
        <color rgb="FFFFFFFF"/>
        <color rgb="FF57BB8A"/>
      </colorScale>
    </cfRule>
  </conditionalFormatting>
  <conditionalFormatting sqref="E91:E97">
    <cfRule type="colorScale" priority="2">
      <colorScale>
        <cfvo type="min"/>
        <cfvo type="max"/>
        <color rgb="FFFFFFFF"/>
        <color rgb="FF57BB8A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showGridLines="0" workbookViewId="0"/>
  </sheetViews>
  <sheetFormatPr defaultColWidth="12.59765625" defaultRowHeight="15" customHeight="1"/>
  <cols>
    <col min="1" max="1" width="9.19921875" customWidth="1"/>
    <col min="2" max="2" width="19.8984375" customWidth="1"/>
    <col min="3" max="3" width="10.8984375" customWidth="1"/>
    <col min="4" max="4" width="15.3984375" customWidth="1"/>
    <col min="5" max="5" width="13.59765625" customWidth="1"/>
    <col min="6" max="6" width="14.8984375" customWidth="1"/>
    <col min="7" max="13" width="7.59765625" customWidth="1"/>
  </cols>
  <sheetData>
    <row r="1" spans="1:13" ht="14.25" customHeight="1">
      <c r="A1" s="17" t="s">
        <v>3</v>
      </c>
      <c r="B1" s="18" t="s">
        <v>70</v>
      </c>
      <c r="C1" s="18" t="s">
        <v>71</v>
      </c>
      <c r="D1" s="18" t="s">
        <v>72</v>
      </c>
      <c r="E1" s="18" t="s">
        <v>73</v>
      </c>
      <c r="F1" s="19" t="s">
        <v>74</v>
      </c>
      <c r="G1" s="16" t="s">
        <v>75</v>
      </c>
    </row>
    <row r="2" spans="1:13" ht="14.25" customHeight="1">
      <c r="A2" s="20">
        <v>10000321</v>
      </c>
      <c r="B2" s="21" t="s">
        <v>76</v>
      </c>
      <c r="C2" s="21">
        <v>31</v>
      </c>
      <c r="D2" s="21" t="s">
        <v>56</v>
      </c>
      <c r="E2" s="21">
        <v>1</v>
      </c>
      <c r="F2" s="22" t="s">
        <v>77</v>
      </c>
    </row>
    <row r="3" spans="1:13" ht="14.25" customHeight="1">
      <c r="A3" s="20">
        <v>10000322</v>
      </c>
      <c r="B3" s="21" t="s">
        <v>78</v>
      </c>
      <c r="C3" s="21">
        <v>31</v>
      </c>
      <c r="D3" s="21" t="s">
        <v>56</v>
      </c>
      <c r="E3" s="21">
        <v>1</v>
      </c>
      <c r="F3" s="22" t="s">
        <v>77</v>
      </c>
    </row>
    <row r="4" spans="1:13" ht="14.25" customHeight="1">
      <c r="A4" s="20">
        <v>10000323</v>
      </c>
      <c r="B4" s="21" t="s">
        <v>79</v>
      </c>
      <c r="C4" s="21">
        <v>31</v>
      </c>
      <c r="D4" s="21" t="s">
        <v>56</v>
      </c>
      <c r="E4" s="21">
        <v>1</v>
      </c>
      <c r="F4" s="22" t="s">
        <v>77</v>
      </c>
      <c r="M4" s="23"/>
    </row>
    <row r="5" spans="1:13" ht="14.25" customHeight="1">
      <c r="A5" s="20">
        <v>10000324</v>
      </c>
      <c r="B5" s="21" t="s">
        <v>80</v>
      </c>
      <c r="C5" s="21">
        <v>31</v>
      </c>
      <c r="D5" s="21" t="s">
        <v>56</v>
      </c>
      <c r="E5" s="21">
        <v>2</v>
      </c>
      <c r="F5" s="22" t="s">
        <v>81</v>
      </c>
      <c r="M5" s="23"/>
    </row>
    <row r="6" spans="1:13" ht="14.25" customHeight="1">
      <c r="A6" s="20">
        <v>10000325</v>
      </c>
      <c r="B6" s="21" t="s">
        <v>82</v>
      </c>
      <c r="C6" s="21">
        <v>31</v>
      </c>
      <c r="D6" s="21" t="s">
        <v>56</v>
      </c>
      <c r="E6" s="21">
        <v>2</v>
      </c>
      <c r="F6" s="22" t="s">
        <v>81</v>
      </c>
    </row>
    <row r="7" spans="1:13" ht="14.25" customHeight="1">
      <c r="A7" s="20">
        <v>10000326</v>
      </c>
      <c r="B7" s="21" t="s">
        <v>83</v>
      </c>
      <c r="C7" s="21">
        <v>31</v>
      </c>
      <c r="D7" s="21" t="s">
        <v>56</v>
      </c>
      <c r="E7" s="21">
        <v>2</v>
      </c>
      <c r="F7" s="22" t="s">
        <v>84</v>
      </c>
    </row>
    <row r="8" spans="1:13" ht="14.25" customHeight="1">
      <c r="A8" s="20">
        <v>10000327</v>
      </c>
      <c r="B8" s="21" t="s">
        <v>85</v>
      </c>
      <c r="C8" s="21">
        <v>31</v>
      </c>
      <c r="D8" s="21" t="s">
        <v>56</v>
      </c>
      <c r="E8" s="21">
        <v>2</v>
      </c>
      <c r="F8" s="22" t="s">
        <v>81</v>
      </c>
    </row>
    <row r="9" spans="1:13" ht="14.25" customHeight="1">
      <c r="A9" s="20">
        <v>10000328</v>
      </c>
      <c r="B9" s="21" t="s">
        <v>86</v>
      </c>
      <c r="C9" s="21">
        <v>31</v>
      </c>
      <c r="D9" s="21" t="s">
        <v>56</v>
      </c>
      <c r="E9" s="21">
        <v>3</v>
      </c>
      <c r="F9" s="22" t="s">
        <v>87</v>
      </c>
    </row>
    <row r="10" spans="1:13" ht="14.25" customHeight="1">
      <c r="A10" s="20">
        <v>10000329</v>
      </c>
      <c r="B10" s="21" t="s">
        <v>88</v>
      </c>
      <c r="C10" s="21">
        <v>31</v>
      </c>
      <c r="D10" s="21" t="s">
        <v>56</v>
      </c>
      <c r="E10" s="21">
        <v>3</v>
      </c>
      <c r="F10" s="22" t="s">
        <v>87</v>
      </c>
    </row>
    <row r="11" spans="1:13" ht="14.25" customHeight="1">
      <c r="A11" s="20">
        <v>10000330</v>
      </c>
      <c r="B11" s="21" t="s">
        <v>89</v>
      </c>
      <c r="C11" s="21">
        <v>31</v>
      </c>
      <c r="D11" s="21" t="s">
        <v>56</v>
      </c>
      <c r="E11" s="21">
        <v>3</v>
      </c>
      <c r="F11" s="22" t="s">
        <v>87</v>
      </c>
    </row>
    <row r="12" spans="1:13" ht="14.25" customHeight="1">
      <c r="A12" s="20">
        <v>10000331</v>
      </c>
      <c r="B12" s="21" t="s">
        <v>90</v>
      </c>
      <c r="C12" s="21">
        <v>31</v>
      </c>
      <c r="D12" s="21" t="s">
        <v>56</v>
      </c>
      <c r="E12" s="21">
        <v>3</v>
      </c>
      <c r="F12" s="22" t="s">
        <v>87</v>
      </c>
    </row>
    <row r="13" spans="1:13" ht="14.25" customHeight="1">
      <c r="A13" s="20">
        <v>10000332</v>
      </c>
      <c r="B13" s="21" t="s">
        <v>91</v>
      </c>
      <c r="C13" s="21">
        <v>35</v>
      </c>
      <c r="D13" s="21" t="s">
        <v>57</v>
      </c>
      <c r="E13" s="21">
        <v>1</v>
      </c>
      <c r="F13" s="22" t="s">
        <v>92</v>
      </c>
    </row>
    <row r="14" spans="1:13" ht="14.25" customHeight="1">
      <c r="A14" s="20">
        <v>10000333</v>
      </c>
      <c r="B14" s="21" t="s">
        <v>93</v>
      </c>
      <c r="C14" s="21">
        <v>35</v>
      </c>
      <c r="D14" s="21" t="s">
        <v>57</v>
      </c>
      <c r="E14" s="21">
        <v>1</v>
      </c>
      <c r="F14" s="22" t="s">
        <v>92</v>
      </c>
    </row>
    <row r="15" spans="1:13" ht="14.25" customHeight="1">
      <c r="A15" s="20">
        <v>10000334</v>
      </c>
      <c r="B15" s="21" t="s">
        <v>94</v>
      </c>
      <c r="C15" s="21">
        <v>35</v>
      </c>
      <c r="D15" s="21" t="s">
        <v>57</v>
      </c>
      <c r="E15" s="21">
        <v>2</v>
      </c>
      <c r="F15" s="22" t="s">
        <v>95</v>
      </c>
    </row>
    <row r="16" spans="1:13" ht="14.25" customHeight="1">
      <c r="A16" s="20">
        <v>10000335</v>
      </c>
      <c r="B16" s="21" t="s">
        <v>96</v>
      </c>
      <c r="C16" s="21">
        <v>35</v>
      </c>
      <c r="D16" s="21" t="s">
        <v>57</v>
      </c>
      <c r="E16" s="21">
        <v>2</v>
      </c>
      <c r="F16" s="22" t="s">
        <v>95</v>
      </c>
    </row>
    <row r="17" spans="1:6" ht="14.25" customHeight="1">
      <c r="A17" s="20">
        <v>10000336</v>
      </c>
      <c r="B17" s="21" t="s">
        <v>97</v>
      </c>
      <c r="C17" s="21">
        <v>35</v>
      </c>
      <c r="D17" s="21" t="s">
        <v>57</v>
      </c>
      <c r="E17" s="21">
        <v>2</v>
      </c>
      <c r="F17" s="22" t="s">
        <v>95</v>
      </c>
    </row>
    <row r="18" spans="1:6" ht="14.25" customHeight="1">
      <c r="A18" s="20">
        <v>10000337</v>
      </c>
      <c r="B18" s="21" t="s">
        <v>98</v>
      </c>
      <c r="C18" s="21">
        <v>35</v>
      </c>
      <c r="D18" s="21" t="s">
        <v>57</v>
      </c>
      <c r="E18" s="21">
        <v>3</v>
      </c>
      <c r="F18" s="22" t="s">
        <v>99</v>
      </c>
    </row>
    <row r="19" spans="1:6" ht="14.25" customHeight="1">
      <c r="A19" s="20">
        <v>10000338</v>
      </c>
      <c r="B19" s="21" t="s">
        <v>100</v>
      </c>
      <c r="C19" s="21">
        <v>35</v>
      </c>
      <c r="D19" s="21" t="s">
        <v>57</v>
      </c>
      <c r="E19" s="21">
        <v>3</v>
      </c>
      <c r="F19" s="22" t="s">
        <v>99</v>
      </c>
    </row>
    <row r="20" spans="1:6" ht="14.25" customHeight="1">
      <c r="A20" s="20">
        <v>10000339</v>
      </c>
      <c r="B20" s="21" t="s">
        <v>101</v>
      </c>
      <c r="C20" s="21">
        <v>35</v>
      </c>
      <c r="D20" s="21" t="s">
        <v>57</v>
      </c>
      <c r="E20" s="21">
        <v>1</v>
      </c>
      <c r="F20" s="22" t="s">
        <v>92</v>
      </c>
    </row>
    <row r="21" spans="1:6" ht="14.25" customHeight="1">
      <c r="A21" s="20">
        <v>10000340</v>
      </c>
      <c r="B21" s="21" t="s">
        <v>102</v>
      </c>
      <c r="C21" s="21">
        <v>35</v>
      </c>
      <c r="D21" s="21" t="s">
        <v>57</v>
      </c>
      <c r="E21" s="21">
        <v>4</v>
      </c>
      <c r="F21" s="22" t="s">
        <v>103</v>
      </c>
    </row>
    <row r="22" spans="1:6" ht="14.25" customHeight="1">
      <c r="A22" s="20">
        <v>10000341</v>
      </c>
      <c r="B22" s="21" t="s">
        <v>104</v>
      </c>
      <c r="C22" s="21">
        <v>35</v>
      </c>
      <c r="D22" s="21" t="s">
        <v>57</v>
      </c>
      <c r="E22" s="21">
        <v>4</v>
      </c>
      <c r="F22" s="22" t="s">
        <v>103</v>
      </c>
    </row>
    <row r="23" spans="1:6" ht="14.25" customHeight="1">
      <c r="A23" s="20">
        <v>10000342</v>
      </c>
      <c r="B23" s="21" t="s">
        <v>105</v>
      </c>
      <c r="C23" s="21">
        <v>35</v>
      </c>
      <c r="D23" s="21" t="s">
        <v>57</v>
      </c>
      <c r="E23" s="21">
        <v>4</v>
      </c>
      <c r="F23" s="22" t="s">
        <v>103</v>
      </c>
    </row>
    <row r="24" spans="1:6" ht="14.25" customHeight="1">
      <c r="A24" s="20">
        <v>10000343</v>
      </c>
      <c r="B24" s="21" t="s">
        <v>106</v>
      </c>
      <c r="C24" s="21">
        <v>35</v>
      </c>
      <c r="D24" s="21" t="s">
        <v>57</v>
      </c>
      <c r="E24" s="21">
        <v>4</v>
      </c>
      <c r="F24" s="22" t="s">
        <v>103</v>
      </c>
    </row>
    <row r="25" spans="1:6" ht="14.25" customHeight="1">
      <c r="A25" s="20">
        <v>10000344</v>
      </c>
      <c r="B25" s="21" t="s">
        <v>107</v>
      </c>
      <c r="C25" s="21">
        <v>41</v>
      </c>
      <c r="D25" s="21" t="s">
        <v>55</v>
      </c>
      <c r="E25" s="21">
        <v>1</v>
      </c>
      <c r="F25" s="22" t="s">
        <v>108</v>
      </c>
    </row>
    <row r="26" spans="1:6" ht="14.25" customHeight="1">
      <c r="A26" s="20">
        <v>10000345</v>
      </c>
      <c r="B26" s="21" t="s">
        <v>109</v>
      </c>
      <c r="C26" s="21">
        <v>41</v>
      </c>
      <c r="D26" s="21" t="s">
        <v>55</v>
      </c>
      <c r="E26" s="21">
        <v>1</v>
      </c>
      <c r="F26" s="22" t="s">
        <v>108</v>
      </c>
    </row>
    <row r="27" spans="1:6" ht="14.25" customHeight="1">
      <c r="A27" s="20">
        <v>10000346</v>
      </c>
      <c r="B27" s="21" t="s">
        <v>110</v>
      </c>
      <c r="C27" s="21">
        <v>41</v>
      </c>
      <c r="D27" s="21" t="s">
        <v>55</v>
      </c>
      <c r="E27" s="21">
        <v>1</v>
      </c>
      <c r="F27" s="22" t="s">
        <v>108</v>
      </c>
    </row>
    <row r="28" spans="1:6" ht="14.25" customHeight="1">
      <c r="A28" s="20">
        <v>10000347</v>
      </c>
      <c r="B28" s="21" t="s">
        <v>111</v>
      </c>
      <c r="C28" s="21">
        <v>41</v>
      </c>
      <c r="D28" s="21" t="s">
        <v>55</v>
      </c>
      <c r="E28" s="21">
        <v>2</v>
      </c>
      <c r="F28" s="22" t="s">
        <v>112</v>
      </c>
    </row>
    <row r="29" spans="1:6" ht="14.25" customHeight="1">
      <c r="A29" s="20">
        <v>10000348</v>
      </c>
      <c r="B29" s="21" t="s">
        <v>113</v>
      </c>
      <c r="C29" s="21">
        <v>41</v>
      </c>
      <c r="D29" s="21" t="s">
        <v>55</v>
      </c>
      <c r="E29" s="21">
        <v>2</v>
      </c>
      <c r="F29" s="22" t="s">
        <v>112</v>
      </c>
    </row>
    <row r="30" spans="1:6" ht="14.25" customHeight="1">
      <c r="A30" s="20">
        <v>10000349</v>
      </c>
      <c r="B30" s="21" t="s">
        <v>114</v>
      </c>
      <c r="C30" s="21">
        <v>41</v>
      </c>
      <c r="D30" s="21" t="s">
        <v>55</v>
      </c>
      <c r="E30" s="21">
        <v>2</v>
      </c>
      <c r="F30" s="22" t="s">
        <v>112</v>
      </c>
    </row>
    <row r="31" spans="1:6" ht="14.25" customHeight="1">
      <c r="A31" s="24">
        <v>10000350</v>
      </c>
      <c r="B31" s="25" t="s">
        <v>115</v>
      </c>
      <c r="C31" s="25">
        <v>41</v>
      </c>
      <c r="D31" s="25" t="s">
        <v>55</v>
      </c>
      <c r="E31" s="25">
        <v>3</v>
      </c>
      <c r="F31" s="26" t="s">
        <v>116</v>
      </c>
    </row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showGridLines="0" workbookViewId="0"/>
  </sheetViews>
  <sheetFormatPr defaultColWidth="12.59765625" defaultRowHeight="15" customHeight="1"/>
  <cols>
    <col min="1" max="1" width="7.3984375" customWidth="1"/>
    <col min="2" max="2" width="9.19921875" customWidth="1"/>
    <col min="3" max="3" width="11.5" customWidth="1"/>
    <col min="4" max="4" width="7" customWidth="1"/>
    <col min="5" max="6" width="7.59765625" customWidth="1"/>
  </cols>
  <sheetData>
    <row r="1" spans="1:4" ht="14.25" customHeight="1">
      <c r="A1" s="27" t="s">
        <v>4</v>
      </c>
      <c r="B1" s="27" t="s">
        <v>52</v>
      </c>
      <c r="C1" s="27" t="s">
        <v>35</v>
      </c>
      <c r="D1" s="27" t="s">
        <v>117</v>
      </c>
    </row>
    <row r="2" spans="1:4" ht="14.25" customHeight="1">
      <c r="A2" s="28">
        <v>36000</v>
      </c>
      <c r="B2" s="28" t="s">
        <v>58</v>
      </c>
      <c r="C2" s="28" t="s">
        <v>45</v>
      </c>
      <c r="D2" s="28" t="s">
        <v>118</v>
      </c>
    </row>
    <row r="3" spans="1:4" ht="14.25" customHeight="1">
      <c r="A3" s="28">
        <v>36001</v>
      </c>
      <c r="B3" s="28" t="s">
        <v>42</v>
      </c>
      <c r="C3" s="28" t="s">
        <v>42</v>
      </c>
      <c r="D3" s="28" t="s">
        <v>118</v>
      </c>
    </row>
    <row r="4" spans="1:4" ht="14.25" customHeight="1">
      <c r="A4" s="28">
        <v>36002</v>
      </c>
      <c r="B4" s="28" t="s">
        <v>54</v>
      </c>
      <c r="C4" s="28" t="s">
        <v>43</v>
      </c>
      <c r="D4" s="28" t="s">
        <v>118</v>
      </c>
    </row>
    <row r="5" spans="1:4" ht="14.25" customHeight="1">
      <c r="A5" s="28">
        <v>36003</v>
      </c>
      <c r="B5" s="28" t="s">
        <v>59</v>
      </c>
      <c r="C5" s="28" t="s">
        <v>41</v>
      </c>
      <c r="D5" s="28" t="s">
        <v>118</v>
      </c>
    </row>
    <row r="6" spans="1:4" ht="14.25" customHeight="1">
      <c r="A6" s="28">
        <v>36004</v>
      </c>
      <c r="B6" s="28" t="s">
        <v>62</v>
      </c>
      <c r="C6" s="28" t="s">
        <v>45</v>
      </c>
      <c r="D6" s="28" t="s">
        <v>118</v>
      </c>
    </row>
    <row r="7" spans="1:4" ht="14.25" customHeight="1">
      <c r="A7" s="28">
        <v>36005</v>
      </c>
      <c r="B7" s="28" t="s">
        <v>61</v>
      </c>
      <c r="C7" s="28" t="s">
        <v>44</v>
      </c>
      <c r="D7" s="28" t="s">
        <v>118</v>
      </c>
    </row>
    <row r="8" spans="1:4" ht="14.25" customHeight="1">
      <c r="A8" s="28">
        <v>36006</v>
      </c>
      <c r="B8" s="28" t="s">
        <v>63</v>
      </c>
      <c r="C8" s="28" t="s">
        <v>46</v>
      </c>
      <c r="D8" s="28" t="s">
        <v>118</v>
      </c>
    </row>
    <row r="9" spans="1:4" ht="14.25" customHeight="1">
      <c r="A9" s="28">
        <v>36007</v>
      </c>
      <c r="B9" s="28" t="s">
        <v>65</v>
      </c>
      <c r="C9" s="28" t="s">
        <v>43</v>
      </c>
      <c r="D9" s="28" t="s">
        <v>118</v>
      </c>
    </row>
    <row r="10" spans="1:4" ht="14.25" customHeight="1">
      <c r="A10" s="28">
        <v>36008</v>
      </c>
      <c r="B10" s="28" t="s">
        <v>64</v>
      </c>
      <c r="C10" s="28" t="s">
        <v>40</v>
      </c>
      <c r="D10" s="28" t="s">
        <v>118</v>
      </c>
    </row>
    <row r="11" spans="1:4" ht="14.25" customHeight="1">
      <c r="A11" s="28">
        <v>36009</v>
      </c>
      <c r="B11" s="28" t="s">
        <v>60</v>
      </c>
      <c r="C11" s="28" t="s">
        <v>40</v>
      </c>
      <c r="D11" s="28" t="s">
        <v>118</v>
      </c>
    </row>
    <row r="12" spans="1:4" ht="14.25" customHeight="1"/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 2 0 2 5 - 0 6 - 2 2 T 1 6 : 4 5 : 1 9 . 5 8 4 2 2 8 7 + 0 5 : 3 0 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7 c 2 3 2 5 4 d - b e 1 a - 4 9 3 8 - b 5 e 3 - 2 9 2 d 1 7 1 3 8 f c a " > < C u s t o m C o n t e n t > < ! [ C D A T A [ < ? x m l   v e r s i o n = " 1 . 0 "   e n c o d i n g = " u t f - 1 6 " ? > < S e t t i n g s > < C a l c u l a t e d F i e l d s > < i t e m > < M e a s u r e N a m e > A R P U < / M e a s u r e N a m e > < D i s p l a y N a m e > A R P U 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b b 5 e 6 0 4 0 - e d 7 c - 4 e 6 8 - a e 1 9 - 9 f d 7 3 4 8 1 4 9 8 4 " > < C u s t o m C o n t e n t > < ! [ C D A T A [ < ? x m l   v e r s i o n = " 1 . 0 "   e n c o d i n g = " u t f - 1 6 " ? > < S e t t i n g s > < C a l c u l a t e d F i e l d s > < i t e m > < M e a s u r e N a m e > A R P U < / M e a s u r e N a m e > < D i s p l a y N a m e > A R P U 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2 b 7 9 a 2 5 - a d f 7 - 4 6 b 9 - a 0 a e - 2 1 c 3 c d 0 2 e 6 2 0 " > < C u s t o m C o n t e n t > < ! [ C D A T A [ < ? x m l   v e r s i o n = " 1 . 0 "   e n c o d i n g = " u t f - 1 6 " ? > < S e t t i n g s > < C a l c u l a t e d F i e l d s > < i t e m > < M e a s u r e N a m e > A R P U < / M e a s u r e N a m e > < D i s p l a y N a m e > A R P U 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6BCAFFCC-F7DE-4EC5-81CB-A6014821153A}">
  <ds:schemaRefs/>
</ds:datastoreItem>
</file>

<file path=customXml/itemProps2.xml><?xml version="1.0" encoding="utf-8"?>
<ds:datastoreItem xmlns:ds="http://schemas.openxmlformats.org/officeDocument/2006/customXml" ds:itemID="{A683E176-CDBA-4B1D-B4D4-0C58B5ED91D8}">
  <ds:schemaRefs/>
</ds:datastoreItem>
</file>

<file path=customXml/itemProps3.xml><?xml version="1.0" encoding="utf-8"?>
<ds:datastoreItem xmlns:ds="http://schemas.openxmlformats.org/officeDocument/2006/customXml" ds:itemID="{D7E8DE85-F1BC-4582-AE3E-3C838CE0000E}">
  <ds:schemaRefs/>
</ds:datastoreItem>
</file>

<file path=customXml/itemProps4.xml><?xml version="1.0" encoding="utf-8"?>
<ds:datastoreItem xmlns:ds="http://schemas.openxmlformats.org/officeDocument/2006/customXml" ds:itemID="{A188538E-0421-4A48-9730-AF258E35AD26}">
  <ds:schemaRefs/>
</ds:datastoreItem>
</file>

<file path=customXml/itemProps5.xml><?xml version="1.0" encoding="utf-8"?>
<ds:datastoreItem xmlns:ds="http://schemas.openxmlformats.org/officeDocument/2006/customXml" ds:itemID="{5D545DBF-073E-4AE0-B9E4-24A310D26B55}">
  <ds:schemaRefs/>
</ds:datastoreItem>
</file>

<file path=customXml/itemProps6.xml><?xml version="1.0" encoding="utf-8"?>
<ds:datastoreItem xmlns:ds="http://schemas.openxmlformats.org/officeDocument/2006/customXml" ds:itemID="{65AC0373-45E4-477C-966B-588FEDE04C23}">
  <ds:schemaRefs/>
</ds:datastoreItem>
</file>

<file path=customXml/itemProps7.xml><?xml version="1.0" encoding="utf-8"?>
<ds:datastoreItem xmlns:ds="http://schemas.openxmlformats.org/officeDocument/2006/customXml" ds:itemID="{EE5BDA68-27C5-4678-8452-8316EE9269ED}">
  <ds:schemaRefs/>
</ds:datastoreItem>
</file>

<file path=customXml/itemProps8.xml><?xml version="1.0" encoding="utf-8"?>
<ds:datastoreItem xmlns:ds="http://schemas.openxmlformats.org/officeDocument/2006/customXml" ds:itemID="{3D66D029-DA0B-49F9-8D7D-8E3B3601A3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Top 10 Customers</vt:lpstr>
      <vt:lpstr>Product Sales Within a Period</vt:lpstr>
      <vt:lpstr>ARPU</vt:lpstr>
      <vt:lpstr>Category-Wise Sales</vt:lpstr>
      <vt:lpstr>Sales_fact</vt:lpstr>
      <vt:lpstr>Sheet1</vt:lpstr>
      <vt:lpstr>Category_dim</vt:lpstr>
      <vt:lpstr>Geography_dim</vt:lpstr>
      <vt:lpstr>Geography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SAHIL SHARMA</cp:lastModifiedBy>
  <dcterms:created xsi:type="dcterms:W3CDTF">2025-06-22T06:37:11Z</dcterms:created>
  <dcterms:modified xsi:type="dcterms:W3CDTF">2025-07-12T13:44:52Z</dcterms:modified>
</cp:coreProperties>
</file>