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B2137BC-A2F9-4FE4-8859-234A3436E7CD}" xr6:coauthVersionLast="47" xr6:coauthVersionMax="47" xr10:uidLastSave="{00000000-0000-0000-0000-000000000000}"/>
  <bookViews>
    <workbookView xWindow="-120" yWindow="-120" windowWidth="20730" windowHeight="11160" tabRatio="599" xr2:uid="{00000000-000D-0000-FFFF-FFFF00000000}"/>
  </bookViews>
  <sheets>
    <sheet name="Expendature Report-2024" sheetId="28" r:id="rId1"/>
    <sheet name="Expendatures of 2024" sheetId="29" r:id="rId2"/>
    <sheet name="All Months Cost together " sheetId="15" r:id="rId3"/>
    <sheet name="Monthly Individual Cost" sheetId="20" r:id="rId4"/>
    <sheet name="January" sheetId="1" r:id="rId5"/>
    <sheet name="February" sheetId="17" r:id="rId6"/>
    <sheet name="March" sheetId="16" r:id="rId7"/>
    <sheet name="April" sheetId="18" r:id="rId8"/>
    <sheet name="May" sheetId="19" r:id="rId9"/>
    <sheet name="June" sheetId="21" r:id="rId10"/>
    <sheet name="July" sheetId="22" r:id="rId11"/>
    <sheet name="August" sheetId="23" r:id="rId12"/>
    <sheet name="September" sheetId="24" r:id="rId13"/>
    <sheet name="October" sheetId="25" r:id="rId14"/>
    <sheet name="November" sheetId="26" r:id="rId15"/>
    <sheet name="December" sheetId="2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0" l="1"/>
  <c r="B5" i="28"/>
  <c r="B6" i="28"/>
  <c r="B7" i="28"/>
  <c r="B8" i="28"/>
  <c r="B9" i="28"/>
  <c r="B10" i="28"/>
  <c r="B11" i="28"/>
  <c r="B12" i="28"/>
  <c r="B13" i="28"/>
  <c r="B14" i="28"/>
  <c r="B15" i="28"/>
  <c r="B4" i="28"/>
  <c r="B2" i="1" l="1"/>
  <c r="B2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L2" i="25"/>
  <c r="K2" i="25"/>
  <c r="J2" i="25"/>
  <c r="I2" i="25"/>
  <c r="H2" i="25"/>
  <c r="G2" i="25"/>
  <c r="F2" i="25"/>
  <c r="E2" i="25"/>
  <c r="D2" i="25"/>
  <c r="C2" i="25"/>
  <c r="B2" i="25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L2" i="24"/>
  <c r="K2" i="24"/>
  <c r="J2" i="24"/>
  <c r="I2" i="24"/>
  <c r="H2" i="24"/>
  <c r="G2" i="24"/>
  <c r="F2" i="24"/>
  <c r="E2" i="24"/>
  <c r="D2" i="24"/>
  <c r="C2" i="24"/>
  <c r="B2" i="24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L2" i="23"/>
  <c r="K2" i="23"/>
  <c r="J2" i="23"/>
  <c r="I2" i="23"/>
  <c r="H2" i="23"/>
  <c r="G2" i="23"/>
  <c r="F2" i="23"/>
  <c r="E2" i="23"/>
  <c r="D2" i="23"/>
  <c r="C2" i="23"/>
  <c r="B2" i="23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L2" i="22"/>
  <c r="K2" i="22"/>
  <c r="J2" i="22"/>
  <c r="I2" i="22"/>
  <c r="H2" i="22"/>
  <c r="G2" i="22"/>
  <c r="F2" i="22"/>
  <c r="E2" i="22"/>
  <c r="D2" i="22"/>
  <c r="C2" i="22"/>
  <c r="B2" i="22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L2" i="21"/>
  <c r="K2" i="21"/>
  <c r="J2" i="21"/>
  <c r="I2" i="21"/>
  <c r="H2" i="21"/>
  <c r="G2" i="21"/>
  <c r="F2" i="21"/>
  <c r="E2" i="21"/>
  <c r="D2" i="21"/>
  <c r="C2" i="21"/>
  <c r="B2" i="21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L2" i="19"/>
  <c r="K2" i="19"/>
  <c r="J2" i="19"/>
  <c r="I2" i="19"/>
  <c r="H2" i="19"/>
  <c r="G2" i="19"/>
  <c r="F2" i="19"/>
  <c r="E2" i="19"/>
  <c r="D2" i="19"/>
  <c r="C2" i="19"/>
  <c r="B2" i="19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L2" i="18"/>
  <c r="K2" i="18"/>
  <c r="J2" i="18"/>
  <c r="I2" i="18"/>
  <c r="H2" i="18"/>
  <c r="G2" i="18"/>
  <c r="F2" i="18"/>
  <c r="E2" i="18"/>
  <c r="D2" i="18"/>
  <c r="C2" i="18"/>
  <c r="B2" i="18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L2" i="16"/>
  <c r="K2" i="16"/>
  <c r="J2" i="16"/>
  <c r="I2" i="16"/>
  <c r="H2" i="16"/>
  <c r="G2" i="16"/>
  <c r="F2" i="16"/>
  <c r="E2" i="16"/>
  <c r="D2" i="16"/>
  <c r="C2" i="16"/>
  <c r="B2" i="16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L2" i="17"/>
  <c r="K2" i="17"/>
  <c r="J2" i="17"/>
  <c r="I2" i="17"/>
  <c r="H2" i="17"/>
  <c r="G2" i="17"/>
  <c r="F2" i="17"/>
  <c r="E2" i="17"/>
  <c r="D2" i="17"/>
  <c r="C2" i="17"/>
  <c r="B2" i="1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L2" i="1"/>
  <c r="K2" i="1"/>
  <c r="J2" i="1"/>
  <c r="I2" i="1"/>
  <c r="H2" i="1"/>
  <c r="G2" i="1"/>
  <c r="F2" i="1"/>
  <c r="E2" i="1"/>
  <c r="D2" i="1"/>
  <c r="C2" i="1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L2" i="26"/>
  <c r="K2" i="26"/>
  <c r="J2" i="26"/>
  <c r="I2" i="26"/>
  <c r="H2" i="26"/>
  <c r="G2" i="26"/>
  <c r="F2" i="26"/>
  <c r="E2" i="26"/>
  <c r="D2" i="26"/>
  <c r="C2" i="26"/>
  <c r="B2" i="26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L2" i="27"/>
  <c r="K2" i="27"/>
  <c r="J2" i="27"/>
  <c r="I2" i="27"/>
  <c r="H2" i="27"/>
  <c r="G2" i="27"/>
  <c r="F2" i="27"/>
  <c r="E2" i="27"/>
  <c r="D2" i="27"/>
  <c r="C2" i="27"/>
  <c r="B2" i="27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101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16" i="29"/>
  <c r="N117" i="29"/>
  <c r="N118" i="29"/>
  <c r="N119" i="29"/>
  <c r="N120" i="29"/>
  <c r="N121" i="29"/>
  <c r="N122" i="29"/>
  <c r="N123" i="29"/>
  <c r="N124" i="29"/>
  <c r="N12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41" i="29"/>
  <c r="N142" i="29"/>
  <c r="N143" i="29"/>
  <c r="N144" i="29"/>
  <c r="N145" i="29"/>
  <c r="N146" i="29"/>
  <c r="N147" i="29"/>
  <c r="N148" i="29"/>
  <c r="N149" i="29"/>
  <c r="N150" i="29"/>
  <c r="N151" i="29"/>
  <c r="N152" i="29"/>
  <c r="N153" i="29"/>
  <c r="N154" i="29"/>
  <c r="N155" i="29"/>
  <c r="N156" i="29"/>
  <c r="N157" i="29"/>
  <c r="N158" i="29"/>
  <c r="N159" i="29"/>
  <c r="N160" i="29"/>
  <c r="N161" i="29"/>
  <c r="N162" i="29"/>
  <c r="N163" i="29"/>
  <c r="N164" i="29"/>
  <c r="N165" i="29"/>
  <c r="N166" i="29"/>
  <c r="N167" i="29"/>
  <c r="N168" i="29"/>
  <c r="N169" i="29"/>
  <c r="N170" i="29"/>
  <c r="N171" i="29"/>
  <c r="N172" i="29"/>
  <c r="N173" i="29"/>
  <c r="N174" i="29"/>
  <c r="N175" i="29"/>
  <c r="N176" i="29"/>
  <c r="N177" i="29"/>
  <c r="N178" i="29"/>
  <c r="N179" i="29"/>
  <c r="N180" i="29"/>
  <c r="N181" i="29"/>
  <c r="N182" i="29"/>
  <c r="N183" i="29"/>
  <c r="N184" i="29"/>
  <c r="N185" i="29"/>
  <c r="N186" i="29"/>
  <c r="N187" i="29"/>
  <c r="N188" i="29"/>
  <c r="N189" i="29"/>
  <c r="N190" i="29"/>
  <c r="N191" i="29"/>
  <c r="N192" i="29"/>
  <c r="N193" i="29"/>
  <c r="N194" i="29"/>
  <c r="N195" i="29"/>
  <c r="N196" i="29"/>
  <c r="N197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0" i="29"/>
  <c r="N221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43" i="29"/>
  <c r="N244" i="29"/>
  <c r="N245" i="29"/>
  <c r="N246" i="29"/>
  <c r="N247" i="29"/>
  <c r="N248" i="29"/>
  <c r="N249" i="29"/>
  <c r="N250" i="29"/>
  <c r="N251" i="29"/>
  <c r="N252" i="29"/>
  <c r="N253" i="29"/>
  <c r="N254" i="29"/>
  <c r="N255" i="29"/>
  <c r="N256" i="29"/>
  <c r="N257" i="29"/>
  <c r="N258" i="29"/>
  <c r="N259" i="29"/>
  <c r="N260" i="29"/>
  <c r="N261" i="29"/>
  <c r="N262" i="29"/>
  <c r="N263" i="29"/>
  <c r="N264" i="29"/>
  <c r="N265" i="29"/>
  <c r="N266" i="29"/>
  <c r="N267" i="29"/>
  <c r="N268" i="29"/>
  <c r="N269" i="29"/>
  <c r="N270" i="29"/>
  <c r="N271" i="29"/>
  <c r="N272" i="29"/>
  <c r="N273" i="29"/>
  <c r="N274" i="29"/>
  <c r="N275" i="29"/>
  <c r="N276" i="29"/>
  <c r="N277" i="29"/>
  <c r="N278" i="29"/>
  <c r="N279" i="29"/>
  <c r="N280" i="29"/>
  <c r="N281" i="29"/>
  <c r="N282" i="29"/>
  <c r="N283" i="29"/>
  <c r="N284" i="29"/>
  <c r="N285" i="29"/>
  <c r="N286" i="29"/>
  <c r="N287" i="29"/>
  <c r="N288" i="29"/>
  <c r="N289" i="29"/>
  <c r="N290" i="29"/>
  <c r="N291" i="29"/>
  <c r="N292" i="29"/>
  <c r="N293" i="29"/>
  <c r="N294" i="29"/>
  <c r="N295" i="29"/>
  <c r="N296" i="29"/>
  <c r="N297" i="29"/>
  <c r="N298" i="29"/>
  <c r="N299" i="29"/>
  <c r="N300" i="29"/>
  <c r="N301" i="29"/>
  <c r="N302" i="29"/>
  <c r="N303" i="29"/>
  <c r="N304" i="29"/>
  <c r="N305" i="29"/>
  <c r="N306" i="29"/>
  <c r="N307" i="29"/>
  <c r="N308" i="29"/>
  <c r="N309" i="29"/>
  <c r="N310" i="29"/>
  <c r="N311" i="29"/>
  <c r="N312" i="29"/>
  <c r="N313" i="29"/>
  <c r="N314" i="29"/>
  <c r="N315" i="29"/>
  <c r="N316" i="29"/>
  <c r="N317" i="29"/>
  <c r="N318" i="29"/>
  <c r="N319" i="29"/>
  <c r="N320" i="29"/>
  <c r="N321" i="29"/>
  <c r="N322" i="29"/>
  <c r="N323" i="29"/>
  <c r="N324" i="29"/>
  <c r="N325" i="29"/>
  <c r="N326" i="29"/>
  <c r="N327" i="29"/>
  <c r="N328" i="29"/>
  <c r="N329" i="29"/>
  <c r="N330" i="29"/>
  <c r="N331" i="29"/>
  <c r="N332" i="29"/>
  <c r="N333" i="29"/>
  <c r="N334" i="29"/>
  <c r="N335" i="29"/>
  <c r="N336" i="29"/>
  <c r="N337" i="29"/>
  <c r="N338" i="29"/>
  <c r="N339" i="29"/>
  <c r="N340" i="29"/>
  <c r="N341" i="29"/>
  <c r="N342" i="29"/>
  <c r="N343" i="29"/>
  <c r="N344" i="29"/>
  <c r="N345" i="29"/>
  <c r="N346" i="29"/>
  <c r="N347" i="29"/>
  <c r="N348" i="29"/>
  <c r="N349" i="29"/>
  <c r="N350" i="29"/>
  <c r="N351" i="29"/>
  <c r="N352" i="29"/>
  <c r="N353" i="29"/>
  <c r="N354" i="29"/>
  <c r="N355" i="29"/>
  <c r="N356" i="29"/>
  <c r="N357" i="29"/>
  <c r="N358" i="29"/>
  <c r="N359" i="29"/>
  <c r="N360" i="29"/>
  <c r="N361" i="29"/>
  <c r="N362" i="29"/>
  <c r="N363" i="29"/>
  <c r="N364" i="29"/>
  <c r="N365" i="29"/>
  <c r="N366" i="29"/>
  <c r="N367" i="29"/>
  <c r="N2" i="29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F15" i="20" l="1"/>
  <c r="G14" i="20"/>
  <c r="F4" i="20"/>
  <c r="E5" i="20"/>
  <c r="J6" i="20"/>
  <c r="E7" i="20"/>
  <c r="I7" i="20"/>
  <c r="C8" i="20"/>
  <c r="G5" i="28" s="1"/>
  <c r="G8" i="20"/>
  <c r="G9" i="28" s="1"/>
  <c r="K8" i="20"/>
  <c r="G13" i="28" s="1"/>
  <c r="B9" i="20"/>
  <c r="F9" i="20"/>
  <c r="J9" i="20"/>
  <c r="D10" i="20"/>
  <c r="H10" i="20"/>
  <c r="L10" i="20"/>
  <c r="C11" i="20"/>
  <c r="G11" i="20"/>
  <c r="K11" i="20"/>
  <c r="B12" i="20"/>
  <c r="F12" i="20"/>
  <c r="J12" i="20"/>
  <c r="D13" i="20"/>
  <c r="H13" i="20"/>
  <c r="J15" i="20"/>
  <c r="C14" i="20"/>
  <c r="K14" i="20"/>
  <c r="J4" i="20"/>
  <c r="I5" i="20"/>
  <c r="F6" i="20"/>
  <c r="B15" i="20"/>
  <c r="B6" i="20"/>
  <c r="D15" i="20"/>
  <c r="H15" i="20"/>
  <c r="L15" i="20"/>
  <c r="E14" i="20"/>
  <c r="I14" i="20"/>
  <c r="D4" i="20"/>
  <c r="H4" i="20"/>
  <c r="L4" i="20"/>
  <c r="C5" i="20"/>
  <c r="G5" i="20"/>
  <c r="K5" i="20"/>
  <c r="D6" i="20"/>
  <c r="H6" i="20"/>
  <c r="L6" i="20"/>
  <c r="C7" i="20"/>
  <c r="G7" i="20"/>
  <c r="K7" i="20"/>
  <c r="E8" i="20"/>
  <c r="G7" i="28" s="1"/>
  <c r="I8" i="20"/>
  <c r="G11" i="28" s="1"/>
  <c r="D9" i="20"/>
  <c r="H9" i="20"/>
  <c r="L9" i="20"/>
  <c r="B10" i="20"/>
  <c r="F10" i="20"/>
  <c r="J10" i="20"/>
  <c r="E11" i="20"/>
  <c r="I11" i="20"/>
  <c r="D12" i="20"/>
  <c r="H12" i="20"/>
  <c r="L12" i="20"/>
  <c r="B13" i="20"/>
  <c r="F13" i="20"/>
  <c r="J13" i="20"/>
  <c r="E15" i="20"/>
  <c r="I15" i="20"/>
  <c r="B14" i="20"/>
  <c r="F14" i="20"/>
  <c r="J14" i="20"/>
  <c r="E4" i="20"/>
  <c r="I4" i="20"/>
  <c r="I16" i="20" s="1"/>
  <c r="D5" i="20"/>
  <c r="H5" i="20"/>
  <c r="L5" i="20"/>
  <c r="E6" i="20"/>
  <c r="I6" i="20"/>
  <c r="D7" i="20"/>
  <c r="H7" i="20"/>
  <c r="L7" i="20"/>
  <c r="B8" i="20"/>
  <c r="G4" i="28" s="1"/>
  <c r="F8" i="20"/>
  <c r="G8" i="28" s="1"/>
  <c r="J8" i="20"/>
  <c r="G12" i="28" s="1"/>
  <c r="E9" i="20"/>
  <c r="I9" i="20"/>
  <c r="C10" i="20"/>
  <c r="G10" i="20"/>
  <c r="K10" i="20"/>
  <c r="B11" i="20"/>
  <c r="F11" i="20"/>
  <c r="J11" i="20"/>
  <c r="E12" i="20"/>
  <c r="I12" i="20"/>
  <c r="C13" i="20"/>
  <c r="G13" i="20"/>
  <c r="K13" i="20"/>
  <c r="L13" i="20"/>
  <c r="C15" i="20"/>
  <c r="G15" i="20"/>
  <c r="K15" i="20"/>
  <c r="D14" i="20"/>
  <c r="H14" i="20"/>
  <c r="L14" i="20"/>
  <c r="C4" i="20"/>
  <c r="G4" i="20"/>
  <c r="K4" i="20"/>
  <c r="B5" i="20"/>
  <c r="F5" i="20"/>
  <c r="J5" i="20"/>
  <c r="C6" i="20"/>
  <c r="G6" i="20"/>
  <c r="K6" i="20"/>
  <c r="B7" i="20"/>
  <c r="F7" i="20"/>
  <c r="J7" i="20"/>
  <c r="D8" i="20"/>
  <c r="G6" i="28" s="1"/>
  <c r="H8" i="20"/>
  <c r="G10" i="28" s="1"/>
  <c r="L8" i="20"/>
  <c r="G14" i="28" s="1"/>
  <c r="C9" i="20"/>
  <c r="G9" i="20"/>
  <c r="K9" i="20"/>
  <c r="E10" i="20"/>
  <c r="I10" i="20"/>
  <c r="D11" i="20"/>
  <c r="H11" i="20"/>
  <c r="L11" i="20"/>
  <c r="C12" i="20"/>
  <c r="G12" i="20"/>
  <c r="K12" i="20"/>
  <c r="E13" i="20"/>
  <c r="I13" i="20"/>
  <c r="B4" i="20"/>
  <c r="B16" i="20" s="1"/>
  <c r="L16" i="20" l="1"/>
  <c r="E16" i="20"/>
  <c r="H16" i="20"/>
  <c r="F16" i="20"/>
  <c r="J16" i="20"/>
  <c r="K16" i="20"/>
  <c r="G16" i="20"/>
  <c r="D16" i="20"/>
  <c r="C16" i="20"/>
  <c r="M31" i="1"/>
  <c r="M32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8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3" i="26"/>
  <c r="M2" i="26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M32" i="22"/>
  <c r="M31" i="22"/>
  <c r="M30" i="22"/>
  <c r="M29" i="22"/>
  <c r="M28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2" i="22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2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2" i="17"/>
  <c r="M33" i="25" l="1"/>
  <c r="D14" i="15"/>
  <c r="D11" i="15"/>
  <c r="D10" i="15"/>
  <c r="D16" i="15"/>
  <c r="D15" i="15"/>
  <c r="M32" i="24"/>
  <c r="D12" i="15"/>
  <c r="M32" i="21"/>
  <c r="M33" i="19"/>
  <c r="M32" i="18"/>
  <c r="D8" i="15"/>
  <c r="M33" i="16"/>
  <c r="D9" i="15"/>
  <c r="M33" i="22"/>
  <c r="M33" i="23"/>
  <c r="D13" i="15"/>
  <c r="M11" i="20"/>
  <c r="M12" i="20"/>
  <c r="M14" i="20"/>
  <c r="D7" i="15"/>
  <c r="M32" i="26"/>
  <c r="M33" i="27"/>
  <c r="D17" i="15"/>
  <c r="M31" i="17"/>
  <c r="M15" i="20"/>
  <c r="M13" i="20"/>
  <c r="M10" i="20"/>
  <c r="M9" i="20"/>
  <c r="M8" i="20"/>
  <c r="M7" i="20"/>
  <c r="M6" i="20"/>
  <c r="M5" i="20"/>
  <c r="M4" i="20" l="1"/>
  <c r="M16" i="20" s="1"/>
  <c r="M2" i="1"/>
  <c r="D6" i="15" l="1"/>
  <c r="D18" i="15" s="1"/>
  <c r="M33" i="1"/>
</calcChain>
</file>

<file path=xl/sharedStrings.xml><?xml version="1.0" encoding="utf-8"?>
<sst xmlns="http://schemas.openxmlformats.org/spreadsheetml/2006/main" count="267" uniqueCount="42">
  <si>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</si>
  <si>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</si>
  <si>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</si>
  <si>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</si>
  <si>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</si>
  <si>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</si>
  <si>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</si>
  <si>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</si>
  <si>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</si>
  <si>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</si>
  <si>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</si>
  <si>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</si>
  <si>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cost </t>
  </si>
  <si>
    <t xml:space="preserve">Total </t>
  </si>
  <si>
    <t>C&amp;F Purpse</t>
  </si>
  <si>
    <t>Loan purpose</t>
  </si>
  <si>
    <t xml:space="preserve">Daily convence cost </t>
  </si>
  <si>
    <t>L/C purpose</t>
  </si>
  <si>
    <t>Bank purpose</t>
  </si>
  <si>
    <t>Snackes and other</t>
  </si>
  <si>
    <t xml:space="preserve">Product purchase cost </t>
  </si>
  <si>
    <t>Freight charges purpose</t>
  </si>
  <si>
    <t>Month</t>
  </si>
  <si>
    <t>Amount</t>
  </si>
  <si>
    <t>Car fuel</t>
  </si>
  <si>
    <t>Car servics</t>
  </si>
  <si>
    <t>Tips</t>
  </si>
  <si>
    <t>Month/subject</t>
  </si>
  <si>
    <t>January</t>
  </si>
  <si>
    <t>Date m/d/y</t>
  </si>
  <si>
    <t>Individual cost 2024</t>
  </si>
  <si>
    <t>TOTAL</t>
  </si>
  <si>
    <t>Total cost of the year, 2024</t>
  </si>
  <si>
    <t>TOTAL COST</t>
  </si>
  <si>
    <t>Date(m/d/y)</t>
  </si>
  <si>
    <t>Total Cost</t>
  </si>
  <si>
    <t xml:space="preserve">Select cost: </t>
  </si>
  <si>
    <t># Total Cost in (BDT)</t>
  </si>
  <si>
    <t>Select Month :</t>
  </si>
  <si>
    <t>Cost List</t>
  </si>
  <si>
    <t>Months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</si>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</sst>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BDT]\ * #,##0_);_([$BDT]\ * \(#,##0\);_([$BDT]\ 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8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1" applyFont="1"/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14" fontId="7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6" fillId="0" borderId="0" xfId="0" applyFont="1"/>
    <xf numFmtId="43" fontId="6" fillId="0" borderId="0" xfId="1" applyFont="1" applyBorder="1"/>
    <xf numFmtId="43" fontId="8" fillId="0" borderId="0" xfId="0" applyNumberFormat="1" applyFont="1"/>
    <xf numFmtId="0" fontId="7" fillId="0" borderId="1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4" fontId="7" fillId="6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right"/>
    </xf>
    <xf numFmtId="1" fontId="9" fillId="0" borderId="1" xfId="1" applyNumberFormat="1" applyFont="1" applyFill="1" applyBorder="1" applyAlignment="1">
      <alignment horizontal="right"/>
    </xf>
    <xf numFmtId="1" fontId="17" fillId="0" borderId="1" xfId="1" applyNumberFormat="1" applyFont="1" applyFill="1" applyBorder="1" applyAlignment="1">
      <alignment horizontal="right"/>
    </xf>
    <xf numFmtId="1" fontId="18" fillId="0" borderId="1" xfId="0" applyNumberFormat="1" applyFont="1" applyBorder="1"/>
    <xf numFmtId="0" fontId="18" fillId="2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right"/>
    </xf>
    <xf numFmtId="1" fontId="13" fillId="5" borderId="1" xfId="0" applyNumberFormat="1" applyFont="1" applyFill="1" applyBorder="1"/>
    <xf numFmtId="14" fontId="7" fillId="0" borderId="2" xfId="0" applyNumberFormat="1" applyFont="1" applyBorder="1" applyAlignment="1">
      <alignment horizontal="center"/>
    </xf>
    <xf numFmtId="1" fontId="13" fillId="5" borderId="5" xfId="0" applyNumberFormat="1" applyFont="1" applyFill="1" applyBorder="1"/>
    <xf numFmtId="1" fontId="19" fillId="5" borderId="1" xfId="0" applyNumberFormat="1" applyFont="1" applyFill="1" applyBorder="1" applyAlignment="1">
      <alignment horizontal="right"/>
    </xf>
    <xf numFmtId="1" fontId="14" fillId="5" borderId="1" xfId="0" applyNumberFormat="1" applyFont="1" applyFill="1" applyBorder="1"/>
    <xf numFmtId="0" fontId="0" fillId="7" borderId="0" xfId="0" applyFill="1"/>
    <xf numFmtId="14" fontId="0" fillId="0" borderId="0" xfId="0" applyNumberFormat="1"/>
    <xf numFmtId="0" fontId="7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" fontId="7" fillId="0" borderId="1" xfId="0" applyNumberFormat="1" applyFont="1" applyBorder="1" applyAlignment="1">
      <alignment vertical="center"/>
    </xf>
    <xf numFmtId="1" fontId="18" fillId="2" borderId="1" xfId="0" applyNumberFormat="1" applyFont="1" applyFill="1" applyBorder="1"/>
    <xf numFmtId="0" fontId="20" fillId="5" borderId="1" xfId="0" applyFont="1" applyFill="1" applyBorder="1"/>
    <xf numFmtId="1" fontId="20" fillId="5" borderId="1" xfId="0" applyNumberFormat="1" applyFont="1" applyFill="1" applyBorder="1"/>
    <xf numFmtId="0" fontId="21" fillId="7" borderId="0" xfId="0" applyFont="1" applyFill="1"/>
    <xf numFmtId="1" fontId="16" fillId="0" borderId="1" xfId="0" applyNumberFormat="1" applyFont="1" applyBorder="1"/>
    <xf numFmtId="0" fontId="16" fillId="0" borderId="1" xfId="0" applyFont="1" applyBorder="1"/>
    <xf numFmtId="164" fontId="20" fillId="9" borderId="6" xfId="0" applyNumberFormat="1" applyFont="1" applyFill="1" applyBorder="1" applyAlignment="1">
      <alignment horizontal="center"/>
    </xf>
    <xf numFmtId="164" fontId="20" fillId="11" borderId="6" xfId="0" applyNumberFormat="1" applyFont="1" applyFill="1" applyBorder="1" applyAlignment="1">
      <alignment horizontal="center"/>
    </xf>
    <xf numFmtId="0" fontId="23" fillId="7" borderId="0" xfId="0" applyFont="1" applyFill="1"/>
    <xf numFmtId="0" fontId="23" fillId="7" borderId="0" xfId="0" applyFont="1" applyFill="1" applyAlignment="1">
      <alignment horizontal="center" vertical="center"/>
    </xf>
    <xf numFmtId="164" fontId="20" fillId="11" borderId="6" xfId="0" applyNumberFormat="1" applyFont="1" applyFill="1" applyBorder="1" applyAlignment="1">
      <alignment horizontal="center" wrapText="1"/>
    </xf>
    <xf numFmtId="0" fontId="23" fillId="10" borderId="0" xfId="0" applyFont="1" applyFill="1"/>
    <xf numFmtId="0" fontId="23" fillId="10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5" fillId="10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164" fontId="15" fillId="9" borderId="6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1" fontId="19" fillId="5" borderId="3" xfId="0" applyNumberFormat="1" applyFont="1" applyFill="1" applyBorder="1" applyAlignment="1">
      <alignment horizontal="center"/>
    </xf>
    <xf numFmtId="1" fontId="19" fillId="5" borderId="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Monthly</a:t>
            </a:r>
            <a:r>
              <a:rPr lang="en-US" sz="1200" i="1" baseline="0"/>
              <a:t> basis individual Cost,2024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'Expendature Report-2024'!$A$4:$A$15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'Expendature Report-2024'!$B$4:$B$15</c:f>
              <c:numCache>
                <c:formatCode>_([$BDT]\ * #,##0_);_([$BDT]\ * \(#,##0\);_([$BDT]\ * "-"_);_(@_)</c:formatCode>
                <c:ptCount val="12"/>
                <c:pt idx="0">
                  <c:v>38279</c:v>
                </c:pt>
                <c:pt idx="1">
                  <c:v>36313</c:v>
                </c:pt>
                <c:pt idx="2">
                  <c:v>38893</c:v>
                </c:pt>
                <c:pt idx="3">
                  <c:v>36880</c:v>
                </c:pt>
                <c:pt idx="4">
                  <c:v>39393</c:v>
                </c:pt>
                <c:pt idx="5">
                  <c:v>37108</c:v>
                </c:pt>
                <c:pt idx="6">
                  <c:v>39457</c:v>
                </c:pt>
                <c:pt idx="7">
                  <c:v>38496</c:v>
                </c:pt>
                <c:pt idx="8">
                  <c:v>37457</c:v>
                </c:pt>
                <c:pt idx="9">
                  <c:v>38617</c:v>
                </c:pt>
                <c:pt idx="10">
                  <c:v>37337</c:v>
                </c:pt>
                <c:pt idx="11">
                  <c:v>39272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7-4186-B8B3-D5E97A23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7995696"/>
        <c:axId val="1407996176"/>
      </c:barChart>
      <c:catAx>
        <c:axId val="14079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of 2024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939501312335951"/>
              <c:y val="0.8777490192875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96176"/>
        <c:crosses val="autoZero"/>
        <c:auto val="1"/>
        <c:lblAlgn val="ctr"/>
        <c:lblOffset val="100"/>
        <c:noMultiLvlLbl val="0"/>
      </c:catAx>
      <c:valAx>
        <c:axId val="1407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BDT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BDT]\ * #,##0_);_([$BDT]\ * \(#,##0\);_([$BDT]\ 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6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 baseline="0"/>
              <a:t>Expendatures According to month,2024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'Expendature Report-2024'!$F$4:$F$14</c:f>
              <c:strCache>
                <c:ptCount val="11"/>
                <c:pt idx="0">
                  <c:v> Daily convence cost  </c:v>
                </c:pt>
                <c:pt idx="1">
                  <c:v> Snackes and other </c:v>
                </c:pt>
                <c:pt idx="2">
                  <c:v> Car fuel </c:v>
                </c:pt>
                <c:pt idx="3">
                  <c:v> Car servics </c:v>
                </c:pt>
                <c:pt idx="4">
                  <c:v> L/C purpose </c:v>
                </c:pt>
                <c:pt idx="5">
                  <c:v> Freight charges purpose </c:v>
                </c:pt>
                <c:pt idx="6">
                  <c:v> C&amp;F Purpse </c:v>
                </c:pt>
                <c:pt idx="7">
                  <c:v> Loan purpose </c:v>
                </c:pt>
                <c:pt idx="8">
                  <c:v> Bank purpose </c:v>
                </c:pt>
                <c:pt idx="9">
                  <c:v> Tips </c:v>
                </c:pt>
                <c:pt idx="10">
                  <c:v> Product purchase cost  </c:v>
                </c:pt>
              </c:strCache>
            </c:strRef>
          </c:cat>
          <c:val>
            <c:numRef>
              <c:f>'Expendature Report-2024'!$G$4:$G$14</c:f>
              <c:numCache>
                <c:formatCode>_([$BDT]\ * #,##0_);_([$BDT]\ * \(#,##0\);_([$BDT]\ * "-"_);_(@_)</c:formatCode>
                <c:ptCount val="11"/>
                <c:pt idx="0">
                  <c:v>38414</c:v>
                </c:pt>
                <c:pt idx="1">
                  <c:v>38273</c:v>
                </c:pt>
                <c:pt idx="2">
                  <c:v>38207</c:v>
                </c:pt>
                <c:pt idx="3">
                  <c:v>37878</c:v>
                </c:pt>
                <c:pt idx="4">
                  <c:v>37337</c:v>
                </c:pt>
                <c:pt idx="5">
                  <c:v>37925</c:v>
                </c:pt>
                <c:pt idx="6">
                  <c:v>37657</c:v>
                </c:pt>
                <c:pt idx="7">
                  <c:v>36334</c:v>
                </c:pt>
                <c:pt idx="8">
                  <c:v>36126</c:v>
                </c:pt>
                <c:pt idx="9">
                  <c:v>37615</c:v>
                </c:pt>
                <c:pt idx="10">
                  <c:v>37318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BA2-98A0-7D6353D5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605824"/>
        <c:axId val="1247608224"/>
      </c:barChart>
      <c:catAx>
        <c:axId val="12476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17573571459991"/>
              <c:y val="0.9073041674629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08224"/>
        <c:crosses val="autoZero"/>
        <c:auto val="1"/>
        <c:lblAlgn val="ctr"/>
        <c:lblOffset val="100"/>
        <c:noMultiLvlLbl val="0"/>
      </c:catAx>
      <c:valAx>
        <c:axId val="12476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BDT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BDT]\ * #,##0_);_([$BDT]\ * \(#,##0\);_([$BDT]\ 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3">
          <a:lumMod val="75000"/>
          <a:alpha val="6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of the year,2024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Months Cost together '!$C$6:$C$17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'All Months Cost together '!$D$6:$D$17</c:f>
              <c:numCache>
                <c:formatCode>0</c:formatCode>
                <c:ptCount val="12"/>
                <c:pt idx="0">
                  <c:v>423225</c:v>
                </c:pt>
                <c:pt idx="1">
                  <c:v>397825</c:v>
                </c:pt>
                <c:pt idx="2">
                  <c:v>427618</c:v>
                </c:pt>
                <c:pt idx="3">
                  <c:v>411821</c:v>
                </c:pt>
                <c:pt idx="4">
                  <c:v>426742</c:v>
                </c:pt>
                <c:pt idx="5">
                  <c:v>412982</c:v>
                </c:pt>
                <c:pt idx="6">
                  <c:v>423358</c:v>
                </c:pt>
                <c:pt idx="7">
                  <c:v>427080</c:v>
                </c:pt>
                <c:pt idx="8">
                  <c:v>407132</c:v>
                </c:pt>
                <c:pt idx="9">
                  <c:v>425423</c:v>
                </c:pt>
                <c:pt idx="10">
                  <c:v>413084</c:v>
                </c:pt>
                <c:pt idx="11">
                  <c:v>426300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042-BFD3-901C59CA9F9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8725008"/>
        <c:axId val="1458725968"/>
      </c:lineChart>
      <c:catAx>
        <c:axId val="14587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25968"/>
        <c:crosses val="autoZero"/>
        <c:auto val="1"/>
        <c:lblAlgn val="ctr"/>
        <c:lblOffset val="100"/>
        <c:noMultiLvlLbl val="0"/>
      </c:catAx>
      <c:valAx>
        <c:axId val="1458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T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</xdr:rowOff>
    </xdr:from>
    <xdr:to>
      <xdr:col>4</xdr:col>
      <xdr:colOff>1533525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1FD1-2235-71CD-6524-691988B0C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0</xdr:row>
      <xdr:rowOff>19049</xdr:rowOff>
    </xdr:from>
    <xdr:to>
      <xdr:col>10</xdr:col>
      <xdr:colOff>266700</xdr:colOff>
      <xdr:row>15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8517E4-F72A-2B63-4D04-1DF594A6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0</xdr:rowOff>
    </xdr:from>
    <xdr:to>
      <xdr:col>11</xdr:col>
      <xdr:colOff>361950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EF15-B42A-848A-06B9-E7516C99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92FD8-9307-46B4-A79F-2A466A3F3A6D}" name="Table1" displayName="Table1" ref="A1:N367" totalsRowShown="0" headerRowDxfId="2">
  <autoFilter ref="A1:N367" xr:uid="{65992FD8-9307-46B4-A79F-2A466A3F3A6D}"/>
  <tableColumns count="14">
    <tableColumn id="1" xr3:uid="{635A1CB2-9635-4969-BC4A-5E97577D5FDD}" name="Date(m/d/y)" dataDxfId="1"/>
    <tableColumn id="2" xr3:uid="{95906E18-1240-4829-9E86-D759E3F79932}" name="Month" dataDxfId="0">
      <calculatedColumnFormula>TEXT(A2,"mmmm")</calculatedColumnFormula>
    </tableColumn>
    <tableColumn id="3" xr3:uid="{61E9E9BC-C009-45D9-8535-CE140DD23E2E}" name="Daily convence cost "/>
    <tableColumn id="4" xr3:uid="{904F6854-90DB-4B8D-9766-FA86D371D441}" name="Snackes and other"/>
    <tableColumn id="5" xr3:uid="{C0EC2B5B-73AB-40B1-8C39-BD6C4EECEB45}" name="Car fuel"/>
    <tableColumn id="6" xr3:uid="{3F54B47F-197B-40E6-B09A-CC80330CA322}" name="Car servics"/>
    <tableColumn id="7" xr3:uid="{667E08BA-E5FD-4A1C-AD97-9490A3A4E065}" name="L/C purpose"/>
    <tableColumn id="8" xr3:uid="{E7A66929-605A-4DFE-8686-44213CBC2D56}" name="Freight charges purpose"/>
    <tableColumn id="9" xr3:uid="{EC388CFC-369E-4FC7-B4D3-17905081A885}" name="C&amp;F Purpse"/>
    <tableColumn id="10" xr3:uid="{8945122D-0EE1-46C5-B174-0CA411932131}" name="Loan purpose"/>
    <tableColumn id="11" xr3:uid="{9B75EF7F-D872-42CD-864C-20072686B67F}" name="Bank purpose"/>
    <tableColumn id="12" xr3:uid="{5030C5CC-6963-4B92-B2A9-5936C0530257}" name="Tips"/>
    <tableColumn id="13" xr3:uid="{BA114FC3-45F9-427B-9630-CFAF9BB7A074}" name="Product purchase cost "/>
    <tableColumn id="14" xr3:uid="{2A48C733-17AF-45C0-93FD-2A5212A8F674}" name="Total Cost">
      <calculatedColumnFormula>SUM(C2:M2)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248E-0141-48AA-9D06-523B9BFF7B59}">
  <dimension ref="A1:Z23"/>
  <sheetViews>
    <sheetView showGridLines="0" tabSelected="1" zoomScaleNormal="100" workbookViewId="0">
      <selection activeCell="G1" sqref="G1"/>
    </sheetView>
  </sheetViews>
  <sheetFormatPr defaultRowHeight="15" x14ac:dyDescent="0.25"/>
  <cols>
    <col min="1" max="1" width="13.5703125" customWidth="1"/>
    <col min="2" max="2" width="22.42578125" customWidth="1"/>
    <col min="3" max="3" width="22.85546875" customWidth="1"/>
    <col min="4" max="4" width="15.42578125" customWidth="1"/>
    <col min="5" max="5" width="24" bestFit="1" customWidth="1"/>
    <col min="6" max="6" width="20.140625" customWidth="1"/>
    <col min="7" max="7" width="14.28515625" customWidth="1"/>
    <col min="8" max="8" width="15.140625" customWidth="1"/>
    <col min="9" max="9" width="19.28515625" customWidth="1"/>
    <col min="10" max="10" width="16.85546875" customWidth="1"/>
    <col min="11" max="11" width="18" customWidth="1"/>
    <col min="12" max="12" width="18.5703125" customWidth="1"/>
    <col min="13" max="13" width="11.7109375" customWidth="1"/>
    <col min="14" max="14" width="9.85546875" customWidth="1"/>
    <col min="15" max="15" width="10.42578125" bestFit="1" customWidth="1"/>
    <col min="16" max="16" width="7.7109375" customWidth="1"/>
    <col min="17" max="17" width="10.140625" bestFit="1" customWidth="1"/>
    <col min="25" max="25" width="0" hidden="1" customWidth="1"/>
  </cols>
  <sheetData>
    <row r="1" spans="1:26" ht="21.75" customHeight="1" x14ac:dyDescent="0.25">
      <c r="A1" s="50" t="s">
        <v>36</v>
      </c>
      <c r="B1" s="55" t="s">
        <v>17</v>
      </c>
      <c r="C1" s="35"/>
      <c r="D1" s="35"/>
      <c r="E1" s="35"/>
      <c r="F1" s="50" t="s">
        <v>38</v>
      </c>
      <c r="G1" s="56" t="s">
        <v>10</v>
      </c>
      <c r="H1" s="35"/>
      <c r="I1" s="35"/>
      <c r="J1" s="35"/>
      <c r="K1" s="35"/>
      <c r="L1" s="35"/>
      <c r="M1" s="35"/>
      <c r="N1" s="39"/>
      <c r="O1" s="35"/>
      <c r="P1" s="35"/>
      <c r="Q1" s="35"/>
      <c r="R1" s="35"/>
      <c r="S1" s="35"/>
      <c r="T1" s="35"/>
    </row>
    <row r="2" spans="1:26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6" ht="16.5" thickBot="1" x14ac:dyDescent="0.3">
      <c r="A3" s="52" t="s">
        <v>40</v>
      </c>
      <c r="B3" s="53" t="s">
        <v>37</v>
      </c>
      <c r="C3" s="35"/>
      <c r="D3" s="35"/>
      <c r="E3" s="35"/>
      <c r="F3" s="48" t="s">
        <v>39</v>
      </c>
      <c r="G3" s="51" t="s">
        <v>41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6" ht="17.25" thickTop="1" thickBot="1" x14ac:dyDescent="0.3">
      <c r="A4" s="49" t="s">
        <v>28</v>
      </c>
      <c r="B4" s="47">
        <f>SUMIFS(INDEX(Table1[[Daily convence cost ]:[Product purchase cost ]],,MATCH('Expendature Report-2024'!$B$1,Table1[[#Headers],[Daily convence cost ]:[Product purchase cost ]],0)),Table1[Month],'Expendature Report-2024'!$A4)</f>
        <v>38279</v>
      </c>
      <c r="C4" s="35"/>
      <c r="D4" s="35"/>
      <c r="E4" s="35"/>
      <c r="F4" s="57" t="s">
        <v>16</v>
      </c>
      <c r="G4" s="47">
        <f>INDEX('Monthly Individual Cost'!$B$4:$L$15,MATCH('Expendature Report-2024'!$G$1,'Monthly Individual Cost'!$A$4:$A$15,0),MATCH('Expendature Report-2024'!$F4,'Monthly Individual Cost'!B$3:L$3,0))</f>
        <v>38414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6" ht="17.25" thickTop="1" thickBot="1" x14ac:dyDescent="0.3">
      <c r="A5" s="49" t="s">
        <v>1</v>
      </c>
      <c r="B5" s="47">
        <f>SUMIFS(INDEX(Table1[[Daily convence cost ]:[Product purchase cost ]],,MATCH('Expendature Report-2024'!$B$1,Table1[[#Headers],[Daily convence cost ]:[Product purchase cost ]],0)),Table1[Month],'Expendature Report-2024'!$A5)</f>
        <v>36313</v>
      </c>
      <c r="C5" s="35"/>
      <c r="D5" s="35"/>
      <c r="E5" s="35"/>
      <c r="F5" s="57" t="s">
        <v>19</v>
      </c>
      <c r="G5" s="47">
        <f>INDEX('Monthly Individual Cost'!$B$4:$L$15,MATCH('Expendature Report-2024'!$G$1,'Monthly Individual Cost'!$A$4:$A$15,0),MATCH('Expendature Report-2024'!$F5,'Monthly Individual Cost'!B$3:L$3,0))</f>
        <v>38273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X5" s="35" t="s">
        <v>16</v>
      </c>
      <c r="Y5" s="35"/>
    </row>
    <row r="6" spans="1:26" ht="17.25" thickTop="1" thickBot="1" x14ac:dyDescent="0.3">
      <c r="A6" s="49" t="s">
        <v>2</v>
      </c>
      <c r="B6" s="47">
        <f>SUMIFS(INDEX(Table1[[Daily convence cost ]:[Product purchase cost ]],,MATCH('Expendature Report-2024'!$B$1,Table1[[#Headers],[Daily convence cost ]:[Product purchase cost ]],0)),Table1[Month],'Expendature Report-2024'!$A6)</f>
        <v>38893</v>
      </c>
      <c r="C6" s="35"/>
      <c r="D6" s="35"/>
      <c r="E6" s="35"/>
      <c r="F6" s="57" t="s">
        <v>24</v>
      </c>
      <c r="G6" s="47">
        <f>INDEX('Monthly Individual Cost'!$B$4:$L$15,MATCH('Expendature Report-2024'!$G$1,'Monthly Individual Cost'!$A$4:$A$15,0),MATCH('Expendature Report-2024'!$F6,'Monthly Individual Cost'!B$3:L$3,0))</f>
        <v>38207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X6" s="35" t="s">
        <v>19</v>
      </c>
      <c r="Y6" s="35"/>
    </row>
    <row r="7" spans="1:26" ht="17.25" thickTop="1" thickBot="1" x14ac:dyDescent="0.3">
      <c r="A7" s="49" t="s">
        <v>3</v>
      </c>
      <c r="B7" s="47">
        <f>SUMIFS(INDEX(Table1[[Daily convence cost ]:[Product purchase cost ]],,MATCH('Expendature Report-2024'!$B$1,Table1[[#Headers],[Daily convence cost ]:[Product purchase cost ]],0)),Table1[Month],'Expendature Report-2024'!$A7)</f>
        <v>36880</v>
      </c>
      <c r="C7" s="35"/>
      <c r="D7" s="35"/>
      <c r="E7" s="35"/>
      <c r="F7" s="57" t="s">
        <v>25</v>
      </c>
      <c r="G7" s="47">
        <f>INDEX('Monthly Individual Cost'!$B$4:$L$15,MATCH('Expendature Report-2024'!$G$1,'Monthly Individual Cost'!$A$4:$A$15,0),MATCH('Expendature Report-2024'!$F7,'Monthly Individual Cost'!B$3:L$3,0))</f>
        <v>37878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X7" s="35" t="s">
        <v>24</v>
      </c>
      <c r="Y7" s="35"/>
    </row>
    <row r="8" spans="1:26" ht="17.25" thickTop="1" thickBot="1" x14ac:dyDescent="0.3">
      <c r="A8" s="49" t="s">
        <v>4</v>
      </c>
      <c r="B8" s="47">
        <f>SUMIFS(INDEX(Table1[[Daily convence cost ]:[Product purchase cost ]],,MATCH('Expendature Report-2024'!$B$1,Table1[[#Headers],[Daily convence cost ]:[Product purchase cost ]],0)),Table1[Month],'Expendature Report-2024'!$A8)</f>
        <v>39393</v>
      </c>
      <c r="C8" s="35"/>
      <c r="D8" s="35"/>
      <c r="E8" s="35"/>
      <c r="F8" s="57" t="s">
        <v>17</v>
      </c>
      <c r="G8" s="47">
        <f>INDEX('Monthly Individual Cost'!$B$4:$L$15,MATCH('Expendature Report-2024'!$G$1,'Monthly Individual Cost'!$A$4:$A$15,0),MATCH('Expendature Report-2024'!$F8,'Monthly Individual Cost'!B$3:L$3,0))</f>
        <v>37337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X8" s="35" t="s">
        <v>25</v>
      </c>
      <c r="Y8" s="35"/>
    </row>
    <row r="9" spans="1:26" ht="16.5" customHeight="1" thickTop="1" thickBot="1" x14ac:dyDescent="0.3">
      <c r="A9" s="49" t="s">
        <v>5</v>
      </c>
      <c r="B9" s="47">
        <f>SUMIFS(INDEX(Table1[[Daily convence cost ]:[Product purchase cost ]],,MATCH('Expendature Report-2024'!$B$1,Table1[[#Headers],[Daily convence cost ]:[Product purchase cost ]],0)),Table1[Month],'Expendature Report-2024'!$A9)</f>
        <v>37108</v>
      </c>
      <c r="C9" s="35"/>
      <c r="D9" s="35"/>
      <c r="E9" s="35"/>
      <c r="F9" s="57" t="s">
        <v>21</v>
      </c>
      <c r="G9" s="47">
        <f>INDEX('Monthly Individual Cost'!$B$4:$L$15,MATCH('Expendature Report-2024'!$G$1,'Monthly Individual Cost'!$A$4:$A$15,0),MATCH('Expendature Report-2024'!$F9,'Monthly Individual Cost'!B$3:L$3,0))</f>
        <v>37925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Y9" s="35" t="s">
        <v>17</v>
      </c>
      <c r="Z9" s="35"/>
    </row>
    <row r="10" spans="1:26" ht="16.5" customHeight="1" thickTop="1" thickBot="1" x14ac:dyDescent="0.3">
      <c r="A10" s="49" t="s">
        <v>6</v>
      </c>
      <c r="B10" s="47">
        <f>SUMIFS(INDEX(Table1[[Daily convence cost ]:[Product purchase cost ]],,MATCH('Expendature Report-2024'!$B$1,Table1[[#Headers],[Daily convence cost ]:[Product purchase cost ]],0)),Table1[Month],'Expendature Report-2024'!$A10)</f>
        <v>39457</v>
      </c>
      <c r="C10" s="35"/>
      <c r="D10" s="35"/>
      <c r="E10" s="35"/>
      <c r="F10" s="57" t="s">
        <v>14</v>
      </c>
      <c r="G10" s="47">
        <f>INDEX('Monthly Individual Cost'!$B$4:$L$15,MATCH('Expendature Report-2024'!$G$1,'Monthly Individual Cost'!$A$4:$A$15,0),MATCH('Expendature Report-2024'!$F10,'Monthly Individual Cost'!B$3:L$3,0))</f>
        <v>37657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Y10" s="35" t="s">
        <v>21</v>
      </c>
      <c r="Z10" s="35"/>
    </row>
    <row r="11" spans="1:26" ht="17.25" thickTop="1" thickBot="1" x14ac:dyDescent="0.3">
      <c r="A11" s="49" t="s">
        <v>7</v>
      </c>
      <c r="B11" s="47">
        <f>SUMIFS(INDEX(Table1[[Daily convence cost ]:[Product purchase cost ]],,MATCH('Expendature Report-2024'!$B$1,Table1[[#Headers],[Daily convence cost ]:[Product purchase cost ]],0)),Table1[Month],'Expendature Report-2024'!$A11)</f>
        <v>38496</v>
      </c>
      <c r="F11" s="57" t="s">
        <v>15</v>
      </c>
      <c r="G11" s="47">
        <f>INDEX('Monthly Individual Cost'!$B$4:$L$15,MATCH('Expendature Report-2024'!$G$1,'Monthly Individual Cost'!$A$4:$A$15,0),MATCH('Expendature Report-2024'!$F11,'Monthly Individual Cost'!B$3:L$3,0))</f>
        <v>36334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Y11" s="35" t="s">
        <v>14</v>
      </c>
      <c r="Z11" s="35"/>
    </row>
    <row r="12" spans="1:26" ht="17.25" thickTop="1" thickBot="1" x14ac:dyDescent="0.3">
      <c r="A12" s="49" t="s">
        <v>8</v>
      </c>
      <c r="B12" s="47">
        <f>SUMIFS(INDEX(Table1[[Daily convence cost ]:[Product purchase cost ]],,MATCH('Expendature Report-2024'!$B$1,Table1[[#Headers],[Daily convence cost ]:[Product purchase cost ]],0)),Table1[Month],'Expendature Report-2024'!$A12)</f>
        <v>37457</v>
      </c>
      <c r="F12" s="57" t="s">
        <v>18</v>
      </c>
      <c r="G12" s="47">
        <f>INDEX('Monthly Individual Cost'!$B$4:$L$15,MATCH('Expendature Report-2024'!$G$1,'Monthly Individual Cost'!$A$4:$A$15,0),MATCH('Expendature Report-2024'!$F12,'Monthly Individual Cost'!B$3:L$3,0))</f>
        <v>36126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Y12" s="35" t="s">
        <v>15</v>
      </c>
      <c r="Z12" s="35"/>
    </row>
    <row r="13" spans="1:26" ht="17.25" thickTop="1" thickBot="1" x14ac:dyDescent="0.3">
      <c r="A13" s="49" t="s">
        <v>9</v>
      </c>
      <c r="B13" s="47">
        <f>SUMIFS(INDEX(Table1[[Daily convence cost ]:[Product purchase cost ]],,MATCH('Expendature Report-2024'!$B$1,Table1[[#Headers],[Daily convence cost ]:[Product purchase cost ]],0)),Table1[Month],'Expendature Report-2024'!$A13)</f>
        <v>38617</v>
      </c>
      <c r="F13" s="57" t="s">
        <v>26</v>
      </c>
      <c r="G13" s="47">
        <f>INDEX('Monthly Individual Cost'!$B$4:$L$15,MATCH('Expendature Report-2024'!$G$1,'Monthly Individual Cost'!$A$4:$A$15,0),MATCH('Expendature Report-2024'!$F13,'Monthly Individual Cost'!B$3:L$3,0))</f>
        <v>37615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Y13" s="35" t="s">
        <v>18</v>
      </c>
      <c r="Z13" s="35"/>
    </row>
    <row r="14" spans="1:26" ht="17.25" thickTop="1" thickBot="1" x14ac:dyDescent="0.3">
      <c r="A14" s="49" t="s">
        <v>10</v>
      </c>
      <c r="B14" s="47">
        <f>SUMIFS(INDEX(Table1[[Daily convence cost ]:[Product purchase cost ]],,MATCH('Expendature Report-2024'!$B$1,Table1[[#Headers],[Daily convence cost ]:[Product purchase cost ]],0)),Table1[Month],'Expendature Report-2024'!$A14)</f>
        <v>37337</v>
      </c>
      <c r="F14" s="57" t="s">
        <v>20</v>
      </c>
      <c r="G14" s="47">
        <f>INDEX('Monthly Individual Cost'!$B$4:$L$15,MATCH('Expendature Report-2024'!$G$1,'Monthly Individual Cost'!$A$4:$A$15,0),MATCH('Expendature Report-2024'!$F14,'Monthly Individual Cost'!B$3:L$3,0))</f>
        <v>37318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Y14" s="35" t="s">
        <v>26</v>
      </c>
      <c r="Z14" s="35"/>
    </row>
    <row r="15" spans="1:26" ht="17.25" thickTop="1" thickBot="1" x14ac:dyDescent="0.3">
      <c r="A15" s="44" t="s">
        <v>11</v>
      </c>
      <c r="B15" s="47">
        <f>SUMIFS(INDEX(Table1[[Daily convence cost ]:[Product purchase cost ]],,MATCH('Expendature Report-2024'!$B$1,Table1[[#Headers],[Daily convence cost ]:[Product purchase cost ]],0)),Table1[Month],'Expendature Report-2024'!$A15)</f>
        <v>39272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X15" s="35" t="s">
        <v>20</v>
      </c>
      <c r="Y15" s="35"/>
    </row>
    <row r="16" spans="1:26" ht="15.75" customHeight="1" thickTop="1" x14ac:dyDescent="0.25">
      <c r="B16" s="54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2" ht="15.75" customHeight="1" x14ac:dyDescent="0.25"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2" ht="15" customHeight="1" x14ac:dyDescent="0.25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2" ht="15" customHeight="1" x14ac:dyDescent="0.25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2" x14ac:dyDescent="0.25">
      <c r="A20" s="35"/>
      <c r="F20" s="35"/>
      <c r="G20" s="35"/>
      <c r="H20" s="35"/>
      <c r="I20" s="35"/>
      <c r="J20" s="35"/>
      <c r="K20" s="35"/>
      <c r="L20" s="35"/>
      <c r="M20" s="35"/>
      <c r="N20" s="35"/>
      <c r="R20" s="35"/>
      <c r="S20" s="35"/>
      <c r="T20" s="35"/>
      <c r="U20" s="35"/>
      <c r="V20" s="35"/>
    </row>
    <row r="21" spans="1:22" x14ac:dyDescent="0.25">
      <c r="F21" s="35"/>
      <c r="G21" s="35"/>
      <c r="H21" s="35"/>
      <c r="R21" s="35"/>
      <c r="S21" s="35"/>
      <c r="T21" s="35"/>
      <c r="U21" s="35"/>
      <c r="V21" s="35"/>
    </row>
    <row r="22" spans="1:22" x14ac:dyDescent="0.25">
      <c r="F22" s="35"/>
      <c r="G22" s="35"/>
      <c r="H22" s="35"/>
    </row>
    <row r="23" spans="1:22" x14ac:dyDescent="0.25">
      <c r="F23" s="35"/>
      <c r="G23" s="35"/>
      <c r="H23" s="35"/>
    </row>
  </sheetData>
  <phoneticPr fontId="5" type="noConversion"/>
  <dataValidations count="1">
    <dataValidation type="list" allowBlank="1" showInputMessage="1" showErrorMessage="1" sqref="G1" xr:uid="{BFD2BDF8-293A-44B4-81A0-8B9C1EDE0439}">
      <formula1>$A$4:$A$15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0E4CF7-5A35-4BD7-868A-E6D32081DA0F}">
          <x14:formula1>
            <xm:f>'Expendatures of 2024'!$C$1:$M$1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1E3F-5D76-47EF-9C57-C109C9058886}">
  <dimension ref="A1:M32"/>
  <sheetViews>
    <sheetView view="pageLayout" topLeftCell="A10" zoomScaleNormal="100" workbookViewId="0">
      <selection activeCell="I5" sqref="I5"/>
    </sheetView>
  </sheetViews>
  <sheetFormatPr defaultRowHeight="15" x14ac:dyDescent="0.25"/>
  <cols>
    <col min="1" max="1" width="7.42578125" style="2" customWidth="1"/>
    <col min="2" max="2" width="13.140625" customWidth="1"/>
    <col min="3" max="3" width="10.28515625" style="1" customWidth="1"/>
    <col min="4" max="4" width="6.7109375" style="1" customWidth="1"/>
    <col min="5" max="5" width="9.42578125" style="1" customWidth="1"/>
    <col min="6" max="6" width="8.85546875" customWidth="1"/>
    <col min="7" max="7" width="12" customWidth="1"/>
    <col min="8" max="8" width="9.140625" customWidth="1"/>
    <col min="9" max="9" width="11.85546875" customWidth="1"/>
    <col min="10" max="10" width="9.85546875" customWidth="1"/>
    <col min="11" max="11" width="7" customWidth="1"/>
    <col min="12" max="12" width="8.425781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45444</v>
      </c>
      <c r="B2" s="29">
        <f>VLOOKUP(A2,Table1[#All],3,FALSE)</f>
        <v>1175</v>
      </c>
      <c r="C2" s="26">
        <f>VLOOKUP(A2,Table1[#All],4,FALSE)</f>
        <v>1371</v>
      </c>
      <c r="D2" s="26">
        <f>VLOOKUP(A2,Table1[#All],5,FALSE)</f>
        <v>1120</v>
      </c>
      <c r="E2" s="26">
        <f>VLOOKUP(A2,Table1[#All],6,FALSE)</f>
        <v>1200</v>
      </c>
      <c r="F2" s="29">
        <f>VLOOKUP(A2,Table1[#All],7,FALSE)</f>
        <v>1357</v>
      </c>
      <c r="G2" s="29">
        <f>VLOOKUP(A2,Table1[#All],8,FALSE)</f>
        <v>1080</v>
      </c>
      <c r="H2" s="29">
        <f>VLOOKUP(A2,Table1[#All],9,FALSE)</f>
        <v>1062</v>
      </c>
      <c r="I2" s="29">
        <f>VLOOKUP(A2,Table1[#All],10,FALSE)</f>
        <v>1380</v>
      </c>
      <c r="J2" s="29">
        <f>VLOOKUP(A2,Table1[#All],11,FALSE)</f>
        <v>1278</v>
      </c>
      <c r="K2" s="29">
        <f>VLOOKUP(A2,Table1[#All],12,FALSE)</f>
        <v>1483</v>
      </c>
      <c r="L2" s="29">
        <f>VLOOKUP(A2,Table1[#All],13,FALSE)</f>
        <v>1465</v>
      </c>
      <c r="M2" s="29">
        <f>SUM(B2:L2)</f>
        <v>13971</v>
      </c>
    </row>
    <row r="3" spans="1:13" s="7" customFormat="1" ht="11.45" customHeight="1" x14ac:dyDescent="0.25">
      <c r="A3" s="8">
        <v>45445</v>
      </c>
      <c r="B3" s="29">
        <f>VLOOKUP(A3,Table1[#All],3,FALSE)</f>
        <v>1467</v>
      </c>
      <c r="C3" s="26">
        <f>VLOOKUP(A3,Table1[#All],4,FALSE)</f>
        <v>1487</v>
      </c>
      <c r="D3" s="26">
        <f>VLOOKUP(A3,Table1[#All],5,FALSE)</f>
        <v>1117</v>
      </c>
      <c r="E3" s="26">
        <f>VLOOKUP(A3,Table1[#All],6,FALSE)</f>
        <v>1240</v>
      </c>
      <c r="F3" s="29">
        <f>VLOOKUP(A3,Table1[#All],7,FALSE)</f>
        <v>1385</v>
      </c>
      <c r="G3" s="29">
        <f>VLOOKUP(A3,Table1[#All],8,FALSE)</f>
        <v>1224</v>
      </c>
      <c r="H3" s="29">
        <f>VLOOKUP(A3,Table1[#All],9,FALSE)</f>
        <v>1075</v>
      </c>
      <c r="I3" s="29">
        <f>VLOOKUP(A3,Table1[#All],10,FALSE)</f>
        <v>1241</v>
      </c>
      <c r="J3" s="29">
        <f>VLOOKUP(A3,Table1[#All],11,FALSE)</f>
        <v>1193</v>
      </c>
      <c r="K3" s="29">
        <f>VLOOKUP(A3,Table1[#All],12,FALSE)</f>
        <v>1110</v>
      </c>
      <c r="L3" s="29">
        <f>VLOOKUP(A3,Table1[#All],13,FALSE)</f>
        <v>1386</v>
      </c>
      <c r="M3" s="29">
        <f t="shared" ref="M3:M31" si="0">SUM(B3:L3)</f>
        <v>13925</v>
      </c>
    </row>
    <row r="4" spans="1:13" s="7" customFormat="1" ht="11.45" customHeight="1" x14ac:dyDescent="0.25">
      <c r="A4" s="8">
        <v>45446</v>
      </c>
      <c r="B4" s="29">
        <f>VLOOKUP(A4,Table1[#All],3,FALSE)</f>
        <v>1307</v>
      </c>
      <c r="C4" s="26">
        <f>VLOOKUP(A4,Table1[#All],4,FALSE)</f>
        <v>1193</v>
      </c>
      <c r="D4" s="26">
        <f>VLOOKUP(A4,Table1[#All],5,FALSE)</f>
        <v>1349</v>
      </c>
      <c r="E4" s="26">
        <f>VLOOKUP(A4,Table1[#All],6,FALSE)</f>
        <v>1463</v>
      </c>
      <c r="F4" s="29">
        <f>VLOOKUP(A4,Table1[#All],7,FALSE)</f>
        <v>1071</v>
      </c>
      <c r="G4" s="29">
        <f>VLOOKUP(A4,Table1[#All],8,FALSE)</f>
        <v>1109</v>
      </c>
      <c r="H4" s="29">
        <f>VLOOKUP(A4,Table1[#All],9,FALSE)</f>
        <v>1183</v>
      </c>
      <c r="I4" s="29">
        <f>VLOOKUP(A4,Table1[#All],10,FALSE)</f>
        <v>1371</v>
      </c>
      <c r="J4" s="29">
        <f>VLOOKUP(A4,Table1[#All],11,FALSE)</f>
        <v>1046</v>
      </c>
      <c r="K4" s="29">
        <f>VLOOKUP(A4,Table1[#All],12,FALSE)</f>
        <v>1495</v>
      </c>
      <c r="L4" s="29">
        <f>VLOOKUP(A4,Table1[#All],13,FALSE)</f>
        <v>1476</v>
      </c>
      <c r="M4" s="29">
        <f t="shared" si="0"/>
        <v>14063</v>
      </c>
    </row>
    <row r="5" spans="1:13" s="7" customFormat="1" ht="11.45" customHeight="1" x14ac:dyDescent="0.25">
      <c r="A5" s="8">
        <v>45447</v>
      </c>
      <c r="B5" s="29">
        <f>VLOOKUP(A5,Table1[#All],3,FALSE)</f>
        <v>1171</v>
      </c>
      <c r="C5" s="26">
        <f>VLOOKUP(A5,Table1[#All],4,FALSE)</f>
        <v>1185</v>
      </c>
      <c r="D5" s="26">
        <f>VLOOKUP(A5,Table1[#All],5,FALSE)</f>
        <v>1182</v>
      </c>
      <c r="E5" s="26">
        <f>VLOOKUP(A5,Table1[#All],6,FALSE)</f>
        <v>1208</v>
      </c>
      <c r="F5" s="29">
        <f>VLOOKUP(A5,Table1[#All],7,FALSE)</f>
        <v>1018</v>
      </c>
      <c r="G5" s="29">
        <f>VLOOKUP(A5,Table1[#All],8,FALSE)</f>
        <v>1066</v>
      </c>
      <c r="H5" s="29">
        <f>VLOOKUP(A5,Table1[#All],9,FALSE)</f>
        <v>1399</v>
      </c>
      <c r="I5" s="29">
        <f>VLOOKUP(A5,Table1[#All],10,FALSE)</f>
        <v>1428</v>
      </c>
      <c r="J5" s="29">
        <f>VLOOKUP(A5,Table1[#All],11,FALSE)</f>
        <v>1018</v>
      </c>
      <c r="K5" s="29">
        <f>VLOOKUP(A5,Table1[#All],12,FALSE)</f>
        <v>1385</v>
      </c>
      <c r="L5" s="29">
        <f>VLOOKUP(A5,Table1[#All],13,FALSE)</f>
        <v>1376</v>
      </c>
      <c r="M5" s="29">
        <f t="shared" si="0"/>
        <v>13436</v>
      </c>
    </row>
    <row r="6" spans="1:13" s="7" customFormat="1" ht="11.45" customHeight="1" x14ac:dyDescent="0.25">
      <c r="A6" s="8">
        <v>45448</v>
      </c>
      <c r="B6" s="29">
        <f>VLOOKUP(A6,Table1[#All],3,FALSE)</f>
        <v>1111</v>
      </c>
      <c r="C6" s="26">
        <f>VLOOKUP(A6,Table1[#All],4,FALSE)</f>
        <v>1401</v>
      </c>
      <c r="D6" s="26">
        <f>VLOOKUP(A6,Table1[#All],5,FALSE)</f>
        <v>1347</v>
      </c>
      <c r="E6" s="26">
        <f>VLOOKUP(A6,Table1[#All],6,FALSE)</f>
        <v>1466</v>
      </c>
      <c r="F6" s="29">
        <f>VLOOKUP(A6,Table1[#All],7,FALSE)</f>
        <v>1424</v>
      </c>
      <c r="G6" s="29">
        <f>VLOOKUP(A6,Table1[#All],8,FALSE)</f>
        <v>1120</v>
      </c>
      <c r="H6" s="29">
        <f>VLOOKUP(A6,Table1[#All],9,FALSE)</f>
        <v>1097</v>
      </c>
      <c r="I6" s="29">
        <f>VLOOKUP(A6,Table1[#All],10,FALSE)</f>
        <v>1037</v>
      </c>
      <c r="J6" s="29">
        <f>VLOOKUP(A6,Table1[#All],11,FALSE)</f>
        <v>1379</v>
      </c>
      <c r="K6" s="29">
        <f>VLOOKUP(A6,Table1[#All],12,FALSE)</f>
        <v>1040</v>
      </c>
      <c r="L6" s="29">
        <f>VLOOKUP(A6,Table1[#All],13,FALSE)</f>
        <v>1115</v>
      </c>
      <c r="M6" s="29">
        <f t="shared" si="0"/>
        <v>13537</v>
      </c>
    </row>
    <row r="7" spans="1:13" s="7" customFormat="1" ht="11.45" customHeight="1" x14ac:dyDescent="0.25">
      <c r="A7" s="8">
        <v>45449</v>
      </c>
      <c r="B7" s="29">
        <f>VLOOKUP(A7,Table1[#All],3,FALSE)</f>
        <v>1238</v>
      </c>
      <c r="C7" s="26">
        <f>VLOOKUP(A7,Table1[#All],4,FALSE)</f>
        <v>1448</v>
      </c>
      <c r="D7" s="26">
        <f>VLOOKUP(A7,Table1[#All],5,FALSE)</f>
        <v>1271</v>
      </c>
      <c r="E7" s="26">
        <f>VLOOKUP(A7,Table1[#All],6,FALSE)</f>
        <v>1083</v>
      </c>
      <c r="F7" s="29">
        <f>VLOOKUP(A7,Table1[#All],7,FALSE)</f>
        <v>1340</v>
      </c>
      <c r="G7" s="29">
        <f>VLOOKUP(A7,Table1[#All],8,FALSE)</f>
        <v>1084</v>
      </c>
      <c r="H7" s="29">
        <f>VLOOKUP(A7,Table1[#All],9,FALSE)</f>
        <v>1168</v>
      </c>
      <c r="I7" s="29">
        <f>VLOOKUP(A7,Table1[#All],10,FALSE)</f>
        <v>1007</v>
      </c>
      <c r="J7" s="29">
        <f>VLOOKUP(A7,Table1[#All],11,FALSE)</f>
        <v>1254</v>
      </c>
      <c r="K7" s="29">
        <f>VLOOKUP(A7,Table1[#All],12,FALSE)</f>
        <v>1183</v>
      </c>
      <c r="L7" s="29">
        <f>VLOOKUP(A7,Table1[#All],13,FALSE)</f>
        <v>1350</v>
      </c>
      <c r="M7" s="29">
        <f t="shared" si="0"/>
        <v>13426</v>
      </c>
    </row>
    <row r="8" spans="1:13" s="7" customFormat="1" ht="11.45" customHeight="1" x14ac:dyDescent="0.25">
      <c r="A8" s="8">
        <v>45450</v>
      </c>
      <c r="B8" s="29">
        <f>VLOOKUP(A8,Table1[#All],3,FALSE)</f>
        <v>1424</v>
      </c>
      <c r="C8" s="26">
        <f>VLOOKUP(A8,Table1[#All],4,FALSE)</f>
        <v>1202</v>
      </c>
      <c r="D8" s="26">
        <f>VLOOKUP(A8,Table1[#All],5,FALSE)</f>
        <v>1028</v>
      </c>
      <c r="E8" s="26">
        <f>VLOOKUP(A8,Table1[#All],6,FALSE)</f>
        <v>1091</v>
      </c>
      <c r="F8" s="29">
        <f>VLOOKUP(A8,Table1[#All],7,FALSE)</f>
        <v>1352</v>
      </c>
      <c r="G8" s="29">
        <f>VLOOKUP(A8,Table1[#All],8,FALSE)</f>
        <v>1435</v>
      </c>
      <c r="H8" s="29">
        <f>VLOOKUP(A8,Table1[#All],9,FALSE)</f>
        <v>1168</v>
      </c>
      <c r="I8" s="29">
        <f>VLOOKUP(A8,Table1[#All],10,FALSE)</f>
        <v>1202</v>
      </c>
      <c r="J8" s="29">
        <f>VLOOKUP(A8,Table1[#All],11,FALSE)</f>
        <v>1189</v>
      </c>
      <c r="K8" s="29">
        <f>VLOOKUP(A8,Table1[#All],12,FALSE)</f>
        <v>1192</v>
      </c>
      <c r="L8" s="29">
        <f>VLOOKUP(A8,Table1[#All],13,FALSE)</f>
        <v>1294</v>
      </c>
      <c r="M8" s="29">
        <f t="shared" si="0"/>
        <v>13577</v>
      </c>
    </row>
    <row r="9" spans="1:13" s="7" customFormat="1" ht="11.45" customHeight="1" x14ac:dyDescent="0.25">
      <c r="A9" s="8">
        <v>45451</v>
      </c>
      <c r="B9" s="29">
        <f>VLOOKUP(A9,Table1[#All],3,FALSE)</f>
        <v>1282</v>
      </c>
      <c r="C9" s="26">
        <f>VLOOKUP(A9,Table1[#All],4,FALSE)</f>
        <v>1386</v>
      </c>
      <c r="D9" s="26">
        <f>VLOOKUP(A9,Table1[#All],5,FALSE)</f>
        <v>1167</v>
      </c>
      <c r="E9" s="26">
        <f>VLOOKUP(A9,Table1[#All],6,FALSE)</f>
        <v>1492</v>
      </c>
      <c r="F9" s="29">
        <f>VLOOKUP(A9,Table1[#All],7,FALSE)</f>
        <v>1117</v>
      </c>
      <c r="G9" s="29">
        <f>VLOOKUP(A9,Table1[#All],8,FALSE)</f>
        <v>1355</v>
      </c>
      <c r="H9" s="29">
        <f>VLOOKUP(A9,Table1[#All],9,FALSE)</f>
        <v>1262</v>
      </c>
      <c r="I9" s="29">
        <f>VLOOKUP(A9,Table1[#All],10,FALSE)</f>
        <v>1302</v>
      </c>
      <c r="J9" s="29">
        <f>VLOOKUP(A9,Table1[#All],11,FALSE)</f>
        <v>1067</v>
      </c>
      <c r="K9" s="29">
        <f>VLOOKUP(A9,Table1[#All],12,FALSE)</f>
        <v>1457</v>
      </c>
      <c r="L9" s="29">
        <f>VLOOKUP(A9,Table1[#All],13,FALSE)</f>
        <v>1243</v>
      </c>
      <c r="M9" s="29">
        <f t="shared" si="0"/>
        <v>14130</v>
      </c>
    </row>
    <row r="10" spans="1:13" s="7" customFormat="1" ht="11.45" customHeight="1" x14ac:dyDescent="0.25">
      <c r="A10" s="8">
        <v>45452</v>
      </c>
      <c r="B10" s="29">
        <f>VLOOKUP(A10,Table1[#All],3,FALSE)</f>
        <v>1319</v>
      </c>
      <c r="C10" s="26">
        <f>VLOOKUP(A10,Table1[#All],4,FALSE)</f>
        <v>1089</v>
      </c>
      <c r="D10" s="26">
        <f>VLOOKUP(A10,Table1[#All],5,FALSE)</f>
        <v>1072</v>
      </c>
      <c r="E10" s="26">
        <f>VLOOKUP(A10,Table1[#All],6,FALSE)</f>
        <v>1474</v>
      </c>
      <c r="F10" s="29">
        <f>VLOOKUP(A10,Table1[#All],7,FALSE)</f>
        <v>1256</v>
      </c>
      <c r="G10" s="29">
        <f>VLOOKUP(A10,Table1[#All],8,FALSE)</f>
        <v>1268</v>
      </c>
      <c r="H10" s="29">
        <f>VLOOKUP(A10,Table1[#All],9,FALSE)</f>
        <v>1112</v>
      </c>
      <c r="I10" s="29">
        <f>VLOOKUP(A10,Table1[#All],10,FALSE)</f>
        <v>1420</v>
      </c>
      <c r="J10" s="29">
        <f>VLOOKUP(A10,Table1[#All],11,FALSE)</f>
        <v>1399</v>
      </c>
      <c r="K10" s="29">
        <f>VLOOKUP(A10,Table1[#All],12,FALSE)</f>
        <v>1312</v>
      </c>
      <c r="L10" s="29">
        <f>VLOOKUP(A10,Table1[#All],13,FALSE)</f>
        <v>1414</v>
      </c>
      <c r="M10" s="29">
        <f t="shared" si="0"/>
        <v>14135</v>
      </c>
    </row>
    <row r="11" spans="1:13" s="7" customFormat="1" ht="11.45" customHeight="1" x14ac:dyDescent="0.25">
      <c r="A11" s="8">
        <v>45453</v>
      </c>
      <c r="B11" s="29">
        <f>VLOOKUP(A11,Table1[#All],3,FALSE)</f>
        <v>1239</v>
      </c>
      <c r="C11" s="26">
        <f>VLOOKUP(A11,Table1[#All],4,FALSE)</f>
        <v>1326</v>
      </c>
      <c r="D11" s="26">
        <f>VLOOKUP(A11,Table1[#All],5,FALSE)</f>
        <v>1418</v>
      </c>
      <c r="E11" s="26">
        <f>VLOOKUP(A11,Table1[#All],6,FALSE)</f>
        <v>1478</v>
      </c>
      <c r="F11" s="29">
        <f>VLOOKUP(A11,Table1[#All],7,FALSE)</f>
        <v>1221</v>
      </c>
      <c r="G11" s="29">
        <f>VLOOKUP(A11,Table1[#All],8,FALSE)</f>
        <v>1212</v>
      </c>
      <c r="H11" s="29">
        <f>VLOOKUP(A11,Table1[#All],9,FALSE)</f>
        <v>1045</v>
      </c>
      <c r="I11" s="29">
        <f>VLOOKUP(A11,Table1[#All],10,FALSE)</f>
        <v>1474</v>
      </c>
      <c r="J11" s="29">
        <f>VLOOKUP(A11,Table1[#All],11,FALSE)</f>
        <v>1279</v>
      </c>
      <c r="K11" s="29">
        <f>VLOOKUP(A11,Table1[#All],12,FALSE)</f>
        <v>1188</v>
      </c>
      <c r="L11" s="29">
        <f>VLOOKUP(A11,Table1[#All],13,FALSE)</f>
        <v>1446</v>
      </c>
      <c r="M11" s="29">
        <f t="shared" si="0"/>
        <v>14326</v>
      </c>
    </row>
    <row r="12" spans="1:13" s="7" customFormat="1" ht="11.45" customHeight="1" x14ac:dyDescent="0.25">
      <c r="A12" s="8">
        <v>45454</v>
      </c>
      <c r="B12" s="29">
        <f>VLOOKUP(A12,Table1[#All],3,FALSE)</f>
        <v>1145</v>
      </c>
      <c r="C12" s="26">
        <f>VLOOKUP(A12,Table1[#All],4,FALSE)</f>
        <v>1398</v>
      </c>
      <c r="D12" s="26">
        <f>VLOOKUP(A12,Table1[#All],5,FALSE)</f>
        <v>1114</v>
      </c>
      <c r="E12" s="26">
        <f>VLOOKUP(A12,Table1[#All],6,FALSE)</f>
        <v>1492</v>
      </c>
      <c r="F12" s="29">
        <f>VLOOKUP(A12,Table1[#All],7,FALSE)</f>
        <v>1222</v>
      </c>
      <c r="G12" s="29">
        <f>VLOOKUP(A12,Table1[#All],8,FALSE)</f>
        <v>1381</v>
      </c>
      <c r="H12" s="29">
        <f>VLOOKUP(A12,Table1[#All],9,FALSE)</f>
        <v>1002</v>
      </c>
      <c r="I12" s="29">
        <f>VLOOKUP(A12,Table1[#All],10,FALSE)</f>
        <v>1001</v>
      </c>
      <c r="J12" s="29">
        <f>VLOOKUP(A12,Table1[#All],11,FALSE)</f>
        <v>1058</v>
      </c>
      <c r="K12" s="29">
        <f>VLOOKUP(A12,Table1[#All],12,FALSE)</f>
        <v>1304</v>
      </c>
      <c r="L12" s="29">
        <f>VLOOKUP(A12,Table1[#All],13,FALSE)</f>
        <v>1186</v>
      </c>
      <c r="M12" s="29">
        <f t="shared" si="0"/>
        <v>13303</v>
      </c>
    </row>
    <row r="13" spans="1:13" s="7" customFormat="1" ht="11.45" customHeight="1" x14ac:dyDescent="0.25">
      <c r="A13" s="8">
        <v>45455</v>
      </c>
      <c r="B13" s="29">
        <f>VLOOKUP(A13,Table1[#All],3,FALSE)</f>
        <v>1251</v>
      </c>
      <c r="C13" s="26">
        <f>VLOOKUP(A13,Table1[#All],4,FALSE)</f>
        <v>1012</v>
      </c>
      <c r="D13" s="26">
        <f>VLOOKUP(A13,Table1[#All],5,FALSE)</f>
        <v>1024</v>
      </c>
      <c r="E13" s="26">
        <f>VLOOKUP(A13,Table1[#All],6,FALSE)</f>
        <v>1118</v>
      </c>
      <c r="F13" s="29">
        <f>VLOOKUP(A13,Table1[#All],7,FALSE)</f>
        <v>1440</v>
      </c>
      <c r="G13" s="29">
        <f>VLOOKUP(A13,Table1[#All],8,FALSE)</f>
        <v>1324</v>
      </c>
      <c r="H13" s="29">
        <f>VLOOKUP(A13,Table1[#All],9,FALSE)</f>
        <v>1152</v>
      </c>
      <c r="I13" s="29">
        <f>VLOOKUP(A13,Table1[#All],10,FALSE)</f>
        <v>1493</v>
      </c>
      <c r="J13" s="29">
        <f>VLOOKUP(A13,Table1[#All],11,FALSE)</f>
        <v>1187</v>
      </c>
      <c r="K13" s="29">
        <f>VLOOKUP(A13,Table1[#All],12,FALSE)</f>
        <v>1375</v>
      </c>
      <c r="L13" s="29">
        <f>VLOOKUP(A13,Table1[#All],13,FALSE)</f>
        <v>1032</v>
      </c>
      <c r="M13" s="29">
        <f t="shared" si="0"/>
        <v>13408</v>
      </c>
    </row>
    <row r="14" spans="1:13" s="7" customFormat="1" ht="11.45" customHeight="1" x14ac:dyDescent="0.25">
      <c r="A14" s="8">
        <v>45456</v>
      </c>
      <c r="B14" s="29">
        <f>VLOOKUP(A14,Table1[#All],3,FALSE)</f>
        <v>1054</v>
      </c>
      <c r="C14" s="26">
        <f>VLOOKUP(A14,Table1[#All],4,FALSE)</f>
        <v>1452</v>
      </c>
      <c r="D14" s="26">
        <f>VLOOKUP(A14,Table1[#All],5,FALSE)</f>
        <v>1006</v>
      </c>
      <c r="E14" s="26">
        <f>VLOOKUP(A14,Table1[#All],6,FALSE)</f>
        <v>1147</v>
      </c>
      <c r="F14" s="29">
        <f>VLOOKUP(A14,Table1[#All],7,FALSE)</f>
        <v>1082</v>
      </c>
      <c r="G14" s="29">
        <f>VLOOKUP(A14,Table1[#All],8,FALSE)</f>
        <v>1419</v>
      </c>
      <c r="H14" s="29">
        <f>VLOOKUP(A14,Table1[#All],9,FALSE)</f>
        <v>1356</v>
      </c>
      <c r="I14" s="29">
        <f>VLOOKUP(A14,Table1[#All],10,FALSE)</f>
        <v>1081</v>
      </c>
      <c r="J14" s="29">
        <f>VLOOKUP(A14,Table1[#All],11,FALSE)</f>
        <v>1377</v>
      </c>
      <c r="K14" s="29">
        <f>VLOOKUP(A14,Table1[#All],12,FALSE)</f>
        <v>1194</v>
      </c>
      <c r="L14" s="29">
        <f>VLOOKUP(A14,Table1[#All],13,FALSE)</f>
        <v>1303</v>
      </c>
      <c r="M14" s="29">
        <f t="shared" si="0"/>
        <v>13471</v>
      </c>
    </row>
    <row r="15" spans="1:13" s="7" customFormat="1" ht="11.45" customHeight="1" x14ac:dyDescent="0.25">
      <c r="A15" s="8">
        <v>45457</v>
      </c>
      <c r="B15" s="29">
        <f>VLOOKUP(A15,Table1[#All],3,FALSE)</f>
        <v>1281</v>
      </c>
      <c r="C15" s="26">
        <f>VLOOKUP(A15,Table1[#All],4,FALSE)</f>
        <v>1032</v>
      </c>
      <c r="D15" s="26">
        <f>VLOOKUP(A15,Table1[#All],5,FALSE)</f>
        <v>1102</v>
      </c>
      <c r="E15" s="26">
        <f>VLOOKUP(A15,Table1[#All],6,FALSE)</f>
        <v>1282</v>
      </c>
      <c r="F15" s="29">
        <f>VLOOKUP(A15,Table1[#All],7,FALSE)</f>
        <v>1083</v>
      </c>
      <c r="G15" s="29">
        <f>VLOOKUP(A15,Table1[#All],8,FALSE)</f>
        <v>1265</v>
      </c>
      <c r="H15" s="29">
        <f>VLOOKUP(A15,Table1[#All],9,FALSE)</f>
        <v>1082</v>
      </c>
      <c r="I15" s="29">
        <f>VLOOKUP(A15,Table1[#All],10,FALSE)</f>
        <v>1054</v>
      </c>
      <c r="J15" s="29">
        <f>VLOOKUP(A15,Table1[#All],11,FALSE)</f>
        <v>1369</v>
      </c>
      <c r="K15" s="29">
        <f>VLOOKUP(A15,Table1[#All],12,FALSE)</f>
        <v>1139</v>
      </c>
      <c r="L15" s="29">
        <f>VLOOKUP(A15,Table1[#All],13,FALSE)</f>
        <v>1428</v>
      </c>
      <c r="M15" s="29">
        <f t="shared" si="0"/>
        <v>13117</v>
      </c>
    </row>
    <row r="16" spans="1:13" s="7" customFormat="1" ht="11.45" customHeight="1" x14ac:dyDescent="0.25">
      <c r="A16" s="8">
        <v>45458</v>
      </c>
      <c r="B16" s="29">
        <f>VLOOKUP(A16,Table1[#All],3,FALSE)</f>
        <v>1437</v>
      </c>
      <c r="C16" s="26">
        <f>VLOOKUP(A16,Table1[#All],4,FALSE)</f>
        <v>1163</v>
      </c>
      <c r="D16" s="26">
        <f>VLOOKUP(A16,Table1[#All],5,FALSE)</f>
        <v>1229</v>
      </c>
      <c r="E16" s="26">
        <f>VLOOKUP(A16,Table1[#All],6,FALSE)</f>
        <v>1445</v>
      </c>
      <c r="F16" s="29">
        <f>VLOOKUP(A16,Table1[#All],7,FALSE)</f>
        <v>1161</v>
      </c>
      <c r="G16" s="29">
        <f>VLOOKUP(A16,Table1[#All],8,FALSE)</f>
        <v>1122</v>
      </c>
      <c r="H16" s="29">
        <f>VLOOKUP(A16,Table1[#All],9,FALSE)</f>
        <v>1133</v>
      </c>
      <c r="I16" s="29">
        <f>VLOOKUP(A16,Table1[#All],10,FALSE)</f>
        <v>1051</v>
      </c>
      <c r="J16" s="29">
        <f>VLOOKUP(A16,Table1[#All],11,FALSE)</f>
        <v>1348</v>
      </c>
      <c r="K16" s="29">
        <f>VLOOKUP(A16,Table1[#All],12,FALSE)</f>
        <v>1318</v>
      </c>
      <c r="L16" s="29">
        <f>VLOOKUP(A16,Table1[#All],13,FALSE)</f>
        <v>1340</v>
      </c>
      <c r="M16" s="29">
        <f t="shared" si="0"/>
        <v>13747</v>
      </c>
    </row>
    <row r="17" spans="1:13" s="7" customFormat="1" ht="11.45" customHeight="1" x14ac:dyDescent="0.25">
      <c r="A17" s="8">
        <v>45459</v>
      </c>
      <c r="B17" s="29">
        <f>VLOOKUP(A17,Table1[#All],3,FALSE)</f>
        <v>1238</v>
      </c>
      <c r="C17" s="26">
        <f>VLOOKUP(A17,Table1[#All],4,FALSE)</f>
        <v>1124</v>
      </c>
      <c r="D17" s="26">
        <f>VLOOKUP(A17,Table1[#All],5,FALSE)</f>
        <v>1464</v>
      </c>
      <c r="E17" s="26">
        <f>VLOOKUP(A17,Table1[#All],6,FALSE)</f>
        <v>1011</v>
      </c>
      <c r="F17" s="29">
        <f>VLOOKUP(A17,Table1[#All],7,FALSE)</f>
        <v>1161</v>
      </c>
      <c r="G17" s="29">
        <f>VLOOKUP(A17,Table1[#All],8,FALSE)</f>
        <v>1287</v>
      </c>
      <c r="H17" s="29">
        <f>VLOOKUP(A17,Table1[#All],9,FALSE)</f>
        <v>1128</v>
      </c>
      <c r="I17" s="29">
        <f>VLOOKUP(A17,Table1[#All],10,FALSE)</f>
        <v>1198</v>
      </c>
      <c r="J17" s="29">
        <f>VLOOKUP(A17,Table1[#All],11,FALSE)</f>
        <v>1134</v>
      </c>
      <c r="K17" s="29">
        <f>VLOOKUP(A17,Table1[#All],12,FALSE)</f>
        <v>1060</v>
      </c>
      <c r="L17" s="29">
        <f>VLOOKUP(A17,Table1[#All],13,FALSE)</f>
        <v>1187</v>
      </c>
      <c r="M17" s="29">
        <f t="shared" si="0"/>
        <v>12992</v>
      </c>
    </row>
    <row r="18" spans="1:13" s="7" customFormat="1" ht="11.45" customHeight="1" x14ac:dyDescent="0.25">
      <c r="A18" s="8">
        <v>45460</v>
      </c>
      <c r="B18" s="29">
        <f>VLOOKUP(A18,Table1[#All],3,FALSE)</f>
        <v>1222</v>
      </c>
      <c r="C18" s="26">
        <f>VLOOKUP(A18,Table1[#All],4,FALSE)</f>
        <v>1248</v>
      </c>
      <c r="D18" s="26">
        <f>VLOOKUP(A18,Table1[#All],5,FALSE)</f>
        <v>1408</v>
      </c>
      <c r="E18" s="26">
        <f>VLOOKUP(A18,Table1[#All],6,FALSE)</f>
        <v>1315</v>
      </c>
      <c r="F18" s="29">
        <f>VLOOKUP(A18,Table1[#All],7,FALSE)</f>
        <v>1103</v>
      </c>
      <c r="G18" s="29">
        <f>VLOOKUP(A18,Table1[#All],8,FALSE)</f>
        <v>1372</v>
      </c>
      <c r="H18" s="29">
        <f>VLOOKUP(A18,Table1[#All],9,FALSE)</f>
        <v>1259</v>
      </c>
      <c r="I18" s="29">
        <f>VLOOKUP(A18,Table1[#All],10,FALSE)</f>
        <v>1487</v>
      </c>
      <c r="J18" s="29">
        <f>VLOOKUP(A18,Table1[#All],11,FALSE)</f>
        <v>1096</v>
      </c>
      <c r="K18" s="29">
        <f>VLOOKUP(A18,Table1[#All],12,FALSE)</f>
        <v>1380</v>
      </c>
      <c r="L18" s="29">
        <f>VLOOKUP(A18,Table1[#All],13,FALSE)</f>
        <v>1286</v>
      </c>
      <c r="M18" s="29">
        <f t="shared" si="0"/>
        <v>14176</v>
      </c>
    </row>
    <row r="19" spans="1:13" s="7" customFormat="1" ht="11.45" customHeight="1" x14ac:dyDescent="0.25">
      <c r="A19" s="8">
        <v>45461</v>
      </c>
      <c r="B19" s="29">
        <f>VLOOKUP(A19,Table1[#All],3,FALSE)</f>
        <v>1311</v>
      </c>
      <c r="C19" s="26">
        <f>VLOOKUP(A19,Table1[#All],4,FALSE)</f>
        <v>1378</v>
      </c>
      <c r="D19" s="26">
        <f>VLOOKUP(A19,Table1[#All],5,FALSE)</f>
        <v>1247</v>
      </c>
      <c r="E19" s="26">
        <f>VLOOKUP(A19,Table1[#All],6,FALSE)</f>
        <v>1091</v>
      </c>
      <c r="F19" s="29">
        <f>VLOOKUP(A19,Table1[#All],7,FALSE)</f>
        <v>1402</v>
      </c>
      <c r="G19" s="29">
        <f>VLOOKUP(A19,Table1[#All],8,FALSE)</f>
        <v>1337</v>
      </c>
      <c r="H19" s="29">
        <f>VLOOKUP(A19,Table1[#All],9,FALSE)</f>
        <v>1025</v>
      </c>
      <c r="I19" s="29">
        <f>VLOOKUP(A19,Table1[#All],10,FALSE)</f>
        <v>1330</v>
      </c>
      <c r="J19" s="29">
        <f>VLOOKUP(A19,Table1[#All],11,FALSE)</f>
        <v>1243</v>
      </c>
      <c r="K19" s="29">
        <f>VLOOKUP(A19,Table1[#All],12,FALSE)</f>
        <v>1488</v>
      </c>
      <c r="L19" s="29">
        <f>VLOOKUP(A19,Table1[#All],13,FALSE)</f>
        <v>1201</v>
      </c>
      <c r="M19" s="29">
        <f t="shared" si="0"/>
        <v>14053</v>
      </c>
    </row>
    <row r="20" spans="1:13" s="7" customFormat="1" ht="11.45" customHeight="1" x14ac:dyDescent="0.25">
      <c r="A20" s="8">
        <v>45462</v>
      </c>
      <c r="B20" s="29">
        <f>VLOOKUP(A20,Table1[#All],3,FALSE)</f>
        <v>1102</v>
      </c>
      <c r="C20" s="26">
        <f>VLOOKUP(A20,Table1[#All],4,FALSE)</f>
        <v>1190</v>
      </c>
      <c r="D20" s="26">
        <f>VLOOKUP(A20,Table1[#All],5,FALSE)</f>
        <v>1078</v>
      </c>
      <c r="E20" s="26">
        <f>VLOOKUP(A20,Table1[#All],6,FALSE)</f>
        <v>1104</v>
      </c>
      <c r="F20" s="29">
        <f>VLOOKUP(A20,Table1[#All],7,FALSE)</f>
        <v>1176</v>
      </c>
      <c r="G20" s="29">
        <f>VLOOKUP(A20,Table1[#All],8,FALSE)</f>
        <v>1037</v>
      </c>
      <c r="H20" s="29">
        <f>VLOOKUP(A20,Table1[#All],9,FALSE)</f>
        <v>1480</v>
      </c>
      <c r="I20" s="29">
        <f>VLOOKUP(A20,Table1[#All],10,FALSE)</f>
        <v>1406</v>
      </c>
      <c r="J20" s="29">
        <f>VLOOKUP(A20,Table1[#All],11,FALSE)</f>
        <v>1305</v>
      </c>
      <c r="K20" s="29">
        <f>VLOOKUP(A20,Table1[#All],12,FALSE)</f>
        <v>1406</v>
      </c>
      <c r="L20" s="29">
        <f>VLOOKUP(A20,Table1[#All],13,FALSE)</f>
        <v>1219</v>
      </c>
      <c r="M20" s="29">
        <f t="shared" si="0"/>
        <v>13503</v>
      </c>
    </row>
    <row r="21" spans="1:13" s="7" customFormat="1" ht="11.45" customHeight="1" x14ac:dyDescent="0.25">
      <c r="A21" s="8">
        <v>45463</v>
      </c>
      <c r="B21" s="29">
        <f>VLOOKUP(A21,Table1[#All],3,FALSE)</f>
        <v>1291</v>
      </c>
      <c r="C21" s="26">
        <f>VLOOKUP(A21,Table1[#All],4,FALSE)</f>
        <v>1034</v>
      </c>
      <c r="D21" s="26">
        <f>VLOOKUP(A21,Table1[#All],5,FALSE)</f>
        <v>1456</v>
      </c>
      <c r="E21" s="26">
        <f>VLOOKUP(A21,Table1[#All],6,FALSE)</f>
        <v>1338</v>
      </c>
      <c r="F21" s="29">
        <f>VLOOKUP(A21,Table1[#All],7,FALSE)</f>
        <v>1360</v>
      </c>
      <c r="G21" s="29">
        <f>VLOOKUP(A21,Table1[#All],8,FALSE)</f>
        <v>1016</v>
      </c>
      <c r="H21" s="29">
        <f>VLOOKUP(A21,Table1[#All],9,FALSE)</f>
        <v>1433</v>
      </c>
      <c r="I21" s="29">
        <f>VLOOKUP(A21,Table1[#All],10,FALSE)</f>
        <v>1050</v>
      </c>
      <c r="J21" s="29">
        <f>VLOOKUP(A21,Table1[#All],11,FALSE)</f>
        <v>1382</v>
      </c>
      <c r="K21" s="29">
        <f>VLOOKUP(A21,Table1[#All],12,FALSE)</f>
        <v>1319</v>
      </c>
      <c r="L21" s="29">
        <f>VLOOKUP(A21,Table1[#All],13,FALSE)</f>
        <v>1369</v>
      </c>
      <c r="M21" s="29">
        <f t="shared" si="0"/>
        <v>14048</v>
      </c>
    </row>
    <row r="22" spans="1:13" s="7" customFormat="1" ht="11.45" customHeight="1" x14ac:dyDescent="0.25">
      <c r="A22" s="8">
        <v>45464</v>
      </c>
      <c r="B22" s="29">
        <f>VLOOKUP(A22,Table1[#All],3,FALSE)</f>
        <v>1168</v>
      </c>
      <c r="C22" s="26">
        <f>VLOOKUP(A22,Table1[#All],4,FALSE)</f>
        <v>1373</v>
      </c>
      <c r="D22" s="26">
        <f>VLOOKUP(A22,Table1[#All],5,FALSE)</f>
        <v>1173</v>
      </c>
      <c r="E22" s="26">
        <f>VLOOKUP(A22,Table1[#All],6,FALSE)</f>
        <v>1138</v>
      </c>
      <c r="F22" s="29">
        <f>VLOOKUP(A22,Table1[#All],7,FALSE)</f>
        <v>1398</v>
      </c>
      <c r="G22" s="29">
        <f>VLOOKUP(A22,Table1[#All],8,FALSE)</f>
        <v>1058</v>
      </c>
      <c r="H22" s="29">
        <f>VLOOKUP(A22,Table1[#All],9,FALSE)</f>
        <v>1054</v>
      </c>
      <c r="I22" s="29">
        <f>VLOOKUP(A22,Table1[#All],10,FALSE)</f>
        <v>1383</v>
      </c>
      <c r="J22" s="29">
        <f>VLOOKUP(A22,Table1[#All],11,FALSE)</f>
        <v>1481</v>
      </c>
      <c r="K22" s="29">
        <f>VLOOKUP(A22,Table1[#All],12,FALSE)</f>
        <v>1438</v>
      </c>
      <c r="L22" s="29">
        <f>VLOOKUP(A22,Table1[#All],13,FALSE)</f>
        <v>1182</v>
      </c>
      <c r="M22" s="29">
        <f t="shared" si="0"/>
        <v>13846</v>
      </c>
    </row>
    <row r="23" spans="1:13" s="7" customFormat="1" ht="11.45" customHeight="1" x14ac:dyDescent="0.25">
      <c r="A23" s="8">
        <v>45465</v>
      </c>
      <c r="B23" s="29">
        <f>VLOOKUP(A23,Table1[#All],3,FALSE)</f>
        <v>1431</v>
      </c>
      <c r="C23" s="26">
        <f>VLOOKUP(A23,Table1[#All],4,FALSE)</f>
        <v>1070</v>
      </c>
      <c r="D23" s="26">
        <f>VLOOKUP(A23,Table1[#All],5,FALSE)</f>
        <v>1239</v>
      </c>
      <c r="E23" s="26">
        <f>VLOOKUP(A23,Table1[#All],6,FALSE)</f>
        <v>1247</v>
      </c>
      <c r="F23" s="29">
        <f>VLOOKUP(A23,Table1[#All],7,FALSE)</f>
        <v>1203</v>
      </c>
      <c r="G23" s="29">
        <f>VLOOKUP(A23,Table1[#All],8,FALSE)</f>
        <v>1116</v>
      </c>
      <c r="H23" s="29">
        <f>VLOOKUP(A23,Table1[#All],9,FALSE)</f>
        <v>1104</v>
      </c>
      <c r="I23" s="29">
        <f>VLOOKUP(A23,Table1[#All],10,FALSE)</f>
        <v>1468</v>
      </c>
      <c r="J23" s="29">
        <f>VLOOKUP(A23,Table1[#All],11,FALSE)</f>
        <v>1210</v>
      </c>
      <c r="K23" s="29">
        <f>VLOOKUP(A23,Table1[#All],12,FALSE)</f>
        <v>1139</v>
      </c>
      <c r="L23" s="29">
        <f>VLOOKUP(A23,Table1[#All],13,FALSE)</f>
        <v>1471</v>
      </c>
      <c r="M23" s="29">
        <f t="shared" si="0"/>
        <v>13698</v>
      </c>
    </row>
    <row r="24" spans="1:13" s="7" customFormat="1" ht="11.45" customHeight="1" x14ac:dyDescent="0.25">
      <c r="A24" s="8">
        <v>45466</v>
      </c>
      <c r="B24" s="29">
        <f>VLOOKUP(A24,Table1[#All],3,FALSE)</f>
        <v>1098</v>
      </c>
      <c r="C24" s="26">
        <f>VLOOKUP(A24,Table1[#All],4,FALSE)</f>
        <v>1055</v>
      </c>
      <c r="D24" s="26">
        <f>VLOOKUP(A24,Table1[#All],5,FALSE)</f>
        <v>1036</v>
      </c>
      <c r="E24" s="26">
        <f>VLOOKUP(A24,Table1[#All],6,FALSE)</f>
        <v>1323</v>
      </c>
      <c r="F24" s="29">
        <f>VLOOKUP(A24,Table1[#All],7,FALSE)</f>
        <v>1040</v>
      </c>
      <c r="G24" s="29">
        <f>VLOOKUP(A24,Table1[#All],8,FALSE)</f>
        <v>1397</v>
      </c>
      <c r="H24" s="29">
        <f>VLOOKUP(A24,Table1[#All],9,FALSE)</f>
        <v>1439</v>
      </c>
      <c r="I24" s="29">
        <f>VLOOKUP(A24,Table1[#All],10,FALSE)</f>
        <v>1021</v>
      </c>
      <c r="J24" s="29">
        <f>VLOOKUP(A24,Table1[#All],11,FALSE)</f>
        <v>1434</v>
      </c>
      <c r="K24" s="29">
        <f>VLOOKUP(A24,Table1[#All],12,FALSE)</f>
        <v>1135</v>
      </c>
      <c r="L24" s="29">
        <f>VLOOKUP(A24,Table1[#All],13,FALSE)</f>
        <v>1169</v>
      </c>
      <c r="M24" s="29">
        <f t="shared" si="0"/>
        <v>13147</v>
      </c>
    </row>
    <row r="25" spans="1:13" s="7" customFormat="1" ht="11.45" customHeight="1" x14ac:dyDescent="0.25">
      <c r="A25" s="8">
        <v>45467</v>
      </c>
      <c r="B25" s="29">
        <f>VLOOKUP(A25,Table1[#All],3,FALSE)</f>
        <v>1201</v>
      </c>
      <c r="C25" s="26">
        <f>VLOOKUP(A25,Table1[#All],4,FALSE)</f>
        <v>1341</v>
      </c>
      <c r="D25" s="26">
        <f>VLOOKUP(A25,Table1[#All],5,FALSE)</f>
        <v>1253</v>
      </c>
      <c r="E25" s="26">
        <f>VLOOKUP(A25,Table1[#All],6,FALSE)</f>
        <v>1447</v>
      </c>
      <c r="F25" s="29">
        <f>VLOOKUP(A25,Table1[#All],7,FALSE)</f>
        <v>1046</v>
      </c>
      <c r="G25" s="29">
        <f>VLOOKUP(A25,Table1[#All],8,FALSE)</f>
        <v>1449</v>
      </c>
      <c r="H25" s="29">
        <f>VLOOKUP(A25,Table1[#All],9,FALSE)</f>
        <v>1350</v>
      </c>
      <c r="I25" s="29">
        <f>VLOOKUP(A25,Table1[#All],10,FALSE)</f>
        <v>1008</v>
      </c>
      <c r="J25" s="29">
        <f>VLOOKUP(A25,Table1[#All],11,FALSE)</f>
        <v>1181</v>
      </c>
      <c r="K25" s="29">
        <f>VLOOKUP(A25,Table1[#All],12,FALSE)</f>
        <v>1305</v>
      </c>
      <c r="L25" s="29">
        <f>VLOOKUP(A25,Table1[#All],13,FALSE)</f>
        <v>1309</v>
      </c>
      <c r="M25" s="29">
        <f t="shared" si="0"/>
        <v>13890</v>
      </c>
    </row>
    <row r="26" spans="1:13" s="7" customFormat="1" ht="11.45" customHeight="1" x14ac:dyDescent="0.25">
      <c r="A26" s="8">
        <v>45468</v>
      </c>
      <c r="B26" s="29">
        <f>VLOOKUP(A26,Table1[#All],3,FALSE)</f>
        <v>1385</v>
      </c>
      <c r="C26" s="26">
        <f>VLOOKUP(A26,Table1[#All],4,FALSE)</f>
        <v>1166</v>
      </c>
      <c r="D26" s="26">
        <f>VLOOKUP(A26,Table1[#All],5,FALSE)</f>
        <v>1368</v>
      </c>
      <c r="E26" s="26">
        <f>VLOOKUP(A26,Table1[#All],6,FALSE)</f>
        <v>1470</v>
      </c>
      <c r="F26" s="29">
        <f>VLOOKUP(A26,Table1[#All],7,FALSE)</f>
        <v>1336</v>
      </c>
      <c r="G26" s="29">
        <f>VLOOKUP(A26,Table1[#All],8,FALSE)</f>
        <v>1439</v>
      </c>
      <c r="H26" s="29">
        <f>VLOOKUP(A26,Table1[#All],9,FALSE)</f>
        <v>1175</v>
      </c>
      <c r="I26" s="29">
        <f>VLOOKUP(A26,Table1[#All],10,FALSE)</f>
        <v>1211</v>
      </c>
      <c r="J26" s="29">
        <f>VLOOKUP(A26,Table1[#All],11,FALSE)</f>
        <v>1284</v>
      </c>
      <c r="K26" s="29">
        <f>VLOOKUP(A26,Table1[#All],12,FALSE)</f>
        <v>1313</v>
      </c>
      <c r="L26" s="29">
        <f>VLOOKUP(A26,Table1[#All],13,FALSE)</f>
        <v>1318</v>
      </c>
      <c r="M26" s="29">
        <f t="shared" si="0"/>
        <v>14465</v>
      </c>
    </row>
    <row r="27" spans="1:13" s="9" customFormat="1" ht="11.45" customHeight="1" x14ac:dyDescent="0.25">
      <c r="A27" s="8">
        <v>45469</v>
      </c>
      <c r="B27" s="29">
        <f>VLOOKUP(A27,Table1[#All],3,FALSE)</f>
        <v>1176</v>
      </c>
      <c r="C27" s="26">
        <f>VLOOKUP(A27,Table1[#All],4,FALSE)</f>
        <v>1091</v>
      </c>
      <c r="D27" s="26">
        <f>VLOOKUP(A27,Table1[#All],5,FALSE)</f>
        <v>1120</v>
      </c>
      <c r="E27" s="26">
        <f>VLOOKUP(A27,Table1[#All],6,FALSE)</f>
        <v>1491</v>
      </c>
      <c r="F27" s="29">
        <f>VLOOKUP(A27,Table1[#All],7,FALSE)</f>
        <v>1393</v>
      </c>
      <c r="G27" s="29">
        <f>VLOOKUP(A27,Table1[#All],8,FALSE)</f>
        <v>1446</v>
      </c>
      <c r="H27" s="29">
        <f>VLOOKUP(A27,Table1[#All],9,FALSE)</f>
        <v>1238</v>
      </c>
      <c r="I27" s="29">
        <f>VLOOKUP(A27,Table1[#All],10,FALSE)</f>
        <v>1431</v>
      </c>
      <c r="J27" s="29">
        <f>VLOOKUP(A27,Table1[#All],11,FALSE)</f>
        <v>1332</v>
      </c>
      <c r="K27" s="29">
        <f>VLOOKUP(A27,Table1[#All],12,FALSE)</f>
        <v>1278</v>
      </c>
      <c r="L27" s="29">
        <f>VLOOKUP(A27,Table1[#All],13,FALSE)</f>
        <v>1480</v>
      </c>
      <c r="M27" s="29">
        <f t="shared" si="0"/>
        <v>14476</v>
      </c>
    </row>
    <row r="28" spans="1:13" s="9" customFormat="1" ht="11.45" customHeight="1" x14ac:dyDescent="0.25">
      <c r="A28" s="8">
        <v>45470</v>
      </c>
      <c r="B28" s="29">
        <f>VLOOKUP(A28,Table1[#All],3,FALSE)</f>
        <v>1133</v>
      </c>
      <c r="C28" s="26">
        <f>VLOOKUP(A28,Table1[#All],4,FALSE)</f>
        <v>1162</v>
      </c>
      <c r="D28" s="26">
        <f>VLOOKUP(A28,Table1[#All],5,FALSE)</f>
        <v>1067</v>
      </c>
      <c r="E28" s="26">
        <f>VLOOKUP(A28,Table1[#All],6,FALSE)</f>
        <v>1452</v>
      </c>
      <c r="F28" s="29">
        <f>VLOOKUP(A28,Table1[#All],7,FALSE)</f>
        <v>1060</v>
      </c>
      <c r="G28" s="29">
        <f>VLOOKUP(A28,Table1[#All],8,FALSE)</f>
        <v>1252</v>
      </c>
      <c r="H28" s="29">
        <f>VLOOKUP(A28,Table1[#All],9,FALSE)</f>
        <v>1262</v>
      </c>
      <c r="I28" s="29">
        <f>VLOOKUP(A28,Table1[#All],10,FALSE)</f>
        <v>1496</v>
      </c>
      <c r="J28" s="29">
        <f>VLOOKUP(A28,Table1[#All],11,FALSE)</f>
        <v>1278</v>
      </c>
      <c r="K28" s="29">
        <f>VLOOKUP(A28,Table1[#All],12,FALSE)</f>
        <v>1241</v>
      </c>
      <c r="L28" s="29">
        <f>VLOOKUP(A28,Table1[#All],13,FALSE)</f>
        <v>1115</v>
      </c>
      <c r="M28" s="29">
        <f t="shared" si="0"/>
        <v>13518</v>
      </c>
    </row>
    <row r="29" spans="1:13" s="7" customFormat="1" ht="11.45" customHeight="1" x14ac:dyDescent="0.25">
      <c r="A29" s="8">
        <v>45471</v>
      </c>
      <c r="B29" s="29">
        <f>VLOOKUP(A29,Table1[#All],3,FALSE)</f>
        <v>1292</v>
      </c>
      <c r="C29" s="26">
        <f>VLOOKUP(A29,Table1[#All],4,FALSE)</f>
        <v>1392</v>
      </c>
      <c r="D29" s="26">
        <f>VLOOKUP(A29,Table1[#All],5,FALSE)</f>
        <v>1094</v>
      </c>
      <c r="E29" s="26">
        <f>VLOOKUP(A29,Table1[#All],6,FALSE)</f>
        <v>1476</v>
      </c>
      <c r="F29" s="29">
        <f>VLOOKUP(A29,Table1[#All],7,FALSE)</f>
        <v>1402</v>
      </c>
      <c r="G29" s="29">
        <f>VLOOKUP(A29,Table1[#All],8,FALSE)</f>
        <v>1168</v>
      </c>
      <c r="H29" s="29">
        <f>VLOOKUP(A29,Table1[#All],9,FALSE)</f>
        <v>1013</v>
      </c>
      <c r="I29" s="29">
        <f>VLOOKUP(A29,Table1[#All],10,FALSE)</f>
        <v>1267</v>
      </c>
      <c r="J29" s="29">
        <f>VLOOKUP(A29,Table1[#All],11,FALSE)</f>
        <v>1429</v>
      </c>
      <c r="K29" s="29">
        <f>VLOOKUP(A29,Table1[#All],12,FALSE)</f>
        <v>1236</v>
      </c>
      <c r="L29" s="29">
        <f>VLOOKUP(A29,Table1[#All],13,FALSE)</f>
        <v>1496</v>
      </c>
      <c r="M29" s="29">
        <f t="shared" si="0"/>
        <v>14265</v>
      </c>
    </row>
    <row r="30" spans="1:13" s="7" customFormat="1" ht="11.45" customHeight="1" x14ac:dyDescent="0.25">
      <c r="A30" s="8">
        <v>45472</v>
      </c>
      <c r="B30" s="29">
        <f>VLOOKUP(A30,Table1[#All],3,FALSE)</f>
        <v>1342</v>
      </c>
      <c r="C30" s="26">
        <f>VLOOKUP(A30,Table1[#All],4,FALSE)</f>
        <v>1150</v>
      </c>
      <c r="D30" s="26">
        <f>VLOOKUP(A30,Table1[#All],5,FALSE)</f>
        <v>1297</v>
      </c>
      <c r="E30" s="26">
        <f>VLOOKUP(A30,Table1[#All],6,FALSE)</f>
        <v>1030</v>
      </c>
      <c r="F30" s="29">
        <f>VLOOKUP(A30,Table1[#All],7,FALSE)</f>
        <v>1228</v>
      </c>
      <c r="G30" s="29">
        <f>VLOOKUP(A30,Table1[#All],8,FALSE)</f>
        <v>1234</v>
      </c>
      <c r="H30" s="29">
        <f>VLOOKUP(A30,Table1[#All],9,FALSE)</f>
        <v>1320</v>
      </c>
      <c r="I30" s="29">
        <f>VLOOKUP(A30,Table1[#All],10,FALSE)</f>
        <v>1010</v>
      </c>
      <c r="J30" s="29">
        <f>VLOOKUP(A30,Table1[#All],11,FALSE)</f>
        <v>1384</v>
      </c>
      <c r="K30" s="29">
        <f>VLOOKUP(A30,Table1[#All],12,FALSE)</f>
        <v>1422</v>
      </c>
      <c r="L30" s="29">
        <f>VLOOKUP(A30,Table1[#All],13,FALSE)</f>
        <v>1277</v>
      </c>
      <c r="M30" s="29">
        <f t="shared" si="0"/>
        <v>13694</v>
      </c>
    </row>
    <row r="31" spans="1:13" s="7" customFormat="1" ht="11.45" customHeight="1" x14ac:dyDescent="0.25">
      <c r="A31" s="8">
        <v>45473</v>
      </c>
      <c r="B31" s="29">
        <f>VLOOKUP(A31,Table1[#All],3,FALSE)</f>
        <v>1284</v>
      </c>
      <c r="C31" s="26">
        <f>VLOOKUP(A31,Table1[#All],4,FALSE)</f>
        <v>1295</v>
      </c>
      <c r="D31" s="26">
        <f>VLOOKUP(A31,Table1[#All],5,FALSE)</f>
        <v>1440</v>
      </c>
      <c r="E31" s="26">
        <f>VLOOKUP(A31,Table1[#All],6,FALSE)</f>
        <v>1415</v>
      </c>
      <c r="F31" s="29">
        <f>VLOOKUP(A31,Table1[#All],7,FALSE)</f>
        <v>1271</v>
      </c>
      <c r="G31" s="29">
        <f>VLOOKUP(A31,Table1[#All],8,FALSE)</f>
        <v>1027</v>
      </c>
      <c r="H31" s="29">
        <f>VLOOKUP(A31,Table1[#All],9,FALSE)</f>
        <v>1077</v>
      </c>
      <c r="I31" s="29">
        <f>VLOOKUP(A31,Table1[#All],10,FALSE)</f>
        <v>1480</v>
      </c>
      <c r="J31" s="29">
        <f>VLOOKUP(A31,Table1[#All],11,FALSE)</f>
        <v>1082</v>
      </c>
      <c r="K31" s="29">
        <f>VLOOKUP(A31,Table1[#All],12,FALSE)</f>
        <v>1000</v>
      </c>
      <c r="L31" s="29">
        <f>VLOOKUP(A31,Table1[#All],13,FALSE)</f>
        <v>1268</v>
      </c>
      <c r="M31" s="29">
        <f t="shared" si="0"/>
        <v>13639</v>
      </c>
    </row>
    <row r="32" spans="1:13" s="7" customFormat="1" ht="18.75" x14ac:dyDescent="0.3">
      <c r="A32" s="62" t="s">
        <v>33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30">
        <f>SUM(M2:M31)</f>
        <v>412982</v>
      </c>
    </row>
  </sheetData>
  <mergeCells count="1">
    <mergeCell ref="A32:L32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Narrow,Bold"&amp;14June 2024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D03-09CB-4A59-84BA-280514B885E0}">
  <dimension ref="A1:M33"/>
  <sheetViews>
    <sheetView view="pageLayout" topLeftCell="A11" zoomScaleNormal="100" workbookViewId="0">
      <selection activeCell="L2" sqref="L2:L32"/>
    </sheetView>
  </sheetViews>
  <sheetFormatPr defaultRowHeight="15" x14ac:dyDescent="0.25"/>
  <cols>
    <col min="1" max="1" width="7.42578125" style="2" customWidth="1"/>
    <col min="2" max="2" width="10.42578125" customWidth="1"/>
    <col min="3" max="3" width="10.85546875" style="1" customWidth="1"/>
    <col min="4" max="4" width="8.42578125" style="1" customWidth="1"/>
    <col min="5" max="5" width="9.42578125" style="1" customWidth="1"/>
    <col min="6" max="6" width="8.85546875" customWidth="1"/>
    <col min="7" max="7" width="12" customWidth="1"/>
    <col min="8" max="8" width="9.140625" customWidth="1"/>
    <col min="9" max="9" width="11.85546875" customWidth="1"/>
    <col min="10" max="10" width="9.85546875" customWidth="1"/>
    <col min="11" max="11" width="7" customWidth="1"/>
    <col min="12" max="12" width="8.42578125" customWidth="1"/>
    <col min="13" max="13" width="12.57031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45474</v>
      </c>
      <c r="B2" s="29">
        <f>VLOOKUP(A2,Table1[#All],3,FALSE)</f>
        <v>1421</v>
      </c>
      <c r="C2" s="26">
        <f>VLOOKUP(A2,Table1[#All],4,FALSE)</f>
        <v>1187</v>
      </c>
      <c r="D2" s="26">
        <f>VLOOKUP(A2,Table1[#All],5,FALSE)</f>
        <v>1071</v>
      </c>
      <c r="E2" s="26">
        <f>VLOOKUP(A2,Table1[#All],6,FALSE)</f>
        <v>1302</v>
      </c>
      <c r="F2" s="29">
        <f>VLOOKUP(A2,Table1[#All],7,FALSE)</f>
        <v>1035</v>
      </c>
      <c r="G2" s="29">
        <f>VLOOKUP(A2,Table1[#All],8,FALSE)</f>
        <v>1140</v>
      </c>
      <c r="H2" s="29">
        <f>VLOOKUP(A2,Table1[#All],9,FALSE)</f>
        <v>1466</v>
      </c>
      <c r="I2" s="29">
        <f>VLOOKUP(A2,Table1[#All],10,FALSE)</f>
        <v>1106</v>
      </c>
      <c r="J2" s="29">
        <f>VLOOKUP(A2,Table1[#All],11,FALSE)</f>
        <v>1271</v>
      </c>
      <c r="K2" s="29">
        <f>VLOOKUP(A2,Table1[#All],12,FALSE)</f>
        <v>1419</v>
      </c>
      <c r="L2" s="29">
        <f>VLOOKUP(A2,Table1[#All],13,FALSE)</f>
        <v>1266</v>
      </c>
      <c r="M2" s="29">
        <f>SUM(B2:L2)</f>
        <v>13684</v>
      </c>
    </row>
    <row r="3" spans="1:13" s="7" customFormat="1" ht="11.45" customHeight="1" x14ac:dyDescent="0.25">
      <c r="A3" s="8">
        <v>45475</v>
      </c>
      <c r="B3" s="29">
        <f>VLOOKUP(A3,Table1[#All],3,FALSE)</f>
        <v>1292</v>
      </c>
      <c r="C3" s="26">
        <f>VLOOKUP(A3,Table1[#All],4,FALSE)</f>
        <v>1134</v>
      </c>
      <c r="D3" s="26">
        <f>VLOOKUP(A3,Table1[#All],5,FALSE)</f>
        <v>1150</v>
      </c>
      <c r="E3" s="26">
        <f>VLOOKUP(A3,Table1[#All],6,FALSE)</f>
        <v>1130</v>
      </c>
      <c r="F3" s="29">
        <f>VLOOKUP(A3,Table1[#All],7,FALSE)</f>
        <v>1221</v>
      </c>
      <c r="G3" s="29">
        <f>VLOOKUP(A3,Table1[#All],8,FALSE)</f>
        <v>1295</v>
      </c>
      <c r="H3" s="29">
        <f>VLOOKUP(A3,Table1[#All],9,FALSE)</f>
        <v>1469</v>
      </c>
      <c r="I3" s="29">
        <f>VLOOKUP(A3,Table1[#All],10,FALSE)</f>
        <v>1043</v>
      </c>
      <c r="J3" s="29">
        <f>VLOOKUP(A3,Table1[#All],11,FALSE)</f>
        <v>1435</v>
      </c>
      <c r="K3" s="29">
        <f>VLOOKUP(A3,Table1[#All],12,FALSE)</f>
        <v>1135</v>
      </c>
      <c r="L3" s="29">
        <f>VLOOKUP(A3,Table1[#All],13,FALSE)</f>
        <v>1008</v>
      </c>
      <c r="M3" s="29">
        <f t="shared" ref="M3:M32" si="0">SUM(B3:L3)</f>
        <v>13312</v>
      </c>
    </row>
    <row r="4" spans="1:13" s="7" customFormat="1" ht="11.45" customHeight="1" x14ac:dyDescent="0.25">
      <c r="A4" s="8">
        <v>45476</v>
      </c>
      <c r="B4" s="29">
        <f>VLOOKUP(A4,Table1[#All],3,FALSE)</f>
        <v>1456</v>
      </c>
      <c r="C4" s="26">
        <f>VLOOKUP(A4,Table1[#All],4,FALSE)</f>
        <v>1311</v>
      </c>
      <c r="D4" s="26">
        <f>VLOOKUP(A4,Table1[#All],5,FALSE)</f>
        <v>1000</v>
      </c>
      <c r="E4" s="26">
        <f>VLOOKUP(A4,Table1[#All],6,FALSE)</f>
        <v>1299</v>
      </c>
      <c r="F4" s="29">
        <f>VLOOKUP(A4,Table1[#All],7,FALSE)</f>
        <v>1024</v>
      </c>
      <c r="G4" s="29">
        <f>VLOOKUP(A4,Table1[#All],8,FALSE)</f>
        <v>1100</v>
      </c>
      <c r="H4" s="29">
        <f>VLOOKUP(A4,Table1[#All],9,FALSE)</f>
        <v>1350</v>
      </c>
      <c r="I4" s="29">
        <f>VLOOKUP(A4,Table1[#All],10,FALSE)</f>
        <v>1051</v>
      </c>
      <c r="J4" s="29">
        <f>VLOOKUP(A4,Table1[#All],11,FALSE)</f>
        <v>1303</v>
      </c>
      <c r="K4" s="29">
        <f>VLOOKUP(A4,Table1[#All],12,FALSE)</f>
        <v>1352</v>
      </c>
      <c r="L4" s="29">
        <f>VLOOKUP(A4,Table1[#All],13,FALSE)</f>
        <v>1479</v>
      </c>
      <c r="M4" s="29">
        <f t="shared" si="0"/>
        <v>13725</v>
      </c>
    </row>
    <row r="5" spans="1:13" s="7" customFormat="1" ht="11.45" customHeight="1" x14ac:dyDescent="0.25">
      <c r="A5" s="8">
        <v>45477</v>
      </c>
      <c r="B5" s="29">
        <f>VLOOKUP(A5,Table1[#All],3,FALSE)</f>
        <v>1321</v>
      </c>
      <c r="C5" s="26">
        <f>VLOOKUP(A5,Table1[#All],4,FALSE)</f>
        <v>1165</v>
      </c>
      <c r="D5" s="26">
        <f>VLOOKUP(A5,Table1[#All],5,FALSE)</f>
        <v>1058</v>
      </c>
      <c r="E5" s="26">
        <f>VLOOKUP(A5,Table1[#All],6,FALSE)</f>
        <v>1445</v>
      </c>
      <c r="F5" s="29">
        <f>VLOOKUP(A5,Table1[#All],7,FALSE)</f>
        <v>1486</v>
      </c>
      <c r="G5" s="29">
        <f>VLOOKUP(A5,Table1[#All],8,FALSE)</f>
        <v>1476</v>
      </c>
      <c r="H5" s="29">
        <f>VLOOKUP(A5,Table1[#All],9,FALSE)</f>
        <v>1404</v>
      </c>
      <c r="I5" s="29">
        <f>VLOOKUP(A5,Table1[#All],10,FALSE)</f>
        <v>1016</v>
      </c>
      <c r="J5" s="29">
        <f>VLOOKUP(A5,Table1[#All],11,FALSE)</f>
        <v>1080</v>
      </c>
      <c r="K5" s="29">
        <f>VLOOKUP(A5,Table1[#All],12,FALSE)</f>
        <v>1389</v>
      </c>
      <c r="L5" s="29">
        <f>VLOOKUP(A5,Table1[#All],13,FALSE)</f>
        <v>1416</v>
      </c>
      <c r="M5" s="29">
        <f t="shared" si="0"/>
        <v>14256</v>
      </c>
    </row>
    <row r="6" spans="1:13" s="7" customFormat="1" ht="11.45" customHeight="1" x14ac:dyDescent="0.25">
      <c r="A6" s="8">
        <v>45478</v>
      </c>
      <c r="B6" s="29">
        <f>VLOOKUP(A6,Table1[#All],3,FALSE)</f>
        <v>1372</v>
      </c>
      <c r="C6" s="26">
        <f>VLOOKUP(A6,Table1[#All],4,FALSE)</f>
        <v>1239</v>
      </c>
      <c r="D6" s="26">
        <f>VLOOKUP(A6,Table1[#All],5,FALSE)</f>
        <v>1467</v>
      </c>
      <c r="E6" s="26">
        <f>VLOOKUP(A6,Table1[#All],6,FALSE)</f>
        <v>1021</v>
      </c>
      <c r="F6" s="29">
        <f>VLOOKUP(A6,Table1[#All],7,FALSE)</f>
        <v>1419</v>
      </c>
      <c r="G6" s="29">
        <f>VLOOKUP(A6,Table1[#All],8,FALSE)</f>
        <v>1499</v>
      </c>
      <c r="H6" s="29">
        <f>VLOOKUP(A6,Table1[#All],9,FALSE)</f>
        <v>1376</v>
      </c>
      <c r="I6" s="29">
        <f>VLOOKUP(A6,Table1[#All],10,FALSE)</f>
        <v>1303</v>
      </c>
      <c r="J6" s="29">
        <f>VLOOKUP(A6,Table1[#All],11,FALSE)</f>
        <v>1271</v>
      </c>
      <c r="K6" s="29">
        <f>VLOOKUP(A6,Table1[#All],12,FALSE)</f>
        <v>1045</v>
      </c>
      <c r="L6" s="29">
        <f>VLOOKUP(A6,Table1[#All],13,FALSE)</f>
        <v>1152</v>
      </c>
      <c r="M6" s="29">
        <f t="shared" si="0"/>
        <v>14164</v>
      </c>
    </row>
    <row r="7" spans="1:13" s="7" customFormat="1" ht="11.45" customHeight="1" x14ac:dyDescent="0.25">
      <c r="A7" s="8">
        <v>45479</v>
      </c>
      <c r="B7" s="29">
        <f>VLOOKUP(A7,Table1[#All],3,FALSE)</f>
        <v>1003</v>
      </c>
      <c r="C7" s="26">
        <f>VLOOKUP(A7,Table1[#All],4,FALSE)</f>
        <v>1069</v>
      </c>
      <c r="D7" s="26">
        <f>VLOOKUP(A7,Table1[#All],5,FALSE)</f>
        <v>1297</v>
      </c>
      <c r="E7" s="26">
        <f>VLOOKUP(A7,Table1[#All],6,FALSE)</f>
        <v>1264</v>
      </c>
      <c r="F7" s="29">
        <f>VLOOKUP(A7,Table1[#All],7,FALSE)</f>
        <v>1434</v>
      </c>
      <c r="G7" s="29">
        <f>VLOOKUP(A7,Table1[#All],8,FALSE)</f>
        <v>1283</v>
      </c>
      <c r="H7" s="29">
        <f>VLOOKUP(A7,Table1[#All],9,FALSE)</f>
        <v>1001</v>
      </c>
      <c r="I7" s="29">
        <f>VLOOKUP(A7,Table1[#All],10,FALSE)</f>
        <v>1129</v>
      </c>
      <c r="J7" s="29">
        <f>VLOOKUP(A7,Table1[#All],11,FALSE)</f>
        <v>1356</v>
      </c>
      <c r="K7" s="29">
        <f>VLOOKUP(A7,Table1[#All],12,FALSE)</f>
        <v>1400</v>
      </c>
      <c r="L7" s="29">
        <f>VLOOKUP(A7,Table1[#All],13,FALSE)</f>
        <v>1377</v>
      </c>
      <c r="M7" s="29">
        <f t="shared" si="0"/>
        <v>13613</v>
      </c>
    </row>
    <row r="8" spans="1:13" s="7" customFormat="1" ht="11.45" customHeight="1" x14ac:dyDescent="0.25">
      <c r="A8" s="8">
        <v>45480</v>
      </c>
      <c r="B8" s="29">
        <f>VLOOKUP(A8,Table1[#All],3,FALSE)</f>
        <v>1043</v>
      </c>
      <c r="C8" s="26">
        <f>VLOOKUP(A8,Table1[#All],4,FALSE)</f>
        <v>1108</v>
      </c>
      <c r="D8" s="26">
        <f>VLOOKUP(A8,Table1[#All],5,FALSE)</f>
        <v>1069</v>
      </c>
      <c r="E8" s="26">
        <f>VLOOKUP(A8,Table1[#All],6,FALSE)</f>
        <v>1110</v>
      </c>
      <c r="F8" s="29">
        <f>VLOOKUP(A8,Table1[#All],7,FALSE)</f>
        <v>1378</v>
      </c>
      <c r="G8" s="29">
        <f>VLOOKUP(A8,Table1[#All],8,FALSE)</f>
        <v>1113</v>
      </c>
      <c r="H8" s="29">
        <f>VLOOKUP(A8,Table1[#All],9,FALSE)</f>
        <v>1250</v>
      </c>
      <c r="I8" s="29">
        <f>VLOOKUP(A8,Table1[#All],10,FALSE)</f>
        <v>1289</v>
      </c>
      <c r="J8" s="29">
        <f>VLOOKUP(A8,Table1[#All],11,FALSE)</f>
        <v>1270</v>
      </c>
      <c r="K8" s="29">
        <f>VLOOKUP(A8,Table1[#All],12,FALSE)</f>
        <v>1491</v>
      </c>
      <c r="L8" s="29">
        <f>VLOOKUP(A8,Table1[#All],13,FALSE)</f>
        <v>1485</v>
      </c>
      <c r="M8" s="29">
        <f t="shared" si="0"/>
        <v>13606</v>
      </c>
    </row>
    <row r="9" spans="1:13" s="7" customFormat="1" ht="11.45" customHeight="1" x14ac:dyDescent="0.25">
      <c r="A9" s="8">
        <v>45481</v>
      </c>
      <c r="B9" s="29">
        <f>VLOOKUP(A9,Table1[#All],3,FALSE)</f>
        <v>1445</v>
      </c>
      <c r="C9" s="26">
        <f>VLOOKUP(A9,Table1[#All],4,FALSE)</f>
        <v>1076</v>
      </c>
      <c r="D9" s="26">
        <f>VLOOKUP(A9,Table1[#All],5,FALSE)</f>
        <v>1375</v>
      </c>
      <c r="E9" s="26">
        <f>VLOOKUP(A9,Table1[#All],6,FALSE)</f>
        <v>1011</v>
      </c>
      <c r="F9" s="29">
        <f>VLOOKUP(A9,Table1[#All],7,FALSE)</f>
        <v>1025</v>
      </c>
      <c r="G9" s="29">
        <f>VLOOKUP(A9,Table1[#All],8,FALSE)</f>
        <v>1041</v>
      </c>
      <c r="H9" s="29">
        <f>VLOOKUP(A9,Table1[#All],9,FALSE)</f>
        <v>1076</v>
      </c>
      <c r="I9" s="29">
        <f>VLOOKUP(A9,Table1[#All],10,FALSE)</f>
        <v>1201</v>
      </c>
      <c r="J9" s="29">
        <f>VLOOKUP(A9,Table1[#All],11,FALSE)</f>
        <v>1333</v>
      </c>
      <c r="K9" s="29">
        <f>VLOOKUP(A9,Table1[#All],12,FALSE)</f>
        <v>1179</v>
      </c>
      <c r="L9" s="29">
        <f>VLOOKUP(A9,Table1[#All],13,FALSE)</f>
        <v>1110</v>
      </c>
      <c r="M9" s="29">
        <f t="shared" si="0"/>
        <v>12872</v>
      </c>
    </row>
    <row r="10" spans="1:13" s="7" customFormat="1" ht="11.45" customHeight="1" x14ac:dyDescent="0.25">
      <c r="A10" s="8">
        <v>45482</v>
      </c>
      <c r="B10" s="29">
        <f>VLOOKUP(A10,Table1[#All],3,FALSE)</f>
        <v>1108</v>
      </c>
      <c r="C10" s="26">
        <f>VLOOKUP(A10,Table1[#All],4,FALSE)</f>
        <v>1399</v>
      </c>
      <c r="D10" s="26">
        <f>VLOOKUP(A10,Table1[#All],5,FALSE)</f>
        <v>1243</v>
      </c>
      <c r="E10" s="26">
        <f>VLOOKUP(A10,Table1[#All],6,FALSE)</f>
        <v>1147</v>
      </c>
      <c r="F10" s="29">
        <f>VLOOKUP(A10,Table1[#All],7,FALSE)</f>
        <v>1453</v>
      </c>
      <c r="G10" s="29">
        <f>VLOOKUP(A10,Table1[#All],8,FALSE)</f>
        <v>1452</v>
      </c>
      <c r="H10" s="29">
        <f>VLOOKUP(A10,Table1[#All],9,FALSE)</f>
        <v>1046</v>
      </c>
      <c r="I10" s="29">
        <f>VLOOKUP(A10,Table1[#All],10,FALSE)</f>
        <v>1270</v>
      </c>
      <c r="J10" s="29">
        <f>VLOOKUP(A10,Table1[#All],11,FALSE)</f>
        <v>1345</v>
      </c>
      <c r="K10" s="29">
        <f>VLOOKUP(A10,Table1[#All],12,FALSE)</f>
        <v>1197</v>
      </c>
      <c r="L10" s="29">
        <f>VLOOKUP(A10,Table1[#All],13,FALSE)</f>
        <v>1483</v>
      </c>
      <c r="M10" s="29">
        <f t="shared" si="0"/>
        <v>14143</v>
      </c>
    </row>
    <row r="11" spans="1:13" s="7" customFormat="1" ht="11.45" customHeight="1" x14ac:dyDescent="0.25">
      <c r="A11" s="8">
        <v>45483</v>
      </c>
      <c r="B11" s="29">
        <f>VLOOKUP(A11,Table1[#All],3,FALSE)</f>
        <v>1225</v>
      </c>
      <c r="C11" s="26">
        <f>VLOOKUP(A11,Table1[#All],4,FALSE)</f>
        <v>1097</v>
      </c>
      <c r="D11" s="26">
        <f>VLOOKUP(A11,Table1[#All],5,FALSE)</f>
        <v>1197</v>
      </c>
      <c r="E11" s="26">
        <f>VLOOKUP(A11,Table1[#All],6,FALSE)</f>
        <v>1066</v>
      </c>
      <c r="F11" s="29">
        <f>VLOOKUP(A11,Table1[#All],7,FALSE)</f>
        <v>1235</v>
      </c>
      <c r="G11" s="29">
        <f>VLOOKUP(A11,Table1[#All],8,FALSE)</f>
        <v>1154</v>
      </c>
      <c r="H11" s="29">
        <f>VLOOKUP(A11,Table1[#All],9,FALSE)</f>
        <v>1034</v>
      </c>
      <c r="I11" s="29">
        <f>VLOOKUP(A11,Table1[#All],10,FALSE)</f>
        <v>1261</v>
      </c>
      <c r="J11" s="29">
        <f>VLOOKUP(A11,Table1[#All],11,FALSE)</f>
        <v>1279</v>
      </c>
      <c r="K11" s="29">
        <f>VLOOKUP(A11,Table1[#All],12,FALSE)</f>
        <v>1234</v>
      </c>
      <c r="L11" s="29">
        <f>VLOOKUP(A11,Table1[#All],13,FALSE)</f>
        <v>1223</v>
      </c>
      <c r="M11" s="29">
        <f t="shared" si="0"/>
        <v>13005</v>
      </c>
    </row>
    <row r="12" spans="1:13" s="7" customFormat="1" ht="11.45" customHeight="1" x14ac:dyDescent="0.25">
      <c r="A12" s="8">
        <v>45484</v>
      </c>
      <c r="B12" s="29">
        <f>VLOOKUP(A12,Table1[#All],3,FALSE)</f>
        <v>1243</v>
      </c>
      <c r="C12" s="26">
        <f>VLOOKUP(A12,Table1[#All],4,FALSE)</f>
        <v>1210</v>
      </c>
      <c r="D12" s="26">
        <f>VLOOKUP(A12,Table1[#All],5,FALSE)</f>
        <v>1015</v>
      </c>
      <c r="E12" s="26">
        <f>VLOOKUP(A12,Table1[#All],6,FALSE)</f>
        <v>1196</v>
      </c>
      <c r="F12" s="29">
        <f>VLOOKUP(A12,Table1[#All],7,FALSE)</f>
        <v>1163</v>
      </c>
      <c r="G12" s="29">
        <f>VLOOKUP(A12,Table1[#All],8,FALSE)</f>
        <v>1393</v>
      </c>
      <c r="H12" s="29">
        <f>VLOOKUP(A12,Table1[#All],9,FALSE)</f>
        <v>1074</v>
      </c>
      <c r="I12" s="29">
        <f>VLOOKUP(A12,Table1[#All],10,FALSE)</f>
        <v>1419</v>
      </c>
      <c r="J12" s="29">
        <f>VLOOKUP(A12,Table1[#All],11,FALSE)</f>
        <v>1348</v>
      </c>
      <c r="K12" s="29">
        <f>VLOOKUP(A12,Table1[#All],12,FALSE)</f>
        <v>1009</v>
      </c>
      <c r="L12" s="29">
        <f>VLOOKUP(A12,Table1[#All],13,FALSE)</f>
        <v>1207</v>
      </c>
      <c r="M12" s="29">
        <f t="shared" si="0"/>
        <v>13277</v>
      </c>
    </row>
    <row r="13" spans="1:13" s="7" customFormat="1" ht="11.45" customHeight="1" x14ac:dyDescent="0.25">
      <c r="A13" s="8">
        <v>45485</v>
      </c>
      <c r="B13" s="29">
        <f>VLOOKUP(A13,Table1[#All],3,FALSE)</f>
        <v>1189</v>
      </c>
      <c r="C13" s="26">
        <f>VLOOKUP(A13,Table1[#All],4,FALSE)</f>
        <v>1495</v>
      </c>
      <c r="D13" s="26">
        <f>VLOOKUP(A13,Table1[#All],5,FALSE)</f>
        <v>1245</v>
      </c>
      <c r="E13" s="26">
        <f>VLOOKUP(A13,Table1[#All],6,FALSE)</f>
        <v>1012</v>
      </c>
      <c r="F13" s="29">
        <f>VLOOKUP(A13,Table1[#All],7,FALSE)</f>
        <v>1102</v>
      </c>
      <c r="G13" s="29">
        <f>VLOOKUP(A13,Table1[#All],8,FALSE)</f>
        <v>1062</v>
      </c>
      <c r="H13" s="29">
        <f>VLOOKUP(A13,Table1[#All],9,FALSE)</f>
        <v>1391</v>
      </c>
      <c r="I13" s="29">
        <f>VLOOKUP(A13,Table1[#All],10,FALSE)</f>
        <v>1191</v>
      </c>
      <c r="J13" s="29">
        <f>VLOOKUP(A13,Table1[#All],11,FALSE)</f>
        <v>1093</v>
      </c>
      <c r="K13" s="29">
        <f>VLOOKUP(A13,Table1[#All],12,FALSE)</f>
        <v>1254</v>
      </c>
      <c r="L13" s="29">
        <f>VLOOKUP(A13,Table1[#All],13,FALSE)</f>
        <v>1035</v>
      </c>
      <c r="M13" s="29">
        <f t="shared" si="0"/>
        <v>13069</v>
      </c>
    </row>
    <row r="14" spans="1:13" s="7" customFormat="1" ht="11.45" customHeight="1" x14ac:dyDescent="0.25">
      <c r="A14" s="8">
        <v>45486</v>
      </c>
      <c r="B14" s="29">
        <f>VLOOKUP(A14,Table1[#All],3,FALSE)</f>
        <v>1083</v>
      </c>
      <c r="C14" s="26">
        <f>VLOOKUP(A14,Table1[#All],4,FALSE)</f>
        <v>1464</v>
      </c>
      <c r="D14" s="26">
        <f>VLOOKUP(A14,Table1[#All],5,FALSE)</f>
        <v>1142</v>
      </c>
      <c r="E14" s="26">
        <f>VLOOKUP(A14,Table1[#All],6,FALSE)</f>
        <v>1157</v>
      </c>
      <c r="F14" s="29">
        <f>VLOOKUP(A14,Table1[#All],7,FALSE)</f>
        <v>1444</v>
      </c>
      <c r="G14" s="29">
        <f>VLOOKUP(A14,Table1[#All],8,FALSE)</f>
        <v>1424</v>
      </c>
      <c r="H14" s="29">
        <f>VLOOKUP(A14,Table1[#All],9,FALSE)</f>
        <v>1350</v>
      </c>
      <c r="I14" s="29">
        <f>VLOOKUP(A14,Table1[#All],10,FALSE)</f>
        <v>1324</v>
      </c>
      <c r="J14" s="29">
        <f>VLOOKUP(A14,Table1[#All],11,FALSE)</f>
        <v>1150</v>
      </c>
      <c r="K14" s="29">
        <f>VLOOKUP(A14,Table1[#All],12,FALSE)</f>
        <v>1185</v>
      </c>
      <c r="L14" s="29">
        <f>VLOOKUP(A14,Table1[#All],13,FALSE)</f>
        <v>1296</v>
      </c>
      <c r="M14" s="29">
        <f t="shared" si="0"/>
        <v>14019</v>
      </c>
    </row>
    <row r="15" spans="1:13" s="7" customFormat="1" ht="11.45" customHeight="1" x14ac:dyDescent="0.25">
      <c r="A15" s="8">
        <v>45487</v>
      </c>
      <c r="B15" s="29">
        <f>VLOOKUP(A15,Table1[#All],3,FALSE)</f>
        <v>1282</v>
      </c>
      <c r="C15" s="26">
        <f>VLOOKUP(A15,Table1[#All],4,FALSE)</f>
        <v>1027</v>
      </c>
      <c r="D15" s="26">
        <f>VLOOKUP(A15,Table1[#All],5,FALSE)</f>
        <v>1258</v>
      </c>
      <c r="E15" s="26">
        <f>VLOOKUP(A15,Table1[#All],6,FALSE)</f>
        <v>1035</v>
      </c>
      <c r="F15" s="29">
        <f>VLOOKUP(A15,Table1[#All],7,FALSE)</f>
        <v>1025</v>
      </c>
      <c r="G15" s="29">
        <f>VLOOKUP(A15,Table1[#All],8,FALSE)</f>
        <v>1214</v>
      </c>
      <c r="H15" s="29">
        <f>VLOOKUP(A15,Table1[#All],9,FALSE)</f>
        <v>1400</v>
      </c>
      <c r="I15" s="29">
        <f>VLOOKUP(A15,Table1[#All],10,FALSE)</f>
        <v>1336</v>
      </c>
      <c r="J15" s="29">
        <f>VLOOKUP(A15,Table1[#All],11,FALSE)</f>
        <v>1326</v>
      </c>
      <c r="K15" s="29">
        <f>VLOOKUP(A15,Table1[#All],12,FALSE)</f>
        <v>1156</v>
      </c>
      <c r="L15" s="29">
        <f>VLOOKUP(A15,Table1[#All],13,FALSE)</f>
        <v>1123</v>
      </c>
      <c r="M15" s="29">
        <f t="shared" si="0"/>
        <v>13182</v>
      </c>
    </row>
    <row r="16" spans="1:13" s="7" customFormat="1" ht="11.45" customHeight="1" x14ac:dyDescent="0.25">
      <c r="A16" s="8">
        <v>45488</v>
      </c>
      <c r="B16" s="29">
        <f>VLOOKUP(A16,Table1[#All],3,FALSE)</f>
        <v>1041</v>
      </c>
      <c r="C16" s="26">
        <f>VLOOKUP(A16,Table1[#All],4,FALSE)</f>
        <v>1440</v>
      </c>
      <c r="D16" s="26">
        <f>VLOOKUP(A16,Table1[#All],5,FALSE)</f>
        <v>1348</v>
      </c>
      <c r="E16" s="26">
        <f>VLOOKUP(A16,Table1[#All],6,FALSE)</f>
        <v>1194</v>
      </c>
      <c r="F16" s="29">
        <f>VLOOKUP(A16,Table1[#All],7,FALSE)</f>
        <v>1403</v>
      </c>
      <c r="G16" s="29">
        <f>VLOOKUP(A16,Table1[#All],8,FALSE)</f>
        <v>1348</v>
      </c>
      <c r="H16" s="29">
        <f>VLOOKUP(A16,Table1[#All],9,FALSE)</f>
        <v>1211</v>
      </c>
      <c r="I16" s="29">
        <f>VLOOKUP(A16,Table1[#All],10,FALSE)</f>
        <v>1058</v>
      </c>
      <c r="J16" s="29">
        <f>VLOOKUP(A16,Table1[#All],11,FALSE)</f>
        <v>1338</v>
      </c>
      <c r="K16" s="29">
        <f>VLOOKUP(A16,Table1[#All],12,FALSE)</f>
        <v>1014</v>
      </c>
      <c r="L16" s="29">
        <f>VLOOKUP(A16,Table1[#All],13,FALSE)</f>
        <v>1166</v>
      </c>
      <c r="M16" s="29">
        <f t="shared" si="0"/>
        <v>13561</v>
      </c>
    </row>
    <row r="17" spans="1:13" s="7" customFormat="1" ht="11.45" customHeight="1" x14ac:dyDescent="0.25">
      <c r="A17" s="8">
        <v>45489</v>
      </c>
      <c r="B17" s="29">
        <f>VLOOKUP(A17,Table1[#All],3,FALSE)</f>
        <v>1473</v>
      </c>
      <c r="C17" s="26">
        <f>VLOOKUP(A17,Table1[#All],4,FALSE)</f>
        <v>1240</v>
      </c>
      <c r="D17" s="26">
        <f>VLOOKUP(A17,Table1[#All],5,FALSE)</f>
        <v>1198</v>
      </c>
      <c r="E17" s="26">
        <f>VLOOKUP(A17,Table1[#All],6,FALSE)</f>
        <v>1416</v>
      </c>
      <c r="F17" s="29">
        <f>VLOOKUP(A17,Table1[#All],7,FALSE)</f>
        <v>1242</v>
      </c>
      <c r="G17" s="29">
        <f>VLOOKUP(A17,Table1[#All],8,FALSE)</f>
        <v>1074</v>
      </c>
      <c r="H17" s="29">
        <f>VLOOKUP(A17,Table1[#All],9,FALSE)</f>
        <v>1056</v>
      </c>
      <c r="I17" s="29">
        <f>VLOOKUP(A17,Table1[#All],10,FALSE)</f>
        <v>1020</v>
      </c>
      <c r="J17" s="29">
        <f>VLOOKUP(A17,Table1[#All],11,FALSE)</f>
        <v>1437</v>
      </c>
      <c r="K17" s="29">
        <f>VLOOKUP(A17,Table1[#All],12,FALSE)</f>
        <v>1106</v>
      </c>
      <c r="L17" s="29">
        <f>VLOOKUP(A17,Table1[#All],13,FALSE)</f>
        <v>1189</v>
      </c>
      <c r="M17" s="29">
        <f t="shared" si="0"/>
        <v>13451</v>
      </c>
    </row>
    <row r="18" spans="1:13" s="7" customFormat="1" ht="11.45" customHeight="1" x14ac:dyDescent="0.25">
      <c r="A18" s="8">
        <v>45490</v>
      </c>
      <c r="B18" s="29">
        <f>VLOOKUP(A18,Table1[#All],3,FALSE)</f>
        <v>1483</v>
      </c>
      <c r="C18" s="26">
        <f>VLOOKUP(A18,Table1[#All],4,FALSE)</f>
        <v>1004</v>
      </c>
      <c r="D18" s="26">
        <f>VLOOKUP(A18,Table1[#All],5,FALSE)</f>
        <v>1150</v>
      </c>
      <c r="E18" s="26">
        <f>VLOOKUP(A18,Table1[#All],6,FALSE)</f>
        <v>1101</v>
      </c>
      <c r="F18" s="29">
        <f>VLOOKUP(A18,Table1[#All],7,FALSE)</f>
        <v>1291</v>
      </c>
      <c r="G18" s="29">
        <f>VLOOKUP(A18,Table1[#All],8,FALSE)</f>
        <v>1387</v>
      </c>
      <c r="H18" s="29">
        <f>VLOOKUP(A18,Table1[#All],9,FALSE)</f>
        <v>1074</v>
      </c>
      <c r="I18" s="29">
        <f>VLOOKUP(A18,Table1[#All],10,FALSE)</f>
        <v>1281</v>
      </c>
      <c r="J18" s="29">
        <f>VLOOKUP(A18,Table1[#All],11,FALSE)</f>
        <v>1357</v>
      </c>
      <c r="K18" s="29">
        <f>VLOOKUP(A18,Table1[#All],12,FALSE)</f>
        <v>1277</v>
      </c>
      <c r="L18" s="29">
        <f>VLOOKUP(A18,Table1[#All],13,FALSE)</f>
        <v>1242</v>
      </c>
      <c r="M18" s="29">
        <f t="shared" si="0"/>
        <v>13647</v>
      </c>
    </row>
    <row r="19" spans="1:13" s="7" customFormat="1" ht="11.45" customHeight="1" x14ac:dyDescent="0.25">
      <c r="A19" s="8">
        <v>45491</v>
      </c>
      <c r="B19" s="29">
        <f>VLOOKUP(A19,Table1[#All],3,FALSE)</f>
        <v>1170</v>
      </c>
      <c r="C19" s="26">
        <f>VLOOKUP(A19,Table1[#All],4,FALSE)</f>
        <v>1233</v>
      </c>
      <c r="D19" s="26">
        <f>VLOOKUP(A19,Table1[#All],5,FALSE)</f>
        <v>1323</v>
      </c>
      <c r="E19" s="26">
        <f>VLOOKUP(A19,Table1[#All],6,FALSE)</f>
        <v>1180</v>
      </c>
      <c r="F19" s="29">
        <f>VLOOKUP(A19,Table1[#All],7,FALSE)</f>
        <v>1493</v>
      </c>
      <c r="G19" s="29">
        <f>VLOOKUP(A19,Table1[#All],8,FALSE)</f>
        <v>1107</v>
      </c>
      <c r="H19" s="29">
        <f>VLOOKUP(A19,Table1[#All],9,FALSE)</f>
        <v>1056</v>
      </c>
      <c r="I19" s="29">
        <f>VLOOKUP(A19,Table1[#All],10,FALSE)</f>
        <v>1273</v>
      </c>
      <c r="J19" s="29">
        <f>VLOOKUP(A19,Table1[#All],11,FALSE)</f>
        <v>1289</v>
      </c>
      <c r="K19" s="29">
        <f>VLOOKUP(A19,Table1[#All],12,FALSE)</f>
        <v>1139</v>
      </c>
      <c r="L19" s="29">
        <f>VLOOKUP(A19,Table1[#All],13,FALSE)</f>
        <v>1475</v>
      </c>
      <c r="M19" s="29">
        <f t="shared" si="0"/>
        <v>13738</v>
      </c>
    </row>
    <row r="20" spans="1:13" s="7" customFormat="1" ht="11.45" customHeight="1" x14ac:dyDescent="0.25">
      <c r="A20" s="8">
        <v>45492</v>
      </c>
      <c r="B20" s="29">
        <f>VLOOKUP(A20,Table1[#All],3,FALSE)</f>
        <v>1493</v>
      </c>
      <c r="C20" s="26">
        <f>VLOOKUP(A20,Table1[#All],4,FALSE)</f>
        <v>1470</v>
      </c>
      <c r="D20" s="26">
        <f>VLOOKUP(A20,Table1[#All],5,FALSE)</f>
        <v>1093</v>
      </c>
      <c r="E20" s="26">
        <f>VLOOKUP(A20,Table1[#All],6,FALSE)</f>
        <v>1446</v>
      </c>
      <c r="F20" s="29">
        <f>VLOOKUP(A20,Table1[#All],7,FALSE)</f>
        <v>1224</v>
      </c>
      <c r="G20" s="29">
        <f>VLOOKUP(A20,Table1[#All],8,FALSE)</f>
        <v>1057</v>
      </c>
      <c r="H20" s="29">
        <f>VLOOKUP(A20,Table1[#All],9,FALSE)</f>
        <v>1406</v>
      </c>
      <c r="I20" s="29">
        <f>VLOOKUP(A20,Table1[#All],10,FALSE)</f>
        <v>1133</v>
      </c>
      <c r="J20" s="29">
        <f>VLOOKUP(A20,Table1[#All],11,FALSE)</f>
        <v>1343</v>
      </c>
      <c r="K20" s="29">
        <f>VLOOKUP(A20,Table1[#All],12,FALSE)</f>
        <v>1002</v>
      </c>
      <c r="L20" s="29">
        <f>VLOOKUP(A20,Table1[#All],13,FALSE)</f>
        <v>1372</v>
      </c>
      <c r="M20" s="29">
        <f t="shared" si="0"/>
        <v>14039</v>
      </c>
    </row>
    <row r="21" spans="1:13" s="7" customFormat="1" ht="11.45" customHeight="1" x14ac:dyDescent="0.25">
      <c r="A21" s="8">
        <v>45493</v>
      </c>
      <c r="B21" s="29">
        <f>VLOOKUP(A21,Table1[#All],3,FALSE)</f>
        <v>1037</v>
      </c>
      <c r="C21" s="26">
        <f>VLOOKUP(A21,Table1[#All],4,FALSE)</f>
        <v>1020</v>
      </c>
      <c r="D21" s="26">
        <f>VLOOKUP(A21,Table1[#All],5,FALSE)</f>
        <v>1467</v>
      </c>
      <c r="E21" s="26">
        <f>VLOOKUP(A21,Table1[#All],6,FALSE)</f>
        <v>1059</v>
      </c>
      <c r="F21" s="29">
        <f>VLOOKUP(A21,Table1[#All],7,FALSE)</f>
        <v>1436</v>
      </c>
      <c r="G21" s="29">
        <f>VLOOKUP(A21,Table1[#All],8,FALSE)</f>
        <v>1384</v>
      </c>
      <c r="H21" s="29">
        <f>VLOOKUP(A21,Table1[#All],9,FALSE)</f>
        <v>1434</v>
      </c>
      <c r="I21" s="29">
        <f>VLOOKUP(A21,Table1[#All],10,FALSE)</f>
        <v>1080</v>
      </c>
      <c r="J21" s="29">
        <f>VLOOKUP(A21,Table1[#All],11,FALSE)</f>
        <v>1312</v>
      </c>
      <c r="K21" s="29">
        <f>VLOOKUP(A21,Table1[#All],12,FALSE)</f>
        <v>1441</v>
      </c>
      <c r="L21" s="29">
        <f>VLOOKUP(A21,Table1[#All],13,FALSE)</f>
        <v>1216</v>
      </c>
      <c r="M21" s="29">
        <f t="shared" si="0"/>
        <v>13886</v>
      </c>
    </row>
    <row r="22" spans="1:13" s="7" customFormat="1" ht="11.45" customHeight="1" x14ac:dyDescent="0.25">
      <c r="A22" s="8">
        <v>45494</v>
      </c>
      <c r="B22" s="29">
        <f>VLOOKUP(A22,Table1[#All],3,FALSE)</f>
        <v>1258</v>
      </c>
      <c r="C22" s="26">
        <f>VLOOKUP(A22,Table1[#All],4,FALSE)</f>
        <v>1393</v>
      </c>
      <c r="D22" s="26">
        <f>VLOOKUP(A22,Table1[#All],5,FALSE)</f>
        <v>1498</v>
      </c>
      <c r="E22" s="26">
        <f>VLOOKUP(A22,Table1[#All],6,FALSE)</f>
        <v>1270</v>
      </c>
      <c r="F22" s="29">
        <f>VLOOKUP(A22,Table1[#All],7,FALSE)</f>
        <v>1366</v>
      </c>
      <c r="G22" s="29">
        <f>VLOOKUP(A22,Table1[#All],8,FALSE)</f>
        <v>1472</v>
      </c>
      <c r="H22" s="29">
        <f>VLOOKUP(A22,Table1[#All],9,FALSE)</f>
        <v>1470</v>
      </c>
      <c r="I22" s="29">
        <f>VLOOKUP(A22,Table1[#All],10,FALSE)</f>
        <v>1179</v>
      </c>
      <c r="J22" s="29">
        <f>VLOOKUP(A22,Table1[#All],11,FALSE)</f>
        <v>1483</v>
      </c>
      <c r="K22" s="29">
        <f>VLOOKUP(A22,Table1[#All],12,FALSE)</f>
        <v>1159</v>
      </c>
      <c r="L22" s="29">
        <f>VLOOKUP(A22,Table1[#All],13,FALSE)</f>
        <v>1010</v>
      </c>
      <c r="M22" s="29">
        <f t="shared" si="0"/>
        <v>14558</v>
      </c>
    </row>
    <row r="23" spans="1:13" s="7" customFormat="1" ht="11.45" customHeight="1" x14ac:dyDescent="0.25">
      <c r="A23" s="8">
        <v>45495</v>
      </c>
      <c r="B23" s="29">
        <f>VLOOKUP(A23,Table1[#All],3,FALSE)</f>
        <v>1423</v>
      </c>
      <c r="C23" s="26">
        <f>VLOOKUP(A23,Table1[#All],4,FALSE)</f>
        <v>1027</v>
      </c>
      <c r="D23" s="26">
        <f>VLOOKUP(A23,Table1[#All],5,FALSE)</f>
        <v>1424</v>
      </c>
      <c r="E23" s="26">
        <f>VLOOKUP(A23,Table1[#All],6,FALSE)</f>
        <v>1243</v>
      </c>
      <c r="F23" s="29">
        <f>VLOOKUP(A23,Table1[#All],7,FALSE)</f>
        <v>1086</v>
      </c>
      <c r="G23" s="29">
        <f>VLOOKUP(A23,Table1[#All],8,FALSE)</f>
        <v>1029</v>
      </c>
      <c r="H23" s="29">
        <f>VLOOKUP(A23,Table1[#All],9,FALSE)</f>
        <v>1165</v>
      </c>
      <c r="I23" s="29">
        <f>VLOOKUP(A23,Table1[#All],10,FALSE)</f>
        <v>1407</v>
      </c>
      <c r="J23" s="29">
        <f>VLOOKUP(A23,Table1[#All],11,FALSE)</f>
        <v>1020</v>
      </c>
      <c r="K23" s="29">
        <f>VLOOKUP(A23,Table1[#All],12,FALSE)</f>
        <v>1054</v>
      </c>
      <c r="L23" s="29">
        <f>VLOOKUP(A23,Table1[#All],13,FALSE)</f>
        <v>1108</v>
      </c>
      <c r="M23" s="29">
        <f t="shared" si="0"/>
        <v>12986</v>
      </c>
    </row>
    <row r="24" spans="1:13" s="7" customFormat="1" ht="11.45" customHeight="1" x14ac:dyDescent="0.25">
      <c r="A24" s="8">
        <v>45496</v>
      </c>
      <c r="B24" s="29">
        <f>VLOOKUP(A24,Table1[#All],3,FALSE)</f>
        <v>1086</v>
      </c>
      <c r="C24" s="26">
        <f>VLOOKUP(A24,Table1[#All],4,FALSE)</f>
        <v>1082</v>
      </c>
      <c r="D24" s="26">
        <f>VLOOKUP(A24,Table1[#All],5,FALSE)</f>
        <v>1355</v>
      </c>
      <c r="E24" s="26">
        <f>VLOOKUP(A24,Table1[#All],6,FALSE)</f>
        <v>1061</v>
      </c>
      <c r="F24" s="29">
        <f>VLOOKUP(A24,Table1[#All],7,FALSE)</f>
        <v>1156</v>
      </c>
      <c r="G24" s="29">
        <f>VLOOKUP(A24,Table1[#All],8,FALSE)</f>
        <v>1376</v>
      </c>
      <c r="H24" s="29">
        <f>VLOOKUP(A24,Table1[#All],9,FALSE)</f>
        <v>1076</v>
      </c>
      <c r="I24" s="29">
        <f>VLOOKUP(A24,Table1[#All],10,FALSE)</f>
        <v>1255</v>
      </c>
      <c r="J24" s="29">
        <f>VLOOKUP(A24,Table1[#All],11,FALSE)</f>
        <v>1473</v>
      </c>
      <c r="K24" s="29">
        <f>VLOOKUP(A24,Table1[#All],12,FALSE)</f>
        <v>1294</v>
      </c>
      <c r="L24" s="29">
        <f>VLOOKUP(A24,Table1[#All],13,FALSE)</f>
        <v>1343</v>
      </c>
      <c r="M24" s="29">
        <f t="shared" si="0"/>
        <v>13557</v>
      </c>
    </row>
    <row r="25" spans="1:13" s="7" customFormat="1" ht="11.45" customHeight="1" x14ac:dyDescent="0.25">
      <c r="A25" s="8">
        <v>45497</v>
      </c>
      <c r="B25" s="29">
        <f>VLOOKUP(A25,Table1[#All],3,FALSE)</f>
        <v>1165</v>
      </c>
      <c r="C25" s="26">
        <f>VLOOKUP(A25,Table1[#All],4,FALSE)</f>
        <v>1273</v>
      </c>
      <c r="D25" s="26">
        <f>VLOOKUP(A25,Table1[#All],5,FALSE)</f>
        <v>1232</v>
      </c>
      <c r="E25" s="26">
        <f>VLOOKUP(A25,Table1[#All],6,FALSE)</f>
        <v>1469</v>
      </c>
      <c r="F25" s="29">
        <f>VLOOKUP(A25,Table1[#All],7,FALSE)</f>
        <v>1085</v>
      </c>
      <c r="G25" s="29">
        <f>VLOOKUP(A25,Table1[#All],8,FALSE)</f>
        <v>1165</v>
      </c>
      <c r="H25" s="29">
        <f>VLOOKUP(A25,Table1[#All],9,FALSE)</f>
        <v>1432</v>
      </c>
      <c r="I25" s="29">
        <f>VLOOKUP(A25,Table1[#All],10,FALSE)</f>
        <v>1459</v>
      </c>
      <c r="J25" s="29">
        <f>VLOOKUP(A25,Table1[#All],11,FALSE)</f>
        <v>1100</v>
      </c>
      <c r="K25" s="29">
        <f>VLOOKUP(A25,Table1[#All],12,FALSE)</f>
        <v>1263</v>
      </c>
      <c r="L25" s="29">
        <f>VLOOKUP(A25,Table1[#All],13,FALSE)</f>
        <v>1165</v>
      </c>
      <c r="M25" s="29">
        <f t="shared" si="0"/>
        <v>13808</v>
      </c>
    </row>
    <row r="26" spans="1:13" s="7" customFormat="1" ht="11.45" customHeight="1" x14ac:dyDescent="0.25">
      <c r="A26" s="8">
        <v>45498</v>
      </c>
      <c r="B26" s="29">
        <f>VLOOKUP(A26,Table1[#All],3,FALSE)</f>
        <v>1343</v>
      </c>
      <c r="C26" s="26">
        <f>VLOOKUP(A26,Table1[#All],4,FALSE)</f>
        <v>1424</v>
      </c>
      <c r="D26" s="26">
        <f>VLOOKUP(A26,Table1[#All],5,FALSE)</f>
        <v>1203</v>
      </c>
      <c r="E26" s="26">
        <f>VLOOKUP(A26,Table1[#All],6,FALSE)</f>
        <v>1203</v>
      </c>
      <c r="F26" s="29">
        <f>VLOOKUP(A26,Table1[#All],7,FALSE)</f>
        <v>1139</v>
      </c>
      <c r="G26" s="29">
        <f>VLOOKUP(A26,Table1[#All],8,FALSE)</f>
        <v>1239</v>
      </c>
      <c r="H26" s="29">
        <f>VLOOKUP(A26,Table1[#All],9,FALSE)</f>
        <v>1414</v>
      </c>
      <c r="I26" s="29">
        <f>VLOOKUP(A26,Table1[#All],10,FALSE)</f>
        <v>1417</v>
      </c>
      <c r="J26" s="29">
        <f>VLOOKUP(A26,Table1[#All],11,FALSE)</f>
        <v>1176</v>
      </c>
      <c r="K26" s="29">
        <f>VLOOKUP(A26,Table1[#All],12,FALSE)</f>
        <v>1396</v>
      </c>
      <c r="L26" s="29">
        <f>VLOOKUP(A26,Table1[#All],13,FALSE)</f>
        <v>1114</v>
      </c>
      <c r="M26" s="29">
        <f t="shared" si="0"/>
        <v>14068</v>
      </c>
    </row>
    <row r="27" spans="1:13" s="9" customFormat="1" ht="11.45" customHeight="1" x14ac:dyDescent="0.25">
      <c r="A27" s="8">
        <v>45499</v>
      </c>
      <c r="B27" s="29">
        <f>VLOOKUP(A27,Table1[#All],3,FALSE)</f>
        <v>1061</v>
      </c>
      <c r="C27" s="26">
        <f>VLOOKUP(A27,Table1[#All],4,FALSE)</f>
        <v>1103</v>
      </c>
      <c r="D27" s="26">
        <f>VLOOKUP(A27,Table1[#All],5,FALSE)</f>
        <v>1076</v>
      </c>
      <c r="E27" s="26">
        <f>VLOOKUP(A27,Table1[#All],6,FALSE)</f>
        <v>1292</v>
      </c>
      <c r="F27" s="29">
        <f>VLOOKUP(A27,Table1[#All],7,FALSE)</f>
        <v>1496</v>
      </c>
      <c r="G27" s="29">
        <f>VLOOKUP(A27,Table1[#All],8,FALSE)</f>
        <v>1195</v>
      </c>
      <c r="H27" s="29">
        <f>VLOOKUP(A27,Table1[#All],9,FALSE)</f>
        <v>1453</v>
      </c>
      <c r="I27" s="29">
        <f>VLOOKUP(A27,Table1[#All],10,FALSE)</f>
        <v>1109</v>
      </c>
      <c r="J27" s="29">
        <f>VLOOKUP(A27,Table1[#All],11,FALSE)</f>
        <v>1191</v>
      </c>
      <c r="K27" s="29">
        <f>VLOOKUP(A27,Table1[#All],12,FALSE)</f>
        <v>1049</v>
      </c>
      <c r="L27" s="29">
        <f>VLOOKUP(A27,Table1[#All],13,FALSE)</f>
        <v>1088</v>
      </c>
      <c r="M27" s="29">
        <f t="shared" si="0"/>
        <v>13113</v>
      </c>
    </row>
    <row r="28" spans="1:13" s="9" customFormat="1" ht="11.45" customHeight="1" x14ac:dyDescent="0.25">
      <c r="A28" s="8">
        <v>45500</v>
      </c>
      <c r="B28" s="29">
        <f>VLOOKUP(A28,Table1[#All],3,FALSE)</f>
        <v>1162</v>
      </c>
      <c r="C28" s="26">
        <f>VLOOKUP(A28,Table1[#All],4,FALSE)</f>
        <v>1065</v>
      </c>
      <c r="D28" s="26">
        <f>VLOOKUP(A28,Table1[#All],5,FALSE)</f>
        <v>1482</v>
      </c>
      <c r="E28" s="26">
        <f>VLOOKUP(A28,Table1[#All],6,FALSE)</f>
        <v>1399</v>
      </c>
      <c r="F28" s="29">
        <f>VLOOKUP(A28,Table1[#All],7,FALSE)</f>
        <v>1317</v>
      </c>
      <c r="G28" s="29">
        <f>VLOOKUP(A28,Table1[#All],8,FALSE)</f>
        <v>1162</v>
      </c>
      <c r="H28" s="29">
        <f>VLOOKUP(A28,Table1[#All],9,FALSE)</f>
        <v>1205</v>
      </c>
      <c r="I28" s="29">
        <f>VLOOKUP(A28,Table1[#All],10,FALSE)</f>
        <v>1076</v>
      </c>
      <c r="J28" s="29">
        <f>VLOOKUP(A28,Table1[#All],11,FALSE)</f>
        <v>1325</v>
      </c>
      <c r="K28" s="29">
        <f>VLOOKUP(A28,Table1[#All],12,FALSE)</f>
        <v>1347</v>
      </c>
      <c r="L28" s="29">
        <f>VLOOKUP(A28,Table1[#All],13,FALSE)</f>
        <v>1240</v>
      </c>
      <c r="M28" s="29">
        <f t="shared" si="0"/>
        <v>13780</v>
      </c>
    </row>
    <row r="29" spans="1:13" s="7" customFormat="1" ht="11.45" customHeight="1" x14ac:dyDescent="0.25">
      <c r="A29" s="8">
        <v>45501</v>
      </c>
      <c r="B29" s="29">
        <f>VLOOKUP(A29,Table1[#All],3,FALSE)</f>
        <v>1455</v>
      </c>
      <c r="C29" s="26">
        <f>VLOOKUP(A29,Table1[#All],4,FALSE)</f>
        <v>1123</v>
      </c>
      <c r="D29" s="26">
        <f>VLOOKUP(A29,Table1[#All],5,FALSE)</f>
        <v>1246</v>
      </c>
      <c r="E29" s="26">
        <f>VLOOKUP(A29,Table1[#All],6,FALSE)</f>
        <v>1052</v>
      </c>
      <c r="F29" s="29">
        <f>VLOOKUP(A29,Table1[#All],7,FALSE)</f>
        <v>1437</v>
      </c>
      <c r="G29" s="29">
        <f>VLOOKUP(A29,Table1[#All],8,FALSE)</f>
        <v>1092</v>
      </c>
      <c r="H29" s="29">
        <f>VLOOKUP(A29,Table1[#All],9,FALSE)</f>
        <v>1269</v>
      </c>
      <c r="I29" s="29">
        <f>VLOOKUP(A29,Table1[#All],10,FALSE)</f>
        <v>1431</v>
      </c>
      <c r="J29" s="29">
        <f>VLOOKUP(A29,Table1[#All],11,FALSE)</f>
        <v>1283</v>
      </c>
      <c r="K29" s="29">
        <f>VLOOKUP(A29,Table1[#All],12,FALSE)</f>
        <v>1175</v>
      </c>
      <c r="L29" s="29">
        <f>VLOOKUP(A29,Table1[#All],13,FALSE)</f>
        <v>1246</v>
      </c>
      <c r="M29" s="29">
        <f t="shared" si="0"/>
        <v>13809</v>
      </c>
    </row>
    <row r="30" spans="1:13" s="7" customFormat="1" ht="11.45" customHeight="1" x14ac:dyDescent="0.25">
      <c r="A30" s="8">
        <v>45502</v>
      </c>
      <c r="B30" s="29">
        <f>VLOOKUP(A30,Table1[#All],3,FALSE)</f>
        <v>1225</v>
      </c>
      <c r="C30" s="26">
        <f>VLOOKUP(A30,Table1[#All],4,FALSE)</f>
        <v>1111</v>
      </c>
      <c r="D30" s="26">
        <f>VLOOKUP(A30,Table1[#All],5,FALSE)</f>
        <v>1500</v>
      </c>
      <c r="E30" s="26">
        <f>VLOOKUP(A30,Table1[#All],6,FALSE)</f>
        <v>1290</v>
      </c>
      <c r="F30" s="29">
        <f>VLOOKUP(A30,Table1[#All],7,FALSE)</f>
        <v>1129</v>
      </c>
      <c r="G30" s="29">
        <f>VLOOKUP(A30,Table1[#All],8,FALSE)</f>
        <v>1340</v>
      </c>
      <c r="H30" s="29">
        <f>VLOOKUP(A30,Table1[#All],9,FALSE)</f>
        <v>1412</v>
      </c>
      <c r="I30" s="29">
        <f>VLOOKUP(A30,Table1[#All],10,FALSE)</f>
        <v>1226</v>
      </c>
      <c r="J30" s="29">
        <f>VLOOKUP(A30,Table1[#All],11,FALSE)</f>
        <v>1375</v>
      </c>
      <c r="K30" s="29">
        <f>VLOOKUP(A30,Table1[#All],12,FALSE)</f>
        <v>1409</v>
      </c>
      <c r="L30" s="29">
        <f>VLOOKUP(A30,Table1[#All],13,FALSE)</f>
        <v>1088</v>
      </c>
      <c r="M30" s="29">
        <f t="shared" si="0"/>
        <v>14105</v>
      </c>
    </row>
    <row r="31" spans="1:13" s="7" customFormat="1" ht="11.45" customHeight="1" x14ac:dyDescent="0.25">
      <c r="A31" s="8">
        <v>45503</v>
      </c>
      <c r="B31" s="29">
        <f>VLOOKUP(A31,Table1[#All],3,FALSE)</f>
        <v>1348</v>
      </c>
      <c r="C31" s="26">
        <f>VLOOKUP(A31,Table1[#All],4,FALSE)</f>
        <v>1234</v>
      </c>
      <c r="D31" s="26">
        <f>VLOOKUP(A31,Table1[#All],5,FALSE)</f>
        <v>1468</v>
      </c>
      <c r="E31" s="26">
        <f>VLOOKUP(A31,Table1[#All],6,FALSE)</f>
        <v>1420</v>
      </c>
      <c r="F31" s="29">
        <f>VLOOKUP(A31,Table1[#All],7,FALSE)</f>
        <v>1482</v>
      </c>
      <c r="G31" s="29">
        <f>VLOOKUP(A31,Table1[#All],8,FALSE)</f>
        <v>1490</v>
      </c>
      <c r="H31" s="29">
        <f>VLOOKUP(A31,Table1[#All],9,FALSE)</f>
        <v>1071</v>
      </c>
      <c r="I31" s="29">
        <f>VLOOKUP(A31,Table1[#All],10,FALSE)</f>
        <v>1041</v>
      </c>
      <c r="J31" s="29">
        <f>VLOOKUP(A31,Table1[#All],11,FALSE)</f>
        <v>1295</v>
      </c>
      <c r="K31" s="29">
        <f>VLOOKUP(A31,Table1[#All],12,FALSE)</f>
        <v>1269</v>
      </c>
      <c r="L31" s="29">
        <f>VLOOKUP(A31,Table1[#All],13,FALSE)</f>
        <v>1067</v>
      </c>
      <c r="M31" s="29">
        <f t="shared" si="0"/>
        <v>14185</v>
      </c>
    </row>
    <row r="32" spans="1:13" s="7" customFormat="1" ht="11.45" customHeight="1" x14ac:dyDescent="0.25">
      <c r="A32" s="8">
        <v>45504</v>
      </c>
      <c r="B32" s="29">
        <f>VLOOKUP(A32,Table1[#All],3,FALSE)</f>
        <v>1498</v>
      </c>
      <c r="C32" s="26">
        <f>VLOOKUP(A32,Table1[#All],4,FALSE)</f>
        <v>1015</v>
      </c>
      <c r="D32" s="26">
        <f>VLOOKUP(A32,Table1[#All],5,FALSE)</f>
        <v>1072</v>
      </c>
      <c r="E32" s="26">
        <f>VLOOKUP(A32,Table1[#All],6,FALSE)</f>
        <v>1308</v>
      </c>
      <c r="F32" s="29">
        <f>VLOOKUP(A32,Table1[#All],7,FALSE)</f>
        <v>1231</v>
      </c>
      <c r="G32" s="29">
        <f>VLOOKUP(A32,Table1[#All],8,FALSE)</f>
        <v>1121</v>
      </c>
      <c r="H32" s="29">
        <f>VLOOKUP(A32,Table1[#All],9,FALSE)</f>
        <v>1058</v>
      </c>
      <c r="I32" s="29">
        <f>VLOOKUP(A32,Table1[#All],10,FALSE)</f>
        <v>1381</v>
      </c>
      <c r="J32" s="29">
        <f>VLOOKUP(A32,Table1[#All],11,FALSE)</f>
        <v>1355</v>
      </c>
      <c r="K32" s="29">
        <f>VLOOKUP(A32,Table1[#All],12,FALSE)</f>
        <v>1007</v>
      </c>
      <c r="L32" s="29">
        <f>VLOOKUP(A32,Table1[#All],13,FALSE)</f>
        <v>1094</v>
      </c>
      <c r="M32" s="29">
        <f t="shared" si="0"/>
        <v>13140</v>
      </c>
    </row>
    <row r="33" spans="1:13" s="7" customFormat="1" ht="18.75" x14ac:dyDescent="0.3">
      <c r="A33" s="62" t="s">
        <v>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30">
        <f>SUM(M2:M32)</f>
        <v>423358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Narrow,Bold"&amp;14July 2024 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45B0-E39E-430C-937F-3FA0A582251D}">
  <dimension ref="A1:M33"/>
  <sheetViews>
    <sheetView view="pageLayout" topLeftCell="A11" zoomScaleNormal="100" workbookViewId="0">
      <selection activeCell="L2" sqref="L2:L32"/>
    </sheetView>
  </sheetViews>
  <sheetFormatPr defaultRowHeight="15" x14ac:dyDescent="0.25"/>
  <cols>
    <col min="1" max="1" width="6.7109375" style="2" bestFit="1" customWidth="1"/>
    <col min="2" max="2" width="10.42578125" customWidth="1"/>
    <col min="3" max="3" width="11.42578125" style="1" customWidth="1"/>
    <col min="4" max="4" width="6.85546875" style="1" customWidth="1"/>
    <col min="5" max="5" width="9.42578125" style="1" customWidth="1"/>
    <col min="6" max="6" width="8.85546875" customWidth="1"/>
    <col min="7" max="7" width="12" customWidth="1"/>
    <col min="8" max="8" width="9.140625" customWidth="1"/>
    <col min="9" max="9" width="9.85546875" customWidth="1"/>
    <col min="10" max="10" width="6.7109375" customWidth="1"/>
    <col min="11" max="11" width="6.5703125" customWidth="1"/>
    <col min="12" max="12" width="9.1406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45505</v>
      </c>
      <c r="B2" s="29">
        <f>VLOOKUP(A2,Table1[#All],3,FALSE)</f>
        <v>1180</v>
      </c>
      <c r="C2" s="26">
        <f>VLOOKUP(A2,Table1[#All],4,FALSE)</f>
        <v>1416</v>
      </c>
      <c r="D2" s="26">
        <f>VLOOKUP(A2,Table1[#All],5,FALSE)</f>
        <v>1036</v>
      </c>
      <c r="E2" s="26">
        <f>VLOOKUP(A2,Table1[#All],6,FALSE)</f>
        <v>1339</v>
      </c>
      <c r="F2" s="29">
        <f>VLOOKUP(A2,Table1[#All],7,FALSE)</f>
        <v>1199</v>
      </c>
      <c r="G2" s="29">
        <f>VLOOKUP(A2,Table1[#All],8,FALSE)</f>
        <v>1158</v>
      </c>
      <c r="H2" s="29">
        <f>VLOOKUP(A2,Table1[#All],9,FALSE)</f>
        <v>1296</v>
      </c>
      <c r="I2" s="29">
        <f>VLOOKUP(A2,Table1[#All],10,FALSE)</f>
        <v>1373</v>
      </c>
      <c r="J2" s="29">
        <f>VLOOKUP(A2,Table1[#All],11,FALSE)</f>
        <v>1218</v>
      </c>
      <c r="K2" s="29">
        <f>VLOOKUP(A2,Table1[#All],12,FALSE)</f>
        <v>1417</v>
      </c>
      <c r="L2" s="29">
        <f>VLOOKUP(A2,Table1[#All],13,FALSE)</f>
        <v>1199</v>
      </c>
      <c r="M2" s="29">
        <f>SUM(B2:L2)</f>
        <v>13831</v>
      </c>
    </row>
    <row r="3" spans="1:13" s="7" customFormat="1" ht="11.45" customHeight="1" x14ac:dyDescent="0.25">
      <c r="A3" s="8">
        <v>45506</v>
      </c>
      <c r="B3" s="29">
        <f>VLOOKUP(A3,Table1[#All],3,FALSE)</f>
        <v>1004</v>
      </c>
      <c r="C3" s="26">
        <f>VLOOKUP(A3,Table1[#All],4,FALSE)</f>
        <v>1480</v>
      </c>
      <c r="D3" s="26">
        <f>VLOOKUP(A3,Table1[#All],5,FALSE)</f>
        <v>1304</v>
      </c>
      <c r="E3" s="26">
        <f>VLOOKUP(A3,Table1[#All],6,FALSE)</f>
        <v>1278</v>
      </c>
      <c r="F3" s="29">
        <f>VLOOKUP(A3,Table1[#All],7,FALSE)</f>
        <v>1053</v>
      </c>
      <c r="G3" s="29">
        <f>VLOOKUP(A3,Table1[#All],8,FALSE)</f>
        <v>1306</v>
      </c>
      <c r="H3" s="29">
        <f>VLOOKUP(A3,Table1[#All],9,FALSE)</f>
        <v>1461</v>
      </c>
      <c r="I3" s="29">
        <f>VLOOKUP(A3,Table1[#All],10,FALSE)</f>
        <v>1397</v>
      </c>
      <c r="J3" s="29">
        <f>VLOOKUP(A3,Table1[#All],11,FALSE)</f>
        <v>1225</v>
      </c>
      <c r="K3" s="29">
        <f>VLOOKUP(A3,Table1[#All],12,FALSE)</f>
        <v>1088</v>
      </c>
      <c r="L3" s="29">
        <f>VLOOKUP(A3,Table1[#All],13,FALSE)</f>
        <v>1317</v>
      </c>
      <c r="M3" s="29">
        <f t="shared" ref="M3:M32" si="0">SUM(B3:L3)</f>
        <v>13913</v>
      </c>
    </row>
    <row r="4" spans="1:13" s="7" customFormat="1" ht="11.45" customHeight="1" x14ac:dyDescent="0.25">
      <c r="A4" s="8">
        <v>45507</v>
      </c>
      <c r="B4" s="29">
        <f>VLOOKUP(A4,Table1[#All],3,FALSE)</f>
        <v>1342</v>
      </c>
      <c r="C4" s="26">
        <f>VLOOKUP(A4,Table1[#All],4,FALSE)</f>
        <v>1376</v>
      </c>
      <c r="D4" s="26">
        <f>VLOOKUP(A4,Table1[#All],5,FALSE)</f>
        <v>1107</v>
      </c>
      <c r="E4" s="26">
        <f>VLOOKUP(A4,Table1[#All],6,FALSE)</f>
        <v>1479</v>
      </c>
      <c r="F4" s="29">
        <f>VLOOKUP(A4,Table1[#All],7,FALSE)</f>
        <v>1065</v>
      </c>
      <c r="G4" s="29">
        <f>VLOOKUP(A4,Table1[#All],8,FALSE)</f>
        <v>1059</v>
      </c>
      <c r="H4" s="29">
        <f>VLOOKUP(A4,Table1[#All],9,FALSE)</f>
        <v>1112</v>
      </c>
      <c r="I4" s="29">
        <f>VLOOKUP(A4,Table1[#All],10,FALSE)</f>
        <v>1493</v>
      </c>
      <c r="J4" s="29">
        <f>VLOOKUP(A4,Table1[#All],11,FALSE)</f>
        <v>1430</v>
      </c>
      <c r="K4" s="29">
        <f>VLOOKUP(A4,Table1[#All],12,FALSE)</f>
        <v>1425</v>
      </c>
      <c r="L4" s="29">
        <f>VLOOKUP(A4,Table1[#All],13,FALSE)</f>
        <v>1382</v>
      </c>
      <c r="M4" s="29">
        <f t="shared" si="0"/>
        <v>14270</v>
      </c>
    </row>
    <row r="5" spans="1:13" s="7" customFormat="1" ht="11.45" customHeight="1" x14ac:dyDescent="0.25">
      <c r="A5" s="8">
        <v>45508</v>
      </c>
      <c r="B5" s="29">
        <f>VLOOKUP(A5,Table1[#All],3,FALSE)</f>
        <v>1284</v>
      </c>
      <c r="C5" s="26">
        <f>VLOOKUP(A5,Table1[#All],4,FALSE)</f>
        <v>1165</v>
      </c>
      <c r="D5" s="26">
        <f>VLOOKUP(A5,Table1[#All],5,FALSE)</f>
        <v>1355</v>
      </c>
      <c r="E5" s="26">
        <f>VLOOKUP(A5,Table1[#All],6,FALSE)</f>
        <v>1302</v>
      </c>
      <c r="F5" s="29">
        <f>VLOOKUP(A5,Table1[#All],7,FALSE)</f>
        <v>1415</v>
      </c>
      <c r="G5" s="29">
        <f>VLOOKUP(A5,Table1[#All],8,FALSE)</f>
        <v>1332</v>
      </c>
      <c r="H5" s="29">
        <f>VLOOKUP(A5,Table1[#All],9,FALSE)</f>
        <v>1118</v>
      </c>
      <c r="I5" s="29">
        <f>VLOOKUP(A5,Table1[#All],10,FALSE)</f>
        <v>1367</v>
      </c>
      <c r="J5" s="29">
        <f>VLOOKUP(A5,Table1[#All],11,FALSE)</f>
        <v>1135</v>
      </c>
      <c r="K5" s="29">
        <f>VLOOKUP(A5,Table1[#All],12,FALSE)</f>
        <v>1117</v>
      </c>
      <c r="L5" s="29">
        <f>VLOOKUP(A5,Table1[#All],13,FALSE)</f>
        <v>1090</v>
      </c>
      <c r="M5" s="29">
        <f t="shared" si="0"/>
        <v>13680</v>
      </c>
    </row>
    <row r="6" spans="1:13" s="7" customFormat="1" ht="11.45" customHeight="1" x14ac:dyDescent="0.25">
      <c r="A6" s="8">
        <v>45509</v>
      </c>
      <c r="B6" s="29">
        <f>VLOOKUP(A6,Table1[#All],3,FALSE)</f>
        <v>1092</v>
      </c>
      <c r="C6" s="26">
        <f>VLOOKUP(A6,Table1[#All],4,FALSE)</f>
        <v>1093</v>
      </c>
      <c r="D6" s="26">
        <f>VLOOKUP(A6,Table1[#All],5,FALSE)</f>
        <v>1457</v>
      </c>
      <c r="E6" s="26">
        <f>VLOOKUP(A6,Table1[#All],6,FALSE)</f>
        <v>1178</v>
      </c>
      <c r="F6" s="29">
        <f>VLOOKUP(A6,Table1[#All],7,FALSE)</f>
        <v>1085</v>
      </c>
      <c r="G6" s="29">
        <f>VLOOKUP(A6,Table1[#All],8,FALSE)</f>
        <v>1264</v>
      </c>
      <c r="H6" s="29">
        <f>VLOOKUP(A6,Table1[#All],9,FALSE)</f>
        <v>1475</v>
      </c>
      <c r="I6" s="29">
        <f>VLOOKUP(A6,Table1[#All],10,FALSE)</f>
        <v>1192</v>
      </c>
      <c r="J6" s="29">
        <f>VLOOKUP(A6,Table1[#All],11,FALSE)</f>
        <v>1416</v>
      </c>
      <c r="K6" s="29">
        <f>VLOOKUP(A6,Table1[#All],12,FALSE)</f>
        <v>1163</v>
      </c>
      <c r="L6" s="29">
        <f>VLOOKUP(A6,Table1[#All],13,FALSE)</f>
        <v>1035</v>
      </c>
      <c r="M6" s="29">
        <f t="shared" si="0"/>
        <v>13450</v>
      </c>
    </row>
    <row r="7" spans="1:13" s="7" customFormat="1" ht="11.45" customHeight="1" x14ac:dyDescent="0.25">
      <c r="A7" s="8">
        <v>45510</v>
      </c>
      <c r="B7" s="29">
        <f>VLOOKUP(A7,Table1[#All],3,FALSE)</f>
        <v>1246</v>
      </c>
      <c r="C7" s="26">
        <f>VLOOKUP(A7,Table1[#All],4,FALSE)</f>
        <v>1216</v>
      </c>
      <c r="D7" s="26">
        <f>VLOOKUP(A7,Table1[#All],5,FALSE)</f>
        <v>1109</v>
      </c>
      <c r="E7" s="26">
        <f>VLOOKUP(A7,Table1[#All],6,FALSE)</f>
        <v>1245</v>
      </c>
      <c r="F7" s="29">
        <f>VLOOKUP(A7,Table1[#All],7,FALSE)</f>
        <v>1095</v>
      </c>
      <c r="G7" s="29">
        <f>VLOOKUP(A7,Table1[#All],8,FALSE)</f>
        <v>1352</v>
      </c>
      <c r="H7" s="29">
        <f>VLOOKUP(A7,Table1[#All],9,FALSE)</f>
        <v>1011</v>
      </c>
      <c r="I7" s="29">
        <f>VLOOKUP(A7,Table1[#All],10,FALSE)</f>
        <v>1057</v>
      </c>
      <c r="J7" s="29">
        <f>VLOOKUP(A7,Table1[#All],11,FALSE)</f>
        <v>1265</v>
      </c>
      <c r="K7" s="29">
        <f>VLOOKUP(A7,Table1[#All],12,FALSE)</f>
        <v>1429</v>
      </c>
      <c r="L7" s="29">
        <f>VLOOKUP(A7,Table1[#All],13,FALSE)</f>
        <v>1369</v>
      </c>
      <c r="M7" s="29">
        <f t="shared" si="0"/>
        <v>13394</v>
      </c>
    </row>
    <row r="8" spans="1:13" s="7" customFormat="1" ht="11.45" customHeight="1" x14ac:dyDescent="0.25">
      <c r="A8" s="8">
        <v>45511</v>
      </c>
      <c r="B8" s="29">
        <f>VLOOKUP(A8,Table1[#All],3,FALSE)</f>
        <v>1247</v>
      </c>
      <c r="C8" s="26">
        <f>VLOOKUP(A8,Table1[#All],4,FALSE)</f>
        <v>1442</v>
      </c>
      <c r="D8" s="26">
        <f>VLOOKUP(A8,Table1[#All],5,FALSE)</f>
        <v>1106</v>
      </c>
      <c r="E8" s="26">
        <f>VLOOKUP(A8,Table1[#All],6,FALSE)</f>
        <v>1373</v>
      </c>
      <c r="F8" s="29">
        <f>VLOOKUP(A8,Table1[#All],7,FALSE)</f>
        <v>1346</v>
      </c>
      <c r="G8" s="29">
        <f>VLOOKUP(A8,Table1[#All],8,FALSE)</f>
        <v>1403</v>
      </c>
      <c r="H8" s="29">
        <f>VLOOKUP(A8,Table1[#All],9,FALSE)</f>
        <v>1332</v>
      </c>
      <c r="I8" s="29">
        <f>VLOOKUP(A8,Table1[#All],10,FALSE)</f>
        <v>1082</v>
      </c>
      <c r="J8" s="29">
        <f>VLOOKUP(A8,Table1[#All],11,FALSE)</f>
        <v>1122</v>
      </c>
      <c r="K8" s="29">
        <f>VLOOKUP(A8,Table1[#All],12,FALSE)</f>
        <v>1300</v>
      </c>
      <c r="L8" s="29">
        <f>VLOOKUP(A8,Table1[#All],13,FALSE)</f>
        <v>1222</v>
      </c>
      <c r="M8" s="29">
        <f t="shared" si="0"/>
        <v>13975</v>
      </c>
    </row>
    <row r="9" spans="1:13" s="7" customFormat="1" ht="11.45" customHeight="1" x14ac:dyDescent="0.25">
      <c r="A9" s="8">
        <v>45512</v>
      </c>
      <c r="B9" s="29">
        <f>VLOOKUP(A9,Table1[#All],3,FALSE)</f>
        <v>1255</v>
      </c>
      <c r="C9" s="26">
        <f>VLOOKUP(A9,Table1[#All],4,FALSE)</f>
        <v>1003</v>
      </c>
      <c r="D9" s="26">
        <f>VLOOKUP(A9,Table1[#All],5,FALSE)</f>
        <v>1279</v>
      </c>
      <c r="E9" s="26">
        <f>VLOOKUP(A9,Table1[#All],6,FALSE)</f>
        <v>1055</v>
      </c>
      <c r="F9" s="29">
        <f>VLOOKUP(A9,Table1[#All],7,FALSE)</f>
        <v>1471</v>
      </c>
      <c r="G9" s="29">
        <f>VLOOKUP(A9,Table1[#All],8,FALSE)</f>
        <v>1474</v>
      </c>
      <c r="H9" s="29">
        <f>VLOOKUP(A9,Table1[#All],9,FALSE)</f>
        <v>1397</v>
      </c>
      <c r="I9" s="29">
        <f>VLOOKUP(A9,Table1[#All],10,FALSE)</f>
        <v>1460</v>
      </c>
      <c r="J9" s="29">
        <f>VLOOKUP(A9,Table1[#All],11,FALSE)</f>
        <v>1174</v>
      </c>
      <c r="K9" s="29">
        <f>VLOOKUP(A9,Table1[#All],12,FALSE)</f>
        <v>1014</v>
      </c>
      <c r="L9" s="29">
        <f>VLOOKUP(A9,Table1[#All],13,FALSE)</f>
        <v>1323</v>
      </c>
      <c r="M9" s="29">
        <f t="shared" si="0"/>
        <v>13905</v>
      </c>
    </row>
    <row r="10" spans="1:13" s="7" customFormat="1" ht="11.45" customHeight="1" x14ac:dyDescent="0.25">
      <c r="A10" s="8">
        <v>45513</v>
      </c>
      <c r="B10" s="29">
        <f>VLOOKUP(A10,Table1[#All],3,FALSE)</f>
        <v>1306</v>
      </c>
      <c r="C10" s="26">
        <f>VLOOKUP(A10,Table1[#All],4,FALSE)</f>
        <v>1347</v>
      </c>
      <c r="D10" s="26">
        <f>VLOOKUP(A10,Table1[#All],5,FALSE)</f>
        <v>1487</v>
      </c>
      <c r="E10" s="26">
        <f>VLOOKUP(A10,Table1[#All],6,FALSE)</f>
        <v>1019</v>
      </c>
      <c r="F10" s="29">
        <f>VLOOKUP(A10,Table1[#All],7,FALSE)</f>
        <v>1461</v>
      </c>
      <c r="G10" s="29">
        <f>VLOOKUP(A10,Table1[#All],8,FALSE)</f>
        <v>1441</v>
      </c>
      <c r="H10" s="29">
        <f>VLOOKUP(A10,Table1[#All],9,FALSE)</f>
        <v>1370</v>
      </c>
      <c r="I10" s="29">
        <f>VLOOKUP(A10,Table1[#All],10,FALSE)</f>
        <v>1390</v>
      </c>
      <c r="J10" s="29">
        <f>VLOOKUP(A10,Table1[#All],11,FALSE)</f>
        <v>1497</v>
      </c>
      <c r="K10" s="29">
        <f>VLOOKUP(A10,Table1[#All],12,FALSE)</f>
        <v>1431</v>
      </c>
      <c r="L10" s="29">
        <f>VLOOKUP(A10,Table1[#All],13,FALSE)</f>
        <v>1229</v>
      </c>
      <c r="M10" s="29">
        <f t="shared" si="0"/>
        <v>14978</v>
      </c>
    </row>
    <row r="11" spans="1:13" s="7" customFormat="1" ht="11.45" customHeight="1" x14ac:dyDescent="0.25">
      <c r="A11" s="8">
        <v>45514</v>
      </c>
      <c r="B11" s="29">
        <f>VLOOKUP(A11,Table1[#All],3,FALSE)</f>
        <v>1184</v>
      </c>
      <c r="C11" s="26">
        <f>VLOOKUP(A11,Table1[#All],4,FALSE)</f>
        <v>1253</v>
      </c>
      <c r="D11" s="26">
        <f>VLOOKUP(A11,Table1[#All],5,FALSE)</f>
        <v>1489</v>
      </c>
      <c r="E11" s="26">
        <f>VLOOKUP(A11,Table1[#All],6,FALSE)</f>
        <v>1178</v>
      </c>
      <c r="F11" s="29">
        <f>VLOOKUP(A11,Table1[#All],7,FALSE)</f>
        <v>1092</v>
      </c>
      <c r="G11" s="29">
        <f>VLOOKUP(A11,Table1[#All],8,FALSE)</f>
        <v>1100</v>
      </c>
      <c r="H11" s="29">
        <f>VLOOKUP(A11,Table1[#All],9,FALSE)</f>
        <v>1014</v>
      </c>
      <c r="I11" s="29">
        <f>VLOOKUP(A11,Table1[#All],10,FALSE)</f>
        <v>1179</v>
      </c>
      <c r="J11" s="29">
        <f>VLOOKUP(A11,Table1[#All],11,FALSE)</f>
        <v>1067</v>
      </c>
      <c r="K11" s="29">
        <f>VLOOKUP(A11,Table1[#All],12,FALSE)</f>
        <v>1076</v>
      </c>
      <c r="L11" s="29">
        <f>VLOOKUP(A11,Table1[#All],13,FALSE)</f>
        <v>1037</v>
      </c>
      <c r="M11" s="29">
        <f t="shared" si="0"/>
        <v>12669</v>
      </c>
    </row>
    <row r="12" spans="1:13" s="7" customFormat="1" ht="11.45" customHeight="1" x14ac:dyDescent="0.25">
      <c r="A12" s="8">
        <v>45515</v>
      </c>
      <c r="B12" s="29">
        <f>VLOOKUP(A12,Table1[#All],3,FALSE)</f>
        <v>1493</v>
      </c>
      <c r="C12" s="26">
        <f>VLOOKUP(A12,Table1[#All],4,FALSE)</f>
        <v>1109</v>
      </c>
      <c r="D12" s="26">
        <f>VLOOKUP(A12,Table1[#All],5,FALSE)</f>
        <v>1398</v>
      </c>
      <c r="E12" s="26">
        <f>VLOOKUP(A12,Table1[#All],6,FALSE)</f>
        <v>1149</v>
      </c>
      <c r="F12" s="29">
        <f>VLOOKUP(A12,Table1[#All],7,FALSE)</f>
        <v>1371</v>
      </c>
      <c r="G12" s="29">
        <f>VLOOKUP(A12,Table1[#All],8,FALSE)</f>
        <v>1409</v>
      </c>
      <c r="H12" s="29">
        <f>VLOOKUP(A12,Table1[#All],9,FALSE)</f>
        <v>1408</v>
      </c>
      <c r="I12" s="29">
        <f>VLOOKUP(A12,Table1[#All],10,FALSE)</f>
        <v>1081</v>
      </c>
      <c r="J12" s="29">
        <f>VLOOKUP(A12,Table1[#All],11,FALSE)</f>
        <v>1203</v>
      </c>
      <c r="K12" s="29">
        <f>VLOOKUP(A12,Table1[#All],12,FALSE)</f>
        <v>1467</v>
      </c>
      <c r="L12" s="29">
        <f>VLOOKUP(A12,Table1[#All],13,FALSE)</f>
        <v>1127</v>
      </c>
      <c r="M12" s="29">
        <f t="shared" si="0"/>
        <v>14215</v>
      </c>
    </row>
    <row r="13" spans="1:13" s="7" customFormat="1" ht="11.45" customHeight="1" x14ac:dyDescent="0.25">
      <c r="A13" s="8">
        <v>45516</v>
      </c>
      <c r="B13" s="29">
        <f>VLOOKUP(A13,Table1[#All],3,FALSE)</f>
        <v>1301</v>
      </c>
      <c r="C13" s="26">
        <f>VLOOKUP(A13,Table1[#All],4,FALSE)</f>
        <v>1187</v>
      </c>
      <c r="D13" s="26">
        <f>VLOOKUP(A13,Table1[#All],5,FALSE)</f>
        <v>1458</v>
      </c>
      <c r="E13" s="26">
        <f>VLOOKUP(A13,Table1[#All],6,FALSE)</f>
        <v>1253</v>
      </c>
      <c r="F13" s="29">
        <f>VLOOKUP(A13,Table1[#All],7,FALSE)</f>
        <v>1430</v>
      </c>
      <c r="G13" s="29">
        <f>VLOOKUP(A13,Table1[#All],8,FALSE)</f>
        <v>1488</v>
      </c>
      <c r="H13" s="29">
        <f>VLOOKUP(A13,Table1[#All],9,FALSE)</f>
        <v>1094</v>
      </c>
      <c r="I13" s="29">
        <f>VLOOKUP(A13,Table1[#All],10,FALSE)</f>
        <v>1230</v>
      </c>
      <c r="J13" s="29">
        <f>VLOOKUP(A13,Table1[#All],11,FALSE)</f>
        <v>1449</v>
      </c>
      <c r="K13" s="29">
        <f>VLOOKUP(A13,Table1[#All],12,FALSE)</f>
        <v>1310</v>
      </c>
      <c r="L13" s="29">
        <f>VLOOKUP(A13,Table1[#All],13,FALSE)</f>
        <v>1083</v>
      </c>
      <c r="M13" s="29">
        <f t="shared" si="0"/>
        <v>14283</v>
      </c>
    </row>
    <row r="14" spans="1:13" s="7" customFormat="1" ht="11.45" customHeight="1" x14ac:dyDescent="0.25">
      <c r="A14" s="8">
        <v>45517</v>
      </c>
      <c r="B14" s="29">
        <f>VLOOKUP(A14,Table1[#All],3,FALSE)</f>
        <v>1117</v>
      </c>
      <c r="C14" s="26">
        <f>VLOOKUP(A14,Table1[#All],4,FALSE)</f>
        <v>1439</v>
      </c>
      <c r="D14" s="26">
        <f>VLOOKUP(A14,Table1[#All],5,FALSE)</f>
        <v>1446</v>
      </c>
      <c r="E14" s="26">
        <f>VLOOKUP(A14,Table1[#All],6,FALSE)</f>
        <v>1402</v>
      </c>
      <c r="F14" s="29">
        <f>VLOOKUP(A14,Table1[#All],7,FALSE)</f>
        <v>1049</v>
      </c>
      <c r="G14" s="29">
        <f>VLOOKUP(A14,Table1[#All],8,FALSE)</f>
        <v>1380</v>
      </c>
      <c r="H14" s="29">
        <f>VLOOKUP(A14,Table1[#All],9,FALSE)</f>
        <v>1095</v>
      </c>
      <c r="I14" s="29">
        <f>VLOOKUP(A14,Table1[#All],10,FALSE)</f>
        <v>1186</v>
      </c>
      <c r="J14" s="29">
        <f>VLOOKUP(A14,Table1[#All],11,FALSE)</f>
        <v>1186</v>
      </c>
      <c r="K14" s="29">
        <f>VLOOKUP(A14,Table1[#All],12,FALSE)</f>
        <v>1074</v>
      </c>
      <c r="L14" s="29">
        <f>VLOOKUP(A14,Table1[#All],13,FALSE)</f>
        <v>1396</v>
      </c>
      <c r="M14" s="29">
        <f t="shared" si="0"/>
        <v>13770</v>
      </c>
    </row>
    <row r="15" spans="1:13" s="7" customFormat="1" ht="11.45" customHeight="1" x14ac:dyDescent="0.25">
      <c r="A15" s="8">
        <v>45518</v>
      </c>
      <c r="B15" s="29">
        <f>VLOOKUP(A15,Table1[#All],3,FALSE)</f>
        <v>1468</v>
      </c>
      <c r="C15" s="26">
        <f>VLOOKUP(A15,Table1[#All],4,FALSE)</f>
        <v>1152</v>
      </c>
      <c r="D15" s="26">
        <f>VLOOKUP(A15,Table1[#All],5,FALSE)</f>
        <v>1440</v>
      </c>
      <c r="E15" s="26">
        <f>VLOOKUP(A15,Table1[#All],6,FALSE)</f>
        <v>1171</v>
      </c>
      <c r="F15" s="29">
        <f>VLOOKUP(A15,Table1[#All],7,FALSE)</f>
        <v>1244</v>
      </c>
      <c r="G15" s="29">
        <f>VLOOKUP(A15,Table1[#All],8,FALSE)</f>
        <v>1138</v>
      </c>
      <c r="H15" s="29">
        <f>VLOOKUP(A15,Table1[#All],9,FALSE)</f>
        <v>1145</v>
      </c>
      <c r="I15" s="29">
        <f>VLOOKUP(A15,Table1[#All],10,FALSE)</f>
        <v>1425</v>
      </c>
      <c r="J15" s="29">
        <f>VLOOKUP(A15,Table1[#All],11,FALSE)</f>
        <v>1321</v>
      </c>
      <c r="K15" s="29">
        <f>VLOOKUP(A15,Table1[#All],12,FALSE)</f>
        <v>1475</v>
      </c>
      <c r="L15" s="29">
        <f>VLOOKUP(A15,Table1[#All],13,FALSE)</f>
        <v>1309</v>
      </c>
      <c r="M15" s="29">
        <f t="shared" si="0"/>
        <v>14288</v>
      </c>
    </row>
    <row r="16" spans="1:13" s="7" customFormat="1" ht="11.45" customHeight="1" x14ac:dyDescent="0.25">
      <c r="A16" s="8">
        <v>45519</v>
      </c>
      <c r="B16" s="29">
        <f>VLOOKUP(A16,Table1[#All],3,FALSE)</f>
        <v>1227</v>
      </c>
      <c r="C16" s="26">
        <f>VLOOKUP(A16,Table1[#All],4,FALSE)</f>
        <v>1269</v>
      </c>
      <c r="D16" s="26">
        <f>VLOOKUP(A16,Table1[#All],5,FALSE)</f>
        <v>1067</v>
      </c>
      <c r="E16" s="26">
        <f>VLOOKUP(A16,Table1[#All],6,FALSE)</f>
        <v>1021</v>
      </c>
      <c r="F16" s="29">
        <f>VLOOKUP(A16,Table1[#All],7,FALSE)</f>
        <v>1167</v>
      </c>
      <c r="G16" s="29">
        <f>VLOOKUP(A16,Table1[#All],8,FALSE)</f>
        <v>1087</v>
      </c>
      <c r="H16" s="29">
        <f>VLOOKUP(A16,Table1[#All],9,FALSE)</f>
        <v>1324</v>
      </c>
      <c r="I16" s="29">
        <f>VLOOKUP(A16,Table1[#All],10,FALSE)</f>
        <v>1210</v>
      </c>
      <c r="J16" s="29">
        <f>VLOOKUP(A16,Table1[#All],11,FALSE)</f>
        <v>1340</v>
      </c>
      <c r="K16" s="29">
        <f>VLOOKUP(A16,Table1[#All],12,FALSE)</f>
        <v>1167</v>
      </c>
      <c r="L16" s="29">
        <f>VLOOKUP(A16,Table1[#All],13,FALSE)</f>
        <v>1458</v>
      </c>
      <c r="M16" s="29">
        <f t="shared" si="0"/>
        <v>13337</v>
      </c>
    </row>
    <row r="17" spans="1:13" s="7" customFormat="1" ht="11.45" customHeight="1" x14ac:dyDescent="0.25">
      <c r="A17" s="8">
        <v>45520</v>
      </c>
      <c r="B17" s="29">
        <f>VLOOKUP(A17,Table1[#All],3,FALSE)</f>
        <v>1358</v>
      </c>
      <c r="C17" s="26">
        <f>VLOOKUP(A17,Table1[#All],4,FALSE)</f>
        <v>1001</v>
      </c>
      <c r="D17" s="26">
        <f>VLOOKUP(A17,Table1[#All],5,FALSE)</f>
        <v>1016</v>
      </c>
      <c r="E17" s="26">
        <f>VLOOKUP(A17,Table1[#All],6,FALSE)</f>
        <v>1143</v>
      </c>
      <c r="F17" s="29">
        <f>VLOOKUP(A17,Table1[#All],7,FALSE)</f>
        <v>1068</v>
      </c>
      <c r="G17" s="29">
        <f>VLOOKUP(A17,Table1[#All],8,FALSE)</f>
        <v>1043</v>
      </c>
      <c r="H17" s="29">
        <f>VLOOKUP(A17,Table1[#All],9,FALSE)</f>
        <v>1315</v>
      </c>
      <c r="I17" s="29">
        <f>VLOOKUP(A17,Table1[#All],10,FALSE)</f>
        <v>1079</v>
      </c>
      <c r="J17" s="29">
        <f>VLOOKUP(A17,Table1[#All],11,FALSE)</f>
        <v>1448</v>
      </c>
      <c r="K17" s="29">
        <f>VLOOKUP(A17,Table1[#All],12,FALSE)</f>
        <v>1500</v>
      </c>
      <c r="L17" s="29">
        <f>VLOOKUP(A17,Table1[#All],13,FALSE)</f>
        <v>1397</v>
      </c>
      <c r="M17" s="29">
        <f t="shared" si="0"/>
        <v>13368</v>
      </c>
    </row>
    <row r="18" spans="1:13" s="7" customFormat="1" ht="11.45" customHeight="1" x14ac:dyDescent="0.25">
      <c r="A18" s="8">
        <v>45521</v>
      </c>
      <c r="B18" s="29">
        <f>VLOOKUP(A18,Table1[#All],3,FALSE)</f>
        <v>1041</v>
      </c>
      <c r="C18" s="26">
        <f>VLOOKUP(A18,Table1[#All],4,FALSE)</f>
        <v>1327</v>
      </c>
      <c r="D18" s="26">
        <f>VLOOKUP(A18,Table1[#All],5,FALSE)</f>
        <v>1316</v>
      </c>
      <c r="E18" s="26">
        <f>VLOOKUP(A18,Table1[#All],6,FALSE)</f>
        <v>1135</v>
      </c>
      <c r="F18" s="29">
        <f>VLOOKUP(A18,Table1[#All],7,FALSE)</f>
        <v>1359</v>
      </c>
      <c r="G18" s="29">
        <f>VLOOKUP(A18,Table1[#All],8,FALSE)</f>
        <v>1188</v>
      </c>
      <c r="H18" s="29">
        <f>VLOOKUP(A18,Table1[#All],9,FALSE)</f>
        <v>1365</v>
      </c>
      <c r="I18" s="29">
        <f>VLOOKUP(A18,Table1[#All],10,FALSE)</f>
        <v>1118</v>
      </c>
      <c r="J18" s="29">
        <f>VLOOKUP(A18,Table1[#All],11,FALSE)</f>
        <v>1028</v>
      </c>
      <c r="K18" s="29">
        <f>VLOOKUP(A18,Table1[#All],12,FALSE)</f>
        <v>1102</v>
      </c>
      <c r="L18" s="29">
        <f>VLOOKUP(A18,Table1[#All],13,FALSE)</f>
        <v>1142</v>
      </c>
      <c r="M18" s="29">
        <f t="shared" si="0"/>
        <v>13121</v>
      </c>
    </row>
    <row r="19" spans="1:13" s="7" customFormat="1" ht="11.45" customHeight="1" x14ac:dyDescent="0.25">
      <c r="A19" s="8">
        <v>45522</v>
      </c>
      <c r="B19" s="29">
        <f>VLOOKUP(A19,Table1[#All],3,FALSE)</f>
        <v>1474</v>
      </c>
      <c r="C19" s="26">
        <f>VLOOKUP(A19,Table1[#All],4,FALSE)</f>
        <v>1308</v>
      </c>
      <c r="D19" s="26">
        <f>VLOOKUP(A19,Table1[#All],5,FALSE)</f>
        <v>1028</v>
      </c>
      <c r="E19" s="26">
        <f>VLOOKUP(A19,Table1[#All],6,FALSE)</f>
        <v>1465</v>
      </c>
      <c r="F19" s="29">
        <f>VLOOKUP(A19,Table1[#All],7,FALSE)</f>
        <v>1366</v>
      </c>
      <c r="G19" s="29">
        <f>VLOOKUP(A19,Table1[#All],8,FALSE)</f>
        <v>1216</v>
      </c>
      <c r="H19" s="29">
        <f>VLOOKUP(A19,Table1[#All],9,FALSE)</f>
        <v>1304</v>
      </c>
      <c r="I19" s="29">
        <f>VLOOKUP(A19,Table1[#All],10,FALSE)</f>
        <v>1015</v>
      </c>
      <c r="J19" s="29">
        <f>VLOOKUP(A19,Table1[#All],11,FALSE)</f>
        <v>1473</v>
      </c>
      <c r="K19" s="29">
        <f>VLOOKUP(A19,Table1[#All],12,FALSE)</f>
        <v>1140</v>
      </c>
      <c r="L19" s="29">
        <f>VLOOKUP(A19,Table1[#All],13,FALSE)</f>
        <v>1223</v>
      </c>
      <c r="M19" s="29">
        <f t="shared" si="0"/>
        <v>14012</v>
      </c>
    </row>
    <row r="20" spans="1:13" s="7" customFormat="1" ht="11.45" customHeight="1" x14ac:dyDescent="0.25">
      <c r="A20" s="8">
        <v>45523</v>
      </c>
      <c r="B20" s="29">
        <f>VLOOKUP(A20,Table1[#All],3,FALSE)</f>
        <v>1347</v>
      </c>
      <c r="C20" s="26">
        <f>VLOOKUP(A20,Table1[#All],4,FALSE)</f>
        <v>1101</v>
      </c>
      <c r="D20" s="26">
        <f>VLOOKUP(A20,Table1[#All],5,FALSE)</f>
        <v>1209</v>
      </c>
      <c r="E20" s="26">
        <f>VLOOKUP(A20,Table1[#All],6,FALSE)</f>
        <v>1125</v>
      </c>
      <c r="F20" s="29">
        <f>VLOOKUP(A20,Table1[#All],7,FALSE)</f>
        <v>1085</v>
      </c>
      <c r="G20" s="29">
        <f>VLOOKUP(A20,Table1[#All],8,FALSE)</f>
        <v>1368</v>
      </c>
      <c r="H20" s="29">
        <f>VLOOKUP(A20,Table1[#All],9,FALSE)</f>
        <v>1094</v>
      </c>
      <c r="I20" s="29">
        <f>VLOOKUP(A20,Table1[#All],10,FALSE)</f>
        <v>1199</v>
      </c>
      <c r="J20" s="29">
        <f>VLOOKUP(A20,Table1[#All],11,FALSE)</f>
        <v>1005</v>
      </c>
      <c r="K20" s="29">
        <f>VLOOKUP(A20,Table1[#All],12,FALSE)</f>
        <v>1186</v>
      </c>
      <c r="L20" s="29">
        <f>VLOOKUP(A20,Table1[#All],13,FALSE)</f>
        <v>1235</v>
      </c>
      <c r="M20" s="29">
        <f t="shared" si="0"/>
        <v>12954</v>
      </c>
    </row>
    <row r="21" spans="1:13" s="7" customFormat="1" ht="11.45" customHeight="1" x14ac:dyDescent="0.25">
      <c r="A21" s="8">
        <v>45524</v>
      </c>
      <c r="B21" s="29">
        <f>VLOOKUP(A21,Table1[#All],3,FALSE)</f>
        <v>1068</v>
      </c>
      <c r="C21" s="26">
        <f>VLOOKUP(A21,Table1[#All],4,FALSE)</f>
        <v>1113</v>
      </c>
      <c r="D21" s="26">
        <f>VLOOKUP(A21,Table1[#All],5,FALSE)</f>
        <v>1480</v>
      </c>
      <c r="E21" s="26">
        <f>VLOOKUP(A21,Table1[#All],6,FALSE)</f>
        <v>1072</v>
      </c>
      <c r="F21" s="29">
        <f>VLOOKUP(A21,Table1[#All],7,FALSE)</f>
        <v>1494</v>
      </c>
      <c r="G21" s="29">
        <f>VLOOKUP(A21,Table1[#All],8,FALSE)</f>
        <v>1470</v>
      </c>
      <c r="H21" s="29">
        <f>VLOOKUP(A21,Table1[#All],9,FALSE)</f>
        <v>1446</v>
      </c>
      <c r="I21" s="29">
        <f>VLOOKUP(A21,Table1[#All],10,FALSE)</f>
        <v>1422</v>
      </c>
      <c r="J21" s="29">
        <f>VLOOKUP(A21,Table1[#All],11,FALSE)</f>
        <v>1276</v>
      </c>
      <c r="K21" s="29">
        <f>VLOOKUP(A21,Table1[#All],12,FALSE)</f>
        <v>1283</v>
      </c>
      <c r="L21" s="29">
        <f>VLOOKUP(A21,Table1[#All],13,FALSE)</f>
        <v>1135</v>
      </c>
      <c r="M21" s="29">
        <f t="shared" si="0"/>
        <v>14259</v>
      </c>
    </row>
    <row r="22" spans="1:13" s="7" customFormat="1" ht="11.45" customHeight="1" x14ac:dyDescent="0.25">
      <c r="A22" s="8">
        <v>45525</v>
      </c>
      <c r="B22" s="29">
        <f>VLOOKUP(A22,Table1[#All],3,FALSE)</f>
        <v>1043</v>
      </c>
      <c r="C22" s="26">
        <f>VLOOKUP(A22,Table1[#All],4,FALSE)</f>
        <v>1054</v>
      </c>
      <c r="D22" s="26">
        <f>VLOOKUP(A22,Table1[#All],5,FALSE)</f>
        <v>1400</v>
      </c>
      <c r="E22" s="26">
        <f>VLOOKUP(A22,Table1[#All],6,FALSE)</f>
        <v>1377</v>
      </c>
      <c r="F22" s="29">
        <f>VLOOKUP(A22,Table1[#All],7,FALSE)</f>
        <v>1012</v>
      </c>
      <c r="G22" s="29">
        <f>VLOOKUP(A22,Table1[#All],8,FALSE)</f>
        <v>1086</v>
      </c>
      <c r="H22" s="29">
        <f>VLOOKUP(A22,Table1[#All],9,FALSE)</f>
        <v>1432</v>
      </c>
      <c r="I22" s="29">
        <f>VLOOKUP(A22,Table1[#All],10,FALSE)</f>
        <v>1318</v>
      </c>
      <c r="J22" s="29">
        <f>VLOOKUP(A22,Table1[#All],11,FALSE)</f>
        <v>1468</v>
      </c>
      <c r="K22" s="29">
        <f>VLOOKUP(A22,Table1[#All],12,FALSE)</f>
        <v>1130</v>
      </c>
      <c r="L22" s="29">
        <f>VLOOKUP(A22,Table1[#All],13,FALSE)</f>
        <v>1403</v>
      </c>
      <c r="M22" s="29">
        <f t="shared" si="0"/>
        <v>13723</v>
      </c>
    </row>
    <row r="23" spans="1:13" s="7" customFormat="1" ht="11.45" customHeight="1" x14ac:dyDescent="0.25">
      <c r="A23" s="8">
        <v>45526</v>
      </c>
      <c r="B23" s="29">
        <f>VLOOKUP(A23,Table1[#All],3,FALSE)</f>
        <v>1048</v>
      </c>
      <c r="C23" s="26">
        <f>VLOOKUP(A23,Table1[#All],4,FALSE)</f>
        <v>1159</v>
      </c>
      <c r="D23" s="26">
        <f>VLOOKUP(A23,Table1[#All],5,FALSE)</f>
        <v>1247</v>
      </c>
      <c r="E23" s="26">
        <f>VLOOKUP(A23,Table1[#All],6,FALSE)</f>
        <v>1161</v>
      </c>
      <c r="F23" s="29">
        <f>VLOOKUP(A23,Table1[#All],7,FALSE)</f>
        <v>1226</v>
      </c>
      <c r="G23" s="29">
        <f>VLOOKUP(A23,Table1[#All],8,FALSE)</f>
        <v>1172</v>
      </c>
      <c r="H23" s="29">
        <f>VLOOKUP(A23,Table1[#All],9,FALSE)</f>
        <v>1236</v>
      </c>
      <c r="I23" s="29">
        <f>VLOOKUP(A23,Table1[#All],10,FALSE)</f>
        <v>1246</v>
      </c>
      <c r="J23" s="29">
        <f>VLOOKUP(A23,Table1[#All],11,FALSE)</f>
        <v>1387</v>
      </c>
      <c r="K23" s="29">
        <f>VLOOKUP(A23,Table1[#All],12,FALSE)</f>
        <v>1013</v>
      </c>
      <c r="L23" s="29">
        <f>VLOOKUP(A23,Table1[#All],13,FALSE)</f>
        <v>1487</v>
      </c>
      <c r="M23" s="29">
        <f t="shared" si="0"/>
        <v>13382</v>
      </c>
    </row>
    <row r="24" spans="1:13" s="7" customFormat="1" ht="11.45" customHeight="1" x14ac:dyDescent="0.25">
      <c r="A24" s="8">
        <v>45527</v>
      </c>
      <c r="B24" s="29">
        <f>VLOOKUP(A24,Table1[#All],3,FALSE)</f>
        <v>1072</v>
      </c>
      <c r="C24" s="26">
        <f>VLOOKUP(A24,Table1[#All],4,FALSE)</f>
        <v>1497</v>
      </c>
      <c r="D24" s="26">
        <f>VLOOKUP(A24,Table1[#All],5,FALSE)</f>
        <v>1274</v>
      </c>
      <c r="E24" s="26">
        <f>VLOOKUP(A24,Table1[#All],6,FALSE)</f>
        <v>1460</v>
      </c>
      <c r="F24" s="29">
        <f>VLOOKUP(A24,Table1[#All],7,FALSE)</f>
        <v>1226</v>
      </c>
      <c r="G24" s="29">
        <f>VLOOKUP(A24,Table1[#All],8,FALSE)</f>
        <v>1366</v>
      </c>
      <c r="H24" s="29">
        <f>VLOOKUP(A24,Table1[#All],9,FALSE)</f>
        <v>1319</v>
      </c>
      <c r="I24" s="29">
        <f>VLOOKUP(A24,Table1[#All],10,FALSE)</f>
        <v>1247</v>
      </c>
      <c r="J24" s="29">
        <f>VLOOKUP(A24,Table1[#All],11,FALSE)</f>
        <v>1429</v>
      </c>
      <c r="K24" s="29">
        <f>VLOOKUP(A24,Table1[#All],12,FALSE)</f>
        <v>1261</v>
      </c>
      <c r="L24" s="29">
        <f>VLOOKUP(A24,Table1[#All],13,FALSE)</f>
        <v>1154</v>
      </c>
      <c r="M24" s="29">
        <f t="shared" si="0"/>
        <v>14305</v>
      </c>
    </row>
    <row r="25" spans="1:13" s="7" customFormat="1" ht="11.45" customHeight="1" x14ac:dyDescent="0.25">
      <c r="A25" s="8">
        <v>45528</v>
      </c>
      <c r="B25" s="29">
        <f>VLOOKUP(A25,Table1[#All],3,FALSE)</f>
        <v>1150</v>
      </c>
      <c r="C25" s="26">
        <f>VLOOKUP(A25,Table1[#All],4,FALSE)</f>
        <v>1403</v>
      </c>
      <c r="D25" s="26">
        <f>VLOOKUP(A25,Table1[#All],5,FALSE)</f>
        <v>1361</v>
      </c>
      <c r="E25" s="26">
        <f>VLOOKUP(A25,Table1[#All],6,FALSE)</f>
        <v>1300</v>
      </c>
      <c r="F25" s="29">
        <f>VLOOKUP(A25,Table1[#All],7,FALSE)</f>
        <v>1096</v>
      </c>
      <c r="G25" s="29">
        <f>VLOOKUP(A25,Table1[#All],8,FALSE)</f>
        <v>1342</v>
      </c>
      <c r="H25" s="29">
        <f>VLOOKUP(A25,Table1[#All],9,FALSE)</f>
        <v>1013</v>
      </c>
      <c r="I25" s="29">
        <f>VLOOKUP(A25,Table1[#All],10,FALSE)</f>
        <v>1329</v>
      </c>
      <c r="J25" s="29">
        <f>VLOOKUP(A25,Table1[#All],11,FALSE)</f>
        <v>1015</v>
      </c>
      <c r="K25" s="29">
        <f>VLOOKUP(A25,Table1[#All],12,FALSE)</f>
        <v>1269</v>
      </c>
      <c r="L25" s="29">
        <f>VLOOKUP(A25,Table1[#All],13,FALSE)</f>
        <v>1373</v>
      </c>
      <c r="M25" s="29">
        <f t="shared" si="0"/>
        <v>13651</v>
      </c>
    </row>
    <row r="26" spans="1:13" s="7" customFormat="1" ht="11.45" customHeight="1" x14ac:dyDescent="0.25">
      <c r="A26" s="8">
        <v>45529</v>
      </c>
      <c r="B26" s="29">
        <f>VLOOKUP(A26,Table1[#All],3,FALSE)</f>
        <v>1018</v>
      </c>
      <c r="C26" s="26">
        <f>VLOOKUP(A26,Table1[#All],4,FALSE)</f>
        <v>1257</v>
      </c>
      <c r="D26" s="26">
        <f>VLOOKUP(A26,Table1[#All],5,FALSE)</f>
        <v>1193</v>
      </c>
      <c r="E26" s="26">
        <f>VLOOKUP(A26,Table1[#All],6,FALSE)</f>
        <v>1372</v>
      </c>
      <c r="F26" s="29">
        <f>VLOOKUP(A26,Table1[#All],7,FALSE)</f>
        <v>1034</v>
      </c>
      <c r="G26" s="29">
        <f>VLOOKUP(A26,Table1[#All],8,FALSE)</f>
        <v>1470</v>
      </c>
      <c r="H26" s="29">
        <f>VLOOKUP(A26,Table1[#All],9,FALSE)</f>
        <v>1416</v>
      </c>
      <c r="I26" s="29">
        <f>VLOOKUP(A26,Table1[#All],10,FALSE)</f>
        <v>1270</v>
      </c>
      <c r="J26" s="29">
        <f>VLOOKUP(A26,Table1[#All],11,FALSE)</f>
        <v>1345</v>
      </c>
      <c r="K26" s="29">
        <f>VLOOKUP(A26,Table1[#All],12,FALSE)</f>
        <v>1091</v>
      </c>
      <c r="L26" s="29">
        <f>VLOOKUP(A26,Table1[#All],13,FALSE)</f>
        <v>1464</v>
      </c>
      <c r="M26" s="29">
        <f t="shared" si="0"/>
        <v>13930</v>
      </c>
    </row>
    <row r="27" spans="1:13" s="9" customFormat="1" ht="11.45" customHeight="1" x14ac:dyDescent="0.25">
      <c r="A27" s="8">
        <v>45530</v>
      </c>
      <c r="B27" s="29">
        <f>VLOOKUP(A27,Table1[#All],3,FALSE)</f>
        <v>1226</v>
      </c>
      <c r="C27" s="26">
        <f>VLOOKUP(A27,Table1[#All],4,FALSE)</f>
        <v>1285</v>
      </c>
      <c r="D27" s="26">
        <f>VLOOKUP(A27,Table1[#All],5,FALSE)</f>
        <v>1080</v>
      </c>
      <c r="E27" s="26">
        <f>VLOOKUP(A27,Table1[#All],6,FALSE)</f>
        <v>1228</v>
      </c>
      <c r="F27" s="29">
        <f>VLOOKUP(A27,Table1[#All],7,FALSE)</f>
        <v>1031</v>
      </c>
      <c r="G27" s="29">
        <f>VLOOKUP(A27,Table1[#All],8,FALSE)</f>
        <v>1320</v>
      </c>
      <c r="H27" s="29">
        <f>VLOOKUP(A27,Table1[#All],9,FALSE)</f>
        <v>1121</v>
      </c>
      <c r="I27" s="29">
        <f>VLOOKUP(A27,Table1[#All],10,FALSE)</f>
        <v>1068</v>
      </c>
      <c r="J27" s="29">
        <f>VLOOKUP(A27,Table1[#All],11,FALSE)</f>
        <v>1215</v>
      </c>
      <c r="K27" s="29">
        <f>VLOOKUP(A27,Table1[#All],12,FALSE)</f>
        <v>1471</v>
      </c>
      <c r="L27" s="29">
        <f>VLOOKUP(A27,Table1[#All],13,FALSE)</f>
        <v>1210</v>
      </c>
      <c r="M27" s="29">
        <f t="shared" si="0"/>
        <v>13255</v>
      </c>
    </row>
    <row r="28" spans="1:13" s="9" customFormat="1" ht="11.45" customHeight="1" x14ac:dyDescent="0.25">
      <c r="A28" s="8">
        <v>45531</v>
      </c>
      <c r="B28" s="29">
        <f>VLOOKUP(A28,Table1[#All],3,FALSE)</f>
        <v>1235</v>
      </c>
      <c r="C28" s="26">
        <f>VLOOKUP(A28,Table1[#All],4,FALSE)</f>
        <v>1475</v>
      </c>
      <c r="D28" s="26">
        <f>VLOOKUP(A28,Table1[#All],5,FALSE)</f>
        <v>1254</v>
      </c>
      <c r="E28" s="26">
        <f>VLOOKUP(A28,Table1[#All],6,FALSE)</f>
        <v>1168</v>
      </c>
      <c r="F28" s="29">
        <f>VLOOKUP(A28,Table1[#All],7,FALSE)</f>
        <v>1345</v>
      </c>
      <c r="G28" s="29">
        <f>VLOOKUP(A28,Table1[#All],8,FALSE)</f>
        <v>1200</v>
      </c>
      <c r="H28" s="29">
        <f>VLOOKUP(A28,Table1[#All],9,FALSE)</f>
        <v>1238</v>
      </c>
      <c r="I28" s="29">
        <f>VLOOKUP(A28,Table1[#All],10,FALSE)</f>
        <v>1063</v>
      </c>
      <c r="J28" s="29">
        <f>VLOOKUP(A28,Table1[#All],11,FALSE)</f>
        <v>1377</v>
      </c>
      <c r="K28" s="29">
        <f>VLOOKUP(A28,Table1[#All],12,FALSE)</f>
        <v>1093</v>
      </c>
      <c r="L28" s="29">
        <f>VLOOKUP(A28,Table1[#All],13,FALSE)</f>
        <v>1460</v>
      </c>
      <c r="M28" s="29">
        <f t="shared" si="0"/>
        <v>13908</v>
      </c>
    </row>
    <row r="29" spans="1:13" s="7" customFormat="1" ht="11.45" customHeight="1" x14ac:dyDescent="0.25">
      <c r="A29" s="8">
        <v>45532</v>
      </c>
      <c r="B29" s="29">
        <f>VLOOKUP(A29,Table1[#All],3,FALSE)</f>
        <v>1338</v>
      </c>
      <c r="C29" s="26">
        <f>VLOOKUP(A29,Table1[#All],4,FALSE)</f>
        <v>1419</v>
      </c>
      <c r="D29" s="26">
        <f>VLOOKUP(A29,Table1[#All],5,FALSE)</f>
        <v>1025</v>
      </c>
      <c r="E29" s="26">
        <f>VLOOKUP(A29,Table1[#All],6,FALSE)</f>
        <v>1252</v>
      </c>
      <c r="F29" s="29">
        <f>VLOOKUP(A29,Table1[#All],7,FALSE)</f>
        <v>1441</v>
      </c>
      <c r="G29" s="29">
        <f>VLOOKUP(A29,Table1[#All],8,FALSE)</f>
        <v>1342</v>
      </c>
      <c r="H29" s="29">
        <f>VLOOKUP(A29,Table1[#All],9,FALSE)</f>
        <v>1227</v>
      </c>
      <c r="I29" s="29">
        <f>VLOOKUP(A29,Table1[#All],10,FALSE)</f>
        <v>1180</v>
      </c>
      <c r="J29" s="29">
        <f>VLOOKUP(A29,Table1[#All],11,FALSE)</f>
        <v>1150</v>
      </c>
      <c r="K29" s="29">
        <f>VLOOKUP(A29,Table1[#All],12,FALSE)</f>
        <v>1045</v>
      </c>
      <c r="L29" s="29">
        <f>VLOOKUP(A29,Table1[#All],13,FALSE)</f>
        <v>1357</v>
      </c>
      <c r="M29" s="29">
        <f t="shared" si="0"/>
        <v>13776</v>
      </c>
    </row>
    <row r="30" spans="1:13" s="7" customFormat="1" ht="11.45" customHeight="1" x14ac:dyDescent="0.25">
      <c r="A30" s="8">
        <v>45533</v>
      </c>
      <c r="B30" s="29">
        <f>VLOOKUP(A30,Table1[#All],3,FALSE)</f>
        <v>1378</v>
      </c>
      <c r="C30" s="26">
        <f>VLOOKUP(A30,Table1[#All],4,FALSE)</f>
        <v>1169</v>
      </c>
      <c r="D30" s="26">
        <f>VLOOKUP(A30,Table1[#All],5,FALSE)</f>
        <v>1394</v>
      </c>
      <c r="E30" s="26">
        <f>VLOOKUP(A30,Table1[#All],6,FALSE)</f>
        <v>1374</v>
      </c>
      <c r="F30" s="29">
        <f>VLOOKUP(A30,Table1[#All],7,FALSE)</f>
        <v>1484</v>
      </c>
      <c r="G30" s="29">
        <f>VLOOKUP(A30,Table1[#All],8,FALSE)</f>
        <v>1263</v>
      </c>
      <c r="H30" s="29">
        <f>VLOOKUP(A30,Table1[#All],9,FALSE)</f>
        <v>1002</v>
      </c>
      <c r="I30" s="29">
        <f>VLOOKUP(A30,Table1[#All],10,FALSE)</f>
        <v>1027</v>
      </c>
      <c r="J30" s="29">
        <f>VLOOKUP(A30,Table1[#All],11,FALSE)</f>
        <v>1258</v>
      </c>
      <c r="K30" s="29">
        <f>VLOOKUP(A30,Table1[#All],12,FALSE)</f>
        <v>1248</v>
      </c>
      <c r="L30" s="29">
        <f>VLOOKUP(A30,Table1[#All],13,FALSE)</f>
        <v>1288</v>
      </c>
      <c r="M30" s="29">
        <f t="shared" si="0"/>
        <v>13885</v>
      </c>
    </row>
    <row r="31" spans="1:13" s="7" customFormat="1" ht="11.45" customHeight="1" x14ac:dyDescent="0.25">
      <c r="A31" s="8">
        <v>45534</v>
      </c>
      <c r="B31" s="29">
        <f>VLOOKUP(A31,Table1[#All],3,FALSE)</f>
        <v>1317</v>
      </c>
      <c r="C31" s="26">
        <f>VLOOKUP(A31,Table1[#All],4,FALSE)</f>
        <v>1146</v>
      </c>
      <c r="D31" s="26">
        <f>VLOOKUP(A31,Table1[#All],5,FALSE)</f>
        <v>1055</v>
      </c>
      <c r="E31" s="26">
        <f>VLOOKUP(A31,Table1[#All],6,FALSE)</f>
        <v>1126</v>
      </c>
      <c r="F31" s="29">
        <f>VLOOKUP(A31,Table1[#All],7,FALSE)</f>
        <v>1498</v>
      </c>
      <c r="G31" s="29">
        <f>VLOOKUP(A31,Table1[#All],8,FALSE)</f>
        <v>1004</v>
      </c>
      <c r="H31" s="29">
        <f>VLOOKUP(A31,Table1[#All],9,FALSE)</f>
        <v>1114</v>
      </c>
      <c r="I31" s="29">
        <f>VLOOKUP(A31,Table1[#All],10,FALSE)</f>
        <v>1450</v>
      </c>
      <c r="J31" s="29">
        <f>VLOOKUP(A31,Table1[#All],11,FALSE)</f>
        <v>1051</v>
      </c>
      <c r="K31" s="29">
        <f>VLOOKUP(A31,Table1[#All],12,FALSE)</f>
        <v>1115</v>
      </c>
      <c r="L31" s="29">
        <f>VLOOKUP(A31,Table1[#All],13,FALSE)</f>
        <v>1360</v>
      </c>
      <c r="M31" s="29">
        <f t="shared" si="0"/>
        <v>13236</v>
      </c>
    </row>
    <row r="32" spans="1:13" s="7" customFormat="1" ht="12.75" x14ac:dyDescent="0.25">
      <c r="A32" s="8">
        <v>45535</v>
      </c>
      <c r="B32" s="29">
        <f>VLOOKUP(A32,Table1[#All],3,FALSE)</f>
        <v>1467</v>
      </c>
      <c r="C32" s="26">
        <f>VLOOKUP(A32,Table1[#All],4,FALSE)</f>
        <v>1196</v>
      </c>
      <c r="D32" s="26">
        <f>VLOOKUP(A32,Table1[#All],5,FALSE)</f>
        <v>1394</v>
      </c>
      <c r="E32" s="26">
        <f>VLOOKUP(A32,Table1[#All],6,FALSE)</f>
        <v>1422</v>
      </c>
      <c r="F32" s="29">
        <f>VLOOKUP(A32,Table1[#All],7,FALSE)</f>
        <v>1188</v>
      </c>
      <c r="G32" s="29">
        <f>VLOOKUP(A32,Table1[#All],8,FALSE)</f>
        <v>1119</v>
      </c>
      <c r="H32" s="29">
        <f>VLOOKUP(A32,Table1[#All],9,FALSE)</f>
        <v>1147</v>
      </c>
      <c r="I32" s="29">
        <f>VLOOKUP(A32,Table1[#All],10,FALSE)</f>
        <v>1432</v>
      </c>
      <c r="J32" s="29">
        <f>VLOOKUP(A32,Table1[#All],11,FALSE)</f>
        <v>1120</v>
      </c>
      <c r="K32" s="29">
        <f>VLOOKUP(A32,Table1[#All],12,FALSE)</f>
        <v>1435</v>
      </c>
      <c r="L32" s="29">
        <f>VLOOKUP(A32,Table1[#All],13,FALSE)</f>
        <v>1437</v>
      </c>
      <c r="M32" s="29">
        <f t="shared" si="0"/>
        <v>14357</v>
      </c>
    </row>
    <row r="33" spans="1:13" s="7" customFormat="1" ht="18.75" x14ac:dyDescent="0.3">
      <c r="A33" s="62" t="s">
        <v>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30">
        <f>SUM(M2:M32)</f>
        <v>427080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Narrow,Bold"&amp;14August 2024 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5FDA-4826-4882-A93E-FDF016795B62}">
  <dimension ref="A1:M32"/>
  <sheetViews>
    <sheetView view="pageLayout" topLeftCell="A8" zoomScaleNormal="100" workbookViewId="0">
      <selection activeCell="L2" sqref="L2:L31"/>
    </sheetView>
  </sheetViews>
  <sheetFormatPr defaultRowHeight="15" x14ac:dyDescent="0.25"/>
  <cols>
    <col min="1" max="1" width="7.42578125" style="2" customWidth="1"/>
    <col min="2" max="2" width="10.7109375" customWidth="1"/>
    <col min="3" max="3" width="8.7109375" style="1" customWidth="1"/>
    <col min="4" max="4" width="7.7109375" style="1" customWidth="1"/>
    <col min="5" max="5" width="9.42578125" style="1" customWidth="1"/>
    <col min="6" max="6" width="11" customWidth="1"/>
    <col min="7" max="7" width="16.140625" customWidth="1"/>
    <col min="8" max="8" width="9.140625" customWidth="1"/>
    <col min="9" max="9" width="11" customWidth="1"/>
    <col min="10" max="10" width="8" customWidth="1"/>
    <col min="11" max="11" width="8.28515625" customWidth="1"/>
    <col min="12" max="12" width="7.57031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45536</v>
      </c>
      <c r="B2" s="29">
        <f>VLOOKUP(A2,Table1[#All],3,FALSE)</f>
        <v>1239</v>
      </c>
      <c r="C2" s="26">
        <f>VLOOKUP(A2,Table1[#All],4,FALSE)</f>
        <v>1320</v>
      </c>
      <c r="D2" s="26">
        <f>VLOOKUP(A2,Table1[#All],5,FALSE)</f>
        <v>1416</v>
      </c>
      <c r="E2" s="26">
        <f>VLOOKUP(A2,Table1[#All],6,FALSE)</f>
        <v>1196</v>
      </c>
      <c r="F2" s="29">
        <f>VLOOKUP(A2,Table1[#All],7,FALSE)</f>
        <v>1396</v>
      </c>
      <c r="G2" s="29">
        <f>VLOOKUP(A2,Table1[#All],8,FALSE)</f>
        <v>1093</v>
      </c>
      <c r="H2" s="29">
        <f>VLOOKUP(A2,Table1[#All],9,FALSE)</f>
        <v>1084</v>
      </c>
      <c r="I2" s="29">
        <f>VLOOKUP(A2,Table1[#All],10,FALSE)</f>
        <v>1004</v>
      </c>
      <c r="J2" s="29">
        <f>VLOOKUP(A2,Table1[#All],11,FALSE)</f>
        <v>1476</v>
      </c>
      <c r="K2" s="29">
        <f>VLOOKUP(A2,Table1[#All],12,FALSE)</f>
        <v>1055</v>
      </c>
      <c r="L2" s="29">
        <f>VLOOKUP(A2,Table1[#All],13,FALSE)</f>
        <v>1103</v>
      </c>
      <c r="M2" s="29">
        <f>SUM(B2:L2)</f>
        <v>13382</v>
      </c>
    </row>
    <row r="3" spans="1:13" s="7" customFormat="1" ht="11.45" customHeight="1" x14ac:dyDescent="0.25">
      <c r="A3" s="8">
        <v>45537</v>
      </c>
      <c r="B3" s="29">
        <f>VLOOKUP(A3,Table1[#All],3,FALSE)</f>
        <v>1465</v>
      </c>
      <c r="C3" s="26">
        <f>VLOOKUP(A3,Table1[#All],4,FALSE)</f>
        <v>1381</v>
      </c>
      <c r="D3" s="26">
        <f>VLOOKUP(A3,Table1[#All],5,FALSE)</f>
        <v>1115</v>
      </c>
      <c r="E3" s="26">
        <f>VLOOKUP(A3,Table1[#All],6,FALSE)</f>
        <v>1481</v>
      </c>
      <c r="F3" s="29">
        <f>VLOOKUP(A3,Table1[#All],7,FALSE)</f>
        <v>1423</v>
      </c>
      <c r="G3" s="29">
        <f>VLOOKUP(A3,Table1[#All],8,FALSE)</f>
        <v>1296</v>
      </c>
      <c r="H3" s="29">
        <f>VLOOKUP(A3,Table1[#All],9,FALSE)</f>
        <v>1486</v>
      </c>
      <c r="I3" s="29">
        <f>VLOOKUP(A3,Table1[#All],10,FALSE)</f>
        <v>1172</v>
      </c>
      <c r="J3" s="29">
        <f>VLOOKUP(A3,Table1[#All],11,FALSE)</f>
        <v>1360</v>
      </c>
      <c r="K3" s="29">
        <f>VLOOKUP(A3,Table1[#All],12,FALSE)</f>
        <v>1240</v>
      </c>
      <c r="L3" s="29">
        <f>VLOOKUP(A3,Table1[#All],13,FALSE)</f>
        <v>1444</v>
      </c>
      <c r="M3" s="29">
        <f t="shared" ref="M3:M31" si="0">SUM(B3:L3)</f>
        <v>14863</v>
      </c>
    </row>
    <row r="4" spans="1:13" s="7" customFormat="1" ht="11.45" customHeight="1" x14ac:dyDescent="0.25">
      <c r="A4" s="8">
        <v>45538</v>
      </c>
      <c r="B4" s="29">
        <f>VLOOKUP(A4,Table1[#All],3,FALSE)</f>
        <v>1005</v>
      </c>
      <c r="C4" s="26">
        <f>VLOOKUP(A4,Table1[#All],4,FALSE)</f>
        <v>1178</v>
      </c>
      <c r="D4" s="26">
        <f>VLOOKUP(A4,Table1[#All],5,FALSE)</f>
        <v>1041</v>
      </c>
      <c r="E4" s="26">
        <f>VLOOKUP(A4,Table1[#All],6,FALSE)</f>
        <v>1210</v>
      </c>
      <c r="F4" s="29">
        <f>VLOOKUP(A4,Table1[#All],7,FALSE)</f>
        <v>1132</v>
      </c>
      <c r="G4" s="29">
        <f>VLOOKUP(A4,Table1[#All],8,FALSE)</f>
        <v>1286</v>
      </c>
      <c r="H4" s="29">
        <f>VLOOKUP(A4,Table1[#All],9,FALSE)</f>
        <v>1236</v>
      </c>
      <c r="I4" s="29">
        <f>VLOOKUP(A4,Table1[#All],10,FALSE)</f>
        <v>1499</v>
      </c>
      <c r="J4" s="29">
        <f>VLOOKUP(A4,Table1[#All],11,FALSE)</f>
        <v>1097</v>
      </c>
      <c r="K4" s="29">
        <f>VLOOKUP(A4,Table1[#All],12,FALSE)</f>
        <v>1377</v>
      </c>
      <c r="L4" s="29">
        <f>VLOOKUP(A4,Table1[#All],13,FALSE)</f>
        <v>1093</v>
      </c>
      <c r="M4" s="29">
        <f t="shared" si="0"/>
        <v>13154</v>
      </c>
    </row>
    <row r="5" spans="1:13" s="7" customFormat="1" ht="11.45" customHeight="1" x14ac:dyDescent="0.25">
      <c r="A5" s="8">
        <v>45539</v>
      </c>
      <c r="B5" s="29">
        <f>VLOOKUP(A5,Table1[#All],3,FALSE)</f>
        <v>1161</v>
      </c>
      <c r="C5" s="26">
        <f>VLOOKUP(A5,Table1[#All],4,FALSE)</f>
        <v>1366</v>
      </c>
      <c r="D5" s="26">
        <f>VLOOKUP(A5,Table1[#All],5,FALSE)</f>
        <v>1245</v>
      </c>
      <c r="E5" s="26">
        <f>VLOOKUP(A5,Table1[#All],6,FALSE)</f>
        <v>1026</v>
      </c>
      <c r="F5" s="29">
        <f>VLOOKUP(A5,Table1[#All],7,FALSE)</f>
        <v>1041</v>
      </c>
      <c r="G5" s="29">
        <f>VLOOKUP(A5,Table1[#All],8,FALSE)</f>
        <v>1438</v>
      </c>
      <c r="H5" s="29">
        <f>VLOOKUP(A5,Table1[#All],9,FALSE)</f>
        <v>1039</v>
      </c>
      <c r="I5" s="29">
        <f>VLOOKUP(A5,Table1[#All],10,FALSE)</f>
        <v>1475</v>
      </c>
      <c r="J5" s="29">
        <f>VLOOKUP(A5,Table1[#All],11,FALSE)</f>
        <v>1036</v>
      </c>
      <c r="K5" s="29">
        <f>VLOOKUP(A5,Table1[#All],12,FALSE)</f>
        <v>1185</v>
      </c>
      <c r="L5" s="29">
        <f>VLOOKUP(A5,Table1[#All],13,FALSE)</f>
        <v>1397</v>
      </c>
      <c r="M5" s="29">
        <f t="shared" si="0"/>
        <v>13409</v>
      </c>
    </row>
    <row r="6" spans="1:13" s="7" customFormat="1" ht="11.45" customHeight="1" x14ac:dyDescent="0.25">
      <c r="A6" s="8">
        <v>45540</v>
      </c>
      <c r="B6" s="29">
        <f>VLOOKUP(A6,Table1[#All],3,FALSE)</f>
        <v>1059</v>
      </c>
      <c r="C6" s="26">
        <f>VLOOKUP(A6,Table1[#All],4,FALSE)</f>
        <v>1089</v>
      </c>
      <c r="D6" s="26">
        <f>VLOOKUP(A6,Table1[#All],5,FALSE)</f>
        <v>1218</v>
      </c>
      <c r="E6" s="26">
        <f>VLOOKUP(A6,Table1[#All],6,FALSE)</f>
        <v>1338</v>
      </c>
      <c r="F6" s="29">
        <f>VLOOKUP(A6,Table1[#All],7,FALSE)</f>
        <v>1230</v>
      </c>
      <c r="G6" s="29">
        <f>VLOOKUP(A6,Table1[#All],8,FALSE)</f>
        <v>1142</v>
      </c>
      <c r="H6" s="29">
        <f>VLOOKUP(A6,Table1[#All],9,FALSE)</f>
        <v>1110</v>
      </c>
      <c r="I6" s="29">
        <f>VLOOKUP(A6,Table1[#All],10,FALSE)</f>
        <v>1004</v>
      </c>
      <c r="J6" s="29">
        <f>VLOOKUP(A6,Table1[#All],11,FALSE)</f>
        <v>1457</v>
      </c>
      <c r="K6" s="29">
        <f>VLOOKUP(A6,Table1[#All],12,FALSE)</f>
        <v>1333</v>
      </c>
      <c r="L6" s="29">
        <f>VLOOKUP(A6,Table1[#All],13,FALSE)</f>
        <v>1284</v>
      </c>
      <c r="M6" s="29">
        <f t="shared" si="0"/>
        <v>13264</v>
      </c>
    </row>
    <row r="7" spans="1:13" s="7" customFormat="1" ht="11.45" customHeight="1" x14ac:dyDescent="0.25">
      <c r="A7" s="8">
        <v>45541</v>
      </c>
      <c r="B7" s="29">
        <f>VLOOKUP(A7,Table1[#All],3,FALSE)</f>
        <v>1276</v>
      </c>
      <c r="C7" s="26">
        <f>VLOOKUP(A7,Table1[#All],4,FALSE)</f>
        <v>1472</v>
      </c>
      <c r="D7" s="26">
        <f>VLOOKUP(A7,Table1[#All],5,FALSE)</f>
        <v>1343</v>
      </c>
      <c r="E7" s="26">
        <f>VLOOKUP(A7,Table1[#All],6,FALSE)</f>
        <v>1338</v>
      </c>
      <c r="F7" s="29">
        <f>VLOOKUP(A7,Table1[#All],7,FALSE)</f>
        <v>1155</v>
      </c>
      <c r="G7" s="29">
        <f>VLOOKUP(A7,Table1[#All],8,FALSE)</f>
        <v>1267</v>
      </c>
      <c r="H7" s="29">
        <f>VLOOKUP(A7,Table1[#All],9,FALSE)</f>
        <v>1329</v>
      </c>
      <c r="I7" s="29">
        <f>VLOOKUP(A7,Table1[#All],10,FALSE)</f>
        <v>1041</v>
      </c>
      <c r="J7" s="29">
        <f>VLOOKUP(A7,Table1[#All],11,FALSE)</f>
        <v>1386</v>
      </c>
      <c r="K7" s="29">
        <f>VLOOKUP(A7,Table1[#All],12,FALSE)</f>
        <v>1008</v>
      </c>
      <c r="L7" s="29">
        <f>VLOOKUP(A7,Table1[#All],13,FALSE)</f>
        <v>1397</v>
      </c>
      <c r="M7" s="29">
        <f t="shared" si="0"/>
        <v>14012</v>
      </c>
    </row>
    <row r="8" spans="1:13" s="7" customFormat="1" ht="11.45" customHeight="1" x14ac:dyDescent="0.25">
      <c r="A8" s="8">
        <v>45542</v>
      </c>
      <c r="B8" s="29">
        <f>VLOOKUP(A8,Table1[#All],3,FALSE)</f>
        <v>1403</v>
      </c>
      <c r="C8" s="26">
        <f>VLOOKUP(A8,Table1[#All],4,FALSE)</f>
        <v>1069</v>
      </c>
      <c r="D8" s="26">
        <f>VLOOKUP(A8,Table1[#All],5,FALSE)</f>
        <v>1238</v>
      </c>
      <c r="E8" s="26">
        <f>VLOOKUP(A8,Table1[#All],6,FALSE)</f>
        <v>1160</v>
      </c>
      <c r="F8" s="29">
        <f>VLOOKUP(A8,Table1[#All],7,FALSE)</f>
        <v>1017</v>
      </c>
      <c r="G8" s="29">
        <f>VLOOKUP(A8,Table1[#All],8,FALSE)</f>
        <v>1321</v>
      </c>
      <c r="H8" s="29">
        <f>VLOOKUP(A8,Table1[#All],9,FALSE)</f>
        <v>1107</v>
      </c>
      <c r="I8" s="29">
        <f>VLOOKUP(A8,Table1[#All],10,FALSE)</f>
        <v>1483</v>
      </c>
      <c r="J8" s="29">
        <f>VLOOKUP(A8,Table1[#All],11,FALSE)</f>
        <v>1029</v>
      </c>
      <c r="K8" s="29">
        <f>VLOOKUP(A8,Table1[#All],12,FALSE)</f>
        <v>1464</v>
      </c>
      <c r="L8" s="29">
        <f>VLOOKUP(A8,Table1[#All],13,FALSE)</f>
        <v>1231</v>
      </c>
      <c r="M8" s="29">
        <f t="shared" si="0"/>
        <v>13522</v>
      </c>
    </row>
    <row r="9" spans="1:13" s="7" customFormat="1" ht="11.45" customHeight="1" x14ac:dyDescent="0.25">
      <c r="A9" s="8">
        <v>45543</v>
      </c>
      <c r="B9" s="29">
        <f>VLOOKUP(A9,Table1[#All],3,FALSE)</f>
        <v>1306</v>
      </c>
      <c r="C9" s="26">
        <f>VLOOKUP(A9,Table1[#All],4,FALSE)</f>
        <v>1288</v>
      </c>
      <c r="D9" s="26">
        <f>VLOOKUP(A9,Table1[#All],5,FALSE)</f>
        <v>1254</v>
      </c>
      <c r="E9" s="26">
        <f>VLOOKUP(A9,Table1[#All],6,FALSE)</f>
        <v>1055</v>
      </c>
      <c r="F9" s="29">
        <f>VLOOKUP(A9,Table1[#All],7,FALSE)</f>
        <v>1320</v>
      </c>
      <c r="G9" s="29">
        <f>VLOOKUP(A9,Table1[#All],8,FALSE)</f>
        <v>1120</v>
      </c>
      <c r="H9" s="29">
        <f>VLOOKUP(A9,Table1[#All],9,FALSE)</f>
        <v>1381</v>
      </c>
      <c r="I9" s="29">
        <f>VLOOKUP(A9,Table1[#All],10,FALSE)</f>
        <v>1428</v>
      </c>
      <c r="J9" s="29">
        <f>VLOOKUP(A9,Table1[#All],11,FALSE)</f>
        <v>1355</v>
      </c>
      <c r="K9" s="29">
        <f>VLOOKUP(A9,Table1[#All],12,FALSE)</f>
        <v>1065</v>
      </c>
      <c r="L9" s="29">
        <f>VLOOKUP(A9,Table1[#All],13,FALSE)</f>
        <v>1376</v>
      </c>
      <c r="M9" s="29">
        <f t="shared" si="0"/>
        <v>13948</v>
      </c>
    </row>
    <row r="10" spans="1:13" s="7" customFormat="1" ht="11.45" customHeight="1" x14ac:dyDescent="0.25">
      <c r="A10" s="8">
        <v>45544</v>
      </c>
      <c r="B10" s="29">
        <f>VLOOKUP(A10,Table1[#All],3,FALSE)</f>
        <v>1408</v>
      </c>
      <c r="C10" s="26">
        <f>VLOOKUP(A10,Table1[#All],4,FALSE)</f>
        <v>1049</v>
      </c>
      <c r="D10" s="26">
        <f>VLOOKUP(A10,Table1[#All],5,FALSE)</f>
        <v>1430</v>
      </c>
      <c r="E10" s="26">
        <f>VLOOKUP(A10,Table1[#All],6,FALSE)</f>
        <v>1121</v>
      </c>
      <c r="F10" s="29">
        <f>VLOOKUP(A10,Table1[#All],7,FALSE)</f>
        <v>1042</v>
      </c>
      <c r="G10" s="29">
        <f>VLOOKUP(A10,Table1[#All],8,FALSE)</f>
        <v>1398</v>
      </c>
      <c r="H10" s="29">
        <f>VLOOKUP(A10,Table1[#All],9,FALSE)</f>
        <v>1084</v>
      </c>
      <c r="I10" s="29">
        <f>VLOOKUP(A10,Table1[#All],10,FALSE)</f>
        <v>1055</v>
      </c>
      <c r="J10" s="29">
        <f>VLOOKUP(A10,Table1[#All],11,FALSE)</f>
        <v>1487</v>
      </c>
      <c r="K10" s="29">
        <f>VLOOKUP(A10,Table1[#All],12,FALSE)</f>
        <v>1373</v>
      </c>
      <c r="L10" s="29">
        <f>VLOOKUP(A10,Table1[#All],13,FALSE)</f>
        <v>1229</v>
      </c>
      <c r="M10" s="29">
        <f t="shared" si="0"/>
        <v>13676</v>
      </c>
    </row>
    <row r="11" spans="1:13" s="7" customFormat="1" ht="11.45" customHeight="1" x14ac:dyDescent="0.25">
      <c r="A11" s="8">
        <v>45545</v>
      </c>
      <c r="B11" s="29">
        <f>VLOOKUP(A11,Table1[#All],3,FALSE)</f>
        <v>1389</v>
      </c>
      <c r="C11" s="26">
        <f>VLOOKUP(A11,Table1[#All],4,FALSE)</f>
        <v>1376</v>
      </c>
      <c r="D11" s="26">
        <f>VLOOKUP(A11,Table1[#All],5,FALSE)</f>
        <v>1089</v>
      </c>
      <c r="E11" s="26">
        <f>VLOOKUP(A11,Table1[#All],6,FALSE)</f>
        <v>1273</v>
      </c>
      <c r="F11" s="29">
        <f>VLOOKUP(A11,Table1[#All],7,FALSE)</f>
        <v>1029</v>
      </c>
      <c r="G11" s="29">
        <f>VLOOKUP(A11,Table1[#All],8,FALSE)</f>
        <v>1174</v>
      </c>
      <c r="H11" s="29">
        <f>VLOOKUP(A11,Table1[#All],9,FALSE)</f>
        <v>1295</v>
      </c>
      <c r="I11" s="29">
        <f>VLOOKUP(A11,Table1[#All],10,FALSE)</f>
        <v>1252</v>
      </c>
      <c r="J11" s="29">
        <f>VLOOKUP(A11,Table1[#All],11,FALSE)</f>
        <v>1018</v>
      </c>
      <c r="K11" s="29">
        <f>VLOOKUP(A11,Table1[#All],12,FALSE)</f>
        <v>1002</v>
      </c>
      <c r="L11" s="29">
        <f>VLOOKUP(A11,Table1[#All],13,FALSE)</f>
        <v>1323</v>
      </c>
      <c r="M11" s="29">
        <f t="shared" si="0"/>
        <v>13220</v>
      </c>
    </row>
    <row r="12" spans="1:13" s="7" customFormat="1" ht="11.45" customHeight="1" x14ac:dyDescent="0.25">
      <c r="A12" s="8">
        <v>45546</v>
      </c>
      <c r="B12" s="29">
        <f>VLOOKUP(A12,Table1[#All],3,FALSE)</f>
        <v>1206</v>
      </c>
      <c r="C12" s="26">
        <f>VLOOKUP(A12,Table1[#All],4,FALSE)</f>
        <v>1217</v>
      </c>
      <c r="D12" s="26">
        <f>VLOOKUP(A12,Table1[#All],5,FALSE)</f>
        <v>1074</v>
      </c>
      <c r="E12" s="26">
        <f>VLOOKUP(A12,Table1[#All],6,FALSE)</f>
        <v>1329</v>
      </c>
      <c r="F12" s="29">
        <f>VLOOKUP(A12,Table1[#All],7,FALSE)</f>
        <v>1215</v>
      </c>
      <c r="G12" s="29">
        <f>VLOOKUP(A12,Table1[#All],8,FALSE)</f>
        <v>1109</v>
      </c>
      <c r="H12" s="29">
        <f>VLOOKUP(A12,Table1[#All],9,FALSE)</f>
        <v>1121</v>
      </c>
      <c r="I12" s="29">
        <f>VLOOKUP(A12,Table1[#All],10,FALSE)</f>
        <v>1455</v>
      </c>
      <c r="J12" s="29">
        <f>VLOOKUP(A12,Table1[#All],11,FALSE)</f>
        <v>1257</v>
      </c>
      <c r="K12" s="29">
        <f>VLOOKUP(A12,Table1[#All],12,FALSE)</f>
        <v>1405</v>
      </c>
      <c r="L12" s="29">
        <f>VLOOKUP(A12,Table1[#All],13,FALSE)</f>
        <v>1182</v>
      </c>
      <c r="M12" s="29">
        <f t="shared" si="0"/>
        <v>13570</v>
      </c>
    </row>
    <row r="13" spans="1:13" s="7" customFormat="1" ht="11.45" customHeight="1" x14ac:dyDescent="0.25">
      <c r="A13" s="8">
        <v>45547</v>
      </c>
      <c r="B13" s="29">
        <f>VLOOKUP(A13,Table1[#All],3,FALSE)</f>
        <v>1109</v>
      </c>
      <c r="C13" s="26">
        <f>VLOOKUP(A13,Table1[#All],4,FALSE)</f>
        <v>1236</v>
      </c>
      <c r="D13" s="26">
        <f>VLOOKUP(A13,Table1[#All],5,FALSE)</f>
        <v>1447</v>
      </c>
      <c r="E13" s="26">
        <f>VLOOKUP(A13,Table1[#All],6,FALSE)</f>
        <v>1159</v>
      </c>
      <c r="F13" s="29">
        <f>VLOOKUP(A13,Table1[#All],7,FALSE)</f>
        <v>1034</v>
      </c>
      <c r="G13" s="29">
        <f>VLOOKUP(A13,Table1[#All],8,FALSE)</f>
        <v>1141</v>
      </c>
      <c r="H13" s="29">
        <f>VLOOKUP(A13,Table1[#All],9,FALSE)</f>
        <v>1028</v>
      </c>
      <c r="I13" s="29">
        <f>VLOOKUP(A13,Table1[#All],10,FALSE)</f>
        <v>1217</v>
      </c>
      <c r="J13" s="29">
        <f>VLOOKUP(A13,Table1[#All],11,FALSE)</f>
        <v>1283</v>
      </c>
      <c r="K13" s="29">
        <f>VLOOKUP(A13,Table1[#All],12,FALSE)</f>
        <v>1362</v>
      </c>
      <c r="L13" s="29">
        <f>VLOOKUP(A13,Table1[#All],13,FALSE)</f>
        <v>1300</v>
      </c>
      <c r="M13" s="29">
        <f t="shared" si="0"/>
        <v>13316</v>
      </c>
    </row>
    <row r="14" spans="1:13" s="7" customFormat="1" ht="11.45" customHeight="1" x14ac:dyDescent="0.25">
      <c r="A14" s="8">
        <v>45548</v>
      </c>
      <c r="B14" s="29">
        <f>VLOOKUP(A14,Table1[#All],3,FALSE)</f>
        <v>1373</v>
      </c>
      <c r="C14" s="26">
        <f>VLOOKUP(A14,Table1[#All],4,FALSE)</f>
        <v>1097</v>
      </c>
      <c r="D14" s="26">
        <f>VLOOKUP(A14,Table1[#All],5,FALSE)</f>
        <v>1259</v>
      </c>
      <c r="E14" s="26">
        <f>VLOOKUP(A14,Table1[#All],6,FALSE)</f>
        <v>1015</v>
      </c>
      <c r="F14" s="29">
        <f>VLOOKUP(A14,Table1[#All],7,FALSE)</f>
        <v>1402</v>
      </c>
      <c r="G14" s="29">
        <f>VLOOKUP(A14,Table1[#All],8,FALSE)</f>
        <v>1147</v>
      </c>
      <c r="H14" s="29">
        <f>VLOOKUP(A14,Table1[#All],9,FALSE)</f>
        <v>1132</v>
      </c>
      <c r="I14" s="29">
        <f>VLOOKUP(A14,Table1[#All],10,FALSE)</f>
        <v>1276</v>
      </c>
      <c r="J14" s="29">
        <f>VLOOKUP(A14,Table1[#All],11,FALSE)</f>
        <v>1260</v>
      </c>
      <c r="K14" s="29">
        <f>VLOOKUP(A14,Table1[#All],12,FALSE)</f>
        <v>1124</v>
      </c>
      <c r="L14" s="29">
        <f>VLOOKUP(A14,Table1[#All],13,FALSE)</f>
        <v>1445</v>
      </c>
      <c r="M14" s="29">
        <f t="shared" si="0"/>
        <v>13530</v>
      </c>
    </row>
    <row r="15" spans="1:13" s="7" customFormat="1" ht="11.45" customHeight="1" x14ac:dyDescent="0.25">
      <c r="A15" s="8">
        <v>45549</v>
      </c>
      <c r="B15" s="29">
        <f>VLOOKUP(A15,Table1[#All],3,FALSE)</f>
        <v>1302</v>
      </c>
      <c r="C15" s="26">
        <f>VLOOKUP(A15,Table1[#All],4,FALSE)</f>
        <v>1262</v>
      </c>
      <c r="D15" s="26">
        <f>VLOOKUP(A15,Table1[#All],5,FALSE)</f>
        <v>1017</v>
      </c>
      <c r="E15" s="26">
        <f>VLOOKUP(A15,Table1[#All],6,FALSE)</f>
        <v>1032</v>
      </c>
      <c r="F15" s="29">
        <f>VLOOKUP(A15,Table1[#All],7,FALSE)</f>
        <v>1442</v>
      </c>
      <c r="G15" s="29">
        <f>VLOOKUP(A15,Table1[#All],8,FALSE)</f>
        <v>1032</v>
      </c>
      <c r="H15" s="29">
        <f>VLOOKUP(A15,Table1[#All],9,FALSE)</f>
        <v>1204</v>
      </c>
      <c r="I15" s="29">
        <f>VLOOKUP(A15,Table1[#All],10,FALSE)</f>
        <v>1153</v>
      </c>
      <c r="J15" s="29">
        <f>VLOOKUP(A15,Table1[#All],11,FALSE)</f>
        <v>1081</v>
      </c>
      <c r="K15" s="29">
        <f>VLOOKUP(A15,Table1[#All],12,FALSE)</f>
        <v>1334</v>
      </c>
      <c r="L15" s="29">
        <f>VLOOKUP(A15,Table1[#All],13,FALSE)</f>
        <v>1319</v>
      </c>
      <c r="M15" s="29">
        <f t="shared" si="0"/>
        <v>13178</v>
      </c>
    </row>
    <row r="16" spans="1:13" s="7" customFormat="1" ht="11.45" customHeight="1" x14ac:dyDescent="0.25">
      <c r="A16" s="8">
        <v>45550</v>
      </c>
      <c r="B16" s="29">
        <f>VLOOKUP(A16,Table1[#All],3,FALSE)</f>
        <v>1221</v>
      </c>
      <c r="C16" s="26">
        <f>VLOOKUP(A16,Table1[#All],4,FALSE)</f>
        <v>1171</v>
      </c>
      <c r="D16" s="26">
        <f>VLOOKUP(A16,Table1[#All],5,FALSE)</f>
        <v>1156</v>
      </c>
      <c r="E16" s="26">
        <f>VLOOKUP(A16,Table1[#All],6,FALSE)</f>
        <v>1387</v>
      </c>
      <c r="F16" s="29">
        <f>VLOOKUP(A16,Table1[#All],7,FALSE)</f>
        <v>1074</v>
      </c>
      <c r="G16" s="29">
        <f>VLOOKUP(A16,Table1[#All],8,FALSE)</f>
        <v>1138</v>
      </c>
      <c r="H16" s="29">
        <f>VLOOKUP(A16,Table1[#All],9,FALSE)</f>
        <v>1048</v>
      </c>
      <c r="I16" s="29">
        <f>VLOOKUP(A16,Table1[#All],10,FALSE)</f>
        <v>1449</v>
      </c>
      <c r="J16" s="29">
        <f>VLOOKUP(A16,Table1[#All],11,FALSE)</f>
        <v>1351</v>
      </c>
      <c r="K16" s="29">
        <f>VLOOKUP(A16,Table1[#All],12,FALSE)</f>
        <v>1149</v>
      </c>
      <c r="L16" s="29">
        <f>VLOOKUP(A16,Table1[#All],13,FALSE)</f>
        <v>1447</v>
      </c>
      <c r="M16" s="29">
        <f t="shared" si="0"/>
        <v>13591</v>
      </c>
    </row>
    <row r="17" spans="1:13" s="7" customFormat="1" ht="11.45" customHeight="1" x14ac:dyDescent="0.25">
      <c r="A17" s="8">
        <v>45551</v>
      </c>
      <c r="B17" s="29">
        <f>VLOOKUP(A17,Table1[#All],3,FALSE)</f>
        <v>1200</v>
      </c>
      <c r="C17" s="26">
        <f>VLOOKUP(A17,Table1[#All],4,FALSE)</f>
        <v>1337</v>
      </c>
      <c r="D17" s="26">
        <f>VLOOKUP(A17,Table1[#All],5,FALSE)</f>
        <v>1105</v>
      </c>
      <c r="E17" s="26">
        <f>VLOOKUP(A17,Table1[#All],6,FALSE)</f>
        <v>1316</v>
      </c>
      <c r="F17" s="29">
        <f>VLOOKUP(A17,Table1[#All],7,FALSE)</f>
        <v>1381</v>
      </c>
      <c r="G17" s="29">
        <f>VLOOKUP(A17,Table1[#All],8,FALSE)</f>
        <v>1260</v>
      </c>
      <c r="H17" s="29">
        <f>VLOOKUP(A17,Table1[#All],9,FALSE)</f>
        <v>1031</v>
      </c>
      <c r="I17" s="29">
        <f>VLOOKUP(A17,Table1[#All],10,FALSE)</f>
        <v>1306</v>
      </c>
      <c r="J17" s="29">
        <f>VLOOKUP(A17,Table1[#All],11,FALSE)</f>
        <v>1227</v>
      </c>
      <c r="K17" s="29">
        <f>VLOOKUP(A17,Table1[#All],12,FALSE)</f>
        <v>1246</v>
      </c>
      <c r="L17" s="29">
        <f>VLOOKUP(A17,Table1[#All],13,FALSE)</f>
        <v>1192</v>
      </c>
      <c r="M17" s="29">
        <f t="shared" si="0"/>
        <v>13601</v>
      </c>
    </row>
    <row r="18" spans="1:13" s="7" customFormat="1" ht="11.45" customHeight="1" x14ac:dyDescent="0.25">
      <c r="A18" s="8">
        <v>45552</v>
      </c>
      <c r="B18" s="29">
        <f>VLOOKUP(A18,Table1[#All],3,FALSE)</f>
        <v>1431</v>
      </c>
      <c r="C18" s="26">
        <f>VLOOKUP(A18,Table1[#All],4,FALSE)</f>
        <v>1221</v>
      </c>
      <c r="D18" s="26">
        <f>VLOOKUP(A18,Table1[#All],5,FALSE)</f>
        <v>1221</v>
      </c>
      <c r="E18" s="26">
        <f>VLOOKUP(A18,Table1[#All],6,FALSE)</f>
        <v>1180</v>
      </c>
      <c r="F18" s="29">
        <f>VLOOKUP(A18,Table1[#All],7,FALSE)</f>
        <v>1393</v>
      </c>
      <c r="G18" s="29">
        <f>VLOOKUP(A18,Table1[#All],8,FALSE)</f>
        <v>1258</v>
      </c>
      <c r="H18" s="29">
        <f>VLOOKUP(A18,Table1[#All],9,FALSE)</f>
        <v>1228</v>
      </c>
      <c r="I18" s="29">
        <f>VLOOKUP(A18,Table1[#All],10,FALSE)</f>
        <v>1485</v>
      </c>
      <c r="J18" s="29">
        <f>VLOOKUP(A18,Table1[#All],11,FALSE)</f>
        <v>1172</v>
      </c>
      <c r="K18" s="29">
        <f>VLOOKUP(A18,Table1[#All],12,FALSE)</f>
        <v>1039</v>
      </c>
      <c r="L18" s="29">
        <f>VLOOKUP(A18,Table1[#All],13,FALSE)</f>
        <v>1004</v>
      </c>
      <c r="M18" s="29">
        <f t="shared" si="0"/>
        <v>13632</v>
      </c>
    </row>
    <row r="19" spans="1:13" s="7" customFormat="1" ht="11.45" customHeight="1" x14ac:dyDescent="0.25">
      <c r="A19" s="8">
        <v>45553</v>
      </c>
      <c r="B19" s="29">
        <f>VLOOKUP(A19,Table1[#All],3,FALSE)</f>
        <v>1311</v>
      </c>
      <c r="C19" s="26">
        <f>VLOOKUP(A19,Table1[#All],4,FALSE)</f>
        <v>1380</v>
      </c>
      <c r="D19" s="26">
        <f>VLOOKUP(A19,Table1[#All],5,FALSE)</f>
        <v>1123</v>
      </c>
      <c r="E19" s="26">
        <f>VLOOKUP(A19,Table1[#All],6,FALSE)</f>
        <v>1462</v>
      </c>
      <c r="F19" s="29">
        <f>VLOOKUP(A19,Table1[#All],7,FALSE)</f>
        <v>1181</v>
      </c>
      <c r="G19" s="29">
        <f>VLOOKUP(A19,Table1[#All],8,FALSE)</f>
        <v>1336</v>
      </c>
      <c r="H19" s="29">
        <f>VLOOKUP(A19,Table1[#All],9,FALSE)</f>
        <v>1472</v>
      </c>
      <c r="I19" s="29">
        <f>VLOOKUP(A19,Table1[#All],10,FALSE)</f>
        <v>1067</v>
      </c>
      <c r="J19" s="29">
        <f>VLOOKUP(A19,Table1[#All],11,FALSE)</f>
        <v>1244</v>
      </c>
      <c r="K19" s="29">
        <f>VLOOKUP(A19,Table1[#All],12,FALSE)</f>
        <v>1035</v>
      </c>
      <c r="L19" s="29">
        <f>VLOOKUP(A19,Table1[#All],13,FALSE)</f>
        <v>1096</v>
      </c>
      <c r="M19" s="29">
        <f t="shared" si="0"/>
        <v>13707</v>
      </c>
    </row>
    <row r="20" spans="1:13" s="7" customFormat="1" ht="11.45" customHeight="1" x14ac:dyDescent="0.25">
      <c r="A20" s="8">
        <v>45554</v>
      </c>
      <c r="B20" s="29">
        <f>VLOOKUP(A20,Table1[#All],3,FALSE)</f>
        <v>1051</v>
      </c>
      <c r="C20" s="26">
        <f>VLOOKUP(A20,Table1[#All],4,FALSE)</f>
        <v>1400</v>
      </c>
      <c r="D20" s="26">
        <f>VLOOKUP(A20,Table1[#All],5,FALSE)</f>
        <v>1390</v>
      </c>
      <c r="E20" s="26">
        <f>VLOOKUP(A20,Table1[#All],6,FALSE)</f>
        <v>1037</v>
      </c>
      <c r="F20" s="29">
        <f>VLOOKUP(A20,Table1[#All],7,FALSE)</f>
        <v>1224</v>
      </c>
      <c r="G20" s="29">
        <f>VLOOKUP(A20,Table1[#All],8,FALSE)</f>
        <v>1389</v>
      </c>
      <c r="H20" s="29">
        <f>VLOOKUP(A20,Table1[#All],9,FALSE)</f>
        <v>1063</v>
      </c>
      <c r="I20" s="29">
        <f>VLOOKUP(A20,Table1[#All],10,FALSE)</f>
        <v>1227</v>
      </c>
      <c r="J20" s="29">
        <f>VLOOKUP(A20,Table1[#All],11,FALSE)</f>
        <v>1422</v>
      </c>
      <c r="K20" s="29">
        <f>VLOOKUP(A20,Table1[#All],12,FALSE)</f>
        <v>1374</v>
      </c>
      <c r="L20" s="29">
        <f>VLOOKUP(A20,Table1[#All],13,FALSE)</f>
        <v>1330</v>
      </c>
      <c r="M20" s="29">
        <f t="shared" si="0"/>
        <v>13907</v>
      </c>
    </row>
    <row r="21" spans="1:13" s="7" customFormat="1" ht="11.45" customHeight="1" x14ac:dyDescent="0.25">
      <c r="A21" s="8">
        <v>45555</v>
      </c>
      <c r="B21" s="29">
        <f>VLOOKUP(A21,Table1[#All],3,FALSE)</f>
        <v>1155</v>
      </c>
      <c r="C21" s="26">
        <f>VLOOKUP(A21,Table1[#All],4,FALSE)</f>
        <v>1195</v>
      </c>
      <c r="D21" s="26">
        <f>VLOOKUP(A21,Table1[#All],5,FALSE)</f>
        <v>1285</v>
      </c>
      <c r="E21" s="26">
        <f>VLOOKUP(A21,Table1[#All],6,FALSE)</f>
        <v>1275</v>
      </c>
      <c r="F21" s="29">
        <f>VLOOKUP(A21,Table1[#All],7,FALSE)</f>
        <v>1146</v>
      </c>
      <c r="G21" s="29">
        <f>VLOOKUP(A21,Table1[#All],8,FALSE)</f>
        <v>1069</v>
      </c>
      <c r="H21" s="29">
        <f>VLOOKUP(A21,Table1[#All],9,FALSE)</f>
        <v>1241</v>
      </c>
      <c r="I21" s="29">
        <f>VLOOKUP(A21,Table1[#All],10,FALSE)</f>
        <v>1398</v>
      </c>
      <c r="J21" s="29">
        <f>VLOOKUP(A21,Table1[#All],11,FALSE)</f>
        <v>1360</v>
      </c>
      <c r="K21" s="29">
        <f>VLOOKUP(A21,Table1[#All],12,FALSE)</f>
        <v>1411</v>
      </c>
      <c r="L21" s="29">
        <f>VLOOKUP(A21,Table1[#All],13,FALSE)</f>
        <v>1407</v>
      </c>
      <c r="M21" s="29">
        <f t="shared" si="0"/>
        <v>13942</v>
      </c>
    </row>
    <row r="22" spans="1:13" s="7" customFormat="1" ht="11.45" customHeight="1" x14ac:dyDescent="0.25">
      <c r="A22" s="8">
        <v>45556</v>
      </c>
      <c r="B22" s="29">
        <f>VLOOKUP(A22,Table1[#All],3,FALSE)</f>
        <v>1070</v>
      </c>
      <c r="C22" s="26">
        <f>VLOOKUP(A22,Table1[#All],4,FALSE)</f>
        <v>1287</v>
      </c>
      <c r="D22" s="26">
        <f>VLOOKUP(A22,Table1[#All],5,FALSE)</f>
        <v>1236</v>
      </c>
      <c r="E22" s="26">
        <f>VLOOKUP(A22,Table1[#All],6,FALSE)</f>
        <v>1274</v>
      </c>
      <c r="F22" s="29">
        <f>VLOOKUP(A22,Table1[#All],7,FALSE)</f>
        <v>1157</v>
      </c>
      <c r="G22" s="29">
        <f>VLOOKUP(A22,Table1[#All],8,FALSE)</f>
        <v>1471</v>
      </c>
      <c r="H22" s="29">
        <f>VLOOKUP(A22,Table1[#All],9,FALSE)</f>
        <v>1215</v>
      </c>
      <c r="I22" s="29">
        <f>VLOOKUP(A22,Table1[#All],10,FALSE)</f>
        <v>1191</v>
      </c>
      <c r="J22" s="29">
        <f>VLOOKUP(A22,Table1[#All],11,FALSE)</f>
        <v>1349</v>
      </c>
      <c r="K22" s="29">
        <f>VLOOKUP(A22,Table1[#All],12,FALSE)</f>
        <v>1464</v>
      </c>
      <c r="L22" s="29">
        <f>VLOOKUP(A22,Table1[#All],13,FALSE)</f>
        <v>1352</v>
      </c>
      <c r="M22" s="29">
        <f t="shared" si="0"/>
        <v>14066</v>
      </c>
    </row>
    <row r="23" spans="1:13" s="7" customFormat="1" ht="11.45" customHeight="1" x14ac:dyDescent="0.25">
      <c r="A23" s="8">
        <v>45557</v>
      </c>
      <c r="B23" s="29">
        <f>VLOOKUP(A23,Table1[#All],3,FALSE)</f>
        <v>1375</v>
      </c>
      <c r="C23" s="26">
        <f>VLOOKUP(A23,Table1[#All],4,FALSE)</f>
        <v>1352</v>
      </c>
      <c r="D23" s="26">
        <f>VLOOKUP(A23,Table1[#All],5,FALSE)</f>
        <v>1057</v>
      </c>
      <c r="E23" s="26">
        <f>VLOOKUP(A23,Table1[#All],6,FALSE)</f>
        <v>1164</v>
      </c>
      <c r="F23" s="29">
        <f>VLOOKUP(A23,Table1[#All],7,FALSE)</f>
        <v>1203</v>
      </c>
      <c r="G23" s="29">
        <f>VLOOKUP(A23,Table1[#All],8,FALSE)</f>
        <v>1145</v>
      </c>
      <c r="H23" s="29">
        <f>VLOOKUP(A23,Table1[#All],9,FALSE)</f>
        <v>1086</v>
      </c>
      <c r="I23" s="29">
        <f>VLOOKUP(A23,Table1[#All],10,FALSE)</f>
        <v>1185</v>
      </c>
      <c r="J23" s="29">
        <f>VLOOKUP(A23,Table1[#All],11,FALSE)</f>
        <v>1458</v>
      </c>
      <c r="K23" s="29">
        <f>VLOOKUP(A23,Table1[#All],12,FALSE)</f>
        <v>1329</v>
      </c>
      <c r="L23" s="29">
        <f>VLOOKUP(A23,Table1[#All],13,FALSE)</f>
        <v>1118</v>
      </c>
      <c r="M23" s="29">
        <f t="shared" si="0"/>
        <v>13472</v>
      </c>
    </row>
    <row r="24" spans="1:13" s="7" customFormat="1" ht="11.45" customHeight="1" x14ac:dyDescent="0.25">
      <c r="A24" s="8">
        <v>45558</v>
      </c>
      <c r="B24" s="29">
        <f>VLOOKUP(A24,Table1[#All],3,FALSE)</f>
        <v>1007</v>
      </c>
      <c r="C24" s="26">
        <f>VLOOKUP(A24,Table1[#All],4,FALSE)</f>
        <v>1436</v>
      </c>
      <c r="D24" s="26">
        <f>VLOOKUP(A24,Table1[#All],5,FALSE)</f>
        <v>1016</v>
      </c>
      <c r="E24" s="26">
        <f>VLOOKUP(A24,Table1[#All],6,FALSE)</f>
        <v>1096</v>
      </c>
      <c r="F24" s="29">
        <f>VLOOKUP(A24,Table1[#All],7,FALSE)</f>
        <v>1321</v>
      </c>
      <c r="G24" s="29">
        <f>VLOOKUP(A24,Table1[#All],8,FALSE)</f>
        <v>1257</v>
      </c>
      <c r="H24" s="29">
        <f>VLOOKUP(A24,Table1[#All],9,FALSE)</f>
        <v>1337</v>
      </c>
      <c r="I24" s="29">
        <f>VLOOKUP(A24,Table1[#All],10,FALSE)</f>
        <v>1007</v>
      </c>
      <c r="J24" s="29">
        <f>VLOOKUP(A24,Table1[#All],11,FALSE)</f>
        <v>1033</v>
      </c>
      <c r="K24" s="29">
        <f>VLOOKUP(A24,Table1[#All],12,FALSE)</f>
        <v>1045</v>
      </c>
      <c r="L24" s="29">
        <f>VLOOKUP(A24,Table1[#All],13,FALSE)</f>
        <v>1342</v>
      </c>
      <c r="M24" s="29">
        <f t="shared" si="0"/>
        <v>12897</v>
      </c>
    </row>
    <row r="25" spans="1:13" s="7" customFormat="1" ht="11.45" customHeight="1" x14ac:dyDescent="0.25">
      <c r="A25" s="8">
        <v>45559</v>
      </c>
      <c r="B25" s="29">
        <f>VLOOKUP(A25,Table1[#All],3,FALSE)</f>
        <v>1464</v>
      </c>
      <c r="C25" s="26">
        <f>VLOOKUP(A25,Table1[#All],4,FALSE)</f>
        <v>1377</v>
      </c>
      <c r="D25" s="26">
        <f>VLOOKUP(A25,Table1[#All],5,FALSE)</f>
        <v>1077</v>
      </c>
      <c r="E25" s="26">
        <f>VLOOKUP(A25,Table1[#All],6,FALSE)</f>
        <v>1140</v>
      </c>
      <c r="F25" s="29">
        <f>VLOOKUP(A25,Table1[#All],7,FALSE)</f>
        <v>1381</v>
      </c>
      <c r="G25" s="29">
        <f>VLOOKUP(A25,Table1[#All],8,FALSE)</f>
        <v>1078</v>
      </c>
      <c r="H25" s="29">
        <f>VLOOKUP(A25,Table1[#All],9,FALSE)</f>
        <v>1425</v>
      </c>
      <c r="I25" s="29">
        <f>VLOOKUP(A25,Table1[#All],10,FALSE)</f>
        <v>1302</v>
      </c>
      <c r="J25" s="29">
        <f>VLOOKUP(A25,Table1[#All],11,FALSE)</f>
        <v>1448</v>
      </c>
      <c r="K25" s="29">
        <f>VLOOKUP(A25,Table1[#All],12,FALSE)</f>
        <v>1203</v>
      </c>
      <c r="L25" s="29">
        <f>VLOOKUP(A25,Table1[#All],13,FALSE)</f>
        <v>1214</v>
      </c>
      <c r="M25" s="29">
        <f t="shared" si="0"/>
        <v>14109</v>
      </c>
    </row>
    <row r="26" spans="1:13" s="7" customFormat="1" ht="11.45" customHeight="1" x14ac:dyDescent="0.25">
      <c r="A26" s="8">
        <v>45560</v>
      </c>
      <c r="B26" s="29">
        <f>VLOOKUP(A26,Table1[#All],3,FALSE)</f>
        <v>1127</v>
      </c>
      <c r="C26" s="26">
        <f>VLOOKUP(A26,Table1[#All],4,FALSE)</f>
        <v>1414</v>
      </c>
      <c r="D26" s="26">
        <f>VLOOKUP(A26,Table1[#All],5,FALSE)</f>
        <v>1381</v>
      </c>
      <c r="E26" s="26">
        <f>VLOOKUP(A26,Table1[#All],6,FALSE)</f>
        <v>1413</v>
      </c>
      <c r="F26" s="29">
        <f>VLOOKUP(A26,Table1[#All],7,FALSE)</f>
        <v>1175</v>
      </c>
      <c r="G26" s="29">
        <f>VLOOKUP(A26,Table1[#All],8,FALSE)</f>
        <v>1155</v>
      </c>
      <c r="H26" s="29">
        <f>VLOOKUP(A26,Table1[#All],9,FALSE)</f>
        <v>1040</v>
      </c>
      <c r="I26" s="29">
        <f>VLOOKUP(A26,Table1[#All],10,FALSE)</f>
        <v>1464</v>
      </c>
      <c r="J26" s="29">
        <f>VLOOKUP(A26,Table1[#All],11,FALSE)</f>
        <v>1381</v>
      </c>
      <c r="K26" s="29">
        <f>VLOOKUP(A26,Table1[#All],12,FALSE)</f>
        <v>1214</v>
      </c>
      <c r="L26" s="29">
        <f>VLOOKUP(A26,Table1[#All],13,FALSE)</f>
        <v>1074</v>
      </c>
      <c r="M26" s="29">
        <f t="shared" si="0"/>
        <v>13838</v>
      </c>
    </row>
    <row r="27" spans="1:13" s="9" customFormat="1" ht="11.45" customHeight="1" x14ac:dyDescent="0.25">
      <c r="A27" s="8">
        <v>45561</v>
      </c>
      <c r="B27" s="29">
        <f>VLOOKUP(A27,Table1[#All],3,FALSE)</f>
        <v>1383</v>
      </c>
      <c r="C27" s="26">
        <f>VLOOKUP(A27,Table1[#All],4,FALSE)</f>
        <v>1200</v>
      </c>
      <c r="D27" s="26">
        <f>VLOOKUP(A27,Table1[#All],5,FALSE)</f>
        <v>1004</v>
      </c>
      <c r="E27" s="26">
        <f>VLOOKUP(A27,Table1[#All],6,FALSE)</f>
        <v>1086</v>
      </c>
      <c r="F27" s="29">
        <f>VLOOKUP(A27,Table1[#All],7,FALSE)</f>
        <v>1373</v>
      </c>
      <c r="G27" s="29">
        <f>VLOOKUP(A27,Table1[#All],8,FALSE)</f>
        <v>1284</v>
      </c>
      <c r="H27" s="29">
        <f>VLOOKUP(A27,Table1[#All],9,FALSE)</f>
        <v>1181</v>
      </c>
      <c r="I27" s="29">
        <f>VLOOKUP(A27,Table1[#All],10,FALSE)</f>
        <v>1122</v>
      </c>
      <c r="J27" s="29">
        <f>VLOOKUP(A27,Table1[#All],11,FALSE)</f>
        <v>1027</v>
      </c>
      <c r="K27" s="29">
        <f>VLOOKUP(A27,Table1[#All],12,FALSE)</f>
        <v>1005</v>
      </c>
      <c r="L27" s="29">
        <f>VLOOKUP(A27,Table1[#All],13,FALSE)</f>
        <v>1073</v>
      </c>
      <c r="M27" s="29">
        <f t="shared" si="0"/>
        <v>12738</v>
      </c>
    </row>
    <row r="28" spans="1:13" s="9" customFormat="1" ht="11.45" customHeight="1" x14ac:dyDescent="0.25">
      <c r="A28" s="8">
        <v>45562</v>
      </c>
      <c r="B28" s="29">
        <f>VLOOKUP(A28,Table1[#All],3,FALSE)</f>
        <v>1233</v>
      </c>
      <c r="C28" s="26">
        <f>VLOOKUP(A28,Table1[#All],4,FALSE)</f>
        <v>1076</v>
      </c>
      <c r="D28" s="26">
        <f>VLOOKUP(A28,Table1[#All],5,FALSE)</f>
        <v>1300</v>
      </c>
      <c r="E28" s="26">
        <f>VLOOKUP(A28,Table1[#All],6,FALSE)</f>
        <v>1096</v>
      </c>
      <c r="F28" s="29">
        <f>VLOOKUP(A28,Table1[#All],7,FALSE)</f>
        <v>1316</v>
      </c>
      <c r="G28" s="29">
        <f>VLOOKUP(A28,Table1[#All],8,FALSE)</f>
        <v>1237</v>
      </c>
      <c r="H28" s="29">
        <f>VLOOKUP(A28,Table1[#All],9,FALSE)</f>
        <v>1241</v>
      </c>
      <c r="I28" s="29">
        <f>VLOOKUP(A28,Table1[#All],10,FALSE)</f>
        <v>1086</v>
      </c>
      <c r="J28" s="29">
        <f>VLOOKUP(A28,Table1[#All],11,FALSE)</f>
        <v>1045</v>
      </c>
      <c r="K28" s="29">
        <f>VLOOKUP(A28,Table1[#All],12,FALSE)</f>
        <v>1064</v>
      </c>
      <c r="L28" s="29">
        <f>VLOOKUP(A28,Table1[#All],13,FALSE)</f>
        <v>1181</v>
      </c>
      <c r="M28" s="29">
        <f t="shared" si="0"/>
        <v>12875</v>
      </c>
    </row>
    <row r="29" spans="1:13" s="7" customFormat="1" ht="11.45" customHeight="1" x14ac:dyDescent="0.25">
      <c r="A29" s="8">
        <v>45563</v>
      </c>
      <c r="B29" s="29">
        <f>VLOOKUP(A29,Table1[#All],3,FALSE)</f>
        <v>1305</v>
      </c>
      <c r="C29" s="26">
        <f>VLOOKUP(A29,Table1[#All],4,FALSE)</f>
        <v>1121</v>
      </c>
      <c r="D29" s="26">
        <f>VLOOKUP(A29,Table1[#All],5,FALSE)</f>
        <v>1357</v>
      </c>
      <c r="E29" s="26">
        <f>VLOOKUP(A29,Table1[#All],6,FALSE)</f>
        <v>1133</v>
      </c>
      <c r="F29" s="29">
        <f>VLOOKUP(A29,Table1[#All],7,FALSE)</f>
        <v>1435</v>
      </c>
      <c r="G29" s="29">
        <f>VLOOKUP(A29,Table1[#All],8,FALSE)</f>
        <v>1345</v>
      </c>
      <c r="H29" s="29">
        <f>VLOOKUP(A29,Table1[#All],9,FALSE)</f>
        <v>1344</v>
      </c>
      <c r="I29" s="29">
        <f>VLOOKUP(A29,Table1[#All],10,FALSE)</f>
        <v>1465</v>
      </c>
      <c r="J29" s="29">
        <f>VLOOKUP(A29,Table1[#All],11,FALSE)</f>
        <v>1076</v>
      </c>
      <c r="K29" s="29">
        <f>VLOOKUP(A29,Table1[#All],12,FALSE)</f>
        <v>1350</v>
      </c>
      <c r="L29" s="29">
        <f>VLOOKUP(A29,Table1[#All],13,FALSE)</f>
        <v>1197</v>
      </c>
      <c r="M29" s="29">
        <f t="shared" si="0"/>
        <v>14128</v>
      </c>
    </row>
    <row r="30" spans="1:13" s="7" customFormat="1" ht="11.45" customHeight="1" x14ac:dyDescent="0.25">
      <c r="A30" s="8">
        <v>45564</v>
      </c>
      <c r="B30" s="29">
        <f>VLOOKUP(A30,Table1[#All],3,FALSE)</f>
        <v>1447</v>
      </c>
      <c r="C30" s="26">
        <f>VLOOKUP(A30,Table1[#All],4,FALSE)</f>
        <v>1317</v>
      </c>
      <c r="D30" s="26">
        <f>VLOOKUP(A30,Table1[#All],5,FALSE)</f>
        <v>1397</v>
      </c>
      <c r="E30" s="26">
        <f>VLOOKUP(A30,Table1[#All],6,FALSE)</f>
        <v>1048</v>
      </c>
      <c r="F30" s="29">
        <f>VLOOKUP(A30,Table1[#All],7,FALSE)</f>
        <v>1332</v>
      </c>
      <c r="G30" s="29">
        <f>VLOOKUP(A30,Table1[#All],8,FALSE)</f>
        <v>1439</v>
      </c>
      <c r="H30" s="29">
        <f>VLOOKUP(A30,Table1[#All],9,FALSE)</f>
        <v>1134</v>
      </c>
      <c r="I30" s="29">
        <f>VLOOKUP(A30,Table1[#All],10,FALSE)</f>
        <v>1012</v>
      </c>
      <c r="J30" s="29">
        <f>VLOOKUP(A30,Table1[#All],11,FALSE)</f>
        <v>1009</v>
      </c>
      <c r="K30" s="29">
        <f>VLOOKUP(A30,Table1[#All],12,FALSE)</f>
        <v>1110</v>
      </c>
      <c r="L30" s="29">
        <f>VLOOKUP(A30,Table1[#All],13,FALSE)</f>
        <v>1000</v>
      </c>
      <c r="M30" s="29">
        <f t="shared" si="0"/>
        <v>13245</v>
      </c>
    </row>
    <row r="31" spans="1:13" s="7" customFormat="1" ht="12.75" x14ac:dyDescent="0.25">
      <c r="A31" s="8">
        <v>45565</v>
      </c>
      <c r="B31" s="29">
        <f>VLOOKUP(A31,Table1[#All],3,FALSE)</f>
        <v>1106</v>
      </c>
      <c r="C31" s="26">
        <f>VLOOKUP(A31,Table1[#All],4,FALSE)</f>
        <v>1007</v>
      </c>
      <c r="D31" s="26">
        <f>VLOOKUP(A31,Table1[#All],5,FALSE)</f>
        <v>1302</v>
      </c>
      <c r="E31" s="26">
        <f>VLOOKUP(A31,Table1[#All],6,FALSE)</f>
        <v>1326</v>
      </c>
      <c r="F31" s="29">
        <f>VLOOKUP(A31,Table1[#All],7,FALSE)</f>
        <v>1487</v>
      </c>
      <c r="G31" s="29">
        <f>VLOOKUP(A31,Table1[#All],8,FALSE)</f>
        <v>1110</v>
      </c>
      <c r="H31" s="29">
        <f>VLOOKUP(A31,Table1[#All],9,FALSE)</f>
        <v>1443</v>
      </c>
      <c r="I31" s="29">
        <f>VLOOKUP(A31,Table1[#All],10,FALSE)</f>
        <v>1079</v>
      </c>
      <c r="J31" s="29">
        <f>VLOOKUP(A31,Table1[#All],11,FALSE)</f>
        <v>1417</v>
      </c>
      <c r="K31" s="29">
        <f>VLOOKUP(A31,Table1[#All],12,FALSE)</f>
        <v>1048</v>
      </c>
      <c r="L31" s="29">
        <f>VLOOKUP(A31,Table1[#All],13,FALSE)</f>
        <v>1015</v>
      </c>
      <c r="M31" s="29">
        <f t="shared" si="0"/>
        <v>13340</v>
      </c>
    </row>
    <row r="32" spans="1:13" s="7" customFormat="1" ht="18.75" x14ac:dyDescent="0.3">
      <c r="A32" s="62" t="s">
        <v>33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30">
        <f>SUM(M2:M31)</f>
        <v>407132</v>
      </c>
    </row>
  </sheetData>
  <mergeCells count="1">
    <mergeCell ref="A32:L32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Narrow,Bold"&amp;14September 2024 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D317-3287-40AC-B4F3-670AB3777A06}">
  <dimension ref="A1:M33"/>
  <sheetViews>
    <sheetView view="pageLayout" topLeftCell="A11" zoomScaleNormal="100" workbookViewId="0">
      <selection activeCell="I13" sqref="I13"/>
    </sheetView>
  </sheetViews>
  <sheetFormatPr defaultRowHeight="15" x14ac:dyDescent="0.25"/>
  <cols>
    <col min="1" max="1" width="7.42578125" style="2" customWidth="1"/>
    <col min="2" max="2" width="10.140625" customWidth="1"/>
    <col min="3" max="3" width="11.140625" style="1" customWidth="1"/>
    <col min="4" max="5" width="9.42578125" style="1" customWidth="1"/>
    <col min="6" max="6" width="8.85546875" customWidth="1"/>
    <col min="7" max="7" width="13.85546875" customWidth="1"/>
    <col min="8" max="8" width="9.140625" customWidth="1"/>
    <col min="9" max="9" width="11.85546875" customWidth="1"/>
    <col min="10" max="10" width="9.85546875" customWidth="1"/>
    <col min="11" max="11" width="7" customWidth="1"/>
    <col min="12" max="12" width="8.425781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45566</v>
      </c>
      <c r="B2" s="24">
        <f>VLOOKUP(A2,Table1[#All],3,FALSE)</f>
        <v>1115</v>
      </c>
      <c r="C2" s="25">
        <f>VLOOKUP(A2,Table1[#All],4,FALSE)</f>
        <v>1106</v>
      </c>
      <c r="D2" s="25">
        <f>VLOOKUP(A2,Table1[#All],5,FALSE)</f>
        <v>1172</v>
      </c>
      <c r="E2" s="25">
        <f>VLOOKUP(A2,Table1[#All],6,FALSE)</f>
        <v>1152</v>
      </c>
      <c r="F2" s="24">
        <f>VLOOKUP(A2,Table1[#All],7,FALSE)</f>
        <v>1186</v>
      </c>
      <c r="G2" s="24">
        <f>VLOOKUP(A2,Table1[#All],8,FALSE)</f>
        <v>1333</v>
      </c>
      <c r="H2" s="24">
        <f>VLOOKUP(A2,Table1[#All],9,FALSE)</f>
        <v>1349</v>
      </c>
      <c r="I2" s="24">
        <f>VLOOKUP(A2,Table1[#All],10,FALSE)</f>
        <v>1283</v>
      </c>
      <c r="J2" s="24">
        <f>VLOOKUP(A2,Table1[#All],11,FALSE)</f>
        <v>1219</v>
      </c>
      <c r="K2" s="24">
        <f>VLOOKUP(A2,Table1[#All],12,FALSE)</f>
        <v>1013</v>
      </c>
      <c r="L2" s="24">
        <f>VLOOKUP(A2,Table1[#All],13,FALSE)</f>
        <v>1120</v>
      </c>
      <c r="M2" s="24">
        <f>SUM(B2:L2)</f>
        <v>13048</v>
      </c>
    </row>
    <row r="3" spans="1:13" s="7" customFormat="1" ht="11.45" customHeight="1" x14ac:dyDescent="0.25">
      <c r="A3" s="8">
        <v>45567</v>
      </c>
      <c r="B3" s="24">
        <f>VLOOKUP(A3,Table1[#All],3,FALSE)</f>
        <v>1098</v>
      </c>
      <c r="C3" s="25">
        <f>VLOOKUP(A3,Table1[#All],4,FALSE)</f>
        <v>1011</v>
      </c>
      <c r="D3" s="25">
        <f>VLOOKUP(A3,Table1[#All],5,FALSE)</f>
        <v>1245</v>
      </c>
      <c r="E3" s="25">
        <f>VLOOKUP(A3,Table1[#All],6,FALSE)</f>
        <v>1459</v>
      </c>
      <c r="F3" s="24">
        <f>VLOOKUP(A3,Table1[#All],7,FALSE)</f>
        <v>1304</v>
      </c>
      <c r="G3" s="24">
        <f>VLOOKUP(A3,Table1[#All],8,FALSE)</f>
        <v>1286</v>
      </c>
      <c r="H3" s="24">
        <f>VLOOKUP(A3,Table1[#All],9,FALSE)</f>
        <v>1391</v>
      </c>
      <c r="I3" s="24">
        <f>VLOOKUP(A3,Table1[#All],10,FALSE)</f>
        <v>1241</v>
      </c>
      <c r="J3" s="24">
        <f>VLOOKUP(A3,Table1[#All],11,FALSE)</f>
        <v>1041</v>
      </c>
      <c r="K3" s="24">
        <f>VLOOKUP(A3,Table1[#All],12,FALSE)</f>
        <v>1096</v>
      </c>
      <c r="L3" s="24">
        <f>VLOOKUP(A3,Table1[#All],13,FALSE)</f>
        <v>1368</v>
      </c>
      <c r="M3" s="24">
        <f t="shared" ref="M3:M32" si="0">SUM(B3:L3)</f>
        <v>13540</v>
      </c>
    </row>
    <row r="4" spans="1:13" s="7" customFormat="1" ht="11.45" customHeight="1" x14ac:dyDescent="0.25">
      <c r="A4" s="8">
        <v>45568</v>
      </c>
      <c r="B4" s="24">
        <f>VLOOKUP(A4,Table1[#All],3,FALSE)</f>
        <v>1414</v>
      </c>
      <c r="C4" s="25">
        <f>VLOOKUP(A4,Table1[#All],4,FALSE)</f>
        <v>1165</v>
      </c>
      <c r="D4" s="25">
        <f>VLOOKUP(A4,Table1[#All],5,FALSE)</f>
        <v>1121</v>
      </c>
      <c r="E4" s="25">
        <f>VLOOKUP(A4,Table1[#All],6,FALSE)</f>
        <v>1486</v>
      </c>
      <c r="F4" s="24">
        <f>VLOOKUP(A4,Table1[#All],7,FALSE)</f>
        <v>1454</v>
      </c>
      <c r="G4" s="24">
        <f>VLOOKUP(A4,Table1[#All],8,FALSE)</f>
        <v>1476</v>
      </c>
      <c r="H4" s="24">
        <f>VLOOKUP(A4,Table1[#All],9,FALSE)</f>
        <v>1231</v>
      </c>
      <c r="I4" s="24">
        <f>VLOOKUP(A4,Table1[#All],10,FALSE)</f>
        <v>1123</v>
      </c>
      <c r="J4" s="24">
        <f>VLOOKUP(A4,Table1[#All],11,FALSE)</f>
        <v>1135</v>
      </c>
      <c r="K4" s="24">
        <f>VLOOKUP(A4,Table1[#All],12,FALSE)</f>
        <v>1142</v>
      </c>
      <c r="L4" s="24">
        <f>VLOOKUP(A4,Table1[#All],13,FALSE)</f>
        <v>1154</v>
      </c>
      <c r="M4" s="24">
        <f t="shared" si="0"/>
        <v>13901</v>
      </c>
    </row>
    <row r="5" spans="1:13" s="7" customFormat="1" ht="11.45" customHeight="1" x14ac:dyDescent="0.25">
      <c r="A5" s="8">
        <v>45569</v>
      </c>
      <c r="B5" s="24">
        <f>VLOOKUP(A5,Table1[#All],3,FALSE)</f>
        <v>1244</v>
      </c>
      <c r="C5" s="25">
        <f>VLOOKUP(A5,Table1[#All],4,FALSE)</f>
        <v>1243</v>
      </c>
      <c r="D5" s="25">
        <f>VLOOKUP(A5,Table1[#All],5,FALSE)</f>
        <v>1421</v>
      </c>
      <c r="E5" s="25">
        <f>VLOOKUP(A5,Table1[#All],6,FALSE)</f>
        <v>1016</v>
      </c>
      <c r="F5" s="24">
        <f>VLOOKUP(A5,Table1[#All],7,FALSE)</f>
        <v>1033</v>
      </c>
      <c r="G5" s="24">
        <f>VLOOKUP(A5,Table1[#All],8,FALSE)</f>
        <v>1359</v>
      </c>
      <c r="H5" s="24">
        <f>VLOOKUP(A5,Table1[#All],9,FALSE)</f>
        <v>1085</v>
      </c>
      <c r="I5" s="24">
        <f>VLOOKUP(A5,Table1[#All],10,FALSE)</f>
        <v>1186</v>
      </c>
      <c r="J5" s="24">
        <f>VLOOKUP(A5,Table1[#All],11,FALSE)</f>
        <v>1132</v>
      </c>
      <c r="K5" s="24">
        <f>VLOOKUP(A5,Table1[#All],12,FALSE)</f>
        <v>1489</v>
      </c>
      <c r="L5" s="24">
        <f>VLOOKUP(A5,Table1[#All],13,FALSE)</f>
        <v>1241</v>
      </c>
      <c r="M5" s="24">
        <f t="shared" si="0"/>
        <v>13449</v>
      </c>
    </row>
    <row r="6" spans="1:13" s="7" customFormat="1" ht="11.45" customHeight="1" x14ac:dyDescent="0.25">
      <c r="A6" s="8">
        <v>45570</v>
      </c>
      <c r="B6" s="24">
        <f>VLOOKUP(A6,Table1[#All],3,FALSE)</f>
        <v>1044</v>
      </c>
      <c r="C6" s="25">
        <f>VLOOKUP(A6,Table1[#All],4,FALSE)</f>
        <v>1316</v>
      </c>
      <c r="D6" s="25">
        <f>VLOOKUP(A6,Table1[#All],5,FALSE)</f>
        <v>1109</v>
      </c>
      <c r="E6" s="25">
        <f>VLOOKUP(A6,Table1[#All],6,FALSE)</f>
        <v>1259</v>
      </c>
      <c r="F6" s="24">
        <f>VLOOKUP(A6,Table1[#All],7,FALSE)</f>
        <v>1277</v>
      </c>
      <c r="G6" s="24">
        <f>VLOOKUP(A6,Table1[#All],8,FALSE)</f>
        <v>1320</v>
      </c>
      <c r="H6" s="24">
        <f>VLOOKUP(A6,Table1[#All],9,FALSE)</f>
        <v>1271</v>
      </c>
      <c r="I6" s="24">
        <f>VLOOKUP(A6,Table1[#All],10,FALSE)</f>
        <v>1056</v>
      </c>
      <c r="J6" s="24">
        <f>VLOOKUP(A6,Table1[#All],11,FALSE)</f>
        <v>1118</v>
      </c>
      <c r="K6" s="24">
        <f>VLOOKUP(A6,Table1[#All],12,FALSE)</f>
        <v>1388</v>
      </c>
      <c r="L6" s="24">
        <f>VLOOKUP(A6,Table1[#All],13,FALSE)</f>
        <v>1284</v>
      </c>
      <c r="M6" s="24">
        <f t="shared" si="0"/>
        <v>13442</v>
      </c>
    </row>
    <row r="7" spans="1:13" s="7" customFormat="1" ht="11.45" customHeight="1" x14ac:dyDescent="0.25">
      <c r="A7" s="8">
        <v>45571</v>
      </c>
      <c r="B7" s="24">
        <f>VLOOKUP(A7,Table1[#All],3,FALSE)</f>
        <v>1288</v>
      </c>
      <c r="C7" s="25">
        <f>VLOOKUP(A7,Table1[#All],4,FALSE)</f>
        <v>1073</v>
      </c>
      <c r="D7" s="25">
        <f>VLOOKUP(A7,Table1[#All],5,FALSE)</f>
        <v>1282</v>
      </c>
      <c r="E7" s="25">
        <f>VLOOKUP(A7,Table1[#All],6,FALSE)</f>
        <v>1057</v>
      </c>
      <c r="F7" s="24">
        <f>VLOOKUP(A7,Table1[#All],7,FALSE)</f>
        <v>1174</v>
      </c>
      <c r="G7" s="24">
        <f>VLOOKUP(A7,Table1[#All],8,FALSE)</f>
        <v>1236</v>
      </c>
      <c r="H7" s="24">
        <f>VLOOKUP(A7,Table1[#All],9,FALSE)</f>
        <v>1245</v>
      </c>
      <c r="I7" s="24">
        <f>VLOOKUP(A7,Table1[#All],10,FALSE)</f>
        <v>1101</v>
      </c>
      <c r="J7" s="24">
        <f>VLOOKUP(A7,Table1[#All],11,FALSE)</f>
        <v>1075</v>
      </c>
      <c r="K7" s="24">
        <f>VLOOKUP(A7,Table1[#All],12,FALSE)</f>
        <v>1295</v>
      </c>
      <c r="L7" s="24">
        <f>VLOOKUP(A7,Table1[#All],13,FALSE)</f>
        <v>1324</v>
      </c>
      <c r="M7" s="24">
        <f t="shared" si="0"/>
        <v>13150</v>
      </c>
    </row>
    <row r="8" spans="1:13" s="7" customFormat="1" ht="11.45" customHeight="1" x14ac:dyDescent="0.25">
      <c r="A8" s="8">
        <v>45572</v>
      </c>
      <c r="B8" s="24">
        <f>VLOOKUP(A8,Table1[#All],3,FALSE)</f>
        <v>1424</v>
      </c>
      <c r="C8" s="25">
        <f>VLOOKUP(A8,Table1[#All],4,FALSE)</f>
        <v>1322</v>
      </c>
      <c r="D8" s="25">
        <f>VLOOKUP(A8,Table1[#All],5,FALSE)</f>
        <v>1467</v>
      </c>
      <c r="E8" s="25">
        <f>VLOOKUP(A8,Table1[#All],6,FALSE)</f>
        <v>1154</v>
      </c>
      <c r="F8" s="24">
        <f>VLOOKUP(A8,Table1[#All],7,FALSE)</f>
        <v>1123</v>
      </c>
      <c r="G8" s="24">
        <f>VLOOKUP(A8,Table1[#All],8,FALSE)</f>
        <v>1138</v>
      </c>
      <c r="H8" s="24">
        <f>VLOOKUP(A8,Table1[#All],9,FALSE)</f>
        <v>1077</v>
      </c>
      <c r="I8" s="24">
        <f>VLOOKUP(A8,Table1[#All],10,FALSE)</f>
        <v>1090</v>
      </c>
      <c r="J8" s="24">
        <f>VLOOKUP(A8,Table1[#All],11,FALSE)</f>
        <v>1352</v>
      </c>
      <c r="K8" s="24">
        <f>VLOOKUP(A8,Table1[#All],12,FALSE)</f>
        <v>1331</v>
      </c>
      <c r="L8" s="24">
        <f>VLOOKUP(A8,Table1[#All],13,FALSE)</f>
        <v>1158</v>
      </c>
      <c r="M8" s="24">
        <f t="shared" si="0"/>
        <v>13636</v>
      </c>
    </row>
    <row r="9" spans="1:13" s="7" customFormat="1" ht="11.45" customHeight="1" x14ac:dyDescent="0.25">
      <c r="A9" s="8">
        <v>45573</v>
      </c>
      <c r="B9" s="24">
        <f>VLOOKUP(A9,Table1[#All],3,FALSE)</f>
        <v>1093</v>
      </c>
      <c r="C9" s="25">
        <f>VLOOKUP(A9,Table1[#All],4,FALSE)</f>
        <v>1217</v>
      </c>
      <c r="D9" s="25">
        <f>VLOOKUP(A9,Table1[#All],5,FALSE)</f>
        <v>1302</v>
      </c>
      <c r="E9" s="25">
        <f>VLOOKUP(A9,Table1[#All],6,FALSE)</f>
        <v>1474</v>
      </c>
      <c r="F9" s="24">
        <f>VLOOKUP(A9,Table1[#All],7,FALSE)</f>
        <v>1418</v>
      </c>
      <c r="G9" s="24">
        <f>VLOOKUP(A9,Table1[#All],8,FALSE)</f>
        <v>1439</v>
      </c>
      <c r="H9" s="24">
        <f>VLOOKUP(A9,Table1[#All],9,FALSE)</f>
        <v>1231</v>
      </c>
      <c r="I9" s="24">
        <f>VLOOKUP(A9,Table1[#All],10,FALSE)</f>
        <v>1273</v>
      </c>
      <c r="J9" s="24">
        <f>VLOOKUP(A9,Table1[#All],11,FALSE)</f>
        <v>1194</v>
      </c>
      <c r="K9" s="24">
        <f>VLOOKUP(A9,Table1[#All],12,FALSE)</f>
        <v>1498</v>
      </c>
      <c r="L9" s="24">
        <f>VLOOKUP(A9,Table1[#All],13,FALSE)</f>
        <v>1498</v>
      </c>
      <c r="M9" s="24">
        <f t="shared" si="0"/>
        <v>14637</v>
      </c>
    </row>
    <row r="10" spans="1:13" s="7" customFormat="1" ht="11.45" customHeight="1" x14ac:dyDescent="0.25">
      <c r="A10" s="8">
        <v>45574</v>
      </c>
      <c r="B10" s="24">
        <f>VLOOKUP(A10,Table1[#All],3,FALSE)</f>
        <v>1038</v>
      </c>
      <c r="C10" s="25">
        <f>VLOOKUP(A10,Table1[#All],4,FALSE)</f>
        <v>1360</v>
      </c>
      <c r="D10" s="25">
        <f>VLOOKUP(A10,Table1[#All],5,FALSE)</f>
        <v>1191</v>
      </c>
      <c r="E10" s="25">
        <f>VLOOKUP(A10,Table1[#All],6,FALSE)</f>
        <v>1434</v>
      </c>
      <c r="F10" s="24">
        <f>VLOOKUP(A10,Table1[#All],7,FALSE)</f>
        <v>1359</v>
      </c>
      <c r="G10" s="24">
        <f>VLOOKUP(A10,Table1[#All],8,FALSE)</f>
        <v>1480</v>
      </c>
      <c r="H10" s="24">
        <f>VLOOKUP(A10,Table1[#All],9,FALSE)</f>
        <v>1463</v>
      </c>
      <c r="I10" s="24">
        <f>VLOOKUP(A10,Table1[#All],10,FALSE)</f>
        <v>1368</v>
      </c>
      <c r="J10" s="24">
        <f>VLOOKUP(A10,Table1[#All],11,FALSE)</f>
        <v>1487</v>
      </c>
      <c r="K10" s="24">
        <f>VLOOKUP(A10,Table1[#All],12,FALSE)</f>
        <v>1105</v>
      </c>
      <c r="L10" s="24">
        <f>VLOOKUP(A10,Table1[#All],13,FALSE)</f>
        <v>1125</v>
      </c>
      <c r="M10" s="24">
        <f t="shared" si="0"/>
        <v>14410</v>
      </c>
    </row>
    <row r="11" spans="1:13" s="7" customFormat="1" ht="11.45" customHeight="1" x14ac:dyDescent="0.25">
      <c r="A11" s="8">
        <v>45575</v>
      </c>
      <c r="B11" s="24">
        <f>VLOOKUP(A11,Table1[#All],3,FALSE)</f>
        <v>1258</v>
      </c>
      <c r="C11" s="25">
        <f>VLOOKUP(A11,Table1[#All],4,FALSE)</f>
        <v>1340</v>
      </c>
      <c r="D11" s="25">
        <f>VLOOKUP(A11,Table1[#All],5,FALSE)</f>
        <v>1227</v>
      </c>
      <c r="E11" s="25">
        <f>VLOOKUP(A11,Table1[#All],6,FALSE)</f>
        <v>1272</v>
      </c>
      <c r="F11" s="24">
        <f>VLOOKUP(A11,Table1[#All],7,FALSE)</f>
        <v>1209</v>
      </c>
      <c r="G11" s="24">
        <f>VLOOKUP(A11,Table1[#All],8,FALSE)</f>
        <v>1339</v>
      </c>
      <c r="H11" s="24">
        <f>VLOOKUP(A11,Table1[#All],9,FALSE)</f>
        <v>1186</v>
      </c>
      <c r="I11" s="24">
        <f>VLOOKUP(A11,Table1[#All],10,FALSE)</f>
        <v>1461</v>
      </c>
      <c r="J11" s="24">
        <f>VLOOKUP(A11,Table1[#All],11,FALSE)</f>
        <v>1055</v>
      </c>
      <c r="K11" s="24">
        <f>VLOOKUP(A11,Table1[#All],12,FALSE)</f>
        <v>1019</v>
      </c>
      <c r="L11" s="24">
        <f>VLOOKUP(A11,Table1[#All],13,FALSE)</f>
        <v>1283</v>
      </c>
      <c r="M11" s="24">
        <f t="shared" si="0"/>
        <v>13649</v>
      </c>
    </row>
    <row r="12" spans="1:13" s="7" customFormat="1" ht="11.45" customHeight="1" x14ac:dyDescent="0.25">
      <c r="A12" s="8">
        <v>45576</v>
      </c>
      <c r="B12" s="24">
        <f>VLOOKUP(A12,Table1[#All],3,FALSE)</f>
        <v>1474</v>
      </c>
      <c r="C12" s="25">
        <f>VLOOKUP(A12,Table1[#All],4,FALSE)</f>
        <v>1091</v>
      </c>
      <c r="D12" s="25">
        <f>VLOOKUP(A12,Table1[#All],5,FALSE)</f>
        <v>1479</v>
      </c>
      <c r="E12" s="25">
        <f>VLOOKUP(A12,Table1[#All],6,FALSE)</f>
        <v>1109</v>
      </c>
      <c r="F12" s="24">
        <f>VLOOKUP(A12,Table1[#All],7,FALSE)</f>
        <v>1113</v>
      </c>
      <c r="G12" s="24">
        <f>VLOOKUP(A12,Table1[#All],8,FALSE)</f>
        <v>1208</v>
      </c>
      <c r="H12" s="24">
        <f>VLOOKUP(A12,Table1[#All],9,FALSE)</f>
        <v>1234</v>
      </c>
      <c r="I12" s="24">
        <f>VLOOKUP(A12,Table1[#All],10,FALSE)</f>
        <v>1434</v>
      </c>
      <c r="J12" s="24">
        <f>VLOOKUP(A12,Table1[#All],11,FALSE)</f>
        <v>1322</v>
      </c>
      <c r="K12" s="24">
        <f>VLOOKUP(A12,Table1[#All],12,FALSE)</f>
        <v>1273</v>
      </c>
      <c r="L12" s="24">
        <f>VLOOKUP(A12,Table1[#All],13,FALSE)</f>
        <v>1039</v>
      </c>
      <c r="M12" s="24">
        <f t="shared" si="0"/>
        <v>13776</v>
      </c>
    </row>
    <row r="13" spans="1:13" s="7" customFormat="1" ht="11.45" customHeight="1" x14ac:dyDescent="0.25">
      <c r="A13" s="8">
        <v>45577</v>
      </c>
      <c r="B13" s="24">
        <f>VLOOKUP(A13,Table1[#All],3,FALSE)</f>
        <v>1005</v>
      </c>
      <c r="C13" s="25">
        <f>VLOOKUP(A13,Table1[#All],4,FALSE)</f>
        <v>1302</v>
      </c>
      <c r="D13" s="25">
        <f>VLOOKUP(A13,Table1[#All],5,FALSE)</f>
        <v>1305</v>
      </c>
      <c r="E13" s="25">
        <f>VLOOKUP(A13,Table1[#All],6,FALSE)</f>
        <v>1459</v>
      </c>
      <c r="F13" s="24">
        <f>VLOOKUP(A13,Table1[#All],7,FALSE)</f>
        <v>1227</v>
      </c>
      <c r="G13" s="24">
        <f>VLOOKUP(A13,Table1[#All],8,FALSE)</f>
        <v>1458</v>
      </c>
      <c r="H13" s="24">
        <f>VLOOKUP(A13,Table1[#All],9,FALSE)</f>
        <v>1277</v>
      </c>
      <c r="I13" s="24">
        <f>VLOOKUP(A13,Table1[#All],10,FALSE)</f>
        <v>1322</v>
      </c>
      <c r="J13" s="24">
        <f>VLOOKUP(A13,Table1[#All],11,FALSE)</f>
        <v>1467</v>
      </c>
      <c r="K13" s="24">
        <f>VLOOKUP(A13,Table1[#All],12,FALSE)</f>
        <v>1130</v>
      </c>
      <c r="L13" s="24">
        <f>VLOOKUP(A13,Table1[#All],13,FALSE)</f>
        <v>1057</v>
      </c>
      <c r="M13" s="24">
        <f t="shared" si="0"/>
        <v>14009</v>
      </c>
    </row>
    <row r="14" spans="1:13" s="7" customFormat="1" ht="11.45" customHeight="1" x14ac:dyDescent="0.25">
      <c r="A14" s="8">
        <v>45578</v>
      </c>
      <c r="B14" s="24">
        <f>VLOOKUP(A14,Table1[#All],3,FALSE)</f>
        <v>1364</v>
      </c>
      <c r="C14" s="25">
        <f>VLOOKUP(A14,Table1[#All],4,FALSE)</f>
        <v>1217</v>
      </c>
      <c r="D14" s="25">
        <f>VLOOKUP(A14,Table1[#All],5,FALSE)</f>
        <v>1317</v>
      </c>
      <c r="E14" s="25">
        <f>VLOOKUP(A14,Table1[#All],6,FALSE)</f>
        <v>1449</v>
      </c>
      <c r="F14" s="24">
        <f>VLOOKUP(A14,Table1[#All],7,FALSE)</f>
        <v>1366</v>
      </c>
      <c r="G14" s="24">
        <f>VLOOKUP(A14,Table1[#All],8,FALSE)</f>
        <v>1315</v>
      </c>
      <c r="H14" s="24">
        <f>VLOOKUP(A14,Table1[#All],9,FALSE)</f>
        <v>1103</v>
      </c>
      <c r="I14" s="24">
        <f>VLOOKUP(A14,Table1[#All],10,FALSE)</f>
        <v>1297</v>
      </c>
      <c r="J14" s="24">
        <f>VLOOKUP(A14,Table1[#All],11,FALSE)</f>
        <v>1328</v>
      </c>
      <c r="K14" s="24">
        <f>VLOOKUP(A14,Table1[#All],12,FALSE)</f>
        <v>1289</v>
      </c>
      <c r="L14" s="24">
        <f>VLOOKUP(A14,Table1[#All],13,FALSE)</f>
        <v>1140</v>
      </c>
      <c r="M14" s="24">
        <f t="shared" si="0"/>
        <v>14185</v>
      </c>
    </row>
    <row r="15" spans="1:13" s="7" customFormat="1" ht="11.45" customHeight="1" x14ac:dyDescent="0.25">
      <c r="A15" s="8">
        <v>45579</v>
      </c>
      <c r="B15" s="24">
        <f>VLOOKUP(A15,Table1[#All],3,FALSE)</f>
        <v>1135</v>
      </c>
      <c r="C15" s="25">
        <f>VLOOKUP(A15,Table1[#All],4,FALSE)</f>
        <v>1288</v>
      </c>
      <c r="D15" s="25">
        <f>VLOOKUP(A15,Table1[#All],5,FALSE)</f>
        <v>1068</v>
      </c>
      <c r="E15" s="25">
        <f>VLOOKUP(A15,Table1[#All],6,FALSE)</f>
        <v>1451</v>
      </c>
      <c r="F15" s="24">
        <f>VLOOKUP(A15,Table1[#All],7,FALSE)</f>
        <v>1402</v>
      </c>
      <c r="G15" s="24">
        <f>VLOOKUP(A15,Table1[#All],8,FALSE)</f>
        <v>1076</v>
      </c>
      <c r="H15" s="24">
        <f>VLOOKUP(A15,Table1[#All],9,FALSE)</f>
        <v>1432</v>
      </c>
      <c r="I15" s="24">
        <f>VLOOKUP(A15,Table1[#All],10,FALSE)</f>
        <v>1483</v>
      </c>
      <c r="J15" s="24">
        <f>VLOOKUP(A15,Table1[#All],11,FALSE)</f>
        <v>1015</v>
      </c>
      <c r="K15" s="24">
        <f>VLOOKUP(A15,Table1[#All],12,FALSE)</f>
        <v>1488</v>
      </c>
      <c r="L15" s="24">
        <f>VLOOKUP(A15,Table1[#All],13,FALSE)</f>
        <v>1435</v>
      </c>
      <c r="M15" s="24">
        <f t="shared" si="0"/>
        <v>14273</v>
      </c>
    </row>
    <row r="16" spans="1:13" s="7" customFormat="1" ht="11.45" customHeight="1" x14ac:dyDescent="0.25">
      <c r="A16" s="8">
        <v>45580</v>
      </c>
      <c r="B16" s="24">
        <f>VLOOKUP(A16,Table1[#All],3,FALSE)</f>
        <v>1300</v>
      </c>
      <c r="C16" s="25">
        <f>VLOOKUP(A16,Table1[#All],4,FALSE)</f>
        <v>1289</v>
      </c>
      <c r="D16" s="25">
        <f>VLOOKUP(A16,Table1[#All],5,FALSE)</f>
        <v>1374</v>
      </c>
      <c r="E16" s="25">
        <f>VLOOKUP(A16,Table1[#All],6,FALSE)</f>
        <v>1152</v>
      </c>
      <c r="F16" s="24">
        <f>VLOOKUP(A16,Table1[#All],7,FALSE)</f>
        <v>1242</v>
      </c>
      <c r="G16" s="24">
        <f>VLOOKUP(A16,Table1[#All],8,FALSE)</f>
        <v>1391</v>
      </c>
      <c r="H16" s="24">
        <f>VLOOKUP(A16,Table1[#All],9,FALSE)</f>
        <v>1213</v>
      </c>
      <c r="I16" s="24">
        <f>VLOOKUP(A16,Table1[#All],10,FALSE)</f>
        <v>1137</v>
      </c>
      <c r="J16" s="24">
        <f>VLOOKUP(A16,Table1[#All],11,FALSE)</f>
        <v>1013</v>
      </c>
      <c r="K16" s="24">
        <f>VLOOKUP(A16,Table1[#All],12,FALSE)</f>
        <v>1111</v>
      </c>
      <c r="L16" s="24">
        <f>VLOOKUP(A16,Table1[#All],13,FALSE)</f>
        <v>1286</v>
      </c>
      <c r="M16" s="24">
        <f t="shared" si="0"/>
        <v>13508</v>
      </c>
    </row>
    <row r="17" spans="1:13" s="7" customFormat="1" ht="11.45" customHeight="1" x14ac:dyDescent="0.25">
      <c r="A17" s="8">
        <v>45581</v>
      </c>
      <c r="B17" s="24">
        <f>VLOOKUP(A17,Table1[#All],3,FALSE)</f>
        <v>1320</v>
      </c>
      <c r="C17" s="25">
        <f>VLOOKUP(A17,Table1[#All],4,FALSE)</f>
        <v>1006</v>
      </c>
      <c r="D17" s="25">
        <f>VLOOKUP(A17,Table1[#All],5,FALSE)</f>
        <v>1125</v>
      </c>
      <c r="E17" s="25">
        <f>VLOOKUP(A17,Table1[#All],6,FALSE)</f>
        <v>1307</v>
      </c>
      <c r="F17" s="24">
        <f>VLOOKUP(A17,Table1[#All],7,FALSE)</f>
        <v>1247</v>
      </c>
      <c r="G17" s="24">
        <f>VLOOKUP(A17,Table1[#All],8,FALSE)</f>
        <v>1347</v>
      </c>
      <c r="H17" s="24">
        <f>VLOOKUP(A17,Table1[#All],9,FALSE)</f>
        <v>1424</v>
      </c>
      <c r="I17" s="24">
        <f>VLOOKUP(A17,Table1[#All],10,FALSE)</f>
        <v>1184</v>
      </c>
      <c r="J17" s="24">
        <f>VLOOKUP(A17,Table1[#All],11,FALSE)</f>
        <v>1439</v>
      </c>
      <c r="K17" s="24">
        <f>VLOOKUP(A17,Table1[#All],12,FALSE)</f>
        <v>1411</v>
      </c>
      <c r="L17" s="24">
        <f>VLOOKUP(A17,Table1[#All],13,FALSE)</f>
        <v>1282</v>
      </c>
      <c r="M17" s="24">
        <f t="shared" si="0"/>
        <v>14092</v>
      </c>
    </row>
    <row r="18" spans="1:13" s="7" customFormat="1" ht="11.45" customHeight="1" x14ac:dyDescent="0.25">
      <c r="A18" s="8">
        <v>45582</v>
      </c>
      <c r="B18" s="24">
        <f>VLOOKUP(A18,Table1[#All],3,FALSE)</f>
        <v>1292</v>
      </c>
      <c r="C18" s="25">
        <f>VLOOKUP(A18,Table1[#All],4,FALSE)</f>
        <v>1402</v>
      </c>
      <c r="D18" s="25">
        <f>VLOOKUP(A18,Table1[#All],5,FALSE)</f>
        <v>1410</v>
      </c>
      <c r="E18" s="25">
        <f>VLOOKUP(A18,Table1[#All],6,FALSE)</f>
        <v>1382</v>
      </c>
      <c r="F18" s="24">
        <f>VLOOKUP(A18,Table1[#All],7,FALSE)</f>
        <v>1108</v>
      </c>
      <c r="G18" s="24">
        <f>VLOOKUP(A18,Table1[#All],8,FALSE)</f>
        <v>1411</v>
      </c>
      <c r="H18" s="24">
        <f>VLOOKUP(A18,Table1[#All],9,FALSE)</f>
        <v>1222</v>
      </c>
      <c r="I18" s="24">
        <f>VLOOKUP(A18,Table1[#All],10,FALSE)</f>
        <v>1064</v>
      </c>
      <c r="J18" s="24">
        <f>VLOOKUP(A18,Table1[#All],11,FALSE)</f>
        <v>1428</v>
      </c>
      <c r="K18" s="24">
        <f>VLOOKUP(A18,Table1[#All],12,FALSE)</f>
        <v>1275</v>
      </c>
      <c r="L18" s="24">
        <f>VLOOKUP(A18,Table1[#All],13,FALSE)</f>
        <v>1291</v>
      </c>
      <c r="M18" s="24">
        <f t="shared" si="0"/>
        <v>14285</v>
      </c>
    </row>
    <row r="19" spans="1:13" s="7" customFormat="1" ht="11.45" customHeight="1" x14ac:dyDescent="0.25">
      <c r="A19" s="8">
        <v>45583</v>
      </c>
      <c r="B19" s="24">
        <f>VLOOKUP(A19,Table1[#All],3,FALSE)</f>
        <v>1402</v>
      </c>
      <c r="C19" s="25">
        <f>VLOOKUP(A19,Table1[#All],4,FALSE)</f>
        <v>1027</v>
      </c>
      <c r="D19" s="25">
        <f>VLOOKUP(A19,Table1[#All],5,FALSE)</f>
        <v>1189</v>
      </c>
      <c r="E19" s="25">
        <f>VLOOKUP(A19,Table1[#All],6,FALSE)</f>
        <v>1337</v>
      </c>
      <c r="F19" s="24">
        <f>VLOOKUP(A19,Table1[#All],7,FALSE)</f>
        <v>1139</v>
      </c>
      <c r="G19" s="24">
        <f>VLOOKUP(A19,Table1[#All],8,FALSE)</f>
        <v>1062</v>
      </c>
      <c r="H19" s="24">
        <f>VLOOKUP(A19,Table1[#All],9,FALSE)</f>
        <v>1191</v>
      </c>
      <c r="I19" s="24">
        <f>VLOOKUP(A19,Table1[#All],10,FALSE)</f>
        <v>1131</v>
      </c>
      <c r="J19" s="24">
        <f>VLOOKUP(A19,Table1[#All],11,FALSE)</f>
        <v>1391</v>
      </c>
      <c r="K19" s="24">
        <f>VLOOKUP(A19,Table1[#All],12,FALSE)</f>
        <v>1085</v>
      </c>
      <c r="L19" s="24">
        <f>VLOOKUP(A19,Table1[#All],13,FALSE)</f>
        <v>1368</v>
      </c>
      <c r="M19" s="24">
        <f t="shared" si="0"/>
        <v>13322</v>
      </c>
    </row>
    <row r="20" spans="1:13" s="7" customFormat="1" ht="11.45" customHeight="1" x14ac:dyDescent="0.25">
      <c r="A20" s="8">
        <v>45584</v>
      </c>
      <c r="B20" s="24">
        <f>VLOOKUP(A20,Table1[#All],3,FALSE)</f>
        <v>1432</v>
      </c>
      <c r="C20" s="25">
        <f>VLOOKUP(A20,Table1[#All],4,FALSE)</f>
        <v>1067</v>
      </c>
      <c r="D20" s="25">
        <f>VLOOKUP(A20,Table1[#All],5,FALSE)</f>
        <v>1082</v>
      </c>
      <c r="E20" s="25">
        <f>VLOOKUP(A20,Table1[#All],6,FALSE)</f>
        <v>1054</v>
      </c>
      <c r="F20" s="24">
        <f>VLOOKUP(A20,Table1[#All],7,FALSE)</f>
        <v>1144</v>
      </c>
      <c r="G20" s="24">
        <f>VLOOKUP(A20,Table1[#All],8,FALSE)</f>
        <v>1480</v>
      </c>
      <c r="H20" s="24">
        <f>VLOOKUP(A20,Table1[#All],9,FALSE)</f>
        <v>1478</v>
      </c>
      <c r="I20" s="24">
        <f>VLOOKUP(A20,Table1[#All],10,FALSE)</f>
        <v>1134</v>
      </c>
      <c r="J20" s="24">
        <f>VLOOKUP(A20,Table1[#All],11,FALSE)</f>
        <v>1362</v>
      </c>
      <c r="K20" s="24">
        <f>VLOOKUP(A20,Table1[#All],12,FALSE)</f>
        <v>1430</v>
      </c>
      <c r="L20" s="24">
        <f>VLOOKUP(A20,Table1[#All],13,FALSE)</f>
        <v>1292</v>
      </c>
      <c r="M20" s="24">
        <f t="shared" si="0"/>
        <v>13955</v>
      </c>
    </row>
    <row r="21" spans="1:13" s="7" customFormat="1" ht="11.45" customHeight="1" x14ac:dyDescent="0.25">
      <c r="A21" s="8">
        <v>45585</v>
      </c>
      <c r="B21" s="24">
        <f>VLOOKUP(A21,Table1[#All],3,FALSE)</f>
        <v>1336</v>
      </c>
      <c r="C21" s="25">
        <f>VLOOKUP(A21,Table1[#All],4,FALSE)</f>
        <v>1270</v>
      </c>
      <c r="D21" s="25">
        <f>VLOOKUP(A21,Table1[#All],5,FALSE)</f>
        <v>1429</v>
      </c>
      <c r="E21" s="25">
        <f>VLOOKUP(A21,Table1[#All],6,FALSE)</f>
        <v>1041</v>
      </c>
      <c r="F21" s="24">
        <f>VLOOKUP(A21,Table1[#All],7,FALSE)</f>
        <v>1313</v>
      </c>
      <c r="G21" s="24">
        <f>VLOOKUP(A21,Table1[#All],8,FALSE)</f>
        <v>1088</v>
      </c>
      <c r="H21" s="24">
        <f>VLOOKUP(A21,Table1[#All],9,FALSE)</f>
        <v>1015</v>
      </c>
      <c r="I21" s="24">
        <f>VLOOKUP(A21,Table1[#All],10,FALSE)</f>
        <v>1093</v>
      </c>
      <c r="J21" s="24">
        <f>VLOOKUP(A21,Table1[#All],11,FALSE)</f>
        <v>1183</v>
      </c>
      <c r="K21" s="24">
        <f>VLOOKUP(A21,Table1[#All],12,FALSE)</f>
        <v>1035</v>
      </c>
      <c r="L21" s="24">
        <f>VLOOKUP(A21,Table1[#All],13,FALSE)</f>
        <v>1489</v>
      </c>
      <c r="M21" s="24">
        <f t="shared" si="0"/>
        <v>13292</v>
      </c>
    </row>
    <row r="22" spans="1:13" s="7" customFormat="1" ht="11.45" customHeight="1" x14ac:dyDescent="0.25">
      <c r="A22" s="8">
        <v>45586</v>
      </c>
      <c r="B22" s="24">
        <f>VLOOKUP(A22,Table1[#All],3,FALSE)</f>
        <v>1308</v>
      </c>
      <c r="C22" s="25">
        <f>VLOOKUP(A22,Table1[#All],4,FALSE)</f>
        <v>1249</v>
      </c>
      <c r="D22" s="25">
        <f>VLOOKUP(A22,Table1[#All],5,FALSE)</f>
        <v>1186</v>
      </c>
      <c r="E22" s="25">
        <f>VLOOKUP(A22,Table1[#All],6,FALSE)</f>
        <v>1470</v>
      </c>
      <c r="F22" s="24">
        <f>VLOOKUP(A22,Table1[#All],7,FALSE)</f>
        <v>1098</v>
      </c>
      <c r="G22" s="24">
        <f>VLOOKUP(A22,Table1[#All],8,FALSE)</f>
        <v>1104</v>
      </c>
      <c r="H22" s="24">
        <f>VLOOKUP(A22,Table1[#All],9,FALSE)</f>
        <v>1293</v>
      </c>
      <c r="I22" s="24">
        <f>VLOOKUP(A22,Table1[#All],10,FALSE)</f>
        <v>1427</v>
      </c>
      <c r="J22" s="24">
        <f>VLOOKUP(A22,Table1[#All],11,FALSE)</f>
        <v>1490</v>
      </c>
      <c r="K22" s="24">
        <f>VLOOKUP(A22,Table1[#All],12,FALSE)</f>
        <v>1388</v>
      </c>
      <c r="L22" s="24">
        <f>VLOOKUP(A22,Table1[#All],13,FALSE)</f>
        <v>1436</v>
      </c>
      <c r="M22" s="24">
        <f t="shared" si="0"/>
        <v>14449</v>
      </c>
    </row>
    <row r="23" spans="1:13" s="7" customFormat="1" ht="11.45" customHeight="1" x14ac:dyDescent="0.25">
      <c r="A23" s="8">
        <v>45587</v>
      </c>
      <c r="B23" s="24">
        <f>VLOOKUP(A23,Table1[#All],3,FALSE)</f>
        <v>1081</v>
      </c>
      <c r="C23" s="25">
        <f>VLOOKUP(A23,Table1[#All],4,FALSE)</f>
        <v>1132</v>
      </c>
      <c r="D23" s="25">
        <f>VLOOKUP(A23,Table1[#All],5,FALSE)</f>
        <v>1291</v>
      </c>
      <c r="E23" s="25">
        <f>VLOOKUP(A23,Table1[#All],6,FALSE)</f>
        <v>1109</v>
      </c>
      <c r="F23" s="24">
        <f>VLOOKUP(A23,Table1[#All],7,FALSE)</f>
        <v>1308</v>
      </c>
      <c r="G23" s="24">
        <f>VLOOKUP(A23,Table1[#All],8,FALSE)</f>
        <v>1426</v>
      </c>
      <c r="H23" s="24">
        <f>VLOOKUP(A23,Table1[#All],9,FALSE)</f>
        <v>1407</v>
      </c>
      <c r="I23" s="24">
        <f>VLOOKUP(A23,Table1[#All],10,FALSE)</f>
        <v>1241</v>
      </c>
      <c r="J23" s="24">
        <f>VLOOKUP(A23,Table1[#All],11,FALSE)</f>
        <v>1407</v>
      </c>
      <c r="K23" s="24">
        <f>VLOOKUP(A23,Table1[#All],12,FALSE)</f>
        <v>1371</v>
      </c>
      <c r="L23" s="24">
        <f>VLOOKUP(A23,Table1[#All],13,FALSE)</f>
        <v>1073</v>
      </c>
      <c r="M23" s="24">
        <f t="shared" si="0"/>
        <v>13846</v>
      </c>
    </row>
    <row r="24" spans="1:13" s="7" customFormat="1" ht="11.45" customHeight="1" x14ac:dyDescent="0.25">
      <c r="A24" s="8">
        <v>45588</v>
      </c>
      <c r="B24" s="24">
        <f>VLOOKUP(A24,Table1[#All],3,FALSE)</f>
        <v>1045</v>
      </c>
      <c r="C24" s="25">
        <f>VLOOKUP(A24,Table1[#All],4,FALSE)</f>
        <v>1423</v>
      </c>
      <c r="D24" s="25">
        <f>VLOOKUP(A24,Table1[#All],5,FALSE)</f>
        <v>1214</v>
      </c>
      <c r="E24" s="25">
        <f>VLOOKUP(A24,Table1[#All],6,FALSE)</f>
        <v>1029</v>
      </c>
      <c r="F24" s="24">
        <f>VLOOKUP(A24,Table1[#All],7,FALSE)</f>
        <v>1031</v>
      </c>
      <c r="G24" s="24">
        <f>VLOOKUP(A24,Table1[#All],8,FALSE)</f>
        <v>1009</v>
      </c>
      <c r="H24" s="24">
        <f>VLOOKUP(A24,Table1[#All],9,FALSE)</f>
        <v>1318</v>
      </c>
      <c r="I24" s="24">
        <f>VLOOKUP(A24,Table1[#All],10,FALSE)</f>
        <v>1345</v>
      </c>
      <c r="J24" s="24">
        <f>VLOOKUP(A24,Table1[#All],11,FALSE)</f>
        <v>1305</v>
      </c>
      <c r="K24" s="24">
        <f>VLOOKUP(A24,Table1[#All],12,FALSE)</f>
        <v>1096</v>
      </c>
      <c r="L24" s="24">
        <f>VLOOKUP(A24,Table1[#All],13,FALSE)</f>
        <v>1169</v>
      </c>
      <c r="M24" s="24">
        <f t="shared" si="0"/>
        <v>12984</v>
      </c>
    </row>
    <row r="25" spans="1:13" s="7" customFormat="1" ht="11.45" customHeight="1" x14ac:dyDescent="0.25">
      <c r="A25" s="8">
        <v>45589</v>
      </c>
      <c r="B25" s="24">
        <f>VLOOKUP(A25,Table1[#All],3,FALSE)</f>
        <v>1255</v>
      </c>
      <c r="C25" s="25">
        <f>VLOOKUP(A25,Table1[#All],4,FALSE)</f>
        <v>1428</v>
      </c>
      <c r="D25" s="25">
        <f>VLOOKUP(A25,Table1[#All],5,FALSE)</f>
        <v>1048</v>
      </c>
      <c r="E25" s="25">
        <f>VLOOKUP(A25,Table1[#All],6,FALSE)</f>
        <v>1369</v>
      </c>
      <c r="F25" s="24">
        <f>VLOOKUP(A25,Table1[#All],7,FALSE)</f>
        <v>1011</v>
      </c>
      <c r="G25" s="24">
        <f>VLOOKUP(A25,Table1[#All],8,FALSE)</f>
        <v>1358</v>
      </c>
      <c r="H25" s="24">
        <f>VLOOKUP(A25,Table1[#All],9,FALSE)</f>
        <v>1055</v>
      </c>
      <c r="I25" s="24">
        <f>VLOOKUP(A25,Table1[#All],10,FALSE)</f>
        <v>1217</v>
      </c>
      <c r="J25" s="24">
        <f>VLOOKUP(A25,Table1[#All],11,FALSE)</f>
        <v>1211</v>
      </c>
      <c r="K25" s="24">
        <f>VLOOKUP(A25,Table1[#All],12,FALSE)</f>
        <v>1003</v>
      </c>
      <c r="L25" s="24">
        <f>VLOOKUP(A25,Table1[#All],13,FALSE)</f>
        <v>1015</v>
      </c>
      <c r="M25" s="24">
        <f t="shared" si="0"/>
        <v>12970</v>
      </c>
    </row>
    <row r="26" spans="1:13" s="7" customFormat="1" ht="11.45" customHeight="1" x14ac:dyDescent="0.25">
      <c r="A26" s="8">
        <v>45590</v>
      </c>
      <c r="B26" s="24">
        <f>VLOOKUP(A26,Table1[#All],3,FALSE)</f>
        <v>1048</v>
      </c>
      <c r="C26" s="25">
        <f>VLOOKUP(A26,Table1[#All],4,FALSE)</f>
        <v>1050</v>
      </c>
      <c r="D26" s="25">
        <f>VLOOKUP(A26,Table1[#All],5,FALSE)</f>
        <v>1114</v>
      </c>
      <c r="E26" s="25">
        <f>VLOOKUP(A26,Table1[#All],6,FALSE)</f>
        <v>1156</v>
      </c>
      <c r="F26" s="24">
        <f>VLOOKUP(A26,Table1[#All],7,FALSE)</f>
        <v>1270</v>
      </c>
      <c r="G26" s="24">
        <f>VLOOKUP(A26,Table1[#All],8,FALSE)</f>
        <v>1040</v>
      </c>
      <c r="H26" s="24">
        <f>VLOOKUP(A26,Table1[#All],9,FALSE)</f>
        <v>1338</v>
      </c>
      <c r="I26" s="24">
        <f>VLOOKUP(A26,Table1[#All],10,FALSE)</f>
        <v>1353</v>
      </c>
      <c r="J26" s="24">
        <f>VLOOKUP(A26,Table1[#All],11,FALSE)</f>
        <v>1082</v>
      </c>
      <c r="K26" s="24">
        <f>VLOOKUP(A26,Table1[#All],12,FALSE)</f>
        <v>1293</v>
      </c>
      <c r="L26" s="24">
        <f>VLOOKUP(A26,Table1[#All],13,FALSE)</f>
        <v>1449</v>
      </c>
      <c r="M26" s="24">
        <f t="shared" si="0"/>
        <v>13193</v>
      </c>
    </row>
    <row r="27" spans="1:13" s="9" customFormat="1" ht="11.45" customHeight="1" x14ac:dyDescent="0.25">
      <c r="A27" s="8">
        <v>45591</v>
      </c>
      <c r="B27" s="24">
        <f>VLOOKUP(A27,Table1[#All],3,FALSE)</f>
        <v>1376</v>
      </c>
      <c r="C27" s="25">
        <f>VLOOKUP(A27,Table1[#All],4,FALSE)</f>
        <v>1086</v>
      </c>
      <c r="D27" s="25">
        <f>VLOOKUP(A27,Table1[#All],5,FALSE)</f>
        <v>1492</v>
      </c>
      <c r="E27" s="25">
        <f>VLOOKUP(A27,Table1[#All],6,FALSE)</f>
        <v>1124</v>
      </c>
      <c r="F27" s="24">
        <f>VLOOKUP(A27,Table1[#All],7,FALSE)</f>
        <v>1499</v>
      </c>
      <c r="G27" s="24">
        <f>VLOOKUP(A27,Table1[#All],8,FALSE)</f>
        <v>1450</v>
      </c>
      <c r="H27" s="24">
        <f>VLOOKUP(A27,Table1[#All],9,FALSE)</f>
        <v>1131</v>
      </c>
      <c r="I27" s="24">
        <f>VLOOKUP(A27,Table1[#All],10,FALSE)</f>
        <v>1352</v>
      </c>
      <c r="J27" s="24">
        <f>VLOOKUP(A27,Table1[#All],11,FALSE)</f>
        <v>1353</v>
      </c>
      <c r="K27" s="24">
        <f>VLOOKUP(A27,Table1[#All],12,FALSE)</f>
        <v>1059</v>
      </c>
      <c r="L27" s="24">
        <f>VLOOKUP(A27,Table1[#All],13,FALSE)</f>
        <v>1007</v>
      </c>
      <c r="M27" s="24">
        <f t="shared" si="0"/>
        <v>13929</v>
      </c>
    </row>
    <row r="28" spans="1:13" s="9" customFormat="1" ht="11.45" customHeight="1" x14ac:dyDescent="0.25">
      <c r="A28" s="8">
        <v>45592</v>
      </c>
      <c r="B28" s="24">
        <f>VLOOKUP(A28,Table1[#All],3,FALSE)</f>
        <v>1402</v>
      </c>
      <c r="C28" s="25">
        <f>VLOOKUP(A28,Table1[#All],4,FALSE)</f>
        <v>1353</v>
      </c>
      <c r="D28" s="25">
        <f>VLOOKUP(A28,Table1[#All],5,FALSE)</f>
        <v>1391</v>
      </c>
      <c r="E28" s="25">
        <f>VLOOKUP(A28,Table1[#All],6,FALSE)</f>
        <v>1076</v>
      </c>
      <c r="F28" s="24">
        <f>VLOOKUP(A28,Table1[#All],7,FALSE)</f>
        <v>1330</v>
      </c>
      <c r="G28" s="24">
        <f>VLOOKUP(A28,Table1[#All],8,FALSE)</f>
        <v>1045</v>
      </c>
      <c r="H28" s="24">
        <f>VLOOKUP(A28,Table1[#All],9,FALSE)</f>
        <v>1264</v>
      </c>
      <c r="I28" s="24">
        <f>VLOOKUP(A28,Table1[#All],10,FALSE)</f>
        <v>1082</v>
      </c>
      <c r="J28" s="24">
        <f>VLOOKUP(A28,Table1[#All],11,FALSE)</f>
        <v>1210</v>
      </c>
      <c r="K28" s="24">
        <f>VLOOKUP(A28,Table1[#All],12,FALSE)</f>
        <v>1290</v>
      </c>
      <c r="L28" s="24">
        <f>VLOOKUP(A28,Table1[#All],13,FALSE)</f>
        <v>1179</v>
      </c>
      <c r="M28" s="24">
        <f t="shared" si="0"/>
        <v>13622</v>
      </c>
    </row>
    <row r="29" spans="1:13" s="7" customFormat="1" ht="11.45" customHeight="1" x14ac:dyDescent="0.25">
      <c r="A29" s="8">
        <v>45593</v>
      </c>
      <c r="B29" s="24">
        <f>VLOOKUP(A29,Table1[#All],3,FALSE)</f>
        <v>1489</v>
      </c>
      <c r="C29" s="25">
        <f>VLOOKUP(A29,Table1[#All],4,FALSE)</f>
        <v>1419</v>
      </c>
      <c r="D29" s="25">
        <f>VLOOKUP(A29,Table1[#All],5,FALSE)</f>
        <v>1428</v>
      </c>
      <c r="E29" s="25">
        <f>VLOOKUP(A29,Table1[#All],6,FALSE)</f>
        <v>1195</v>
      </c>
      <c r="F29" s="24">
        <f>VLOOKUP(A29,Table1[#All],7,FALSE)</f>
        <v>1418</v>
      </c>
      <c r="G29" s="24">
        <f>VLOOKUP(A29,Table1[#All],8,FALSE)</f>
        <v>1109</v>
      </c>
      <c r="H29" s="24">
        <f>VLOOKUP(A29,Table1[#All],9,FALSE)</f>
        <v>1334</v>
      </c>
      <c r="I29" s="24">
        <f>VLOOKUP(A29,Table1[#All],10,FALSE)</f>
        <v>1096</v>
      </c>
      <c r="J29" s="24">
        <f>VLOOKUP(A29,Table1[#All],11,FALSE)</f>
        <v>1261</v>
      </c>
      <c r="K29" s="24">
        <f>VLOOKUP(A29,Table1[#All],12,FALSE)</f>
        <v>1373</v>
      </c>
      <c r="L29" s="24">
        <f>VLOOKUP(A29,Table1[#All],13,FALSE)</f>
        <v>1473</v>
      </c>
      <c r="M29" s="24">
        <f t="shared" si="0"/>
        <v>14595</v>
      </c>
    </row>
    <row r="30" spans="1:13" s="7" customFormat="1" ht="11.45" customHeight="1" x14ac:dyDescent="0.25">
      <c r="A30" s="8">
        <v>45594</v>
      </c>
      <c r="B30" s="24">
        <f>VLOOKUP(A30,Table1[#All],3,FALSE)</f>
        <v>1129</v>
      </c>
      <c r="C30" s="25">
        <f>VLOOKUP(A30,Table1[#All],4,FALSE)</f>
        <v>1120</v>
      </c>
      <c r="D30" s="25">
        <f>VLOOKUP(A30,Table1[#All],5,FALSE)</f>
        <v>1113</v>
      </c>
      <c r="E30" s="25">
        <f>VLOOKUP(A30,Table1[#All],6,FALSE)</f>
        <v>1032</v>
      </c>
      <c r="F30" s="24">
        <f>VLOOKUP(A30,Table1[#All],7,FALSE)</f>
        <v>1232</v>
      </c>
      <c r="G30" s="24">
        <f>VLOOKUP(A30,Table1[#All],8,FALSE)</f>
        <v>1461</v>
      </c>
      <c r="H30" s="24">
        <f>VLOOKUP(A30,Table1[#All],9,FALSE)</f>
        <v>1240</v>
      </c>
      <c r="I30" s="24">
        <f>VLOOKUP(A30,Table1[#All],10,FALSE)</f>
        <v>1194</v>
      </c>
      <c r="J30" s="24">
        <f>VLOOKUP(A30,Table1[#All],11,FALSE)</f>
        <v>1150</v>
      </c>
      <c r="K30" s="24">
        <f>VLOOKUP(A30,Table1[#All],12,FALSE)</f>
        <v>1127</v>
      </c>
      <c r="L30" s="24">
        <f>VLOOKUP(A30,Table1[#All],13,FALSE)</f>
        <v>1176</v>
      </c>
      <c r="M30" s="24">
        <f t="shared" si="0"/>
        <v>12974</v>
      </c>
    </row>
    <row r="31" spans="1:13" s="7" customFormat="1" ht="11.45" customHeight="1" x14ac:dyDescent="0.25">
      <c r="A31" s="8">
        <v>45595</v>
      </c>
      <c r="B31" s="24">
        <f>VLOOKUP(A31,Table1[#All],3,FALSE)</f>
        <v>1178</v>
      </c>
      <c r="C31" s="25">
        <f>VLOOKUP(A31,Table1[#All],4,FALSE)</f>
        <v>1277</v>
      </c>
      <c r="D31" s="25">
        <f>VLOOKUP(A31,Table1[#All],5,FALSE)</f>
        <v>1148</v>
      </c>
      <c r="E31" s="25">
        <f>VLOOKUP(A31,Table1[#All],6,FALSE)</f>
        <v>1450</v>
      </c>
      <c r="F31" s="24">
        <f>VLOOKUP(A31,Table1[#All],7,FALSE)</f>
        <v>1208</v>
      </c>
      <c r="G31" s="24">
        <f>VLOOKUP(A31,Table1[#All],8,FALSE)</f>
        <v>1053</v>
      </c>
      <c r="H31" s="24">
        <f>VLOOKUP(A31,Table1[#All],9,FALSE)</f>
        <v>1022</v>
      </c>
      <c r="I31" s="24">
        <f>VLOOKUP(A31,Table1[#All],10,FALSE)</f>
        <v>1426</v>
      </c>
      <c r="J31" s="24">
        <f>VLOOKUP(A31,Table1[#All],11,FALSE)</f>
        <v>1049</v>
      </c>
      <c r="K31" s="24">
        <f>VLOOKUP(A31,Table1[#All],12,FALSE)</f>
        <v>1035</v>
      </c>
      <c r="L31" s="24">
        <f>VLOOKUP(A31,Table1[#All],13,FALSE)</f>
        <v>1336</v>
      </c>
      <c r="M31" s="24">
        <f t="shared" si="0"/>
        <v>13182</v>
      </c>
    </row>
    <row r="32" spans="1:13" s="7" customFormat="1" ht="11.45" customHeight="1" x14ac:dyDescent="0.25">
      <c r="A32" s="8">
        <v>45596</v>
      </c>
      <c r="B32" s="24">
        <f>VLOOKUP(A32,Table1[#All],3,FALSE)</f>
        <v>1477</v>
      </c>
      <c r="C32" s="25">
        <f>VLOOKUP(A32,Table1[#All],4,FALSE)</f>
        <v>1122</v>
      </c>
      <c r="D32" s="25">
        <f>VLOOKUP(A32,Table1[#All],5,FALSE)</f>
        <v>1057</v>
      </c>
      <c r="E32" s="25">
        <f>VLOOKUP(A32,Table1[#All],6,FALSE)</f>
        <v>1216</v>
      </c>
      <c r="F32" s="24">
        <f>VLOOKUP(A32,Table1[#All],7,FALSE)</f>
        <v>1374</v>
      </c>
      <c r="G32" s="24">
        <f>VLOOKUP(A32,Table1[#All],8,FALSE)</f>
        <v>1384</v>
      </c>
      <c r="H32" s="24">
        <f>VLOOKUP(A32,Table1[#All],9,FALSE)</f>
        <v>1492</v>
      </c>
      <c r="I32" s="24">
        <f>VLOOKUP(A32,Table1[#All],10,FALSE)</f>
        <v>1466</v>
      </c>
      <c r="J32" s="24">
        <f>VLOOKUP(A32,Table1[#All],11,FALSE)</f>
        <v>1092</v>
      </c>
      <c r="K32" s="24">
        <f>VLOOKUP(A32,Table1[#All],12,FALSE)</f>
        <v>1319</v>
      </c>
      <c r="L32" s="24">
        <f>VLOOKUP(A32,Table1[#All],13,FALSE)</f>
        <v>1121</v>
      </c>
      <c r="M32" s="24">
        <f t="shared" si="0"/>
        <v>14120</v>
      </c>
    </row>
    <row r="33" spans="1:13" s="7" customFormat="1" ht="18.75" x14ac:dyDescent="0.3">
      <c r="A33" s="62" t="s">
        <v>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30">
        <f>SUM(M2:M32)</f>
        <v>425423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Narrow,Bold"&amp;14October 2024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D6FB-27B5-48FA-9F26-6B6D3F1675EF}">
  <dimension ref="A1:M32"/>
  <sheetViews>
    <sheetView view="pageLayout" topLeftCell="A10" zoomScaleNormal="100" workbookViewId="0">
      <selection activeCell="B2" sqref="B2"/>
    </sheetView>
  </sheetViews>
  <sheetFormatPr defaultRowHeight="15" x14ac:dyDescent="0.25"/>
  <cols>
    <col min="1" max="1" width="7.42578125" style="2" customWidth="1"/>
    <col min="2" max="2" width="8.85546875" customWidth="1"/>
    <col min="3" max="3" width="9.85546875" style="1" customWidth="1"/>
    <col min="4" max="4" width="6.85546875" style="1" customWidth="1"/>
    <col min="5" max="5" width="8.140625" style="1" customWidth="1"/>
    <col min="6" max="6" width="8.85546875" customWidth="1"/>
    <col min="7" max="7" width="13.42578125" customWidth="1"/>
    <col min="8" max="8" width="9.140625" customWidth="1"/>
    <col min="9" max="9" width="11.85546875" customWidth="1"/>
    <col min="10" max="10" width="9.85546875" customWidth="1"/>
    <col min="11" max="11" width="7" customWidth="1"/>
    <col min="12" max="12" width="8.425781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45597</v>
      </c>
      <c r="B2" s="29">
        <f>VLOOKUP(A2,'Expendatures of 2024'!$A$1:$M$367,3,FALSE)</f>
        <v>1328</v>
      </c>
      <c r="C2" s="26">
        <f>VLOOKUP(A2,'Expendatures of 2024'!$A$1:$M$367,4,FALSE)</f>
        <v>1459</v>
      </c>
      <c r="D2" s="26">
        <f>VLOOKUP(A2,'Expendatures of 2024'!$A$1:$M$367,5,FALSE)</f>
        <v>1160</v>
      </c>
      <c r="E2" s="26">
        <f>VLOOKUP(A2,'Expendatures of 2024'!$A$1:$M$367,6,FALSE)</f>
        <v>1171</v>
      </c>
      <c r="F2" s="29">
        <f>VLOOKUP(A2,'Expendatures of 2024'!$A$1:$M$367,7,FALSE)</f>
        <v>1296</v>
      </c>
      <c r="G2" s="29">
        <f>VLOOKUP(A2,'Expendatures of 2024'!$A$1:$M$367,8,FALSE)</f>
        <v>1012</v>
      </c>
      <c r="H2" s="29">
        <f>VLOOKUP(A2,'Expendatures of 2024'!$A$1:$M$367,9,FALSE)</f>
        <v>1367</v>
      </c>
      <c r="I2" s="29">
        <f>VLOOKUP(A2,'Expendatures of 2024'!$A$1:$M$367,10,FALSE)</f>
        <v>1372</v>
      </c>
      <c r="J2" s="29">
        <f>VLOOKUP(A2,'Expendatures of 2024'!$A$1:$M$367,11,FALSE)</f>
        <v>1030</v>
      </c>
      <c r="K2" s="29">
        <f>VLOOKUP(A2,'Expendatures of 2024'!$A$1:$M$367,12,FALSE)</f>
        <v>1203</v>
      </c>
      <c r="L2" s="29">
        <f>VLOOKUP(A2,'Expendatures of 2024'!$A$1:$M$367,13,FALSE)</f>
        <v>1010</v>
      </c>
      <c r="M2" s="29">
        <f>SUM(B2:L2)</f>
        <v>13408</v>
      </c>
    </row>
    <row r="3" spans="1:13" s="7" customFormat="1" ht="11.45" customHeight="1" x14ac:dyDescent="0.25">
      <c r="A3" s="8">
        <v>45598</v>
      </c>
      <c r="B3" s="29">
        <f>VLOOKUP(A3,'Expendatures of 2024'!$A$1:$M$367,3,FALSE)</f>
        <v>1208</v>
      </c>
      <c r="C3" s="26">
        <f>VLOOKUP(A3,'Expendatures of 2024'!$A$1:$M$367,4,FALSE)</f>
        <v>1025</v>
      </c>
      <c r="D3" s="26">
        <f>VLOOKUP(A3,'Expendatures of 2024'!$A$1:$M$367,5,FALSE)</f>
        <v>1191</v>
      </c>
      <c r="E3" s="26">
        <f>VLOOKUP(A3,'Expendatures of 2024'!$A$1:$M$367,6,FALSE)</f>
        <v>1129</v>
      </c>
      <c r="F3" s="29">
        <f>VLOOKUP(A3,'Expendatures of 2024'!$A$1:$M$367,7,FALSE)</f>
        <v>1349</v>
      </c>
      <c r="G3" s="29">
        <f>VLOOKUP(A3,'Expendatures of 2024'!$A$1:$M$367,8,FALSE)</f>
        <v>1263</v>
      </c>
      <c r="H3" s="29">
        <f>VLOOKUP(A3,'Expendatures of 2024'!$A$1:$M$367,9,FALSE)</f>
        <v>1010</v>
      </c>
      <c r="I3" s="29">
        <f>VLOOKUP(A3,'Expendatures of 2024'!$A$1:$M$367,10,FALSE)</f>
        <v>1429</v>
      </c>
      <c r="J3" s="29">
        <f>VLOOKUP(A3,'Expendatures of 2024'!$A$1:$M$367,11,FALSE)</f>
        <v>1130</v>
      </c>
      <c r="K3" s="29">
        <f>VLOOKUP(A3,'Expendatures of 2024'!$A$1:$M$367,12,FALSE)</f>
        <v>1268</v>
      </c>
      <c r="L3" s="29">
        <f>VLOOKUP(A3,'Expendatures of 2024'!$A$1:$M$367,13,FALSE)</f>
        <v>1151</v>
      </c>
      <c r="M3" s="29">
        <f t="shared" ref="M3:M31" si="0">SUM(B3:L3)</f>
        <v>13153</v>
      </c>
    </row>
    <row r="4" spans="1:13" s="7" customFormat="1" ht="11.45" customHeight="1" x14ac:dyDescent="0.25">
      <c r="A4" s="8">
        <v>45599</v>
      </c>
      <c r="B4" s="29">
        <f>VLOOKUP(A4,'Expendatures of 2024'!$A$1:$M$367,3,FALSE)</f>
        <v>1208</v>
      </c>
      <c r="C4" s="26">
        <f>VLOOKUP(A4,'Expendatures of 2024'!$A$1:$M$367,4,FALSE)</f>
        <v>1435</v>
      </c>
      <c r="D4" s="26">
        <f>VLOOKUP(A4,'Expendatures of 2024'!$A$1:$M$367,5,FALSE)</f>
        <v>1375</v>
      </c>
      <c r="E4" s="26">
        <f>VLOOKUP(A4,'Expendatures of 2024'!$A$1:$M$367,6,FALSE)</f>
        <v>1130</v>
      </c>
      <c r="F4" s="29">
        <f>VLOOKUP(A4,'Expendatures of 2024'!$A$1:$M$367,7,FALSE)</f>
        <v>1472</v>
      </c>
      <c r="G4" s="29">
        <f>VLOOKUP(A4,'Expendatures of 2024'!$A$1:$M$367,8,FALSE)</f>
        <v>1118</v>
      </c>
      <c r="H4" s="29">
        <f>VLOOKUP(A4,'Expendatures of 2024'!$A$1:$M$367,9,FALSE)</f>
        <v>1476</v>
      </c>
      <c r="I4" s="29">
        <f>VLOOKUP(A4,'Expendatures of 2024'!$A$1:$M$367,10,FALSE)</f>
        <v>1074</v>
      </c>
      <c r="J4" s="29">
        <f>VLOOKUP(A4,'Expendatures of 2024'!$A$1:$M$367,11,FALSE)</f>
        <v>1089</v>
      </c>
      <c r="K4" s="29">
        <f>VLOOKUP(A4,'Expendatures of 2024'!$A$1:$M$367,12,FALSE)</f>
        <v>1239</v>
      </c>
      <c r="L4" s="29">
        <f>VLOOKUP(A4,'Expendatures of 2024'!$A$1:$M$367,13,FALSE)</f>
        <v>1410</v>
      </c>
      <c r="M4" s="29">
        <f t="shared" si="0"/>
        <v>14026</v>
      </c>
    </row>
    <row r="5" spans="1:13" s="7" customFormat="1" ht="11.45" customHeight="1" x14ac:dyDescent="0.25">
      <c r="A5" s="8">
        <v>45600</v>
      </c>
      <c r="B5" s="29">
        <f>VLOOKUP(A5,'Expendatures of 2024'!$A$1:$M$367,3,FALSE)</f>
        <v>1286</v>
      </c>
      <c r="C5" s="26">
        <f>VLOOKUP(A5,'Expendatures of 2024'!$A$1:$M$367,4,FALSE)</f>
        <v>1279</v>
      </c>
      <c r="D5" s="26">
        <f>VLOOKUP(A5,'Expendatures of 2024'!$A$1:$M$367,5,FALSE)</f>
        <v>1057</v>
      </c>
      <c r="E5" s="26">
        <f>VLOOKUP(A5,'Expendatures of 2024'!$A$1:$M$367,6,FALSE)</f>
        <v>1052</v>
      </c>
      <c r="F5" s="29">
        <f>VLOOKUP(A5,'Expendatures of 2024'!$A$1:$M$367,7,FALSE)</f>
        <v>1282</v>
      </c>
      <c r="G5" s="29">
        <f>VLOOKUP(A5,'Expendatures of 2024'!$A$1:$M$367,8,FALSE)</f>
        <v>1464</v>
      </c>
      <c r="H5" s="29">
        <f>VLOOKUP(A5,'Expendatures of 2024'!$A$1:$M$367,9,FALSE)</f>
        <v>1448</v>
      </c>
      <c r="I5" s="29">
        <f>VLOOKUP(A5,'Expendatures of 2024'!$A$1:$M$367,10,FALSE)</f>
        <v>1207</v>
      </c>
      <c r="J5" s="29">
        <f>VLOOKUP(A5,'Expendatures of 2024'!$A$1:$M$367,11,FALSE)</f>
        <v>1191</v>
      </c>
      <c r="K5" s="29">
        <f>VLOOKUP(A5,'Expendatures of 2024'!$A$1:$M$367,12,FALSE)</f>
        <v>1029</v>
      </c>
      <c r="L5" s="29">
        <f>VLOOKUP(A5,'Expendatures of 2024'!$A$1:$M$367,13,FALSE)</f>
        <v>1134</v>
      </c>
      <c r="M5" s="29">
        <f t="shared" si="0"/>
        <v>13429</v>
      </c>
    </row>
    <row r="6" spans="1:13" s="7" customFormat="1" ht="11.45" customHeight="1" x14ac:dyDescent="0.25">
      <c r="A6" s="8">
        <v>45601</v>
      </c>
      <c r="B6" s="29">
        <f>VLOOKUP(A6,'Expendatures of 2024'!$A$1:$M$367,3,FALSE)</f>
        <v>1392</v>
      </c>
      <c r="C6" s="26">
        <f>VLOOKUP(A6,'Expendatures of 2024'!$A$1:$M$367,4,FALSE)</f>
        <v>1171</v>
      </c>
      <c r="D6" s="26">
        <f>VLOOKUP(A6,'Expendatures of 2024'!$A$1:$M$367,5,FALSE)</f>
        <v>1165</v>
      </c>
      <c r="E6" s="26">
        <f>VLOOKUP(A6,'Expendatures of 2024'!$A$1:$M$367,6,FALSE)</f>
        <v>1353</v>
      </c>
      <c r="F6" s="29">
        <f>VLOOKUP(A6,'Expendatures of 2024'!$A$1:$M$367,7,FALSE)</f>
        <v>1157</v>
      </c>
      <c r="G6" s="29">
        <f>VLOOKUP(A6,'Expendatures of 2024'!$A$1:$M$367,8,FALSE)</f>
        <v>1364</v>
      </c>
      <c r="H6" s="29">
        <f>VLOOKUP(A6,'Expendatures of 2024'!$A$1:$M$367,9,FALSE)</f>
        <v>1071</v>
      </c>
      <c r="I6" s="29">
        <f>VLOOKUP(A6,'Expendatures of 2024'!$A$1:$M$367,10,FALSE)</f>
        <v>1277</v>
      </c>
      <c r="J6" s="29">
        <f>VLOOKUP(A6,'Expendatures of 2024'!$A$1:$M$367,11,FALSE)</f>
        <v>1306</v>
      </c>
      <c r="K6" s="29">
        <f>VLOOKUP(A6,'Expendatures of 2024'!$A$1:$M$367,12,FALSE)</f>
        <v>1124</v>
      </c>
      <c r="L6" s="29">
        <f>VLOOKUP(A6,'Expendatures of 2024'!$A$1:$M$367,13,FALSE)</f>
        <v>1307</v>
      </c>
      <c r="M6" s="29">
        <f t="shared" si="0"/>
        <v>13687</v>
      </c>
    </row>
    <row r="7" spans="1:13" s="7" customFormat="1" ht="11.45" customHeight="1" x14ac:dyDescent="0.25">
      <c r="A7" s="8">
        <v>45602</v>
      </c>
      <c r="B7" s="29">
        <f>VLOOKUP(A7,'Expendatures of 2024'!$A$1:$M$367,3,FALSE)</f>
        <v>1425</v>
      </c>
      <c r="C7" s="26">
        <f>VLOOKUP(A7,'Expendatures of 2024'!$A$1:$M$367,4,FALSE)</f>
        <v>1176</v>
      </c>
      <c r="D7" s="26">
        <f>VLOOKUP(A7,'Expendatures of 2024'!$A$1:$M$367,5,FALSE)</f>
        <v>1065</v>
      </c>
      <c r="E7" s="26">
        <f>VLOOKUP(A7,'Expendatures of 2024'!$A$1:$M$367,6,FALSE)</f>
        <v>1061</v>
      </c>
      <c r="F7" s="29">
        <f>VLOOKUP(A7,'Expendatures of 2024'!$A$1:$M$367,7,FALSE)</f>
        <v>1483</v>
      </c>
      <c r="G7" s="29">
        <f>VLOOKUP(A7,'Expendatures of 2024'!$A$1:$M$367,8,FALSE)</f>
        <v>1175</v>
      </c>
      <c r="H7" s="29">
        <f>VLOOKUP(A7,'Expendatures of 2024'!$A$1:$M$367,9,FALSE)</f>
        <v>1248</v>
      </c>
      <c r="I7" s="29">
        <f>VLOOKUP(A7,'Expendatures of 2024'!$A$1:$M$367,10,FALSE)</f>
        <v>1058</v>
      </c>
      <c r="J7" s="29">
        <f>VLOOKUP(A7,'Expendatures of 2024'!$A$1:$M$367,11,FALSE)</f>
        <v>1439</v>
      </c>
      <c r="K7" s="29">
        <f>VLOOKUP(A7,'Expendatures of 2024'!$A$1:$M$367,12,FALSE)</f>
        <v>1313</v>
      </c>
      <c r="L7" s="29">
        <f>VLOOKUP(A7,'Expendatures of 2024'!$A$1:$M$367,13,FALSE)</f>
        <v>1336</v>
      </c>
      <c r="M7" s="29">
        <f t="shared" si="0"/>
        <v>13779</v>
      </c>
    </row>
    <row r="8" spans="1:13" s="7" customFormat="1" ht="11.45" customHeight="1" x14ac:dyDescent="0.25">
      <c r="A8" s="8">
        <v>45603</v>
      </c>
      <c r="B8" s="29">
        <f>VLOOKUP(A8,'Expendatures of 2024'!$A$1:$M$367,3,FALSE)</f>
        <v>1466</v>
      </c>
      <c r="C8" s="26">
        <f>VLOOKUP(A8,'Expendatures of 2024'!$A$1:$M$367,4,FALSE)</f>
        <v>1230</v>
      </c>
      <c r="D8" s="26">
        <f>VLOOKUP(A8,'Expendatures of 2024'!$A$1:$M$367,5,FALSE)</f>
        <v>1475</v>
      </c>
      <c r="E8" s="26">
        <f>VLOOKUP(A8,'Expendatures of 2024'!$A$1:$M$367,6,FALSE)</f>
        <v>1472</v>
      </c>
      <c r="F8" s="29">
        <f>VLOOKUP(A8,'Expendatures of 2024'!$A$1:$M$367,7,FALSE)</f>
        <v>1195</v>
      </c>
      <c r="G8" s="29">
        <f>VLOOKUP(A8,'Expendatures of 2024'!$A$1:$M$367,8,FALSE)</f>
        <v>1223</v>
      </c>
      <c r="H8" s="29">
        <f>VLOOKUP(A8,'Expendatures of 2024'!$A$1:$M$367,9,FALSE)</f>
        <v>1048</v>
      </c>
      <c r="I8" s="29">
        <f>VLOOKUP(A8,'Expendatures of 2024'!$A$1:$M$367,10,FALSE)</f>
        <v>1181</v>
      </c>
      <c r="J8" s="29">
        <f>VLOOKUP(A8,'Expendatures of 2024'!$A$1:$M$367,11,FALSE)</f>
        <v>1019</v>
      </c>
      <c r="K8" s="29">
        <f>VLOOKUP(A8,'Expendatures of 2024'!$A$1:$M$367,12,FALSE)</f>
        <v>1077</v>
      </c>
      <c r="L8" s="29">
        <f>VLOOKUP(A8,'Expendatures of 2024'!$A$1:$M$367,13,FALSE)</f>
        <v>1143</v>
      </c>
      <c r="M8" s="29">
        <f t="shared" si="0"/>
        <v>13529</v>
      </c>
    </row>
    <row r="9" spans="1:13" s="7" customFormat="1" ht="11.45" customHeight="1" x14ac:dyDescent="0.25">
      <c r="A9" s="8">
        <v>45604</v>
      </c>
      <c r="B9" s="29">
        <f>VLOOKUP(A9,'Expendatures of 2024'!$A$1:$M$367,3,FALSE)</f>
        <v>1499</v>
      </c>
      <c r="C9" s="26">
        <f>VLOOKUP(A9,'Expendatures of 2024'!$A$1:$M$367,4,FALSE)</f>
        <v>1470</v>
      </c>
      <c r="D9" s="26">
        <f>VLOOKUP(A9,'Expendatures of 2024'!$A$1:$M$367,5,FALSE)</f>
        <v>1342</v>
      </c>
      <c r="E9" s="26">
        <f>VLOOKUP(A9,'Expendatures of 2024'!$A$1:$M$367,6,FALSE)</f>
        <v>1497</v>
      </c>
      <c r="F9" s="29">
        <f>VLOOKUP(A9,'Expendatures of 2024'!$A$1:$M$367,7,FALSE)</f>
        <v>1145</v>
      </c>
      <c r="G9" s="29">
        <f>VLOOKUP(A9,'Expendatures of 2024'!$A$1:$M$367,8,FALSE)</f>
        <v>1312</v>
      </c>
      <c r="H9" s="29">
        <f>VLOOKUP(A9,'Expendatures of 2024'!$A$1:$M$367,9,FALSE)</f>
        <v>1172</v>
      </c>
      <c r="I9" s="29">
        <f>VLOOKUP(A9,'Expendatures of 2024'!$A$1:$M$367,10,FALSE)</f>
        <v>1052</v>
      </c>
      <c r="J9" s="29">
        <f>VLOOKUP(A9,'Expendatures of 2024'!$A$1:$M$367,11,FALSE)</f>
        <v>1150</v>
      </c>
      <c r="K9" s="29">
        <f>VLOOKUP(A9,'Expendatures of 2024'!$A$1:$M$367,12,FALSE)</f>
        <v>1180</v>
      </c>
      <c r="L9" s="29">
        <f>VLOOKUP(A9,'Expendatures of 2024'!$A$1:$M$367,13,FALSE)</f>
        <v>1432</v>
      </c>
      <c r="M9" s="29">
        <f t="shared" si="0"/>
        <v>14251</v>
      </c>
    </row>
    <row r="10" spans="1:13" s="7" customFormat="1" ht="11.45" customHeight="1" x14ac:dyDescent="0.25">
      <c r="A10" s="8">
        <v>45605</v>
      </c>
      <c r="B10" s="29">
        <f>VLOOKUP(A10,'Expendatures of 2024'!$A$1:$M$367,3,FALSE)</f>
        <v>1416</v>
      </c>
      <c r="C10" s="26">
        <f>VLOOKUP(A10,'Expendatures of 2024'!$A$1:$M$367,4,FALSE)</f>
        <v>1336</v>
      </c>
      <c r="D10" s="26">
        <f>VLOOKUP(A10,'Expendatures of 2024'!$A$1:$M$367,5,FALSE)</f>
        <v>1387</v>
      </c>
      <c r="E10" s="26">
        <f>VLOOKUP(A10,'Expendatures of 2024'!$A$1:$M$367,6,FALSE)</f>
        <v>1378</v>
      </c>
      <c r="F10" s="29">
        <f>VLOOKUP(A10,'Expendatures of 2024'!$A$1:$M$367,7,FALSE)</f>
        <v>1358</v>
      </c>
      <c r="G10" s="29">
        <f>VLOOKUP(A10,'Expendatures of 2024'!$A$1:$M$367,8,FALSE)</f>
        <v>1371</v>
      </c>
      <c r="H10" s="29">
        <f>VLOOKUP(A10,'Expendatures of 2024'!$A$1:$M$367,9,FALSE)</f>
        <v>1050</v>
      </c>
      <c r="I10" s="29">
        <f>VLOOKUP(A10,'Expendatures of 2024'!$A$1:$M$367,10,FALSE)</f>
        <v>1346</v>
      </c>
      <c r="J10" s="29">
        <f>VLOOKUP(A10,'Expendatures of 2024'!$A$1:$M$367,11,FALSE)</f>
        <v>1349</v>
      </c>
      <c r="K10" s="29">
        <f>VLOOKUP(A10,'Expendatures of 2024'!$A$1:$M$367,12,FALSE)</f>
        <v>1061</v>
      </c>
      <c r="L10" s="29">
        <f>VLOOKUP(A10,'Expendatures of 2024'!$A$1:$M$367,13,FALSE)</f>
        <v>1124</v>
      </c>
      <c r="M10" s="29">
        <f t="shared" si="0"/>
        <v>14176</v>
      </c>
    </row>
    <row r="11" spans="1:13" s="7" customFormat="1" ht="11.45" customHeight="1" x14ac:dyDescent="0.25">
      <c r="A11" s="8">
        <v>45606</v>
      </c>
      <c r="B11" s="29">
        <f>VLOOKUP(A11,'Expendatures of 2024'!$A$1:$M$367,3,FALSE)</f>
        <v>1317</v>
      </c>
      <c r="C11" s="26">
        <f>VLOOKUP(A11,'Expendatures of 2024'!$A$1:$M$367,4,FALSE)</f>
        <v>1363</v>
      </c>
      <c r="D11" s="26">
        <f>VLOOKUP(A11,'Expendatures of 2024'!$A$1:$M$367,5,FALSE)</f>
        <v>1391</v>
      </c>
      <c r="E11" s="26">
        <f>VLOOKUP(A11,'Expendatures of 2024'!$A$1:$M$367,6,FALSE)</f>
        <v>1221</v>
      </c>
      <c r="F11" s="29">
        <f>VLOOKUP(A11,'Expendatures of 2024'!$A$1:$M$367,7,FALSE)</f>
        <v>1058</v>
      </c>
      <c r="G11" s="29">
        <f>VLOOKUP(A11,'Expendatures of 2024'!$A$1:$M$367,8,FALSE)</f>
        <v>1144</v>
      </c>
      <c r="H11" s="29">
        <f>VLOOKUP(A11,'Expendatures of 2024'!$A$1:$M$367,9,FALSE)</f>
        <v>1149</v>
      </c>
      <c r="I11" s="29">
        <f>VLOOKUP(A11,'Expendatures of 2024'!$A$1:$M$367,10,FALSE)</f>
        <v>1105</v>
      </c>
      <c r="J11" s="29">
        <f>VLOOKUP(A11,'Expendatures of 2024'!$A$1:$M$367,11,FALSE)</f>
        <v>1475</v>
      </c>
      <c r="K11" s="29">
        <f>VLOOKUP(A11,'Expendatures of 2024'!$A$1:$M$367,12,FALSE)</f>
        <v>1499</v>
      </c>
      <c r="L11" s="29">
        <f>VLOOKUP(A11,'Expendatures of 2024'!$A$1:$M$367,13,FALSE)</f>
        <v>1494</v>
      </c>
      <c r="M11" s="29">
        <f t="shared" si="0"/>
        <v>14216</v>
      </c>
    </row>
    <row r="12" spans="1:13" s="7" customFormat="1" ht="11.45" customHeight="1" x14ac:dyDescent="0.25">
      <c r="A12" s="8">
        <v>45607</v>
      </c>
      <c r="B12" s="29">
        <f>VLOOKUP(A12,'Expendatures of 2024'!$A$1:$M$367,3,FALSE)</f>
        <v>1115</v>
      </c>
      <c r="C12" s="26">
        <f>VLOOKUP(A12,'Expendatures of 2024'!$A$1:$M$367,4,FALSE)</f>
        <v>1475</v>
      </c>
      <c r="D12" s="26">
        <f>VLOOKUP(A12,'Expendatures of 2024'!$A$1:$M$367,5,FALSE)</f>
        <v>1352</v>
      </c>
      <c r="E12" s="26">
        <f>VLOOKUP(A12,'Expendatures of 2024'!$A$1:$M$367,6,FALSE)</f>
        <v>1111</v>
      </c>
      <c r="F12" s="29">
        <f>VLOOKUP(A12,'Expendatures of 2024'!$A$1:$M$367,7,FALSE)</f>
        <v>1310</v>
      </c>
      <c r="G12" s="29">
        <f>VLOOKUP(A12,'Expendatures of 2024'!$A$1:$M$367,8,FALSE)</f>
        <v>1490</v>
      </c>
      <c r="H12" s="29">
        <f>VLOOKUP(A12,'Expendatures of 2024'!$A$1:$M$367,9,FALSE)</f>
        <v>1454</v>
      </c>
      <c r="I12" s="29">
        <f>VLOOKUP(A12,'Expendatures of 2024'!$A$1:$M$367,10,FALSE)</f>
        <v>1051</v>
      </c>
      <c r="J12" s="29">
        <f>VLOOKUP(A12,'Expendatures of 2024'!$A$1:$M$367,11,FALSE)</f>
        <v>1223</v>
      </c>
      <c r="K12" s="29">
        <f>VLOOKUP(A12,'Expendatures of 2024'!$A$1:$M$367,12,FALSE)</f>
        <v>1397</v>
      </c>
      <c r="L12" s="29">
        <f>VLOOKUP(A12,'Expendatures of 2024'!$A$1:$M$367,13,FALSE)</f>
        <v>1152</v>
      </c>
      <c r="M12" s="29">
        <f t="shared" si="0"/>
        <v>14130</v>
      </c>
    </row>
    <row r="13" spans="1:13" s="7" customFormat="1" ht="11.45" customHeight="1" x14ac:dyDescent="0.25">
      <c r="A13" s="8">
        <v>45608</v>
      </c>
      <c r="B13" s="29">
        <f>VLOOKUP(A13,'Expendatures of 2024'!$A$1:$M$367,3,FALSE)</f>
        <v>1205</v>
      </c>
      <c r="C13" s="26">
        <f>VLOOKUP(A13,'Expendatures of 2024'!$A$1:$M$367,4,FALSE)</f>
        <v>1166</v>
      </c>
      <c r="D13" s="26">
        <f>VLOOKUP(A13,'Expendatures of 2024'!$A$1:$M$367,5,FALSE)</f>
        <v>1000</v>
      </c>
      <c r="E13" s="26">
        <f>VLOOKUP(A13,'Expendatures of 2024'!$A$1:$M$367,6,FALSE)</f>
        <v>1249</v>
      </c>
      <c r="F13" s="29">
        <f>VLOOKUP(A13,'Expendatures of 2024'!$A$1:$M$367,7,FALSE)</f>
        <v>1062</v>
      </c>
      <c r="G13" s="29">
        <f>VLOOKUP(A13,'Expendatures of 2024'!$A$1:$M$367,8,FALSE)</f>
        <v>1223</v>
      </c>
      <c r="H13" s="29">
        <f>VLOOKUP(A13,'Expendatures of 2024'!$A$1:$M$367,9,FALSE)</f>
        <v>1254</v>
      </c>
      <c r="I13" s="29">
        <f>VLOOKUP(A13,'Expendatures of 2024'!$A$1:$M$367,10,FALSE)</f>
        <v>1192</v>
      </c>
      <c r="J13" s="29">
        <f>VLOOKUP(A13,'Expendatures of 2024'!$A$1:$M$367,11,FALSE)</f>
        <v>1105</v>
      </c>
      <c r="K13" s="29">
        <f>VLOOKUP(A13,'Expendatures of 2024'!$A$1:$M$367,12,FALSE)</f>
        <v>1272</v>
      </c>
      <c r="L13" s="29">
        <f>VLOOKUP(A13,'Expendatures of 2024'!$A$1:$M$367,13,FALSE)</f>
        <v>1218</v>
      </c>
      <c r="M13" s="29">
        <f t="shared" si="0"/>
        <v>12946</v>
      </c>
    </row>
    <row r="14" spans="1:13" s="7" customFormat="1" ht="11.45" customHeight="1" x14ac:dyDescent="0.25">
      <c r="A14" s="8">
        <v>45609</v>
      </c>
      <c r="B14" s="29">
        <f>VLOOKUP(A14,'Expendatures of 2024'!$A$1:$M$367,3,FALSE)</f>
        <v>1429</v>
      </c>
      <c r="C14" s="26">
        <f>VLOOKUP(A14,'Expendatures of 2024'!$A$1:$M$367,4,FALSE)</f>
        <v>1053</v>
      </c>
      <c r="D14" s="26">
        <f>VLOOKUP(A14,'Expendatures of 2024'!$A$1:$M$367,5,FALSE)</f>
        <v>1086</v>
      </c>
      <c r="E14" s="26">
        <f>VLOOKUP(A14,'Expendatures of 2024'!$A$1:$M$367,6,FALSE)</f>
        <v>1184</v>
      </c>
      <c r="F14" s="29">
        <f>VLOOKUP(A14,'Expendatures of 2024'!$A$1:$M$367,7,FALSE)</f>
        <v>1317</v>
      </c>
      <c r="G14" s="29">
        <f>VLOOKUP(A14,'Expendatures of 2024'!$A$1:$M$367,8,FALSE)</f>
        <v>1411</v>
      </c>
      <c r="H14" s="29">
        <f>VLOOKUP(A14,'Expendatures of 2024'!$A$1:$M$367,9,FALSE)</f>
        <v>1303</v>
      </c>
      <c r="I14" s="29">
        <f>VLOOKUP(A14,'Expendatures of 2024'!$A$1:$M$367,10,FALSE)</f>
        <v>1365</v>
      </c>
      <c r="J14" s="29">
        <f>VLOOKUP(A14,'Expendatures of 2024'!$A$1:$M$367,11,FALSE)</f>
        <v>1199</v>
      </c>
      <c r="K14" s="29">
        <f>VLOOKUP(A14,'Expendatures of 2024'!$A$1:$M$367,12,FALSE)</f>
        <v>1364</v>
      </c>
      <c r="L14" s="29">
        <f>VLOOKUP(A14,'Expendatures of 2024'!$A$1:$M$367,13,FALSE)</f>
        <v>1450</v>
      </c>
      <c r="M14" s="29">
        <f t="shared" si="0"/>
        <v>14161</v>
      </c>
    </row>
    <row r="15" spans="1:13" s="7" customFormat="1" ht="11.45" customHeight="1" x14ac:dyDescent="0.25">
      <c r="A15" s="8">
        <v>45610</v>
      </c>
      <c r="B15" s="29">
        <f>VLOOKUP(A15,'Expendatures of 2024'!$A$1:$M$367,3,FALSE)</f>
        <v>1030</v>
      </c>
      <c r="C15" s="26">
        <f>VLOOKUP(A15,'Expendatures of 2024'!$A$1:$M$367,4,FALSE)</f>
        <v>1236</v>
      </c>
      <c r="D15" s="26">
        <f>VLOOKUP(A15,'Expendatures of 2024'!$A$1:$M$367,5,FALSE)</f>
        <v>1386</v>
      </c>
      <c r="E15" s="26">
        <f>VLOOKUP(A15,'Expendatures of 2024'!$A$1:$M$367,6,FALSE)</f>
        <v>1232</v>
      </c>
      <c r="F15" s="29">
        <f>VLOOKUP(A15,'Expendatures of 2024'!$A$1:$M$367,7,FALSE)</f>
        <v>1315</v>
      </c>
      <c r="G15" s="29">
        <f>VLOOKUP(A15,'Expendatures of 2024'!$A$1:$M$367,8,FALSE)</f>
        <v>1400</v>
      </c>
      <c r="H15" s="29">
        <f>VLOOKUP(A15,'Expendatures of 2024'!$A$1:$M$367,9,FALSE)</f>
        <v>1229</v>
      </c>
      <c r="I15" s="29">
        <f>VLOOKUP(A15,'Expendatures of 2024'!$A$1:$M$367,10,FALSE)</f>
        <v>1341</v>
      </c>
      <c r="J15" s="29">
        <f>VLOOKUP(A15,'Expendatures of 2024'!$A$1:$M$367,11,FALSE)</f>
        <v>1067</v>
      </c>
      <c r="K15" s="29">
        <f>VLOOKUP(A15,'Expendatures of 2024'!$A$1:$M$367,12,FALSE)</f>
        <v>1416</v>
      </c>
      <c r="L15" s="29">
        <f>VLOOKUP(A15,'Expendatures of 2024'!$A$1:$M$367,13,FALSE)</f>
        <v>1021</v>
      </c>
      <c r="M15" s="29">
        <f t="shared" si="0"/>
        <v>13673</v>
      </c>
    </row>
    <row r="16" spans="1:13" s="7" customFormat="1" ht="11.45" customHeight="1" x14ac:dyDescent="0.25">
      <c r="A16" s="8">
        <v>45611</v>
      </c>
      <c r="B16" s="29">
        <f>VLOOKUP(A16,'Expendatures of 2024'!$A$1:$M$367,3,FALSE)</f>
        <v>1447</v>
      </c>
      <c r="C16" s="26">
        <f>VLOOKUP(A16,'Expendatures of 2024'!$A$1:$M$367,4,FALSE)</f>
        <v>1496</v>
      </c>
      <c r="D16" s="26">
        <f>VLOOKUP(A16,'Expendatures of 2024'!$A$1:$M$367,5,FALSE)</f>
        <v>1061</v>
      </c>
      <c r="E16" s="26">
        <f>VLOOKUP(A16,'Expendatures of 2024'!$A$1:$M$367,6,FALSE)</f>
        <v>1418</v>
      </c>
      <c r="F16" s="29">
        <f>VLOOKUP(A16,'Expendatures of 2024'!$A$1:$M$367,7,FALSE)</f>
        <v>1029</v>
      </c>
      <c r="G16" s="29">
        <f>VLOOKUP(A16,'Expendatures of 2024'!$A$1:$M$367,8,FALSE)</f>
        <v>1237</v>
      </c>
      <c r="H16" s="29">
        <f>VLOOKUP(A16,'Expendatures of 2024'!$A$1:$M$367,9,FALSE)</f>
        <v>1262</v>
      </c>
      <c r="I16" s="29">
        <f>VLOOKUP(A16,'Expendatures of 2024'!$A$1:$M$367,10,FALSE)</f>
        <v>1145</v>
      </c>
      <c r="J16" s="29">
        <f>VLOOKUP(A16,'Expendatures of 2024'!$A$1:$M$367,11,FALSE)</f>
        <v>1035</v>
      </c>
      <c r="K16" s="29">
        <f>VLOOKUP(A16,'Expendatures of 2024'!$A$1:$M$367,12,FALSE)</f>
        <v>1080</v>
      </c>
      <c r="L16" s="29">
        <f>VLOOKUP(A16,'Expendatures of 2024'!$A$1:$M$367,13,FALSE)</f>
        <v>1276</v>
      </c>
      <c r="M16" s="29">
        <f t="shared" si="0"/>
        <v>13486</v>
      </c>
    </row>
    <row r="17" spans="1:13" s="7" customFormat="1" ht="11.45" customHeight="1" x14ac:dyDescent="0.25">
      <c r="A17" s="8">
        <v>45612</v>
      </c>
      <c r="B17" s="29">
        <f>VLOOKUP(A17,'Expendatures of 2024'!$A$1:$M$367,3,FALSE)</f>
        <v>1480</v>
      </c>
      <c r="C17" s="26">
        <f>VLOOKUP(A17,'Expendatures of 2024'!$A$1:$M$367,4,FALSE)</f>
        <v>1251</v>
      </c>
      <c r="D17" s="26">
        <f>VLOOKUP(A17,'Expendatures of 2024'!$A$1:$M$367,5,FALSE)</f>
        <v>1273</v>
      </c>
      <c r="E17" s="26">
        <f>VLOOKUP(A17,'Expendatures of 2024'!$A$1:$M$367,6,FALSE)</f>
        <v>1300</v>
      </c>
      <c r="F17" s="29">
        <f>VLOOKUP(A17,'Expendatures of 2024'!$A$1:$M$367,7,FALSE)</f>
        <v>1144</v>
      </c>
      <c r="G17" s="29">
        <f>VLOOKUP(A17,'Expendatures of 2024'!$A$1:$M$367,8,FALSE)</f>
        <v>1006</v>
      </c>
      <c r="H17" s="29">
        <f>VLOOKUP(A17,'Expendatures of 2024'!$A$1:$M$367,9,FALSE)</f>
        <v>1425</v>
      </c>
      <c r="I17" s="29">
        <f>VLOOKUP(A17,'Expendatures of 2024'!$A$1:$M$367,10,FALSE)</f>
        <v>1157</v>
      </c>
      <c r="J17" s="29">
        <f>VLOOKUP(A17,'Expendatures of 2024'!$A$1:$M$367,11,FALSE)</f>
        <v>1141</v>
      </c>
      <c r="K17" s="29">
        <f>VLOOKUP(A17,'Expendatures of 2024'!$A$1:$M$367,12,FALSE)</f>
        <v>1395</v>
      </c>
      <c r="L17" s="29">
        <f>VLOOKUP(A17,'Expendatures of 2024'!$A$1:$M$367,13,FALSE)</f>
        <v>1098</v>
      </c>
      <c r="M17" s="29">
        <f t="shared" si="0"/>
        <v>13670</v>
      </c>
    </row>
    <row r="18" spans="1:13" s="7" customFormat="1" ht="11.45" customHeight="1" x14ac:dyDescent="0.25">
      <c r="A18" s="8">
        <v>45613</v>
      </c>
      <c r="B18" s="29">
        <f>VLOOKUP(A18,'Expendatures of 2024'!$A$1:$M$367,3,FALSE)</f>
        <v>1200</v>
      </c>
      <c r="C18" s="26">
        <f>VLOOKUP(A18,'Expendatures of 2024'!$A$1:$M$367,4,FALSE)</f>
        <v>1253</v>
      </c>
      <c r="D18" s="26">
        <f>VLOOKUP(A18,'Expendatures of 2024'!$A$1:$M$367,5,FALSE)</f>
        <v>1470</v>
      </c>
      <c r="E18" s="26">
        <f>VLOOKUP(A18,'Expendatures of 2024'!$A$1:$M$367,6,FALSE)</f>
        <v>1182</v>
      </c>
      <c r="F18" s="29">
        <f>VLOOKUP(A18,'Expendatures of 2024'!$A$1:$M$367,7,FALSE)</f>
        <v>1198</v>
      </c>
      <c r="G18" s="29">
        <f>VLOOKUP(A18,'Expendatures of 2024'!$A$1:$M$367,8,FALSE)</f>
        <v>1486</v>
      </c>
      <c r="H18" s="29">
        <f>VLOOKUP(A18,'Expendatures of 2024'!$A$1:$M$367,9,FALSE)</f>
        <v>1441</v>
      </c>
      <c r="I18" s="29">
        <f>VLOOKUP(A18,'Expendatures of 2024'!$A$1:$M$367,10,FALSE)</f>
        <v>1140</v>
      </c>
      <c r="J18" s="29">
        <f>VLOOKUP(A18,'Expendatures of 2024'!$A$1:$M$367,11,FALSE)</f>
        <v>1238</v>
      </c>
      <c r="K18" s="29">
        <f>VLOOKUP(A18,'Expendatures of 2024'!$A$1:$M$367,12,FALSE)</f>
        <v>1383</v>
      </c>
      <c r="L18" s="29">
        <f>VLOOKUP(A18,'Expendatures of 2024'!$A$1:$M$367,13,FALSE)</f>
        <v>1291</v>
      </c>
      <c r="M18" s="29">
        <f t="shared" si="0"/>
        <v>14282</v>
      </c>
    </row>
    <row r="19" spans="1:13" s="7" customFormat="1" ht="11.45" customHeight="1" x14ac:dyDescent="0.25">
      <c r="A19" s="8">
        <v>45614</v>
      </c>
      <c r="B19" s="29">
        <f>VLOOKUP(A19,'Expendatures of 2024'!$A$1:$M$367,3,FALSE)</f>
        <v>1368</v>
      </c>
      <c r="C19" s="26">
        <f>VLOOKUP(A19,'Expendatures of 2024'!$A$1:$M$367,4,FALSE)</f>
        <v>1339</v>
      </c>
      <c r="D19" s="26">
        <f>VLOOKUP(A19,'Expendatures of 2024'!$A$1:$M$367,5,FALSE)</f>
        <v>1344</v>
      </c>
      <c r="E19" s="26">
        <f>VLOOKUP(A19,'Expendatures of 2024'!$A$1:$M$367,6,FALSE)</f>
        <v>1153</v>
      </c>
      <c r="F19" s="29">
        <f>VLOOKUP(A19,'Expendatures of 2024'!$A$1:$M$367,7,FALSE)</f>
        <v>1325</v>
      </c>
      <c r="G19" s="29">
        <f>VLOOKUP(A19,'Expendatures of 2024'!$A$1:$M$367,8,FALSE)</f>
        <v>1236</v>
      </c>
      <c r="H19" s="29">
        <f>VLOOKUP(A19,'Expendatures of 2024'!$A$1:$M$367,9,FALSE)</f>
        <v>1465</v>
      </c>
      <c r="I19" s="29">
        <f>VLOOKUP(A19,'Expendatures of 2024'!$A$1:$M$367,10,FALSE)</f>
        <v>1295</v>
      </c>
      <c r="J19" s="29">
        <f>VLOOKUP(A19,'Expendatures of 2024'!$A$1:$M$367,11,FALSE)</f>
        <v>1277</v>
      </c>
      <c r="K19" s="29">
        <f>VLOOKUP(A19,'Expendatures of 2024'!$A$1:$M$367,12,FALSE)</f>
        <v>1149</v>
      </c>
      <c r="L19" s="29">
        <f>VLOOKUP(A19,'Expendatures of 2024'!$A$1:$M$367,13,FALSE)</f>
        <v>1464</v>
      </c>
      <c r="M19" s="29">
        <f t="shared" si="0"/>
        <v>14415</v>
      </c>
    </row>
    <row r="20" spans="1:13" s="7" customFormat="1" ht="11.45" customHeight="1" x14ac:dyDescent="0.25">
      <c r="A20" s="8">
        <v>45615</v>
      </c>
      <c r="B20" s="29">
        <f>VLOOKUP(A20,'Expendatures of 2024'!$A$1:$M$367,3,FALSE)</f>
        <v>1105</v>
      </c>
      <c r="C20" s="26">
        <f>VLOOKUP(A20,'Expendatures of 2024'!$A$1:$M$367,4,FALSE)</f>
        <v>1032</v>
      </c>
      <c r="D20" s="26">
        <f>VLOOKUP(A20,'Expendatures of 2024'!$A$1:$M$367,5,FALSE)</f>
        <v>1373</v>
      </c>
      <c r="E20" s="26">
        <f>VLOOKUP(A20,'Expendatures of 2024'!$A$1:$M$367,6,FALSE)</f>
        <v>1079</v>
      </c>
      <c r="F20" s="29">
        <f>VLOOKUP(A20,'Expendatures of 2024'!$A$1:$M$367,7,FALSE)</f>
        <v>1018</v>
      </c>
      <c r="G20" s="29">
        <f>VLOOKUP(A20,'Expendatures of 2024'!$A$1:$M$367,8,FALSE)</f>
        <v>1152</v>
      </c>
      <c r="H20" s="29">
        <f>VLOOKUP(A20,'Expendatures of 2024'!$A$1:$M$367,9,FALSE)</f>
        <v>1059</v>
      </c>
      <c r="I20" s="29">
        <f>VLOOKUP(A20,'Expendatures of 2024'!$A$1:$M$367,10,FALSE)</f>
        <v>1432</v>
      </c>
      <c r="J20" s="29">
        <f>VLOOKUP(A20,'Expendatures of 2024'!$A$1:$M$367,11,FALSE)</f>
        <v>1182</v>
      </c>
      <c r="K20" s="29">
        <f>VLOOKUP(A20,'Expendatures of 2024'!$A$1:$M$367,12,FALSE)</f>
        <v>1174</v>
      </c>
      <c r="L20" s="29">
        <f>VLOOKUP(A20,'Expendatures of 2024'!$A$1:$M$367,13,FALSE)</f>
        <v>1283</v>
      </c>
      <c r="M20" s="29">
        <f t="shared" si="0"/>
        <v>12889</v>
      </c>
    </row>
    <row r="21" spans="1:13" s="7" customFormat="1" ht="11.45" customHeight="1" x14ac:dyDescent="0.25">
      <c r="A21" s="8">
        <v>45616</v>
      </c>
      <c r="B21" s="29">
        <f>VLOOKUP(A21,'Expendatures of 2024'!$A$1:$M$367,3,FALSE)</f>
        <v>1381</v>
      </c>
      <c r="C21" s="26">
        <f>VLOOKUP(A21,'Expendatures of 2024'!$A$1:$M$367,4,FALSE)</f>
        <v>1137</v>
      </c>
      <c r="D21" s="26">
        <f>VLOOKUP(A21,'Expendatures of 2024'!$A$1:$M$367,5,FALSE)</f>
        <v>1481</v>
      </c>
      <c r="E21" s="26">
        <f>VLOOKUP(A21,'Expendatures of 2024'!$A$1:$M$367,6,FALSE)</f>
        <v>1375</v>
      </c>
      <c r="F21" s="29">
        <f>VLOOKUP(A21,'Expendatures of 2024'!$A$1:$M$367,7,FALSE)</f>
        <v>1262</v>
      </c>
      <c r="G21" s="29">
        <f>VLOOKUP(A21,'Expendatures of 2024'!$A$1:$M$367,8,FALSE)</f>
        <v>1096</v>
      </c>
      <c r="H21" s="29">
        <f>VLOOKUP(A21,'Expendatures of 2024'!$A$1:$M$367,9,FALSE)</f>
        <v>1329</v>
      </c>
      <c r="I21" s="29">
        <f>VLOOKUP(A21,'Expendatures of 2024'!$A$1:$M$367,10,FALSE)</f>
        <v>1170</v>
      </c>
      <c r="J21" s="29">
        <f>VLOOKUP(A21,'Expendatures of 2024'!$A$1:$M$367,11,FALSE)</f>
        <v>1233</v>
      </c>
      <c r="K21" s="29">
        <f>VLOOKUP(A21,'Expendatures of 2024'!$A$1:$M$367,12,FALSE)</f>
        <v>1483</v>
      </c>
      <c r="L21" s="29">
        <f>VLOOKUP(A21,'Expendatures of 2024'!$A$1:$M$367,13,FALSE)</f>
        <v>1069</v>
      </c>
      <c r="M21" s="29">
        <f t="shared" si="0"/>
        <v>14016</v>
      </c>
    </row>
    <row r="22" spans="1:13" s="7" customFormat="1" ht="11.45" customHeight="1" x14ac:dyDescent="0.25">
      <c r="A22" s="8">
        <v>45617</v>
      </c>
      <c r="B22" s="29">
        <f>VLOOKUP(A22,'Expendatures of 2024'!$A$1:$M$367,3,FALSE)</f>
        <v>1467</v>
      </c>
      <c r="C22" s="26">
        <f>VLOOKUP(A22,'Expendatures of 2024'!$A$1:$M$367,4,FALSE)</f>
        <v>1413</v>
      </c>
      <c r="D22" s="26">
        <f>VLOOKUP(A22,'Expendatures of 2024'!$A$1:$M$367,5,FALSE)</f>
        <v>1319</v>
      </c>
      <c r="E22" s="26">
        <f>VLOOKUP(A22,'Expendatures of 2024'!$A$1:$M$367,6,FALSE)</f>
        <v>1119</v>
      </c>
      <c r="F22" s="29">
        <f>VLOOKUP(A22,'Expendatures of 2024'!$A$1:$M$367,7,FALSE)</f>
        <v>1262</v>
      </c>
      <c r="G22" s="29">
        <f>VLOOKUP(A22,'Expendatures of 2024'!$A$1:$M$367,8,FALSE)</f>
        <v>1107</v>
      </c>
      <c r="H22" s="29">
        <f>VLOOKUP(A22,'Expendatures of 2024'!$A$1:$M$367,9,FALSE)</f>
        <v>1005</v>
      </c>
      <c r="I22" s="29">
        <f>VLOOKUP(A22,'Expendatures of 2024'!$A$1:$M$367,10,FALSE)</f>
        <v>1323</v>
      </c>
      <c r="J22" s="29">
        <f>VLOOKUP(A22,'Expendatures of 2024'!$A$1:$M$367,11,FALSE)</f>
        <v>1298</v>
      </c>
      <c r="K22" s="29">
        <f>VLOOKUP(A22,'Expendatures of 2024'!$A$1:$M$367,12,FALSE)</f>
        <v>1318</v>
      </c>
      <c r="L22" s="29">
        <f>VLOOKUP(A22,'Expendatures of 2024'!$A$1:$M$367,13,FALSE)</f>
        <v>1228</v>
      </c>
      <c r="M22" s="29">
        <f t="shared" si="0"/>
        <v>13859</v>
      </c>
    </row>
    <row r="23" spans="1:13" s="7" customFormat="1" ht="11.45" customHeight="1" x14ac:dyDescent="0.25">
      <c r="A23" s="8">
        <v>45618</v>
      </c>
      <c r="B23" s="29">
        <f>VLOOKUP(A23,'Expendatures of 2024'!$A$1:$M$367,3,FALSE)</f>
        <v>1026</v>
      </c>
      <c r="C23" s="26">
        <f>VLOOKUP(A23,'Expendatures of 2024'!$A$1:$M$367,4,FALSE)</f>
        <v>1184</v>
      </c>
      <c r="D23" s="26">
        <f>VLOOKUP(A23,'Expendatures of 2024'!$A$1:$M$367,5,FALSE)</f>
        <v>1074</v>
      </c>
      <c r="E23" s="26">
        <f>VLOOKUP(A23,'Expendatures of 2024'!$A$1:$M$367,6,FALSE)</f>
        <v>1410</v>
      </c>
      <c r="F23" s="29">
        <f>VLOOKUP(A23,'Expendatures of 2024'!$A$1:$M$367,7,FALSE)</f>
        <v>1228</v>
      </c>
      <c r="G23" s="29">
        <f>VLOOKUP(A23,'Expendatures of 2024'!$A$1:$M$367,8,FALSE)</f>
        <v>1233</v>
      </c>
      <c r="H23" s="29">
        <f>VLOOKUP(A23,'Expendatures of 2024'!$A$1:$M$367,9,FALSE)</f>
        <v>1457</v>
      </c>
      <c r="I23" s="29">
        <f>VLOOKUP(A23,'Expendatures of 2024'!$A$1:$M$367,10,FALSE)</f>
        <v>1183</v>
      </c>
      <c r="J23" s="29">
        <f>VLOOKUP(A23,'Expendatures of 2024'!$A$1:$M$367,11,FALSE)</f>
        <v>1083</v>
      </c>
      <c r="K23" s="29">
        <f>VLOOKUP(A23,'Expendatures of 2024'!$A$1:$M$367,12,FALSE)</f>
        <v>1149</v>
      </c>
      <c r="L23" s="29">
        <f>VLOOKUP(A23,'Expendatures of 2024'!$A$1:$M$367,13,FALSE)</f>
        <v>1127</v>
      </c>
      <c r="M23" s="29">
        <f t="shared" si="0"/>
        <v>13154</v>
      </c>
    </row>
    <row r="24" spans="1:13" s="7" customFormat="1" ht="11.45" customHeight="1" x14ac:dyDescent="0.25">
      <c r="A24" s="8">
        <v>45619</v>
      </c>
      <c r="B24" s="29">
        <f>VLOOKUP(A24,'Expendatures of 2024'!$A$1:$M$367,3,FALSE)</f>
        <v>1032</v>
      </c>
      <c r="C24" s="26">
        <f>VLOOKUP(A24,'Expendatures of 2024'!$A$1:$M$367,4,FALSE)</f>
        <v>1370</v>
      </c>
      <c r="D24" s="26">
        <f>VLOOKUP(A24,'Expendatures of 2024'!$A$1:$M$367,5,FALSE)</f>
        <v>1297</v>
      </c>
      <c r="E24" s="26">
        <f>VLOOKUP(A24,'Expendatures of 2024'!$A$1:$M$367,6,FALSE)</f>
        <v>1391</v>
      </c>
      <c r="F24" s="29">
        <f>VLOOKUP(A24,'Expendatures of 2024'!$A$1:$M$367,7,FALSE)</f>
        <v>1319</v>
      </c>
      <c r="G24" s="29">
        <f>VLOOKUP(A24,'Expendatures of 2024'!$A$1:$M$367,8,FALSE)</f>
        <v>1336</v>
      </c>
      <c r="H24" s="29">
        <f>VLOOKUP(A24,'Expendatures of 2024'!$A$1:$M$367,9,FALSE)</f>
        <v>1209</v>
      </c>
      <c r="I24" s="29">
        <f>VLOOKUP(A24,'Expendatures of 2024'!$A$1:$M$367,10,FALSE)</f>
        <v>1381</v>
      </c>
      <c r="J24" s="29">
        <f>VLOOKUP(A24,'Expendatures of 2024'!$A$1:$M$367,11,FALSE)</f>
        <v>1333</v>
      </c>
      <c r="K24" s="29">
        <f>VLOOKUP(A24,'Expendatures of 2024'!$A$1:$M$367,12,FALSE)</f>
        <v>1098</v>
      </c>
      <c r="L24" s="29">
        <f>VLOOKUP(A24,'Expendatures of 2024'!$A$1:$M$367,13,FALSE)</f>
        <v>1097</v>
      </c>
      <c r="M24" s="29">
        <f t="shared" si="0"/>
        <v>13863</v>
      </c>
    </row>
    <row r="25" spans="1:13" s="7" customFormat="1" ht="11.45" customHeight="1" x14ac:dyDescent="0.25">
      <c r="A25" s="8">
        <v>45620</v>
      </c>
      <c r="B25" s="29">
        <f>VLOOKUP(A25,'Expendatures of 2024'!$A$1:$M$367,3,FALSE)</f>
        <v>1148</v>
      </c>
      <c r="C25" s="26">
        <f>VLOOKUP(A25,'Expendatures of 2024'!$A$1:$M$367,4,FALSE)</f>
        <v>1017</v>
      </c>
      <c r="D25" s="26">
        <f>VLOOKUP(A25,'Expendatures of 2024'!$A$1:$M$367,5,FALSE)</f>
        <v>1399</v>
      </c>
      <c r="E25" s="26">
        <f>VLOOKUP(A25,'Expendatures of 2024'!$A$1:$M$367,6,FALSE)</f>
        <v>1126</v>
      </c>
      <c r="F25" s="29">
        <f>VLOOKUP(A25,'Expendatures of 2024'!$A$1:$M$367,7,FALSE)</f>
        <v>1423</v>
      </c>
      <c r="G25" s="29">
        <f>VLOOKUP(A25,'Expendatures of 2024'!$A$1:$M$367,8,FALSE)</f>
        <v>1426</v>
      </c>
      <c r="H25" s="29">
        <f>VLOOKUP(A25,'Expendatures of 2024'!$A$1:$M$367,9,FALSE)</f>
        <v>1274</v>
      </c>
      <c r="I25" s="29">
        <f>VLOOKUP(A25,'Expendatures of 2024'!$A$1:$M$367,10,FALSE)</f>
        <v>1255</v>
      </c>
      <c r="J25" s="29">
        <f>VLOOKUP(A25,'Expendatures of 2024'!$A$1:$M$367,11,FALSE)</f>
        <v>1257</v>
      </c>
      <c r="K25" s="29">
        <f>VLOOKUP(A25,'Expendatures of 2024'!$A$1:$M$367,12,FALSE)</f>
        <v>1367</v>
      </c>
      <c r="L25" s="29">
        <f>VLOOKUP(A25,'Expendatures of 2024'!$A$1:$M$367,13,FALSE)</f>
        <v>1337</v>
      </c>
      <c r="M25" s="29">
        <f t="shared" si="0"/>
        <v>14029</v>
      </c>
    </row>
    <row r="26" spans="1:13" s="7" customFormat="1" ht="11.45" customHeight="1" x14ac:dyDescent="0.25">
      <c r="A26" s="8">
        <v>45621</v>
      </c>
      <c r="B26" s="29">
        <f>VLOOKUP(A26,'Expendatures of 2024'!$A$1:$M$367,3,FALSE)</f>
        <v>1131</v>
      </c>
      <c r="C26" s="26">
        <f>VLOOKUP(A26,'Expendatures of 2024'!$A$1:$M$367,4,FALSE)</f>
        <v>1266</v>
      </c>
      <c r="D26" s="26">
        <f>VLOOKUP(A26,'Expendatures of 2024'!$A$1:$M$367,5,FALSE)</f>
        <v>1234</v>
      </c>
      <c r="E26" s="26">
        <f>VLOOKUP(A26,'Expendatures of 2024'!$A$1:$M$367,6,FALSE)</f>
        <v>1487</v>
      </c>
      <c r="F26" s="29">
        <f>VLOOKUP(A26,'Expendatures of 2024'!$A$1:$M$367,7,FALSE)</f>
        <v>1320</v>
      </c>
      <c r="G26" s="29">
        <f>VLOOKUP(A26,'Expendatures of 2024'!$A$1:$M$367,8,FALSE)</f>
        <v>1020</v>
      </c>
      <c r="H26" s="29">
        <f>VLOOKUP(A26,'Expendatures of 2024'!$A$1:$M$367,9,FALSE)</f>
        <v>1471</v>
      </c>
      <c r="I26" s="29">
        <f>VLOOKUP(A26,'Expendatures of 2024'!$A$1:$M$367,10,FALSE)</f>
        <v>1238</v>
      </c>
      <c r="J26" s="29">
        <f>VLOOKUP(A26,'Expendatures of 2024'!$A$1:$M$367,11,FALSE)</f>
        <v>1472</v>
      </c>
      <c r="K26" s="29">
        <f>VLOOKUP(A26,'Expendatures of 2024'!$A$1:$M$367,12,FALSE)</f>
        <v>1302</v>
      </c>
      <c r="L26" s="29">
        <f>VLOOKUP(A26,'Expendatures of 2024'!$A$1:$M$367,13,FALSE)</f>
        <v>1265</v>
      </c>
      <c r="M26" s="29">
        <f t="shared" si="0"/>
        <v>14206</v>
      </c>
    </row>
    <row r="27" spans="1:13" s="9" customFormat="1" ht="11.45" customHeight="1" x14ac:dyDescent="0.25">
      <c r="A27" s="8">
        <v>45622</v>
      </c>
      <c r="B27" s="29">
        <f>VLOOKUP(A27,'Expendatures of 2024'!$A$1:$M$367,3,FALSE)</f>
        <v>1216</v>
      </c>
      <c r="C27" s="26">
        <f>VLOOKUP(A27,'Expendatures of 2024'!$A$1:$M$367,4,FALSE)</f>
        <v>1245</v>
      </c>
      <c r="D27" s="26">
        <f>VLOOKUP(A27,'Expendatures of 2024'!$A$1:$M$367,5,FALSE)</f>
        <v>1398</v>
      </c>
      <c r="E27" s="26">
        <f>VLOOKUP(A27,'Expendatures of 2024'!$A$1:$M$367,6,FALSE)</f>
        <v>1250</v>
      </c>
      <c r="F27" s="29">
        <f>VLOOKUP(A27,'Expendatures of 2024'!$A$1:$M$367,7,FALSE)</f>
        <v>1144</v>
      </c>
      <c r="G27" s="29">
        <f>VLOOKUP(A27,'Expendatures of 2024'!$A$1:$M$367,8,FALSE)</f>
        <v>1262</v>
      </c>
      <c r="H27" s="29">
        <f>VLOOKUP(A27,'Expendatures of 2024'!$A$1:$M$367,9,FALSE)</f>
        <v>1062</v>
      </c>
      <c r="I27" s="29">
        <f>VLOOKUP(A27,'Expendatures of 2024'!$A$1:$M$367,10,FALSE)</f>
        <v>1112</v>
      </c>
      <c r="J27" s="29">
        <f>VLOOKUP(A27,'Expendatures of 2024'!$A$1:$M$367,11,FALSE)</f>
        <v>1040</v>
      </c>
      <c r="K27" s="29">
        <f>VLOOKUP(A27,'Expendatures of 2024'!$A$1:$M$367,12,FALSE)</f>
        <v>1074</v>
      </c>
      <c r="L27" s="29">
        <f>VLOOKUP(A27,'Expendatures of 2024'!$A$1:$M$367,13,FALSE)</f>
        <v>1476</v>
      </c>
      <c r="M27" s="29">
        <f t="shared" si="0"/>
        <v>13279</v>
      </c>
    </row>
    <row r="28" spans="1:13" s="9" customFormat="1" ht="11.45" customHeight="1" x14ac:dyDescent="0.25">
      <c r="A28" s="8">
        <v>45623</v>
      </c>
      <c r="B28" s="29">
        <f>VLOOKUP(A28,'Expendatures of 2024'!$A$1:$M$367,3,FALSE)</f>
        <v>1084</v>
      </c>
      <c r="C28" s="26">
        <f>VLOOKUP(A28,'Expendatures of 2024'!$A$1:$M$367,4,FALSE)</f>
        <v>1197</v>
      </c>
      <c r="D28" s="26">
        <f>VLOOKUP(A28,'Expendatures of 2024'!$A$1:$M$367,5,FALSE)</f>
        <v>1413</v>
      </c>
      <c r="E28" s="26">
        <f>VLOOKUP(A28,'Expendatures of 2024'!$A$1:$M$367,6,FALSE)</f>
        <v>1140</v>
      </c>
      <c r="F28" s="29">
        <f>VLOOKUP(A28,'Expendatures of 2024'!$A$1:$M$367,7,FALSE)</f>
        <v>1276</v>
      </c>
      <c r="G28" s="29">
        <f>VLOOKUP(A28,'Expendatures of 2024'!$A$1:$M$367,8,FALSE)</f>
        <v>1479</v>
      </c>
      <c r="H28" s="29">
        <f>VLOOKUP(A28,'Expendatures of 2024'!$A$1:$M$367,9,FALSE)</f>
        <v>1095</v>
      </c>
      <c r="I28" s="29">
        <f>VLOOKUP(A28,'Expendatures of 2024'!$A$1:$M$367,10,FALSE)</f>
        <v>1060</v>
      </c>
      <c r="J28" s="29">
        <f>VLOOKUP(A28,'Expendatures of 2024'!$A$1:$M$367,11,FALSE)</f>
        <v>1248</v>
      </c>
      <c r="K28" s="29">
        <f>VLOOKUP(A28,'Expendatures of 2024'!$A$1:$M$367,12,FALSE)</f>
        <v>1442</v>
      </c>
      <c r="L28" s="29">
        <f>VLOOKUP(A28,'Expendatures of 2024'!$A$1:$M$367,13,FALSE)</f>
        <v>1285</v>
      </c>
      <c r="M28" s="29">
        <f t="shared" si="0"/>
        <v>13719</v>
      </c>
    </row>
    <row r="29" spans="1:13" s="7" customFormat="1" ht="11.45" customHeight="1" x14ac:dyDescent="0.25">
      <c r="A29" s="8">
        <v>45624</v>
      </c>
      <c r="B29" s="29">
        <f>VLOOKUP(A29,'Expendatures of 2024'!$A$1:$M$367,3,FALSE)</f>
        <v>1420</v>
      </c>
      <c r="C29" s="26">
        <f>VLOOKUP(A29,'Expendatures of 2024'!$A$1:$M$367,4,FALSE)</f>
        <v>1270</v>
      </c>
      <c r="D29" s="26">
        <f>VLOOKUP(A29,'Expendatures of 2024'!$A$1:$M$367,5,FALSE)</f>
        <v>1348</v>
      </c>
      <c r="E29" s="26">
        <f>VLOOKUP(A29,'Expendatures of 2024'!$A$1:$M$367,6,FALSE)</f>
        <v>1336</v>
      </c>
      <c r="F29" s="29">
        <f>VLOOKUP(A29,'Expendatures of 2024'!$A$1:$M$367,7,FALSE)</f>
        <v>1095</v>
      </c>
      <c r="G29" s="29">
        <f>VLOOKUP(A29,'Expendatures of 2024'!$A$1:$M$367,8,FALSE)</f>
        <v>1468</v>
      </c>
      <c r="H29" s="29">
        <f>VLOOKUP(A29,'Expendatures of 2024'!$A$1:$M$367,9,FALSE)</f>
        <v>1117</v>
      </c>
      <c r="I29" s="29">
        <f>VLOOKUP(A29,'Expendatures of 2024'!$A$1:$M$367,10,FALSE)</f>
        <v>1072</v>
      </c>
      <c r="J29" s="29">
        <f>VLOOKUP(A29,'Expendatures of 2024'!$A$1:$M$367,11,FALSE)</f>
        <v>1260</v>
      </c>
      <c r="K29" s="29">
        <f>VLOOKUP(A29,'Expendatures of 2024'!$A$1:$M$367,12,FALSE)</f>
        <v>1228</v>
      </c>
      <c r="L29" s="29">
        <f>VLOOKUP(A29,'Expendatures of 2024'!$A$1:$M$367,13,FALSE)</f>
        <v>1137</v>
      </c>
      <c r="M29" s="29">
        <f t="shared" si="0"/>
        <v>13751</v>
      </c>
    </row>
    <row r="30" spans="1:13" s="7" customFormat="1" ht="11.45" customHeight="1" x14ac:dyDescent="0.25">
      <c r="A30" s="8">
        <v>45625</v>
      </c>
      <c r="B30" s="29">
        <f>VLOOKUP(A30,'Expendatures of 2024'!$A$1:$M$367,3,FALSE)</f>
        <v>1252</v>
      </c>
      <c r="C30" s="26">
        <f>VLOOKUP(A30,'Expendatures of 2024'!$A$1:$M$367,4,FALSE)</f>
        <v>1469</v>
      </c>
      <c r="D30" s="26">
        <f>VLOOKUP(A30,'Expendatures of 2024'!$A$1:$M$367,5,FALSE)</f>
        <v>1228</v>
      </c>
      <c r="E30" s="26">
        <f>VLOOKUP(A30,'Expendatures of 2024'!$A$1:$M$367,6,FALSE)</f>
        <v>1438</v>
      </c>
      <c r="F30" s="29">
        <f>VLOOKUP(A30,'Expendatures of 2024'!$A$1:$M$367,7,FALSE)</f>
        <v>1296</v>
      </c>
      <c r="G30" s="29">
        <f>VLOOKUP(A30,'Expendatures of 2024'!$A$1:$M$367,8,FALSE)</f>
        <v>1211</v>
      </c>
      <c r="H30" s="29">
        <f>VLOOKUP(A30,'Expendatures of 2024'!$A$1:$M$367,9,FALSE)</f>
        <v>1488</v>
      </c>
      <c r="I30" s="29">
        <f>VLOOKUP(A30,'Expendatures of 2024'!$A$1:$M$367,10,FALSE)</f>
        <v>1265</v>
      </c>
      <c r="J30" s="29">
        <f>VLOOKUP(A30,'Expendatures of 2024'!$A$1:$M$367,11,FALSE)</f>
        <v>1083</v>
      </c>
      <c r="K30" s="29">
        <f>VLOOKUP(A30,'Expendatures of 2024'!$A$1:$M$367,12,FALSE)</f>
        <v>1487</v>
      </c>
      <c r="L30" s="29">
        <f>VLOOKUP(A30,'Expendatures of 2024'!$A$1:$M$367,13,FALSE)</f>
        <v>1041</v>
      </c>
      <c r="M30" s="29">
        <f t="shared" si="0"/>
        <v>14258</v>
      </c>
    </row>
    <row r="31" spans="1:13" s="7" customFormat="1" ht="11.45" customHeight="1" x14ac:dyDescent="0.25">
      <c r="A31" s="8">
        <v>45626</v>
      </c>
      <c r="B31" s="29">
        <f>VLOOKUP(A31,'Expendatures of 2024'!$A$1:$M$367,3,FALSE)</f>
        <v>1333</v>
      </c>
      <c r="C31" s="26">
        <f>VLOOKUP(A31,'Expendatures of 2024'!$A$1:$M$367,4,FALSE)</f>
        <v>1460</v>
      </c>
      <c r="D31" s="26">
        <f>VLOOKUP(A31,'Expendatures of 2024'!$A$1:$M$367,5,FALSE)</f>
        <v>1063</v>
      </c>
      <c r="E31" s="26">
        <f>VLOOKUP(A31,'Expendatures of 2024'!$A$1:$M$367,6,FALSE)</f>
        <v>1434</v>
      </c>
      <c r="F31" s="29">
        <f>VLOOKUP(A31,'Expendatures of 2024'!$A$1:$M$367,7,FALSE)</f>
        <v>1199</v>
      </c>
      <c r="G31" s="29">
        <f>VLOOKUP(A31,'Expendatures of 2024'!$A$1:$M$367,8,FALSE)</f>
        <v>1200</v>
      </c>
      <c r="H31" s="29">
        <f>VLOOKUP(A31,'Expendatures of 2024'!$A$1:$M$367,9,FALSE)</f>
        <v>1219</v>
      </c>
      <c r="I31" s="29">
        <f>VLOOKUP(A31,'Expendatures of 2024'!$A$1:$M$367,10,FALSE)</f>
        <v>1056</v>
      </c>
      <c r="J31" s="29">
        <f>VLOOKUP(A31,'Expendatures of 2024'!$A$1:$M$367,11,FALSE)</f>
        <v>1174</v>
      </c>
      <c r="K31" s="29">
        <f>VLOOKUP(A31,'Expendatures of 2024'!$A$1:$M$367,12,FALSE)</f>
        <v>1044</v>
      </c>
      <c r="L31" s="29">
        <f>VLOOKUP(A31,'Expendatures of 2024'!$A$1:$M$367,13,FALSE)</f>
        <v>1462</v>
      </c>
      <c r="M31" s="29">
        <f t="shared" si="0"/>
        <v>13644</v>
      </c>
    </row>
    <row r="32" spans="1:13" s="7" customFormat="1" ht="18.75" x14ac:dyDescent="0.3">
      <c r="A32" s="62" t="s">
        <v>33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/>
      <c r="M32" s="30">
        <f>SUM(M2:M31)</f>
        <v>413084</v>
      </c>
    </row>
  </sheetData>
  <mergeCells count="1">
    <mergeCell ref="A32:L32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Narrow,Bold"&amp;14November 2024 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4D47-245F-47E3-8B70-195354A8CF8A}">
  <dimension ref="A1:M33"/>
  <sheetViews>
    <sheetView view="pageLayout" zoomScaleNormal="100" workbookViewId="0">
      <selection activeCell="G11" sqref="G11"/>
    </sheetView>
  </sheetViews>
  <sheetFormatPr defaultRowHeight="15" x14ac:dyDescent="0.25"/>
  <cols>
    <col min="1" max="1" width="7.42578125" style="2" customWidth="1"/>
    <col min="2" max="2" width="10.42578125" customWidth="1"/>
    <col min="3" max="3" width="10.140625" style="1" customWidth="1"/>
    <col min="4" max="5" width="9.42578125" style="1" customWidth="1"/>
    <col min="6" max="6" width="8.85546875" customWidth="1"/>
    <col min="7" max="7" width="12.5703125" customWidth="1"/>
    <col min="8" max="8" width="9.140625" customWidth="1"/>
    <col min="9" max="9" width="10.42578125" customWidth="1"/>
    <col min="10" max="10" width="9.7109375" customWidth="1"/>
    <col min="11" max="11" width="7" customWidth="1"/>
    <col min="12" max="12" width="8.42578125" customWidth="1"/>
    <col min="13" max="13" width="12.28515625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2.75" x14ac:dyDescent="0.25">
      <c r="A2" s="8">
        <v>45627</v>
      </c>
      <c r="B2" s="29">
        <f>VLOOKUP(A2,'Expendatures of 2024'!$A$1:$M$367,3,FALSE)</f>
        <v>1035</v>
      </c>
      <c r="C2" s="26">
        <f>VLOOKUP(A2,'Expendatures of 2024'!$A$1:$M$367,4,FALSE)</f>
        <v>1021</v>
      </c>
      <c r="D2" s="26">
        <f>VLOOKUP(A2,'Expendatures of 2024'!$A$1:$M$367,5,FALSE)</f>
        <v>1227</v>
      </c>
      <c r="E2" s="26">
        <f>VLOOKUP(A2,'Expendatures of 2024'!$A$1:$M$367,6,FALSE)</f>
        <v>1390</v>
      </c>
      <c r="F2" s="29">
        <f>VLOOKUP(A2,'Expendatures of 2024'!$A$1:$M$367,7,FALSE)</f>
        <v>1479</v>
      </c>
      <c r="G2" s="29">
        <f>VLOOKUP(A2,'Expendatures of 2024'!$A$1:$M$367,8,FALSE)</f>
        <v>1001</v>
      </c>
      <c r="H2" s="29">
        <f>VLOOKUP(A2,'Expendatures of 2024'!$A$1:$M$367,9,FALSE)</f>
        <v>1137</v>
      </c>
      <c r="I2" s="29">
        <f>VLOOKUP(A2,'Expendatures of 2024'!$A$1:$M$367,10,FALSE)</f>
        <v>1028</v>
      </c>
      <c r="J2" s="29">
        <f>VLOOKUP(A2,'Expendatures of 2024'!$A$1:$M$367,11,FALSE)</f>
        <v>1094</v>
      </c>
      <c r="K2" s="29">
        <f>VLOOKUP(A2,'Expendatures of 2024'!$A$1:$M$367,12,FALSE)</f>
        <v>1283</v>
      </c>
      <c r="L2" s="29">
        <f>VLOOKUP(A2,'Expendatures of 2024'!$A$1:$M$367,13,FALSE)</f>
        <v>1430</v>
      </c>
      <c r="M2" s="29">
        <f>SUM(B2:L2)</f>
        <v>13125</v>
      </c>
    </row>
    <row r="3" spans="1:13" s="7" customFormat="1" ht="11.45" customHeight="1" x14ac:dyDescent="0.25">
      <c r="A3" s="8">
        <v>45628</v>
      </c>
      <c r="B3" s="29">
        <f>VLOOKUP(A3,'Expendatures of 2024'!$A$1:$M$367,3,FALSE)</f>
        <v>1163</v>
      </c>
      <c r="C3" s="26">
        <f>VLOOKUP(A3,'Expendatures of 2024'!$A$1:$M$367,4,FALSE)</f>
        <v>1280</v>
      </c>
      <c r="D3" s="26">
        <f>VLOOKUP(A3,'Expendatures of 2024'!$A$1:$M$367,5,FALSE)</f>
        <v>1053</v>
      </c>
      <c r="E3" s="26">
        <f>VLOOKUP(A3,'Expendatures of 2024'!$A$1:$M$367,6,FALSE)</f>
        <v>1295</v>
      </c>
      <c r="F3" s="29">
        <f>VLOOKUP(A3,'Expendatures of 2024'!$A$1:$M$367,7,FALSE)</f>
        <v>1419</v>
      </c>
      <c r="G3" s="29">
        <f>VLOOKUP(A3,'Expendatures of 2024'!$A$1:$M$367,8,FALSE)</f>
        <v>1015</v>
      </c>
      <c r="H3" s="29">
        <f>VLOOKUP(A3,'Expendatures of 2024'!$A$1:$M$367,9,FALSE)</f>
        <v>1174</v>
      </c>
      <c r="I3" s="29">
        <f>VLOOKUP(A3,'Expendatures of 2024'!$A$1:$M$367,10,FALSE)</f>
        <v>1224</v>
      </c>
      <c r="J3" s="29">
        <f>VLOOKUP(A3,'Expendatures of 2024'!$A$1:$M$367,11,FALSE)</f>
        <v>1081</v>
      </c>
      <c r="K3" s="29">
        <f>VLOOKUP(A3,'Expendatures of 2024'!$A$1:$M$367,12,FALSE)</f>
        <v>1371</v>
      </c>
      <c r="L3" s="29">
        <f>VLOOKUP(A3,'Expendatures of 2024'!$A$1:$M$367,13,FALSE)</f>
        <v>1466</v>
      </c>
      <c r="M3" s="29">
        <f t="shared" ref="M3:M32" si="0">SUM(B3:L3)</f>
        <v>13541</v>
      </c>
    </row>
    <row r="4" spans="1:13" s="7" customFormat="1" ht="11.45" customHeight="1" x14ac:dyDescent="0.25">
      <c r="A4" s="8">
        <v>45629</v>
      </c>
      <c r="B4" s="29">
        <f>VLOOKUP(A4,'Expendatures of 2024'!$A$1:$M$367,3,FALSE)</f>
        <v>1170</v>
      </c>
      <c r="C4" s="26">
        <f>VLOOKUP(A4,'Expendatures of 2024'!$A$1:$M$367,4,FALSE)</f>
        <v>1023</v>
      </c>
      <c r="D4" s="26">
        <f>VLOOKUP(A4,'Expendatures of 2024'!$A$1:$M$367,5,FALSE)</f>
        <v>1330</v>
      </c>
      <c r="E4" s="26">
        <f>VLOOKUP(A4,'Expendatures of 2024'!$A$1:$M$367,6,FALSE)</f>
        <v>1110</v>
      </c>
      <c r="F4" s="29">
        <f>VLOOKUP(A4,'Expendatures of 2024'!$A$1:$M$367,7,FALSE)</f>
        <v>1340</v>
      </c>
      <c r="G4" s="29">
        <f>VLOOKUP(A4,'Expendatures of 2024'!$A$1:$M$367,8,FALSE)</f>
        <v>1170</v>
      </c>
      <c r="H4" s="29">
        <f>VLOOKUP(A4,'Expendatures of 2024'!$A$1:$M$367,9,FALSE)</f>
        <v>1291</v>
      </c>
      <c r="I4" s="29">
        <f>VLOOKUP(A4,'Expendatures of 2024'!$A$1:$M$367,10,FALSE)</f>
        <v>1427</v>
      </c>
      <c r="J4" s="29">
        <f>VLOOKUP(A4,'Expendatures of 2024'!$A$1:$M$367,11,FALSE)</f>
        <v>1079</v>
      </c>
      <c r="K4" s="29">
        <f>VLOOKUP(A4,'Expendatures of 2024'!$A$1:$M$367,12,FALSE)</f>
        <v>1273</v>
      </c>
      <c r="L4" s="29">
        <f>VLOOKUP(A4,'Expendatures of 2024'!$A$1:$M$367,13,FALSE)</f>
        <v>1385</v>
      </c>
      <c r="M4" s="29">
        <f t="shared" si="0"/>
        <v>13598</v>
      </c>
    </row>
    <row r="5" spans="1:13" s="7" customFormat="1" ht="11.45" customHeight="1" x14ac:dyDescent="0.25">
      <c r="A5" s="8">
        <v>45630</v>
      </c>
      <c r="B5" s="29">
        <f>VLOOKUP(A5,'Expendatures of 2024'!$A$1:$M$367,3,FALSE)</f>
        <v>1167</v>
      </c>
      <c r="C5" s="26">
        <f>VLOOKUP(A5,'Expendatures of 2024'!$A$1:$M$367,4,FALSE)</f>
        <v>1396</v>
      </c>
      <c r="D5" s="26">
        <f>VLOOKUP(A5,'Expendatures of 2024'!$A$1:$M$367,5,FALSE)</f>
        <v>1178</v>
      </c>
      <c r="E5" s="26">
        <f>VLOOKUP(A5,'Expendatures of 2024'!$A$1:$M$367,6,FALSE)</f>
        <v>1200</v>
      </c>
      <c r="F5" s="29">
        <f>VLOOKUP(A5,'Expendatures of 2024'!$A$1:$M$367,7,FALSE)</f>
        <v>1407</v>
      </c>
      <c r="G5" s="29">
        <f>VLOOKUP(A5,'Expendatures of 2024'!$A$1:$M$367,8,FALSE)</f>
        <v>1297</v>
      </c>
      <c r="H5" s="29">
        <f>VLOOKUP(A5,'Expendatures of 2024'!$A$1:$M$367,9,FALSE)</f>
        <v>1234</v>
      </c>
      <c r="I5" s="29">
        <f>VLOOKUP(A5,'Expendatures of 2024'!$A$1:$M$367,10,FALSE)</f>
        <v>1389</v>
      </c>
      <c r="J5" s="29">
        <f>VLOOKUP(A5,'Expendatures of 2024'!$A$1:$M$367,11,FALSE)</f>
        <v>1093</v>
      </c>
      <c r="K5" s="29">
        <f>VLOOKUP(A5,'Expendatures of 2024'!$A$1:$M$367,12,FALSE)</f>
        <v>1058</v>
      </c>
      <c r="L5" s="29">
        <f>VLOOKUP(A5,'Expendatures of 2024'!$A$1:$M$367,13,FALSE)</f>
        <v>1307</v>
      </c>
      <c r="M5" s="29">
        <f t="shared" si="0"/>
        <v>13726</v>
      </c>
    </row>
    <row r="6" spans="1:13" s="7" customFormat="1" ht="11.45" customHeight="1" x14ac:dyDescent="0.25">
      <c r="A6" s="8">
        <v>45631</v>
      </c>
      <c r="B6" s="29">
        <f>VLOOKUP(A6,'Expendatures of 2024'!$A$1:$M$367,3,FALSE)</f>
        <v>1188</v>
      </c>
      <c r="C6" s="26">
        <f>VLOOKUP(A6,'Expendatures of 2024'!$A$1:$M$367,4,FALSE)</f>
        <v>1389</v>
      </c>
      <c r="D6" s="26">
        <f>VLOOKUP(A6,'Expendatures of 2024'!$A$1:$M$367,5,FALSE)</f>
        <v>1405</v>
      </c>
      <c r="E6" s="26">
        <f>VLOOKUP(A6,'Expendatures of 2024'!$A$1:$M$367,6,FALSE)</f>
        <v>1097</v>
      </c>
      <c r="F6" s="29">
        <f>VLOOKUP(A6,'Expendatures of 2024'!$A$1:$M$367,7,FALSE)</f>
        <v>1043</v>
      </c>
      <c r="G6" s="29">
        <f>VLOOKUP(A6,'Expendatures of 2024'!$A$1:$M$367,8,FALSE)</f>
        <v>1210</v>
      </c>
      <c r="H6" s="29">
        <f>VLOOKUP(A6,'Expendatures of 2024'!$A$1:$M$367,9,FALSE)</f>
        <v>1279</v>
      </c>
      <c r="I6" s="29">
        <f>VLOOKUP(A6,'Expendatures of 2024'!$A$1:$M$367,10,FALSE)</f>
        <v>1156</v>
      </c>
      <c r="J6" s="29">
        <f>VLOOKUP(A6,'Expendatures of 2024'!$A$1:$M$367,11,FALSE)</f>
        <v>1117</v>
      </c>
      <c r="K6" s="29">
        <f>VLOOKUP(A6,'Expendatures of 2024'!$A$1:$M$367,12,FALSE)</f>
        <v>1322</v>
      </c>
      <c r="L6" s="29">
        <f>VLOOKUP(A6,'Expendatures of 2024'!$A$1:$M$367,13,FALSE)</f>
        <v>1389</v>
      </c>
      <c r="M6" s="29">
        <f t="shared" si="0"/>
        <v>13595</v>
      </c>
    </row>
    <row r="7" spans="1:13" s="7" customFormat="1" ht="11.45" customHeight="1" x14ac:dyDescent="0.25">
      <c r="A7" s="8">
        <v>45632</v>
      </c>
      <c r="B7" s="29">
        <f>VLOOKUP(A7,'Expendatures of 2024'!$A$1:$M$367,3,FALSE)</f>
        <v>1237</v>
      </c>
      <c r="C7" s="26">
        <f>VLOOKUP(A7,'Expendatures of 2024'!$A$1:$M$367,4,FALSE)</f>
        <v>1202</v>
      </c>
      <c r="D7" s="26">
        <f>VLOOKUP(A7,'Expendatures of 2024'!$A$1:$M$367,5,FALSE)</f>
        <v>1073</v>
      </c>
      <c r="E7" s="26">
        <f>VLOOKUP(A7,'Expendatures of 2024'!$A$1:$M$367,6,FALSE)</f>
        <v>1224</v>
      </c>
      <c r="F7" s="29">
        <f>VLOOKUP(A7,'Expendatures of 2024'!$A$1:$M$367,7,FALSE)</f>
        <v>1463</v>
      </c>
      <c r="G7" s="29">
        <f>VLOOKUP(A7,'Expendatures of 2024'!$A$1:$M$367,8,FALSE)</f>
        <v>1437</v>
      </c>
      <c r="H7" s="29">
        <f>VLOOKUP(A7,'Expendatures of 2024'!$A$1:$M$367,9,FALSE)</f>
        <v>1495</v>
      </c>
      <c r="I7" s="29">
        <f>VLOOKUP(A7,'Expendatures of 2024'!$A$1:$M$367,10,FALSE)</f>
        <v>1289</v>
      </c>
      <c r="J7" s="29">
        <f>VLOOKUP(A7,'Expendatures of 2024'!$A$1:$M$367,11,FALSE)</f>
        <v>1027</v>
      </c>
      <c r="K7" s="29">
        <f>VLOOKUP(A7,'Expendatures of 2024'!$A$1:$M$367,12,FALSE)</f>
        <v>1132</v>
      </c>
      <c r="L7" s="29">
        <f>VLOOKUP(A7,'Expendatures of 2024'!$A$1:$M$367,13,FALSE)</f>
        <v>1294</v>
      </c>
      <c r="M7" s="29">
        <f t="shared" si="0"/>
        <v>13873</v>
      </c>
    </row>
    <row r="8" spans="1:13" s="7" customFormat="1" ht="11.45" customHeight="1" x14ac:dyDescent="0.25">
      <c r="A8" s="8">
        <v>45633</v>
      </c>
      <c r="B8" s="29">
        <f>VLOOKUP(A8,'Expendatures of 2024'!$A$1:$M$367,3,FALSE)</f>
        <v>1118</v>
      </c>
      <c r="C8" s="26">
        <f>VLOOKUP(A8,'Expendatures of 2024'!$A$1:$M$367,4,FALSE)</f>
        <v>1048</v>
      </c>
      <c r="D8" s="26">
        <f>VLOOKUP(A8,'Expendatures of 2024'!$A$1:$M$367,5,FALSE)</f>
        <v>1364</v>
      </c>
      <c r="E8" s="26">
        <f>VLOOKUP(A8,'Expendatures of 2024'!$A$1:$M$367,6,FALSE)</f>
        <v>1016</v>
      </c>
      <c r="F8" s="29">
        <f>VLOOKUP(A8,'Expendatures of 2024'!$A$1:$M$367,7,FALSE)</f>
        <v>1227</v>
      </c>
      <c r="G8" s="29">
        <f>VLOOKUP(A8,'Expendatures of 2024'!$A$1:$M$367,8,FALSE)</f>
        <v>1046</v>
      </c>
      <c r="H8" s="29">
        <f>VLOOKUP(A8,'Expendatures of 2024'!$A$1:$M$367,9,FALSE)</f>
        <v>1072</v>
      </c>
      <c r="I8" s="29">
        <f>VLOOKUP(A8,'Expendatures of 2024'!$A$1:$M$367,10,FALSE)</f>
        <v>1222</v>
      </c>
      <c r="J8" s="29">
        <f>VLOOKUP(A8,'Expendatures of 2024'!$A$1:$M$367,11,FALSE)</f>
        <v>1276</v>
      </c>
      <c r="K8" s="29">
        <f>VLOOKUP(A8,'Expendatures of 2024'!$A$1:$M$367,12,FALSE)</f>
        <v>1340</v>
      </c>
      <c r="L8" s="29">
        <f>VLOOKUP(A8,'Expendatures of 2024'!$A$1:$M$367,13,FALSE)</f>
        <v>1263</v>
      </c>
      <c r="M8" s="29">
        <f t="shared" si="0"/>
        <v>12992</v>
      </c>
    </row>
    <row r="9" spans="1:13" s="7" customFormat="1" ht="11.45" customHeight="1" x14ac:dyDescent="0.25">
      <c r="A9" s="8">
        <v>45634</v>
      </c>
      <c r="B9" s="29">
        <f>VLOOKUP(A9,'Expendatures of 2024'!$A$1:$M$367,3,FALSE)</f>
        <v>1470</v>
      </c>
      <c r="C9" s="26">
        <f>VLOOKUP(A9,'Expendatures of 2024'!$A$1:$M$367,4,FALSE)</f>
        <v>1423</v>
      </c>
      <c r="D9" s="26">
        <f>VLOOKUP(A9,'Expendatures of 2024'!$A$1:$M$367,5,FALSE)</f>
        <v>1010</v>
      </c>
      <c r="E9" s="26">
        <f>VLOOKUP(A9,'Expendatures of 2024'!$A$1:$M$367,6,FALSE)</f>
        <v>1008</v>
      </c>
      <c r="F9" s="29">
        <f>VLOOKUP(A9,'Expendatures of 2024'!$A$1:$M$367,7,FALSE)</f>
        <v>1239</v>
      </c>
      <c r="G9" s="29">
        <f>VLOOKUP(A9,'Expendatures of 2024'!$A$1:$M$367,8,FALSE)</f>
        <v>1269</v>
      </c>
      <c r="H9" s="29">
        <f>VLOOKUP(A9,'Expendatures of 2024'!$A$1:$M$367,9,FALSE)</f>
        <v>1500</v>
      </c>
      <c r="I9" s="29">
        <f>VLOOKUP(A9,'Expendatures of 2024'!$A$1:$M$367,10,FALSE)</f>
        <v>1403</v>
      </c>
      <c r="J9" s="29">
        <f>VLOOKUP(A9,'Expendatures of 2024'!$A$1:$M$367,11,FALSE)</f>
        <v>1224</v>
      </c>
      <c r="K9" s="29">
        <f>VLOOKUP(A9,'Expendatures of 2024'!$A$1:$M$367,12,FALSE)</f>
        <v>1377</v>
      </c>
      <c r="L9" s="29">
        <f>VLOOKUP(A9,'Expendatures of 2024'!$A$1:$M$367,13,FALSE)</f>
        <v>1219</v>
      </c>
      <c r="M9" s="29">
        <f t="shared" si="0"/>
        <v>14142</v>
      </c>
    </row>
    <row r="10" spans="1:13" s="7" customFormat="1" ht="11.45" customHeight="1" x14ac:dyDescent="0.25">
      <c r="A10" s="8">
        <v>45635</v>
      </c>
      <c r="B10" s="29">
        <f>VLOOKUP(A10,'Expendatures of 2024'!$A$1:$M$367,3,FALSE)</f>
        <v>1100</v>
      </c>
      <c r="C10" s="26">
        <f>VLOOKUP(A10,'Expendatures of 2024'!$A$1:$M$367,4,FALSE)</f>
        <v>1300</v>
      </c>
      <c r="D10" s="26">
        <f>VLOOKUP(A10,'Expendatures of 2024'!$A$1:$M$367,5,FALSE)</f>
        <v>1362</v>
      </c>
      <c r="E10" s="26">
        <f>VLOOKUP(A10,'Expendatures of 2024'!$A$1:$M$367,6,FALSE)</f>
        <v>1427</v>
      </c>
      <c r="F10" s="29">
        <f>VLOOKUP(A10,'Expendatures of 2024'!$A$1:$M$367,7,FALSE)</f>
        <v>1059</v>
      </c>
      <c r="G10" s="29">
        <f>VLOOKUP(A10,'Expendatures of 2024'!$A$1:$M$367,8,FALSE)</f>
        <v>1360</v>
      </c>
      <c r="H10" s="29">
        <f>VLOOKUP(A10,'Expendatures of 2024'!$A$1:$M$367,9,FALSE)</f>
        <v>1227</v>
      </c>
      <c r="I10" s="29">
        <f>VLOOKUP(A10,'Expendatures of 2024'!$A$1:$M$367,10,FALSE)</f>
        <v>1368</v>
      </c>
      <c r="J10" s="29">
        <f>VLOOKUP(A10,'Expendatures of 2024'!$A$1:$M$367,11,FALSE)</f>
        <v>1414</v>
      </c>
      <c r="K10" s="29">
        <f>VLOOKUP(A10,'Expendatures of 2024'!$A$1:$M$367,12,FALSE)</f>
        <v>1122</v>
      </c>
      <c r="L10" s="29">
        <f>VLOOKUP(A10,'Expendatures of 2024'!$A$1:$M$367,13,FALSE)</f>
        <v>1004</v>
      </c>
      <c r="M10" s="29">
        <f t="shared" si="0"/>
        <v>13743</v>
      </c>
    </row>
    <row r="11" spans="1:13" s="7" customFormat="1" ht="11.45" customHeight="1" x14ac:dyDescent="0.25">
      <c r="A11" s="8">
        <v>45636</v>
      </c>
      <c r="B11" s="29">
        <f>VLOOKUP(A11,'Expendatures of 2024'!$A$1:$M$367,3,FALSE)</f>
        <v>1256</v>
      </c>
      <c r="C11" s="26">
        <f>VLOOKUP(A11,'Expendatures of 2024'!$A$1:$M$367,4,FALSE)</f>
        <v>1295</v>
      </c>
      <c r="D11" s="26">
        <f>VLOOKUP(A11,'Expendatures of 2024'!$A$1:$M$367,5,FALSE)</f>
        <v>1074</v>
      </c>
      <c r="E11" s="26">
        <f>VLOOKUP(A11,'Expendatures of 2024'!$A$1:$M$367,6,FALSE)</f>
        <v>1286</v>
      </c>
      <c r="F11" s="29">
        <f>VLOOKUP(A11,'Expendatures of 2024'!$A$1:$M$367,7,FALSE)</f>
        <v>1071</v>
      </c>
      <c r="G11" s="29">
        <f>VLOOKUP(A11,'Expendatures of 2024'!$A$1:$M$367,8,FALSE)</f>
        <v>1327</v>
      </c>
      <c r="H11" s="29">
        <f>VLOOKUP(A11,'Expendatures of 2024'!$A$1:$M$367,9,FALSE)</f>
        <v>1289</v>
      </c>
      <c r="I11" s="29">
        <f>VLOOKUP(A11,'Expendatures of 2024'!$A$1:$M$367,10,FALSE)</f>
        <v>1418</v>
      </c>
      <c r="J11" s="29">
        <f>VLOOKUP(A11,'Expendatures of 2024'!$A$1:$M$367,11,FALSE)</f>
        <v>1141</v>
      </c>
      <c r="K11" s="29">
        <f>VLOOKUP(A11,'Expendatures of 2024'!$A$1:$M$367,12,FALSE)</f>
        <v>1225</v>
      </c>
      <c r="L11" s="29">
        <f>VLOOKUP(A11,'Expendatures of 2024'!$A$1:$M$367,13,FALSE)</f>
        <v>1031</v>
      </c>
      <c r="M11" s="29">
        <f t="shared" si="0"/>
        <v>13413</v>
      </c>
    </row>
    <row r="12" spans="1:13" s="7" customFormat="1" ht="11.45" customHeight="1" x14ac:dyDescent="0.25">
      <c r="A12" s="8">
        <v>45637</v>
      </c>
      <c r="B12" s="29">
        <f>VLOOKUP(A12,'Expendatures of 2024'!$A$1:$M$367,3,FALSE)</f>
        <v>1223</v>
      </c>
      <c r="C12" s="26">
        <f>VLOOKUP(A12,'Expendatures of 2024'!$A$1:$M$367,4,FALSE)</f>
        <v>1097</v>
      </c>
      <c r="D12" s="26">
        <f>VLOOKUP(A12,'Expendatures of 2024'!$A$1:$M$367,5,FALSE)</f>
        <v>1275</v>
      </c>
      <c r="E12" s="26">
        <f>VLOOKUP(A12,'Expendatures of 2024'!$A$1:$M$367,6,FALSE)</f>
        <v>1226</v>
      </c>
      <c r="F12" s="29">
        <f>VLOOKUP(A12,'Expendatures of 2024'!$A$1:$M$367,7,FALSE)</f>
        <v>1274</v>
      </c>
      <c r="G12" s="29">
        <f>VLOOKUP(A12,'Expendatures of 2024'!$A$1:$M$367,8,FALSE)</f>
        <v>1010</v>
      </c>
      <c r="H12" s="29">
        <f>VLOOKUP(A12,'Expendatures of 2024'!$A$1:$M$367,9,FALSE)</f>
        <v>1105</v>
      </c>
      <c r="I12" s="29">
        <f>VLOOKUP(A12,'Expendatures of 2024'!$A$1:$M$367,10,FALSE)</f>
        <v>1398</v>
      </c>
      <c r="J12" s="29">
        <f>VLOOKUP(A12,'Expendatures of 2024'!$A$1:$M$367,11,FALSE)</f>
        <v>1209</v>
      </c>
      <c r="K12" s="29">
        <f>VLOOKUP(A12,'Expendatures of 2024'!$A$1:$M$367,12,FALSE)</f>
        <v>1073</v>
      </c>
      <c r="L12" s="29">
        <f>VLOOKUP(A12,'Expendatures of 2024'!$A$1:$M$367,13,FALSE)</f>
        <v>1431</v>
      </c>
      <c r="M12" s="29">
        <f t="shared" si="0"/>
        <v>13321</v>
      </c>
    </row>
    <row r="13" spans="1:13" s="7" customFormat="1" ht="11.45" customHeight="1" x14ac:dyDescent="0.25">
      <c r="A13" s="8">
        <v>45638</v>
      </c>
      <c r="B13" s="29">
        <f>VLOOKUP(A13,'Expendatures of 2024'!$A$1:$M$367,3,FALSE)</f>
        <v>1060</v>
      </c>
      <c r="C13" s="26">
        <f>VLOOKUP(A13,'Expendatures of 2024'!$A$1:$M$367,4,FALSE)</f>
        <v>1460</v>
      </c>
      <c r="D13" s="26">
        <f>VLOOKUP(A13,'Expendatures of 2024'!$A$1:$M$367,5,FALSE)</f>
        <v>1119</v>
      </c>
      <c r="E13" s="26">
        <f>VLOOKUP(A13,'Expendatures of 2024'!$A$1:$M$367,6,FALSE)</f>
        <v>1471</v>
      </c>
      <c r="F13" s="29">
        <f>VLOOKUP(A13,'Expendatures of 2024'!$A$1:$M$367,7,FALSE)</f>
        <v>1235</v>
      </c>
      <c r="G13" s="29">
        <f>VLOOKUP(A13,'Expendatures of 2024'!$A$1:$M$367,8,FALSE)</f>
        <v>1443</v>
      </c>
      <c r="H13" s="29">
        <f>VLOOKUP(A13,'Expendatures of 2024'!$A$1:$M$367,9,FALSE)</f>
        <v>1195</v>
      </c>
      <c r="I13" s="29">
        <f>VLOOKUP(A13,'Expendatures of 2024'!$A$1:$M$367,10,FALSE)</f>
        <v>1183</v>
      </c>
      <c r="J13" s="29">
        <f>VLOOKUP(A13,'Expendatures of 2024'!$A$1:$M$367,11,FALSE)</f>
        <v>1216</v>
      </c>
      <c r="K13" s="29">
        <f>VLOOKUP(A13,'Expendatures of 2024'!$A$1:$M$367,12,FALSE)</f>
        <v>1028</v>
      </c>
      <c r="L13" s="29">
        <f>VLOOKUP(A13,'Expendatures of 2024'!$A$1:$M$367,13,FALSE)</f>
        <v>1321</v>
      </c>
      <c r="M13" s="29">
        <f t="shared" si="0"/>
        <v>13731</v>
      </c>
    </row>
    <row r="14" spans="1:13" s="7" customFormat="1" ht="11.45" customHeight="1" x14ac:dyDescent="0.25">
      <c r="A14" s="8">
        <v>45639</v>
      </c>
      <c r="B14" s="29">
        <f>VLOOKUP(A14,'Expendatures of 2024'!$A$1:$M$367,3,FALSE)</f>
        <v>1282</v>
      </c>
      <c r="C14" s="26">
        <f>VLOOKUP(A14,'Expendatures of 2024'!$A$1:$M$367,4,FALSE)</f>
        <v>1475</v>
      </c>
      <c r="D14" s="26">
        <f>VLOOKUP(A14,'Expendatures of 2024'!$A$1:$M$367,5,FALSE)</f>
        <v>1227</v>
      </c>
      <c r="E14" s="26">
        <f>VLOOKUP(A14,'Expendatures of 2024'!$A$1:$M$367,6,FALSE)</f>
        <v>1398</v>
      </c>
      <c r="F14" s="29">
        <f>VLOOKUP(A14,'Expendatures of 2024'!$A$1:$M$367,7,FALSE)</f>
        <v>1119</v>
      </c>
      <c r="G14" s="29">
        <f>VLOOKUP(A14,'Expendatures of 2024'!$A$1:$M$367,8,FALSE)</f>
        <v>1129</v>
      </c>
      <c r="H14" s="29">
        <f>VLOOKUP(A14,'Expendatures of 2024'!$A$1:$M$367,9,FALSE)</f>
        <v>1027</v>
      </c>
      <c r="I14" s="29">
        <f>VLOOKUP(A14,'Expendatures of 2024'!$A$1:$M$367,10,FALSE)</f>
        <v>1477</v>
      </c>
      <c r="J14" s="29">
        <f>VLOOKUP(A14,'Expendatures of 2024'!$A$1:$M$367,11,FALSE)</f>
        <v>1064</v>
      </c>
      <c r="K14" s="29">
        <f>VLOOKUP(A14,'Expendatures of 2024'!$A$1:$M$367,12,FALSE)</f>
        <v>1268</v>
      </c>
      <c r="L14" s="29">
        <f>VLOOKUP(A14,'Expendatures of 2024'!$A$1:$M$367,13,FALSE)</f>
        <v>1190</v>
      </c>
      <c r="M14" s="29">
        <f t="shared" si="0"/>
        <v>13656</v>
      </c>
    </row>
    <row r="15" spans="1:13" s="7" customFormat="1" ht="11.45" customHeight="1" x14ac:dyDescent="0.25">
      <c r="A15" s="8">
        <v>45640</v>
      </c>
      <c r="B15" s="29">
        <f>VLOOKUP(A15,'Expendatures of 2024'!$A$1:$M$367,3,FALSE)</f>
        <v>1422</v>
      </c>
      <c r="C15" s="26">
        <f>VLOOKUP(A15,'Expendatures of 2024'!$A$1:$M$367,4,FALSE)</f>
        <v>1367</v>
      </c>
      <c r="D15" s="26">
        <f>VLOOKUP(A15,'Expendatures of 2024'!$A$1:$M$367,5,FALSE)</f>
        <v>1170</v>
      </c>
      <c r="E15" s="26">
        <f>VLOOKUP(A15,'Expendatures of 2024'!$A$1:$M$367,6,FALSE)</f>
        <v>1185</v>
      </c>
      <c r="F15" s="29">
        <f>VLOOKUP(A15,'Expendatures of 2024'!$A$1:$M$367,7,FALSE)</f>
        <v>1035</v>
      </c>
      <c r="G15" s="29">
        <f>VLOOKUP(A15,'Expendatures of 2024'!$A$1:$M$367,8,FALSE)</f>
        <v>1298</v>
      </c>
      <c r="H15" s="29">
        <f>VLOOKUP(A15,'Expendatures of 2024'!$A$1:$M$367,9,FALSE)</f>
        <v>1365</v>
      </c>
      <c r="I15" s="29">
        <f>VLOOKUP(A15,'Expendatures of 2024'!$A$1:$M$367,10,FALSE)</f>
        <v>1037</v>
      </c>
      <c r="J15" s="29">
        <f>VLOOKUP(A15,'Expendatures of 2024'!$A$1:$M$367,11,FALSE)</f>
        <v>1133</v>
      </c>
      <c r="K15" s="29">
        <f>VLOOKUP(A15,'Expendatures of 2024'!$A$1:$M$367,12,FALSE)</f>
        <v>1105</v>
      </c>
      <c r="L15" s="29">
        <f>VLOOKUP(A15,'Expendatures of 2024'!$A$1:$M$367,13,FALSE)</f>
        <v>1496</v>
      </c>
      <c r="M15" s="29">
        <f t="shared" si="0"/>
        <v>13613</v>
      </c>
    </row>
    <row r="16" spans="1:13" s="7" customFormat="1" ht="11.45" customHeight="1" x14ac:dyDescent="0.25">
      <c r="A16" s="8">
        <v>45641</v>
      </c>
      <c r="B16" s="29">
        <f>VLOOKUP(A16,'Expendatures of 2024'!$A$1:$M$367,3,FALSE)</f>
        <v>1278</v>
      </c>
      <c r="C16" s="26">
        <f>VLOOKUP(A16,'Expendatures of 2024'!$A$1:$M$367,4,FALSE)</f>
        <v>1456</v>
      </c>
      <c r="D16" s="26">
        <f>VLOOKUP(A16,'Expendatures of 2024'!$A$1:$M$367,5,FALSE)</f>
        <v>1123</v>
      </c>
      <c r="E16" s="26">
        <f>VLOOKUP(A16,'Expendatures of 2024'!$A$1:$M$367,6,FALSE)</f>
        <v>1479</v>
      </c>
      <c r="F16" s="29">
        <f>VLOOKUP(A16,'Expendatures of 2024'!$A$1:$M$367,7,FALSE)</f>
        <v>1428</v>
      </c>
      <c r="G16" s="29">
        <f>VLOOKUP(A16,'Expendatures of 2024'!$A$1:$M$367,8,FALSE)</f>
        <v>1178</v>
      </c>
      <c r="H16" s="29">
        <f>VLOOKUP(A16,'Expendatures of 2024'!$A$1:$M$367,9,FALSE)</f>
        <v>1173</v>
      </c>
      <c r="I16" s="29">
        <f>VLOOKUP(A16,'Expendatures of 2024'!$A$1:$M$367,10,FALSE)</f>
        <v>1124</v>
      </c>
      <c r="J16" s="29">
        <f>VLOOKUP(A16,'Expendatures of 2024'!$A$1:$M$367,11,FALSE)</f>
        <v>1388</v>
      </c>
      <c r="K16" s="29">
        <f>VLOOKUP(A16,'Expendatures of 2024'!$A$1:$M$367,12,FALSE)</f>
        <v>1478</v>
      </c>
      <c r="L16" s="29">
        <f>VLOOKUP(A16,'Expendatures of 2024'!$A$1:$M$367,13,FALSE)</f>
        <v>1278</v>
      </c>
      <c r="M16" s="29">
        <f t="shared" si="0"/>
        <v>14383</v>
      </c>
    </row>
    <row r="17" spans="1:13" s="7" customFormat="1" ht="11.45" customHeight="1" x14ac:dyDescent="0.25">
      <c r="A17" s="8">
        <v>45642</v>
      </c>
      <c r="B17" s="29">
        <f>VLOOKUP(A17,'Expendatures of 2024'!$A$1:$M$367,3,FALSE)</f>
        <v>1001</v>
      </c>
      <c r="C17" s="26">
        <f>VLOOKUP(A17,'Expendatures of 2024'!$A$1:$M$367,4,FALSE)</f>
        <v>1405</v>
      </c>
      <c r="D17" s="26">
        <f>VLOOKUP(A17,'Expendatures of 2024'!$A$1:$M$367,5,FALSE)</f>
        <v>1022</v>
      </c>
      <c r="E17" s="26">
        <f>VLOOKUP(A17,'Expendatures of 2024'!$A$1:$M$367,6,FALSE)</f>
        <v>1137</v>
      </c>
      <c r="F17" s="29">
        <f>VLOOKUP(A17,'Expendatures of 2024'!$A$1:$M$367,7,FALSE)</f>
        <v>1278</v>
      </c>
      <c r="G17" s="29">
        <f>VLOOKUP(A17,'Expendatures of 2024'!$A$1:$M$367,8,FALSE)</f>
        <v>1369</v>
      </c>
      <c r="H17" s="29">
        <f>VLOOKUP(A17,'Expendatures of 2024'!$A$1:$M$367,9,FALSE)</f>
        <v>1460</v>
      </c>
      <c r="I17" s="29">
        <f>VLOOKUP(A17,'Expendatures of 2024'!$A$1:$M$367,10,FALSE)</f>
        <v>1144</v>
      </c>
      <c r="J17" s="29">
        <f>VLOOKUP(A17,'Expendatures of 2024'!$A$1:$M$367,11,FALSE)</f>
        <v>1023</v>
      </c>
      <c r="K17" s="29">
        <f>VLOOKUP(A17,'Expendatures of 2024'!$A$1:$M$367,12,FALSE)</f>
        <v>1005</v>
      </c>
      <c r="L17" s="29">
        <f>VLOOKUP(A17,'Expendatures of 2024'!$A$1:$M$367,13,FALSE)</f>
        <v>1068</v>
      </c>
      <c r="M17" s="29">
        <f t="shared" si="0"/>
        <v>12912</v>
      </c>
    </row>
    <row r="18" spans="1:13" s="7" customFormat="1" ht="11.45" customHeight="1" x14ac:dyDescent="0.25">
      <c r="A18" s="8">
        <v>45643</v>
      </c>
      <c r="B18" s="29">
        <f>VLOOKUP(A18,'Expendatures of 2024'!$A$1:$M$367,3,FALSE)</f>
        <v>1110</v>
      </c>
      <c r="C18" s="26">
        <f>VLOOKUP(A18,'Expendatures of 2024'!$A$1:$M$367,4,FALSE)</f>
        <v>1425</v>
      </c>
      <c r="D18" s="26">
        <f>VLOOKUP(A18,'Expendatures of 2024'!$A$1:$M$367,5,FALSE)</f>
        <v>1023</v>
      </c>
      <c r="E18" s="26">
        <f>VLOOKUP(A18,'Expendatures of 2024'!$A$1:$M$367,6,FALSE)</f>
        <v>1439</v>
      </c>
      <c r="F18" s="29">
        <f>VLOOKUP(A18,'Expendatures of 2024'!$A$1:$M$367,7,FALSE)</f>
        <v>1234</v>
      </c>
      <c r="G18" s="29">
        <f>VLOOKUP(A18,'Expendatures of 2024'!$A$1:$M$367,8,FALSE)</f>
        <v>1360</v>
      </c>
      <c r="H18" s="29">
        <f>VLOOKUP(A18,'Expendatures of 2024'!$A$1:$M$367,9,FALSE)</f>
        <v>1218</v>
      </c>
      <c r="I18" s="29">
        <f>VLOOKUP(A18,'Expendatures of 2024'!$A$1:$M$367,10,FALSE)</f>
        <v>1088</v>
      </c>
      <c r="J18" s="29">
        <f>VLOOKUP(A18,'Expendatures of 2024'!$A$1:$M$367,11,FALSE)</f>
        <v>1156</v>
      </c>
      <c r="K18" s="29">
        <f>VLOOKUP(A18,'Expendatures of 2024'!$A$1:$M$367,12,FALSE)</f>
        <v>1177</v>
      </c>
      <c r="L18" s="29">
        <f>VLOOKUP(A18,'Expendatures of 2024'!$A$1:$M$367,13,FALSE)</f>
        <v>1078</v>
      </c>
      <c r="M18" s="29">
        <f t="shared" si="0"/>
        <v>13308</v>
      </c>
    </row>
    <row r="19" spans="1:13" s="7" customFormat="1" ht="11.45" customHeight="1" x14ac:dyDescent="0.25">
      <c r="A19" s="8">
        <v>45644</v>
      </c>
      <c r="B19" s="29">
        <f>VLOOKUP(A19,'Expendatures of 2024'!$A$1:$M$367,3,FALSE)</f>
        <v>1083</v>
      </c>
      <c r="C19" s="26">
        <f>VLOOKUP(A19,'Expendatures of 2024'!$A$1:$M$367,4,FALSE)</f>
        <v>1318</v>
      </c>
      <c r="D19" s="26">
        <f>VLOOKUP(A19,'Expendatures of 2024'!$A$1:$M$367,5,FALSE)</f>
        <v>1265</v>
      </c>
      <c r="E19" s="26">
        <f>VLOOKUP(A19,'Expendatures of 2024'!$A$1:$M$367,6,FALSE)</f>
        <v>1087</v>
      </c>
      <c r="F19" s="29">
        <f>VLOOKUP(A19,'Expendatures of 2024'!$A$1:$M$367,7,FALSE)</f>
        <v>1155</v>
      </c>
      <c r="G19" s="29">
        <f>VLOOKUP(A19,'Expendatures of 2024'!$A$1:$M$367,8,FALSE)</f>
        <v>1491</v>
      </c>
      <c r="H19" s="29">
        <f>VLOOKUP(A19,'Expendatures of 2024'!$A$1:$M$367,9,FALSE)</f>
        <v>1355</v>
      </c>
      <c r="I19" s="29">
        <f>VLOOKUP(A19,'Expendatures of 2024'!$A$1:$M$367,10,FALSE)</f>
        <v>1170</v>
      </c>
      <c r="J19" s="29">
        <f>VLOOKUP(A19,'Expendatures of 2024'!$A$1:$M$367,11,FALSE)</f>
        <v>1080</v>
      </c>
      <c r="K19" s="29">
        <f>VLOOKUP(A19,'Expendatures of 2024'!$A$1:$M$367,12,FALSE)</f>
        <v>1076</v>
      </c>
      <c r="L19" s="29">
        <f>VLOOKUP(A19,'Expendatures of 2024'!$A$1:$M$367,13,FALSE)</f>
        <v>1011</v>
      </c>
      <c r="M19" s="29">
        <f t="shared" si="0"/>
        <v>13091</v>
      </c>
    </row>
    <row r="20" spans="1:13" s="7" customFormat="1" ht="11.45" customHeight="1" x14ac:dyDescent="0.25">
      <c r="A20" s="8">
        <v>45645</v>
      </c>
      <c r="B20" s="29">
        <f>VLOOKUP(A20,'Expendatures of 2024'!$A$1:$M$367,3,FALSE)</f>
        <v>1264</v>
      </c>
      <c r="C20" s="26">
        <f>VLOOKUP(A20,'Expendatures of 2024'!$A$1:$M$367,4,FALSE)</f>
        <v>1394</v>
      </c>
      <c r="D20" s="26">
        <f>VLOOKUP(A20,'Expendatures of 2024'!$A$1:$M$367,5,FALSE)</f>
        <v>1422</v>
      </c>
      <c r="E20" s="26">
        <f>VLOOKUP(A20,'Expendatures of 2024'!$A$1:$M$367,6,FALSE)</f>
        <v>1318</v>
      </c>
      <c r="F20" s="29">
        <f>VLOOKUP(A20,'Expendatures of 2024'!$A$1:$M$367,7,FALSE)</f>
        <v>1418</v>
      </c>
      <c r="G20" s="29">
        <f>VLOOKUP(A20,'Expendatures of 2024'!$A$1:$M$367,8,FALSE)</f>
        <v>1067</v>
      </c>
      <c r="H20" s="29">
        <f>VLOOKUP(A20,'Expendatures of 2024'!$A$1:$M$367,9,FALSE)</f>
        <v>1318</v>
      </c>
      <c r="I20" s="29">
        <f>VLOOKUP(A20,'Expendatures of 2024'!$A$1:$M$367,10,FALSE)</f>
        <v>1370</v>
      </c>
      <c r="J20" s="29">
        <f>VLOOKUP(A20,'Expendatures of 2024'!$A$1:$M$367,11,FALSE)</f>
        <v>1325</v>
      </c>
      <c r="K20" s="29">
        <f>VLOOKUP(A20,'Expendatures of 2024'!$A$1:$M$367,12,FALSE)</f>
        <v>1075</v>
      </c>
      <c r="L20" s="29">
        <f>VLOOKUP(A20,'Expendatures of 2024'!$A$1:$M$367,13,FALSE)</f>
        <v>1332</v>
      </c>
      <c r="M20" s="29">
        <f t="shared" si="0"/>
        <v>14303</v>
      </c>
    </row>
    <row r="21" spans="1:13" s="7" customFormat="1" ht="11.45" customHeight="1" x14ac:dyDescent="0.25">
      <c r="A21" s="8">
        <v>45646</v>
      </c>
      <c r="B21" s="29">
        <f>VLOOKUP(A21,'Expendatures of 2024'!$A$1:$M$367,3,FALSE)</f>
        <v>1262</v>
      </c>
      <c r="C21" s="26">
        <f>VLOOKUP(A21,'Expendatures of 2024'!$A$1:$M$367,4,FALSE)</f>
        <v>1480</v>
      </c>
      <c r="D21" s="26">
        <f>VLOOKUP(A21,'Expendatures of 2024'!$A$1:$M$367,5,FALSE)</f>
        <v>1096</v>
      </c>
      <c r="E21" s="26">
        <f>VLOOKUP(A21,'Expendatures of 2024'!$A$1:$M$367,6,FALSE)</f>
        <v>1483</v>
      </c>
      <c r="F21" s="29">
        <f>VLOOKUP(A21,'Expendatures of 2024'!$A$1:$M$367,7,FALSE)</f>
        <v>1272</v>
      </c>
      <c r="G21" s="29">
        <f>VLOOKUP(A21,'Expendatures of 2024'!$A$1:$M$367,8,FALSE)</f>
        <v>1061</v>
      </c>
      <c r="H21" s="29">
        <f>VLOOKUP(A21,'Expendatures of 2024'!$A$1:$M$367,9,FALSE)</f>
        <v>1476</v>
      </c>
      <c r="I21" s="29">
        <f>VLOOKUP(A21,'Expendatures of 2024'!$A$1:$M$367,10,FALSE)</f>
        <v>1167</v>
      </c>
      <c r="J21" s="29">
        <f>VLOOKUP(A21,'Expendatures of 2024'!$A$1:$M$367,11,FALSE)</f>
        <v>1456</v>
      </c>
      <c r="K21" s="29">
        <f>VLOOKUP(A21,'Expendatures of 2024'!$A$1:$M$367,12,FALSE)</f>
        <v>1301</v>
      </c>
      <c r="L21" s="29">
        <f>VLOOKUP(A21,'Expendatures of 2024'!$A$1:$M$367,13,FALSE)</f>
        <v>1038</v>
      </c>
      <c r="M21" s="29">
        <f t="shared" si="0"/>
        <v>14092</v>
      </c>
    </row>
    <row r="22" spans="1:13" s="7" customFormat="1" ht="11.45" customHeight="1" x14ac:dyDescent="0.25">
      <c r="A22" s="8">
        <v>45647</v>
      </c>
      <c r="B22" s="29">
        <f>VLOOKUP(A22,'Expendatures of 2024'!$A$1:$M$367,3,FALSE)</f>
        <v>1013</v>
      </c>
      <c r="C22" s="26">
        <f>VLOOKUP(A22,'Expendatures of 2024'!$A$1:$M$367,4,FALSE)</f>
        <v>1489</v>
      </c>
      <c r="D22" s="26">
        <f>VLOOKUP(A22,'Expendatures of 2024'!$A$1:$M$367,5,FALSE)</f>
        <v>1100</v>
      </c>
      <c r="E22" s="26">
        <f>VLOOKUP(A22,'Expendatures of 2024'!$A$1:$M$367,6,FALSE)</f>
        <v>1425</v>
      </c>
      <c r="F22" s="29">
        <f>VLOOKUP(A22,'Expendatures of 2024'!$A$1:$M$367,7,FALSE)</f>
        <v>1160</v>
      </c>
      <c r="G22" s="29">
        <f>VLOOKUP(A22,'Expendatures of 2024'!$A$1:$M$367,8,FALSE)</f>
        <v>1235</v>
      </c>
      <c r="H22" s="29">
        <f>VLOOKUP(A22,'Expendatures of 2024'!$A$1:$M$367,9,FALSE)</f>
        <v>1397</v>
      </c>
      <c r="I22" s="29">
        <f>VLOOKUP(A22,'Expendatures of 2024'!$A$1:$M$367,10,FALSE)</f>
        <v>1234</v>
      </c>
      <c r="J22" s="29">
        <f>VLOOKUP(A22,'Expendatures of 2024'!$A$1:$M$367,11,FALSE)</f>
        <v>1081</v>
      </c>
      <c r="K22" s="29">
        <f>VLOOKUP(A22,'Expendatures of 2024'!$A$1:$M$367,12,FALSE)</f>
        <v>1298</v>
      </c>
      <c r="L22" s="29">
        <f>VLOOKUP(A22,'Expendatures of 2024'!$A$1:$M$367,13,FALSE)</f>
        <v>1256</v>
      </c>
      <c r="M22" s="29">
        <f t="shared" si="0"/>
        <v>13688</v>
      </c>
    </row>
    <row r="23" spans="1:13" s="7" customFormat="1" ht="11.45" customHeight="1" x14ac:dyDescent="0.25">
      <c r="A23" s="8">
        <v>45648</v>
      </c>
      <c r="B23" s="29">
        <f>VLOOKUP(A23,'Expendatures of 2024'!$A$1:$M$367,3,FALSE)</f>
        <v>1318</v>
      </c>
      <c r="C23" s="26">
        <f>VLOOKUP(A23,'Expendatures of 2024'!$A$1:$M$367,4,FALSE)</f>
        <v>1086</v>
      </c>
      <c r="D23" s="26">
        <f>VLOOKUP(A23,'Expendatures of 2024'!$A$1:$M$367,5,FALSE)</f>
        <v>1322</v>
      </c>
      <c r="E23" s="26">
        <f>VLOOKUP(A23,'Expendatures of 2024'!$A$1:$M$367,6,FALSE)</f>
        <v>1181</v>
      </c>
      <c r="F23" s="29">
        <f>VLOOKUP(A23,'Expendatures of 2024'!$A$1:$M$367,7,FALSE)</f>
        <v>1445</v>
      </c>
      <c r="G23" s="29">
        <f>VLOOKUP(A23,'Expendatures of 2024'!$A$1:$M$367,8,FALSE)</f>
        <v>1315</v>
      </c>
      <c r="H23" s="29">
        <f>VLOOKUP(A23,'Expendatures of 2024'!$A$1:$M$367,9,FALSE)</f>
        <v>1471</v>
      </c>
      <c r="I23" s="29">
        <f>VLOOKUP(A23,'Expendatures of 2024'!$A$1:$M$367,10,FALSE)</f>
        <v>1205</v>
      </c>
      <c r="J23" s="29">
        <f>VLOOKUP(A23,'Expendatures of 2024'!$A$1:$M$367,11,FALSE)</f>
        <v>1169</v>
      </c>
      <c r="K23" s="29">
        <f>VLOOKUP(A23,'Expendatures of 2024'!$A$1:$M$367,12,FALSE)</f>
        <v>1476</v>
      </c>
      <c r="L23" s="29">
        <f>VLOOKUP(A23,'Expendatures of 2024'!$A$1:$M$367,13,FALSE)</f>
        <v>1052</v>
      </c>
      <c r="M23" s="29">
        <f t="shared" si="0"/>
        <v>14040</v>
      </c>
    </row>
    <row r="24" spans="1:13" s="7" customFormat="1" ht="11.45" customHeight="1" x14ac:dyDescent="0.25">
      <c r="A24" s="8">
        <v>45649</v>
      </c>
      <c r="B24" s="29">
        <f>VLOOKUP(A24,'Expendatures of 2024'!$A$1:$M$367,3,FALSE)</f>
        <v>1200</v>
      </c>
      <c r="C24" s="26">
        <f>VLOOKUP(A24,'Expendatures of 2024'!$A$1:$M$367,4,FALSE)</f>
        <v>1250</v>
      </c>
      <c r="D24" s="26">
        <f>VLOOKUP(A24,'Expendatures of 2024'!$A$1:$M$367,5,FALSE)</f>
        <v>1314</v>
      </c>
      <c r="E24" s="26">
        <f>VLOOKUP(A24,'Expendatures of 2024'!$A$1:$M$367,6,FALSE)</f>
        <v>1484</v>
      </c>
      <c r="F24" s="29">
        <f>VLOOKUP(A24,'Expendatures of 2024'!$A$1:$M$367,7,FALSE)</f>
        <v>1211</v>
      </c>
      <c r="G24" s="29">
        <f>VLOOKUP(A24,'Expendatures of 2024'!$A$1:$M$367,8,FALSE)</f>
        <v>1456</v>
      </c>
      <c r="H24" s="29">
        <f>VLOOKUP(A24,'Expendatures of 2024'!$A$1:$M$367,9,FALSE)</f>
        <v>1428</v>
      </c>
      <c r="I24" s="29">
        <f>VLOOKUP(A24,'Expendatures of 2024'!$A$1:$M$367,10,FALSE)</f>
        <v>1322</v>
      </c>
      <c r="J24" s="29">
        <f>VLOOKUP(A24,'Expendatures of 2024'!$A$1:$M$367,11,FALSE)</f>
        <v>1346</v>
      </c>
      <c r="K24" s="29">
        <f>VLOOKUP(A24,'Expendatures of 2024'!$A$1:$M$367,12,FALSE)</f>
        <v>1346</v>
      </c>
      <c r="L24" s="29">
        <f>VLOOKUP(A24,'Expendatures of 2024'!$A$1:$M$367,13,FALSE)</f>
        <v>1009</v>
      </c>
      <c r="M24" s="29">
        <f t="shared" si="0"/>
        <v>14366</v>
      </c>
    </row>
    <row r="25" spans="1:13" s="7" customFormat="1" ht="11.45" customHeight="1" x14ac:dyDescent="0.25">
      <c r="A25" s="8">
        <v>45650</v>
      </c>
      <c r="B25" s="29">
        <f>VLOOKUP(A25,'Expendatures of 2024'!$A$1:$M$367,3,FALSE)</f>
        <v>1328</v>
      </c>
      <c r="C25" s="26">
        <f>VLOOKUP(A25,'Expendatures of 2024'!$A$1:$M$367,4,FALSE)</f>
        <v>1056</v>
      </c>
      <c r="D25" s="26">
        <f>VLOOKUP(A25,'Expendatures of 2024'!$A$1:$M$367,5,FALSE)</f>
        <v>1426</v>
      </c>
      <c r="E25" s="26">
        <f>VLOOKUP(A25,'Expendatures of 2024'!$A$1:$M$367,6,FALSE)</f>
        <v>1130</v>
      </c>
      <c r="F25" s="29">
        <f>VLOOKUP(A25,'Expendatures of 2024'!$A$1:$M$367,7,FALSE)</f>
        <v>1279</v>
      </c>
      <c r="G25" s="29">
        <f>VLOOKUP(A25,'Expendatures of 2024'!$A$1:$M$367,8,FALSE)</f>
        <v>1103</v>
      </c>
      <c r="H25" s="29">
        <f>VLOOKUP(A25,'Expendatures of 2024'!$A$1:$M$367,9,FALSE)</f>
        <v>1251</v>
      </c>
      <c r="I25" s="29">
        <f>VLOOKUP(A25,'Expendatures of 2024'!$A$1:$M$367,10,FALSE)</f>
        <v>1337</v>
      </c>
      <c r="J25" s="29">
        <f>VLOOKUP(A25,'Expendatures of 2024'!$A$1:$M$367,11,FALSE)</f>
        <v>1464</v>
      </c>
      <c r="K25" s="29">
        <f>VLOOKUP(A25,'Expendatures of 2024'!$A$1:$M$367,12,FALSE)</f>
        <v>1143</v>
      </c>
      <c r="L25" s="29">
        <f>VLOOKUP(A25,'Expendatures of 2024'!$A$1:$M$367,13,FALSE)</f>
        <v>1345</v>
      </c>
      <c r="M25" s="29">
        <f t="shared" si="0"/>
        <v>13862</v>
      </c>
    </row>
    <row r="26" spans="1:13" s="7" customFormat="1" ht="11.45" customHeight="1" x14ac:dyDescent="0.25">
      <c r="A26" s="8">
        <v>45651</v>
      </c>
      <c r="B26" s="29">
        <f>VLOOKUP(A26,'Expendatures of 2024'!$A$1:$M$367,3,FALSE)</f>
        <v>1405</v>
      </c>
      <c r="C26" s="26">
        <f>VLOOKUP(A26,'Expendatures of 2024'!$A$1:$M$367,4,FALSE)</f>
        <v>1302</v>
      </c>
      <c r="D26" s="26">
        <f>VLOOKUP(A26,'Expendatures of 2024'!$A$1:$M$367,5,FALSE)</f>
        <v>1136</v>
      </c>
      <c r="E26" s="26">
        <f>VLOOKUP(A26,'Expendatures of 2024'!$A$1:$M$367,6,FALSE)</f>
        <v>1291</v>
      </c>
      <c r="F26" s="29">
        <f>VLOOKUP(A26,'Expendatures of 2024'!$A$1:$M$367,7,FALSE)</f>
        <v>1128</v>
      </c>
      <c r="G26" s="29">
        <f>VLOOKUP(A26,'Expendatures of 2024'!$A$1:$M$367,8,FALSE)</f>
        <v>1301</v>
      </c>
      <c r="H26" s="29">
        <f>VLOOKUP(A26,'Expendatures of 2024'!$A$1:$M$367,9,FALSE)</f>
        <v>1369</v>
      </c>
      <c r="I26" s="29">
        <f>VLOOKUP(A26,'Expendatures of 2024'!$A$1:$M$367,10,FALSE)</f>
        <v>1285</v>
      </c>
      <c r="J26" s="29">
        <f>VLOOKUP(A26,'Expendatures of 2024'!$A$1:$M$367,11,FALSE)</f>
        <v>1208</v>
      </c>
      <c r="K26" s="29">
        <f>VLOOKUP(A26,'Expendatures of 2024'!$A$1:$M$367,12,FALSE)</f>
        <v>1476</v>
      </c>
      <c r="L26" s="29">
        <f>VLOOKUP(A26,'Expendatures of 2024'!$A$1:$M$367,13,FALSE)</f>
        <v>1179</v>
      </c>
      <c r="M26" s="29">
        <f t="shared" si="0"/>
        <v>14080</v>
      </c>
    </row>
    <row r="27" spans="1:13" s="9" customFormat="1" ht="11.45" customHeight="1" x14ac:dyDescent="0.25">
      <c r="A27" s="8">
        <v>45652</v>
      </c>
      <c r="B27" s="29">
        <f>VLOOKUP(A27,'Expendatures of 2024'!$A$1:$M$367,3,FALSE)</f>
        <v>1144</v>
      </c>
      <c r="C27" s="26">
        <f>VLOOKUP(A27,'Expendatures of 2024'!$A$1:$M$367,4,FALSE)</f>
        <v>1452</v>
      </c>
      <c r="D27" s="26">
        <f>VLOOKUP(A27,'Expendatures of 2024'!$A$1:$M$367,5,FALSE)</f>
        <v>1248</v>
      </c>
      <c r="E27" s="26">
        <f>VLOOKUP(A27,'Expendatures of 2024'!$A$1:$M$367,6,FALSE)</f>
        <v>1388</v>
      </c>
      <c r="F27" s="29">
        <f>VLOOKUP(A27,'Expendatures of 2024'!$A$1:$M$367,7,FALSE)</f>
        <v>1213</v>
      </c>
      <c r="G27" s="29">
        <f>VLOOKUP(A27,'Expendatures of 2024'!$A$1:$M$367,8,FALSE)</f>
        <v>1188</v>
      </c>
      <c r="H27" s="29">
        <f>VLOOKUP(A27,'Expendatures of 2024'!$A$1:$M$367,9,FALSE)</f>
        <v>1259</v>
      </c>
      <c r="I27" s="29">
        <f>VLOOKUP(A27,'Expendatures of 2024'!$A$1:$M$367,10,FALSE)</f>
        <v>1033</v>
      </c>
      <c r="J27" s="29">
        <f>VLOOKUP(A27,'Expendatures of 2024'!$A$1:$M$367,11,FALSE)</f>
        <v>1413</v>
      </c>
      <c r="K27" s="29">
        <f>VLOOKUP(A27,'Expendatures of 2024'!$A$1:$M$367,12,FALSE)</f>
        <v>1392</v>
      </c>
      <c r="L27" s="29">
        <f>VLOOKUP(A27,'Expendatures of 2024'!$A$1:$M$367,13,FALSE)</f>
        <v>1255</v>
      </c>
      <c r="M27" s="29">
        <f t="shared" si="0"/>
        <v>13985</v>
      </c>
    </row>
    <row r="28" spans="1:13" s="9" customFormat="1" ht="11.45" customHeight="1" x14ac:dyDescent="0.25">
      <c r="A28" s="8">
        <v>45653</v>
      </c>
      <c r="B28" s="29">
        <f>VLOOKUP(A28,'Expendatures of 2024'!$A$1:$M$367,3,FALSE)</f>
        <v>1050</v>
      </c>
      <c r="C28" s="26">
        <f>VLOOKUP(A28,'Expendatures of 2024'!$A$1:$M$367,4,FALSE)</f>
        <v>1268</v>
      </c>
      <c r="D28" s="26">
        <f>VLOOKUP(A28,'Expendatures of 2024'!$A$1:$M$367,5,FALSE)</f>
        <v>1330</v>
      </c>
      <c r="E28" s="26">
        <f>VLOOKUP(A28,'Expendatures of 2024'!$A$1:$M$367,6,FALSE)</f>
        <v>1387</v>
      </c>
      <c r="F28" s="29">
        <f>VLOOKUP(A28,'Expendatures of 2024'!$A$1:$M$367,7,FALSE)</f>
        <v>1347</v>
      </c>
      <c r="G28" s="29">
        <f>VLOOKUP(A28,'Expendatures of 2024'!$A$1:$M$367,8,FALSE)</f>
        <v>1436</v>
      </c>
      <c r="H28" s="29">
        <f>VLOOKUP(A28,'Expendatures of 2024'!$A$1:$M$367,9,FALSE)</f>
        <v>1253</v>
      </c>
      <c r="I28" s="29">
        <f>VLOOKUP(A28,'Expendatures of 2024'!$A$1:$M$367,10,FALSE)</f>
        <v>1156</v>
      </c>
      <c r="J28" s="29">
        <f>VLOOKUP(A28,'Expendatures of 2024'!$A$1:$M$367,11,FALSE)</f>
        <v>1390</v>
      </c>
      <c r="K28" s="29">
        <f>VLOOKUP(A28,'Expendatures of 2024'!$A$1:$M$367,12,FALSE)</f>
        <v>1176</v>
      </c>
      <c r="L28" s="29">
        <f>VLOOKUP(A28,'Expendatures of 2024'!$A$1:$M$367,13,FALSE)</f>
        <v>1231</v>
      </c>
      <c r="M28" s="29">
        <f t="shared" si="0"/>
        <v>14024</v>
      </c>
    </row>
    <row r="29" spans="1:13" s="7" customFormat="1" ht="11.45" customHeight="1" x14ac:dyDescent="0.25">
      <c r="A29" s="8">
        <v>45654</v>
      </c>
      <c r="B29" s="29">
        <f>VLOOKUP(A29,'Expendatures of 2024'!$A$1:$M$367,3,FALSE)</f>
        <v>1449</v>
      </c>
      <c r="C29" s="26">
        <f>VLOOKUP(A29,'Expendatures of 2024'!$A$1:$M$367,4,FALSE)</f>
        <v>1038</v>
      </c>
      <c r="D29" s="26">
        <f>VLOOKUP(A29,'Expendatures of 2024'!$A$1:$M$367,5,FALSE)</f>
        <v>1138</v>
      </c>
      <c r="E29" s="26">
        <f>VLOOKUP(A29,'Expendatures of 2024'!$A$1:$M$367,6,FALSE)</f>
        <v>1192</v>
      </c>
      <c r="F29" s="29">
        <f>VLOOKUP(A29,'Expendatures of 2024'!$A$1:$M$367,7,FALSE)</f>
        <v>1361</v>
      </c>
      <c r="G29" s="29">
        <f>VLOOKUP(A29,'Expendatures of 2024'!$A$1:$M$367,8,FALSE)</f>
        <v>1258</v>
      </c>
      <c r="H29" s="29">
        <f>VLOOKUP(A29,'Expendatures of 2024'!$A$1:$M$367,9,FALSE)</f>
        <v>1358</v>
      </c>
      <c r="I29" s="29">
        <f>VLOOKUP(A29,'Expendatures of 2024'!$A$1:$M$367,10,FALSE)</f>
        <v>1325</v>
      </c>
      <c r="J29" s="29">
        <f>VLOOKUP(A29,'Expendatures of 2024'!$A$1:$M$367,11,FALSE)</f>
        <v>1270</v>
      </c>
      <c r="K29" s="29">
        <f>VLOOKUP(A29,'Expendatures of 2024'!$A$1:$M$367,12,FALSE)</f>
        <v>1125</v>
      </c>
      <c r="L29" s="29">
        <f>VLOOKUP(A29,'Expendatures of 2024'!$A$1:$M$367,13,FALSE)</f>
        <v>1131</v>
      </c>
      <c r="M29" s="29">
        <f t="shared" si="0"/>
        <v>13645</v>
      </c>
    </row>
    <row r="30" spans="1:13" s="7" customFormat="1" ht="11.45" customHeight="1" x14ac:dyDescent="0.25">
      <c r="A30" s="8">
        <v>45655</v>
      </c>
      <c r="B30" s="29">
        <f>VLOOKUP(A30,'Expendatures of 2024'!$A$1:$M$367,3,FALSE)</f>
        <v>1287</v>
      </c>
      <c r="C30" s="26">
        <f>VLOOKUP(A30,'Expendatures of 2024'!$A$1:$M$367,4,FALSE)</f>
        <v>1185</v>
      </c>
      <c r="D30" s="26">
        <f>VLOOKUP(A30,'Expendatures of 2024'!$A$1:$M$367,5,FALSE)</f>
        <v>1446</v>
      </c>
      <c r="E30" s="26">
        <f>VLOOKUP(A30,'Expendatures of 2024'!$A$1:$M$367,6,FALSE)</f>
        <v>1343</v>
      </c>
      <c r="F30" s="29">
        <f>VLOOKUP(A30,'Expendatures of 2024'!$A$1:$M$367,7,FALSE)</f>
        <v>1490</v>
      </c>
      <c r="G30" s="29">
        <f>VLOOKUP(A30,'Expendatures of 2024'!$A$1:$M$367,8,FALSE)</f>
        <v>1010</v>
      </c>
      <c r="H30" s="29">
        <f>VLOOKUP(A30,'Expendatures of 2024'!$A$1:$M$367,9,FALSE)</f>
        <v>1465</v>
      </c>
      <c r="I30" s="29">
        <f>VLOOKUP(A30,'Expendatures of 2024'!$A$1:$M$367,10,FALSE)</f>
        <v>1251</v>
      </c>
      <c r="J30" s="29">
        <f>VLOOKUP(A30,'Expendatures of 2024'!$A$1:$M$367,11,FALSE)</f>
        <v>1358</v>
      </c>
      <c r="K30" s="29">
        <f>VLOOKUP(A30,'Expendatures of 2024'!$A$1:$M$367,12,FALSE)</f>
        <v>1110</v>
      </c>
      <c r="L30" s="29">
        <f>VLOOKUP(A30,'Expendatures of 2024'!$A$1:$M$367,13,FALSE)</f>
        <v>1271</v>
      </c>
      <c r="M30" s="29">
        <f t="shared" si="0"/>
        <v>14216</v>
      </c>
    </row>
    <row r="31" spans="1:13" s="7" customFormat="1" ht="11.45" customHeight="1" x14ac:dyDescent="0.25">
      <c r="A31" s="8">
        <v>45656</v>
      </c>
      <c r="B31" s="29">
        <f>VLOOKUP(A31,'Expendatures of 2024'!$A$1:$M$367,3,FALSE)</f>
        <v>1487</v>
      </c>
      <c r="C31" s="26">
        <f>VLOOKUP(A31,'Expendatures of 2024'!$A$1:$M$367,4,FALSE)</f>
        <v>1481</v>
      </c>
      <c r="D31" s="26">
        <f>VLOOKUP(A31,'Expendatures of 2024'!$A$1:$M$367,5,FALSE)</f>
        <v>1377</v>
      </c>
      <c r="E31" s="26">
        <f>VLOOKUP(A31,'Expendatures of 2024'!$A$1:$M$367,6,FALSE)</f>
        <v>1290</v>
      </c>
      <c r="F31" s="29">
        <f>VLOOKUP(A31,'Expendatures of 2024'!$A$1:$M$367,7,FALSE)</f>
        <v>1203</v>
      </c>
      <c r="G31" s="29">
        <f>VLOOKUP(A31,'Expendatures of 2024'!$A$1:$M$367,8,FALSE)</f>
        <v>1309</v>
      </c>
      <c r="H31" s="29">
        <f>VLOOKUP(A31,'Expendatures of 2024'!$A$1:$M$367,9,FALSE)</f>
        <v>1101</v>
      </c>
      <c r="I31" s="29">
        <f>VLOOKUP(A31,'Expendatures of 2024'!$A$1:$M$367,10,FALSE)</f>
        <v>1332</v>
      </c>
      <c r="J31" s="29">
        <f>VLOOKUP(A31,'Expendatures of 2024'!$A$1:$M$367,11,FALSE)</f>
        <v>1234</v>
      </c>
      <c r="K31" s="29">
        <f>VLOOKUP(A31,'Expendatures of 2024'!$A$1:$M$367,12,FALSE)</f>
        <v>1158</v>
      </c>
      <c r="L31" s="29">
        <f>VLOOKUP(A31,'Expendatures of 2024'!$A$1:$M$367,13,FALSE)</f>
        <v>1471</v>
      </c>
      <c r="M31" s="29">
        <f t="shared" si="0"/>
        <v>14443</v>
      </c>
    </row>
    <row r="32" spans="1:13" s="7" customFormat="1" ht="11.45" customHeight="1" x14ac:dyDescent="0.25">
      <c r="A32" s="31">
        <v>45657</v>
      </c>
      <c r="B32" s="29">
        <f>VLOOKUP(A32,'Expendatures of 2024'!$A$1:$M$367,3,FALSE)</f>
        <v>1253</v>
      </c>
      <c r="C32" s="26">
        <f>VLOOKUP(A32,'Expendatures of 2024'!$A$1:$M$367,4,FALSE)</f>
        <v>1320</v>
      </c>
      <c r="D32" s="26">
        <f>VLOOKUP(A32,'Expendatures of 2024'!$A$1:$M$367,5,FALSE)</f>
        <v>1125</v>
      </c>
      <c r="E32" s="26">
        <f>VLOOKUP(A32,'Expendatures of 2024'!$A$1:$M$367,6,FALSE)</f>
        <v>1001</v>
      </c>
      <c r="F32" s="29">
        <f>VLOOKUP(A32,'Expendatures of 2024'!$A$1:$M$367,7,FALSE)</f>
        <v>1240</v>
      </c>
      <c r="G32" s="29">
        <f>VLOOKUP(A32,'Expendatures of 2024'!$A$1:$M$367,8,FALSE)</f>
        <v>1307</v>
      </c>
      <c r="H32" s="29">
        <f>VLOOKUP(A32,'Expendatures of 2024'!$A$1:$M$367,9,FALSE)</f>
        <v>1443</v>
      </c>
      <c r="I32" s="29">
        <f>VLOOKUP(A32,'Expendatures of 2024'!$A$1:$M$367,10,FALSE)</f>
        <v>1158</v>
      </c>
      <c r="J32" s="29">
        <f>VLOOKUP(A32,'Expendatures of 2024'!$A$1:$M$367,11,FALSE)</f>
        <v>1455</v>
      </c>
      <c r="K32" s="29">
        <f>VLOOKUP(A32,'Expendatures of 2024'!$A$1:$M$367,12,FALSE)</f>
        <v>1065</v>
      </c>
      <c r="L32" s="29">
        <f>VLOOKUP(A32,'Expendatures of 2024'!$A$1:$M$367,13,FALSE)</f>
        <v>1426</v>
      </c>
      <c r="M32" s="29">
        <f t="shared" si="0"/>
        <v>13793</v>
      </c>
    </row>
    <row r="33" spans="1:13" s="7" customFormat="1" ht="18.75" x14ac:dyDescent="0.3">
      <c r="A33" s="62" t="s">
        <v>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32">
        <f>SUM(M2:M32)</f>
        <v>426300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Narrow,Bold"&amp;14December 2024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8696-3E64-49C6-890F-9A25220CE6F2}">
  <dimension ref="A1:N367"/>
  <sheetViews>
    <sheetView topLeftCell="A106" workbookViewId="0">
      <selection activeCell="C110" sqref="C110"/>
    </sheetView>
  </sheetViews>
  <sheetFormatPr defaultRowHeight="15" x14ac:dyDescent="0.25"/>
  <cols>
    <col min="1" max="1" width="14.28515625" customWidth="1"/>
    <col min="2" max="2" width="11.5703125" bestFit="1" customWidth="1"/>
    <col min="3" max="3" width="19.85546875" customWidth="1"/>
    <col min="4" max="4" width="15.140625" customWidth="1"/>
    <col min="5" max="5" width="10.7109375" bestFit="1" customWidth="1"/>
    <col min="6" max="6" width="10.42578125" customWidth="1"/>
    <col min="7" max="7" width="11.7109375" customWidth="1"/>
    <col min="8" max="8" width="19.7109375" customWidth="1"/>
    <col min="9" max="9" width="11" customWidth="1"/>
    <col min="10" max="11" width="12.28515625" customWidth="1"/>
    <col min="12" max="12" width="11.7109375" customWidth="1"/>
    <col min="13" max="13" width="18.28515625" customWidth="1"/>
    <col min="14" max="14" width="12.7109375" customWidth="1"/>
  </cols>
  <sheetData>
    <row r="1" spans="1:14" x14ac:dyDescent="0.25">
      <c r="A1" s="38" t="s">
        <v>34</v>
      </c>
      <c r="B1" s="38" t="s">
        <v>22</v>
      </c>
      <c r="C1" s="37" t="s">
        <v>16</v>
      </c>
      <c r="D1" s="37" t="s">
        <v>19</v>
      </c>
      <c r="E1" s="37" t="s">
        <v>24</v>
      </c>
      <c r="F1" s="37" t="s">
        <v>25</v>
      </c>
      <c r="G1" s="37" t="s">
        <v>17</v>
      </c>
      <c r="H1" s="37" t="s">
        <v>21</v>
      </c>
      <c r="I1" s="37" t="s">
        <v>14</v>
      </c>
      <c r="J1" s="37" t="s">
        <v>15</v>
      </c>
      <c r="K1" s="37" t="s">
        <v>18</v>
      </c>
      <c r="L1" s="37" t="s">
        <v>26</v>
      </c>
      <c r="M1" s="37" t="s">
        <v>20</v>
      </c>
      <c r="N1" s="37" t="s">
        <v>35</v>
      </c>
    </row>
    <row r="2" spans="1:14" x14ac:dyDescent="0.25">
      <c r="A2" s="36">
        <v>45292</v>
      </c>
      <c r="B2" t="str">
        <f t="shared" ref="B2:B65" si="0">TEXT(A2,"mmmm")</f>
        <v>January</v>
      </c>
      <c r="C2">
        <v>1900</v>
      </c>
      <c r="D2">
        <v>1494</v>
      </c>
      <c r="E2">
        <v>1185</v>
      </c>
      <c r="F2">
        <v>1081</v>
      </c>
      <c r="G2">
        <v>1252</v>
      </c>
      <c r="H2">
        <v>1350</v>
      </c>
      <c r="I2">
        <v>1171</v>
      </c>
      <c r="J2">
        <v>1078</v>
      </c>
      <c r="K2">
        <v>1135</v>
      </c>
      <c r="L2">
        <v>1186</v>
      </c>
      <c r="M2">
        <v>1472</v>
      </c>
      <c r="N2">
        <f>SUM(C2:M2)</f>
        <v>14304</v>
      </c>
    </row>
    <row r="3" spans="1:14" x14ac:dyDescent="0.25">
      <c r="A3" s="36">
        <v>45293</v>
      </c>
      <c r="B3" t="str">
        <f t="shared" si="0"/>
        <v>January</v>
      </c>
      <c r="C3">
        <v>1023</v>
      </c>
      <c r="D3">
        <v>1373</v>
      </c>
      <c r="E3">
        <v>1036</v>
      </c>
      <c r="F3">
        <v>1025</v>
      </c>
      <c r="G3">
        <v>1402</v>
      </c>
      <c r="H3">
        <v>1309</v>
      </c>
      <c r="I3">
        <v>1024</v>
      </c>
      <c r="J3">
        <v>1311</v>
      </c>
      <c r="K3">
        <v>1481</v>
      </c>
      <c r="L3">
        <v>1099</v>
      </c>
      <c r="M3">
        <v>1276</v>
      </c>
      <c r="N3">
        <f t="shared" ref="N3:N66" si="1">SUM(C3:M3)</f>
        <v>13359</v>
      </c>
    </row>
    <row r="4" spans="1:14" x14ac:dyDescent="0.25">
      <c r="A4" s="36">
        <v>45294</v>
      </c>
      <c r="B4" t="str">
        <f t="shared" si="0"/>
        <v>January</v>
      </c>
      <c r="C4">
        <v>1492</v>
      </c>
      <c r="D4">
        <v>1201</v>
      </c>
      <c r="E4">
        <v>1023</v>
      </c>
      <c r="F4">
        <v>1251</v>
      </c>
      <c r="G4">
        <v>1138</v>
      </c>
      <c r="H4">
        <v>1337</v>
      </c>
      <c r="I4">
        <v>1244</v>
      </c>
      <c r="J4">
        <v>1263</v>
      </c>
      <c r="K4">
        <v>1466</v>
      </c>
      <c r="L4">
        <v>1229</v>
      </c>
      <c r="M4">
        <v>1483</v>
      </c>
      <c r="N4">
        <f t="shared" si="1"/>
        <v>14127</v>
      </c>
    </row>
    <row r="5" spans="1:14" x14ac:dyDescent="0.25">
      <c r="A5" s="36">
        <v>45295</v>
      </c>
      <c r="B5" t="str">
        <f t="shared" si="0"/>
        <v>January</v>
      </c>
      <c r="C5">
        <v>1431</v>
      </c>
      <c r="D5">
        <v>1323</v>
      </c>
      <c r="E5">
        <v>1053</v>
      </c>
      <c r="F5">
        <v>1243</v>
      </c>
      <c r="G5">
        <v>1406</v>
      </c>
      <c r="H5">
        <v>1148</v>
      </c>
      <c r="I5">
        <v>1162</v>
      </c>
      <c r="J5">
        <v>1404</v>
      </c>
      <c r="K5">
        <v>1005</v>
      </c>
      <c r="L5">
        <v>1486</v>
      </c>
      <c r="M5">
        <v>1086</v>
      </c>
      <c r="N5">
        <f t="shared" si="1"/>
        <v>13747</v>
      </c>
    </row>
    <row r="6" spans="1:14" x14ac:dyDescent="0.25">
      <c r="A6" s="36">
        <v>45296</v>
      </c>
      <c r="B6" t="str">
        <f t="shared" si="0"/>
        <v>January</v>
      </c>
      <c r="C6">
        <v>1051</v>
      </c>
      <c r="D6">
        <v>1018</v>
      </c>
      <c r="E6">
        <v>1414</v>
      </c>
      <c r="F6">
        <v>1376</v>
      </c>
      <c r="G6">
        <v>1007</v>
      </c>
      <c r="H6">
        <v>1486</v>
      </c>
      <c r="I6">
        <v>1290</v>
      </c>
      <c r="J6">
        <v>1284</v>
      </c>
      <c r="K6">
        <v>1489</v>
      </c>
      <c r="L6">
        <v>1364</v>
      </c>
      <c r="M6">
        <v>1269</v>
      </c>
      <c r="N6">
        <f t="shared" si="1"/>
        <v>14048</v>
      </c>
    </row>
    <row r="7" spans="1:14" x14ac:dyDescent="0.25">
      <c r="A7" s="36">
        <v>45297</v>
      </c>
      <c r="B7" t="str">
        <f t="shared" si="0"/>
        <v>January</v>
      </c>
      <c r="C7">
        <v>1045</v>
      </c>
      <c r="D7">
        <v>1202</v>
      </c>
      <c r="E7">
        <v>1296</v>
      </c>
      <c r="F7">
        <v>1312</v>
      </c>
      <c r="G7">
        <v>1398</v>
      </c>
      <c r="H7">
        <v>1342</v>
      </c>
      <c r="I7">
        <v>1431</v>
      </c>
      <c r="J7">
        <v>1066</v>
      </c>
      <c r="K7">
        <v>1091</v>
      </c>
      <c r="L7">
        <v>1455</v>
      </c>
      <c r="M7">
        <v>1469</v>
      </c>
      <c r="N7">
        <f t="shared" si="1"/>
        <v>14107</v>
      </c>
    </row>
    <row r="8" spans="1:14" x14ac:dyDescent="0.25">
      <c r="A8" s="36">
        <v>45298</v>
      </c>
      <c r="B8" t="str">
        <f t="shared" si="0"/>
        <v>January</v>
      </c>
      <c r="C8">
        <v>1123</v>
      </c>
      <c r="D8">
        <v>1343</v>
      </c>
      <c r="E8">
        <v>1428</v>
      </c>
      <c r="F8">
        <v>1024</v>
      </c>
      <c r="G8">
        <v>1042</v>
      </c>
      <c r="H8">
        <v>1028</v>
      </c>
      <c r="I8">
        <v>1479</v>
      </c>
      <c r="J8">
        <v>1231</v>
      </c>
      <c r="K8">
        <v>1101</v>
      </c>
      <c r="L8">
        <v>1410</v>
      </c>
      <c r="M8">
        <v>1321</v>
      </c>
      <c r="N8">
        <f t="shared" si="1"/>
        <v>13530</v>
      </c>
    </row>
    <row r="9" spans="1:14" x14ac:dyDescent="0.25">
      <c r="A9" s="36">
        <v>45299</v>
      </c>
      <c r="B9" t="str">
        <f t="shared" si="0"/>
        <v>January</v>
      </c>
      <c r="C9">
        <v>1029</v>
      </c>
      <c r="D9">
        <v>1217</v>
      </c>
      <c r="E9">
        <v>1084</v>
      </c>
      <c r="F9">
        <v>1294</v>
      </c>
      <c r="G9">
        <v>1480</v>
      </c>
      <c r="H9">
        <v>1384</v>
      </c>
      <c r="I9">
        <v>1176</v>
      </c>
      <c r="J9">
        <v>1458</v>
      </c>
      <c r="K9">
        <v>1256</v>
      </c>
      <c r="L9">
        <v>1344</v>
      </c>
      <c r="M9">
        <v>1031</v>
      </c>
      <c r="N9">
        <f t="shared" si="1"/>
        <v>13753</v>
      </c>
    </row>
    <row r="10" spans="1:14" x14ac:dyDescent="0.25">
      <c r="A10" s="36">
        <v>45300</v>
      </c>
      <c r="B10" t="str">
        <f t="shared" si="0"/>
        <v>January</v>
      </c>
      <c r="C10">
        <v>1405</v>
      </c>
      <c r="D10">
        <v>1132</v>
      </c>
      <c r="E10">
        <v>1197</v>
      </c>
      <c r="F10">
        <v>1360</v>
      </c>
      <c r="G10">
        <v>1096</v>
      </c>
      <c r="H10">
        <v>1017</v>
      </c>
      <c r="I10">
        <v>1139</v>
      </c>
      <c r="J10">
        <v>1315</v>
      </c>
      <c r="K10">
        <v>1257</v>
      </c>
      <c r="L10">
        <v>1219</v>
      </c>
      <c r="M10">
        <v>1296</v>
      </c>
      <c r="N10">
        <f t="shared" si="1"/>
        <v>13433</v>
      </c>
    </row>
    <row r="11" spans="1:14" x14ac:dyDescent="0.25">
      <c r="A11" s="36">
        <v>45301</v>
      </c>
      <c r="B11" t="str">
        <f t="shared" si="0"/>
        <v>January</v>
      </c>
      <c r="C11">
        <v>1101</v>
      </c>
      <c r="D11">
        <v>1098</v>
      </c>
      <c r="E11">
        <v>1094</v>
      </c>
      <c r="F11">
        <v>1376</v>
      </c>
      <c r="G11">
        <v>1061</v>
      </c>
      <c r="H11">
        <v>1225</v>
      </c>
      <c r="I11">
        <v>1353</v>
      </c>
      <c r="J11">
        <v>1295</v>
      </c>
      <c r="K11">
        <v>1197</v>
      </c>
      <c r="L11">
        <v>1015</v>
      </c>
      <c r="M11">
        <v>1305</v>
      </c>
      <c r="N11">
        <f t="shared" si="1"/>
        <v>13120</v>
      </c>
    </row>
    <row r="12" spans="1:14" x14ac:dyDescent="0.25">
      <c r="A12" s="36">
        <v>45302</v>
      </c>
      <c r="B12" t="str">
        <f t="shared" si="0"/>
        <v>January</v>
      </c>
      <c r="C12">
        <v>1229</v>
      </c>
      <c r="D12">
        <v>1118</v>
      </c>
      <c r="E12">
        <v>1113</v>
      </c>
      <c r="F12">
        <v>1424</v>
      </c>
      <c r="G12">
        <v>1313</v>
      </c>
      <c r="H12">
        <v>1197</v>
      </c>
      <c r="I12">
        <v>1080</v>
      </c>
      <c r="J12">
        <v>1012</v>
      </c>
      <c r="K12">
        <v>1351</v>
      </c>
      <c r="L12">
        <v>1467</v>
      </c>
      <c r="M12">
        <v>1064</v>
      </c>
      <c r="N12">
        <f t="shared" si="1"/>
        <v>13368</v>
      </c>
    </row>
    <row r="13" spans="1:14" x14ac:dyDescent="0.25">
      <c r="A13" s="36">
        <v>45303</v>
      </c>
      <c r="B13" t="str">
        <f t="shared" si="0"/>
        <v>January</v>
      </c>
      <c r="C13">
        <v>1068</v>
      </c>
      <c r="D13">
        <v>1067</v>
      </c>
      <c r="E13">
        <v>1442</v>
      </c>
      <c r="F13">
        <v>1152</v>
      </c>
      <c r="G13">
        <v>1387</v>
      </c>
      <c r="H13">
        <v>1436</v>
      </c>
      <c r="I13">
        <v>1266</v>
      </c>
      <c r="J13">
        <v>1096</v>
      </c>
      <c r="K13">
        <v>1066</v>
      </c>
      <c r="L13">
        <v>1137</v>
      </c>
      <c r="M13">
        <v>1255</v>
      </c>
      <c r="N13">
        <f t="shared" si="1"/>
        <v>13372</v>
      </c>
    </row>
    <row r="14" spans="1:14" x14ac:dyDescent="0.25">
      <c r="A14" s="36">
        <v>45304</v>
      </c>
      <c r="B14" t="str">
        <f t="shared" si="0"/>
        <v>January</v>
      </c>
      <c r="C14">
        <v>1000</v>
      </c>
      <c r="D14">
        <v>1097</v>
      </c>
      <c r="E14">
        <v>1196</v>
      </c>
      <c r="F14">
        <v>1320</v>
      </c>
      <c r="G14">
        <v>1328</v>
      </c>
      <c r="H14">
        <v>1060</v>
      </c>
      <c r="I14">
        <v>1086</v>
      </c>
      <c r="J14">
        <v>1441</v>
      </c>
      <c r="K14">
        <v>1045</v>
      </c>
      <c r="L14">
        <v>1212</v>
      </c>
      <c r="M14">
        <v>1377</v>
      </c>
      <c r="N14">
        <f t="shared" si="1"/>
        <v>13162</v>
      </c>
    </row>
    <row r="15" spans="1:14" x14ac:dyDescent="0.25">
      <c r="A15" s="36">
        <v>45305</v>
      </c>
      <c r="B15" t="str">
        <f t="shared" si="0"/>
        <v>January</v>
      </c>
      <c r="C15">
        <v>1161</v>
      </c>
      <c r="D15">
        <v>1487</v>
      </c>
      <c r="E15">
        <v>1061</v>
      </c>
      <c r="F15">
        <v>1456</v>
      </c>
      <c r="G15">
        <v>1117</v>
      </c>
      <c r="H15">
        <v>1435</v>
      </c>
      <c r="I15">
        <v>1260</v>
      </c>
      <c r="J15">
        <v>1453</v>
      </c>
      <c r="K15">
        <v>1152</v>
      </c>
      <c r="L15">
        <v>1083</v>
      </c>
      <c r="M15">
        <v>1035</v>
      </c>
      <c r="N15">
        <f t="shared" si="1"/>
        <v>13700</v>
      </c>
    </row>
    <row r="16" spans="1:14" x14ac:dyDescent="0.25">
      <c r="A16" s="36">
        <v>45306</v>
      </c>
      <c r="B16" t="str">
        <f t="shared" si="0"/>
        <v>January</v>
      </c>
      <c r="C16">
        <v>1465</v>
      </c>
      <c r="D16">
        <v>1168</v>
      </c>
      <c r="E16">
        <v>1101</v>
      </c>
      <c r="F16">
        <v>1249</v>
      </c>
      <c r="G16">
        <v>1118</v>
      </c>
      <c r="H16">
        <v>1133</v>
      </c>
      <c r="I16">
        <v>1425</v>
      </c>
      <c r="J16">
        <v>1100</v>
      </c>
      <c r="K16">
        <v>1220</v>
      </c>
      <c r="L16">
        <v>1341</v>
      </c>
      <c r="M16">
        <v>1247</v>
      </c>
      <c r="N16">
        <f t="shared" si="1"/>
        <v>13567</v>
      </c>
    </row>
    <row r="17" spans="1:14" x14ac:dyDescent="0.25">
      <c r="A17" s="36">
        <v>45307</v>
      </c>
      <c r="B17" t="str">
        <f t="shared" si="0"/>
        <v>January</v>
      </c>
      <c r="C17">
        <v>1076</v>
      </c>
      <c r="D17">
        <v>1438</v>
      </c>
      <c r="E17">
        <v>1056</v>
      </c>
      <c r="F17">
        <v>1486</v>
      </c>
      <c r="G17">
        <v>1356</v>
      </c>
      <c r="H17">
        <v>1046</v>
      </c>
      <c r="I17">
        <v>1430</v>
      </c>
      <c r="J17">
        <v>1487</v>
      </c>
      <c r="K17">
        <v>1417</v>
      </c>
      <c r="L17">
        <v>1216</v>
      </c>
      <c r="M17">
        <v>1045</v>
      </c>
      <c r="N17">
        <f t="shared" si="1"/>
        <v>14053</v>
      </c>
    </row>
    <row r="18" spans="1:14" x14ac:dyDescent="0.25">
      <c r="A18" s="36">
        <v>45308</v>
      </c>
      <c r="B18" t="str">
        <f t="shared" si="0"/>
        <v>January</v>
      </c>
      <c r="C18">
        <v>1218</v>
      </c>
      <c r="D18">
        <v>1386</v>
      </c>
      <c r="E18">
        <v>1034</v>
      </c>
      <c r="F18">
        <v>1495</v>
      </c>
      <c r="G18">
        <v>1374</v>
      </c>
      <c r="H18">
        <v>1172</v>
      </c>
      <c r="I18">
        <v>1080</v>
      </c>
      <c r="J18">
        <v>1067</v>
      </c>
      <c r="K18">
        <v>1039</v>
      </c>
      <c r="L18">
        <v>1238</v>
      </c>
      <c r="M18">
        <v>1166</v>
      </c>
      <c r="N18">
        <f t="shared" si="1"/>
        <v>13269</v>
      </c>
    </row>
    <row r="19" spans="1:14" x14ac:dyDescent="0.25">
      <c r="A19" s="36">
        <v>45309</v>
      </c>
      <c r="B19" t="str">
        <f t="shared" si="0"/>
        <v>January</v>
      </c>
      <c r="C19">
        <v>1275</v>
      </c>
      <c r="D19">
        <v>1444</v>
      </c>
      <c r="E19">
        <v>1357</v>
      </c>
      <c r="F19">
        <v>1434</v>
      </c>
      <c r="G19">
        <v>1004</v>
      </c>
      <c r="H19">
        <v>1160</v>
      </c>
      <c r="I19">
        <v>1375</v>
      </c>
      <c r="J19">
        <v>1240</v>
      </c>
      <c r="K19">
        <v>1251</v>
      </c>
      <c r="L19">
        <v>1166</v>
      </c>
      <c r="M19">
        <v>1171</v>
      </c>
      <c r="N19">
        <f t="shared" si="1"/>
        <v>13877</v>
      </c>
    </row>
    <row r="20" spans="1:14" x14ac:dyDescent="0.25">
      <c r="A20" s="36">
        <v>45310</v>
      </c>
      <c r="B20" t="str">
        <f t="shared" si="0"/>
        <v>January</v>
      </c>
      <c r="C20">
        <v>1347</v>
      </c>
      <c r="D20">
        <v>1478</v>
      </c>
      <c r="E20">
        <v>1050</v>
      </c>
      <c r="F20">
        <v>1461</v>
      </c>
      <c r="G20">
        <v>1398</v>
      </c>
      <c r="H20">
        <v>1290</v>
      </c>
      <c r="I20">
        <v>1481</v>
      </c>
      <c r="J20">
        <v>1450</v>
      </c>
      <c r="K20">
        <v>1137</v>
      </c>
      <c r="L20">
        <v>1244</v>
      </c>
      <c r="M20">
        <v>1189</v>
      </c>
      <c r="N20">
        <f t="shared" si="1"/>
        <v>14525</v>
      </c>
    </row>
    <row r="21" spans="1:14" x14ac:dyDescent="0.25">
      <c r="A21" s="36">
        <v>45311</v>
      </c>
      <c r="B21" t="str">
        <f t="shared" si="0"/>
        <v>January</v>
      </c>
      <c r="C21">
        <v>1172</v>
      </c>
      <c r="D21">
        <v>1004</v>
      </c>
      <c r="E21">
        <v>1123</v>
      </c>
      <c r="F21">
        <v>1376</v>
      </c>
      <c r="G21">
        <v>1309</v>
      </c>
      <c r="H21">
        <v>1335</v>
      </c>
      <c r="I21">
        <v>1022</v>
      </c>
      <c r="J21">
        <v>1357</v>
      </c>
      <c r="K21">
        <v>1267</v>
      </c>
      <c r="L21">
        <v>1062</v>
      </c>
      <c r="M21">
        <v>1183</v>
      </c>
      <c r="N21">
        <f t="shared" si="1"/>
        <v>13210</v>
      </c>
    </row>
    <row r="22" spans="1:14" x14ac:dyDescent="0.25">
      <c r="A22" s="36">
        <v>45312</v>
      </c>
      <c r="B22" t="str">
        <f t="shared" si="0"/>
        <v>January</v>
      </c>
      <c r="C22">
        <v>1215</v>
      </c>
      <c r="D22">
        <v>1406</v>
      </c>
      <c r="E22">
        <v>1492</v>
      </c>
      <c r="F22">
        <v>1466</v>
      </c>
      <c r="G22">
        <v>1488</v>
      </c>
      <c r="H22">
        <v>1217</v>
      </c>
      <c r="I22">
        <v>1051</v>
      </c>
      <c r="J22">
        <v>1188</v>
      </c>
      <c r="K22">
        <v>1486</v>
      </c>
      <c r="L22">
        <v>1180</v>
      </c>
      <c r="M22">
        <v>1303</v>
      </c>
      <c r="N22">
        <f t="shared" si="1"/>
        <v>14492</v>
      </c>
    </row>
    <row r="23" spans="1:14" x14ac:dyDescent="0.25">
      <c r="A23" s="36">
        <v>45313</v>
      </c>
      <c r="B23" t="str">
        <f t="shared" si="0"/>
        <v>January</v>
      </c>
      <c r="C23">
        <v>1060</v>
      </c>
      <c r="D23">
        <v>1440</v>
      </c>
      <c r="E23">
        <v>1140</v>
      </c>
      <c r="F23">
        <v>1160</v>
      </c>
      <c r="G23">
        <v>1003</v>
      </c>
      <c r="H23">
        <v>1073</v>
      </c>
      <c r="I23">
        <v>1278</v>
      </c>
      <c r="J23">
        <v>1035</v>
      </c>
      <c r="K23">
        <v>1109</v>
      </c>
      <c r="L23">
        <v>1361</v>
      </c>
      <c r="M23">
        <v>1244</v>
      </c>
      <c r="N23">
        <f t="shared" si="1"/>
        <v>12903</v>
      </c>
    </row>
    <row r="24" spans="1:14" x14ac:dyDescent="0.25">
      <c r="A24" s="36">
        <v>45314</v>
      </c>
      <c r="B24" t="str">
        <f t="shared" si="0"/>
        <v>January</v>
      </c>
      <c r="C24">
        <v>1106</v>
      </c>
      <c r="D24">
        <v>1366</v>
      </c>
      <c r="E24">
        <v>1411</v>
      </c>
      <c r="F24">
        <v>1441</v>
      </c>
      <c r="G24">
        <v>1311</v>
      </c>
      <c r="H24">
        <v>1193</v>
      </c>
      <c r="I24">
        <v>1098</v>
      </c>
      <c r="J24">
        <v>1005</v>
      </c>
      <c r="K24">
        <v>1314</v>
      </c>
      <c r="L24">
        <v>1047</v>
      </c>
      <c r="M24">
        <v>1138</v>
      </c>
      <c r="N24">
        <f t="shared" si="1"/>
        <v>13430</v>
      </c>
    </row>
    <row r="25" spans="1:14" x14ac:dyDescent="0.25">
      <c r="A25" s="36">
        <v>45315</v>
      </c>
      <c r="B25" t="str">
        <f t="shared" si="0"/>
        <v>January</v>
      </c>
      <c r="C25">
        <v>1200</v>
      </c>
      <c r="D25">
        <v>1225</v>
      </c>
      <c r="E25">
        <v>1406</v>
      </c>
      <c r="F25">
        <v>1481</v>
      </c>
      <c r="G25">
        <v>1427</v>
      </c>
      <c r="H25">
        <v>1027</v>
      </c>
      <c r="I25">
        <v>1495</v>
      </c>
      <c r="J25">
        <v>1259</v>
      </c>
      <c r="K25">
        <v>1214</v>
      </c>
      <c r="L25">
        <v>1311</v>
      </c>
      <c r="M25">
        <v>1054</v>
      </c>
      <c r="N25">
        <f t="shared" si="1"/>
        <v>14099</v>
      </c>
    </row>
    <row r="26" spans="1:14" x14ac:dyDescent="0.25">
      <c r="A26" s="36">
        <v>45316</v>
      </c>
      <c r="B26" t="str">
        <f t="shared" si="0"/>
        <v>January</v>
      </c>
      <c r="C26">
        <v>1482</v>
      </c>
      <c r="D26">
        <v>1191</v>
      </c>
      <c r="E26">
        <v>1220</v>
      </c>
      <c r="F26">
        <v>1455</v>
      </c>
      <c r="G26">
        <v>1019</v>
      </c>
      <c r="H26">
        <v>1302</v>
      </c>
      <c r="I26">
        <v>1041</v>
      </c>
      <c r="J26">
        <v>1098</v>
      </c>
      <c r="K26">
        <v>1162</v>
      </c>
      <c r="L26">
        <v>1148</v>
      </c>
      <c r="M26">
        <v>1399</v>
      </c>
      <c r="N26">
        <f t="shared" si="1"/>
        <v>13517</v>
      </c>
    </row>
    <row r="27" spans="1:14" x14ac:dyDescent="0.25">
      <c r="A27" s="36">
        <v>45317</v>
      </c>
      <c r="B27" t="str">
        <f t="shared" si="0"/>
        <v>January</v>
      </c>
      <c r="C27">
        <v>1179</v>
      </c>
      <c r="D27">
        <v>1289</v>
      </c>
      <c r="E27">
        <v>1123</v>
      </c>
      <c r="F27">
        <v>1359</v>
      </c>
      <c r="G27">
        <v>1089</v>
      </c>
      <c r="H27">
        <v>1179</v>
      </c>
      <c r="I27">
        <v>1127</v>
      </c>
      <c r="J27">
        <v>1442</v>
      </c>
      <c r="K27">
        <v>1258</v>
      </c>
      <c r="L27">
        <v>1345</v>
      </c>
      <c r="M27">
        <v>1221</v>
      </c>
      <c r="N27">
        <f t="shared" si="1"/>
        <v>13611</v>
      </c>
    </row>
    <row r="28" spans="1:14" x14ac:dyDescent="0.25">
      <c r="A28" s="36">
        <v>45318</v>
      </c>
      <c r="B28" t="str">
        <f t="shared" si="0"/>
        <v>January</v>
      </c>
      <c r="C28">
        <v>1212</v>
      </c>
      <c r="D28">
        <v>1227</v>
      </c>
      <c r="E28">
        <v>1124</v>
      </c>
      <c r="F28">
        <v>1354</v>
      </c>
      <c r="G28">
        <v>1297</v>
      </c>
      <c r="H28">
        <v>1466</v>
      </c>
      <c r="I28">
        <v>1272</v>
      </c>
      <c r="J28">
        <v>1206</v>
      </c>
      <c r="K28">
        <v>1025</v>
      </c>
      <c r="L28">
        <v>1149</v>
      </c>
      <c r="M28">
        <v>1151</v>
      </c>
      <c r="N28">
        <f t="shared" si="1"/>
        <v>13483</v>
      </c>
    </row>
    <row r="29" spans="1:14" x14ac:dyDescent="0.25">
      <c r="A29" s="36">
        <v>45319</v>
      </c>
      <c r="B29" t="str">
        <f t="shared" si="0"/>
        <v>January</v>
      </c>
      <c r="C29">
        <v>1343</v>
      </c>
      <c r="D29">
        <v>1349</v>
      </c>
      <c r="E29">
        <v>1466</v>
      </c>
      <c r="F29">
        <v>1457</v>
      </c>
      <c r="G29">
        <v>1036</v>
      </c>
      <c r="H29">
        <v>1194</v>
      </c>
      <c r="I29">
        <v>1047</v>
      </c>
      <c r="J29">
        <v>1012</v>
      </c>
      <c r="K29">
        <v>1260</v>
      </c>
      <c r="L29">
        <v>1496</v>
      </c>
      <c r="M29">
        <v>1110</v>
      </c>
      <c r="N29">
        <f t="shared" si="1"/>
        <v>13770</v>
      </c>
    </row>
    <row r="30" spans="1:14" x14ac:dyDescent="0.25">
      <c r="A30" s="36">
        <v>45320</v>
      </c>
      <c r="B30" t="str">
        <f t="shared" si="0"/>
        <v>January</v>
      </c>
      <c r="C30">
        <v>1104</v>
      </c>
      <c r="D30">
        <v>1171</v>
      </c>
      <c r="E30">
        <v>1311</v>
      </c>
      <c r="F30">
        <v>1479</v>
      </c>
      <c r="G30">
        <v>1340</v>
      </c>
      <c r="H30">
        <v>1014</v>
      </c>
      <c r="I30">
        <v>1136</v>
      </c>
      <c r="J30">
        <v>1436</v>
      </c>
      <c r="K30">
        <v>1500</v>
      </c>
      <c r="L30">
        <v>1207</v>
      </c>
      <c r="M30">
        <v>1390</v>
      </c>
      <c r="N30">
        <f t="shared" si="1"/>
        <v>14088</v>
      </c>
    </row>
    <row r="31" spans="1:14" x14ac:dyDescent="0.25">
      <c r="A31" s="36">
        <v>45321</v>
      </c>
      <c r="B31" t="str">
        <f t="shared" si="0"/>
        <v>January</v>
      </c>
      <c r="C31">
        <v>1150</v>
      </c>
      <c r="D31">
        <v>1224</v>
      </c>
      <c r="E31">
        <v>1095</v>
      </c>
      <c r="F31">
        <v>1185</v>
      </c>
      <c r="G31">
        <v>1137</v>
      </c>
      <c r="H31">
        <v>1329</v>
      </c>
      <c r="I31">
        <v>1128</v>
      </c>
      <c r="J31">
        <v>1117</v>
      </c>
      <c r="K31">
        <v>1231</v>
      </c>
      <c r="L31">
        <v>1147</v>
      </c>
      <c r="M31">
        <v>1193</v>
      </c>
      <c r="N31">
        <f t="shared" si="1"/>
        <v>12936</v>
      </c>
    </row>
    <row r="32" spans="1:14" x14ac:dyDescent="0.25">
      <c r="A32" s="36">
        <v>45322</v>
      </c>
      <c r="B32" t="str">
        <f t="shared" si="0"/>
        <v>January</v>
      </c>
      <c r="C32">
        <v>1144</v>
      </c>
      <c r="D32">
        <v>1096</v>
      </c>
      <c r="E32">
        <v>1147</v>
      </c>
      <c r="F32">
        <v>1351</v>
      </c>
      <c r="G32">
        <v>1146</v>
      </c>
      <c r="H32">
        <v>1153</v>
      </c>
      <c r="I32">
        <v>1012</v>
      </c>
      <c r="J32">
        <v>1349</v>
      </c>
      <c r="K32">
        <v>1242</v>
      </c>
      <c r="L32">
        <v>1137</v>
      </c>
      <c r="M32">
        <v>1488</v>
      </c>
      <c r="N32">
        <f t="shared" si="1"/>
        <v>13265</v>
      </c>
    </row>
    <row r="33" spans="1:14" x14ac:dyDescent="0.25">
      <c r="A33" s="36">
        <v>45323</v>
      </c>
      <c r="B33" t="str">
        <f t="shared" si="0"/>
        <v>February</v>
      </c>
      <c r="C33">
        <v>1185</v>
      </c>
      <c r="D33">
        <v>1381</v>
      </c>
      <c r="E33">
        <v>1110</v>
      </c>
      <c r="F33">
        <v>1235</v>
      </c>
      <c r="G33">
        <v>1472</v>
      </c>
      <c r="H33">
        <v>1197</v>
      </c>
      <c r="I33">
        <v>1059</v>
      </c>
      <c r="J33">
        <v>1348</v>
      </c>
      <c r="K33">
        <v>1278</v>
      </c>
      <c r="L33">
        <v>1231</v>
      </c>
      <c r="M33">
        <v>1183</v>
      </c>
      <c r="N33">
        <f t="shared" si="1"/>
        <v>13679</v>
      </c>
    </row>
    <row r="34" spans="1:14" x14ac:dyDescent="0.25">
      <c r="A34" s="36">
        <v>45324</v>
      </c>
      <c r="B34" t="str">
        <f t="shared" si="0"/>
        <v>February</v>
      </c>
      <c r="C34">
        <v>1388</v>
      </c>
      <c r="D34">
        <v>1455</v>
      </c>
      <c r="E34">
        <v>1183</v>
      </c>
      <c r="F34">
        <v>1350</v>
      </c>
      <c r="G34">
        <v>1127</v>
      </c>
      <c r="H34">
        <v>1499</v>
      </c>
      <c r="I34">
        <v>1095</v>
      </c>
      <c r="J34">
        <v>1043</v>
      </c>
      <c r="K34">
        <v>1157</v>
      </c>
      <c r="L34">
        <v>1275</v>
      </c>
      <c r="M34">
        <v>1167</v>
      </c>
      <c r="N34">
        <f t="shared" si="1"/>
        <v>13739</v>
      </c>
    </row>
    <row r="35" spans="1:14" x14ac:dyDescent="0.25">
      <c r="A35" s="36">
        <v>45325</v>
      </c>
      <c r="B35" t="str">
        <f t="shared" si="0"/>
        <v>February</v>
      </c>
      <c r="C35">
        <v>1245</v>
      </c>
      <c r="D35">
        <v>1363</v>
      </c>
      <c r="E35">
        <v>1045</v>
      </c>
      <c r="F35">
        <v>1405</v>
      </c>
      <c r="G35">
        <v>1469</v>
      </c>
      <c r="H35">
        <v>1214</v>
      </c>
      <c r="I35">
        <v>1287</v>
      </c>
      <c r="J35">
        <v>1312</v>
      </c>
      <c r="K35">
        <v>1034</v>
      </c>
      <c r="L35">
        <v>1287</v>
      </c>
      <c r="M35">
        <v>1071</v>
      </c>
      <c r="N35">
        <f t="shared" si="1"/>
        <v>13732</v>
      </c>
    </row>
    <row r="36" spans="1:14" x14ac:dyDescent="0.25">
      <c r="A36" s="36">
        <v>45326</v>
      </c>
      <c r="B36" t="str">
        <f t="shared" si="0"/>
        <v>February</v>
      </c>
      <c r="C36">
        <v>1252</v>
      </c>
      <c r="D36">
        <v>1381</v>
      </c>
      <c r="E36">
        <v>1286</v>
      </c>
      <c r="F36">
        <v>1063</v>
      </c>
      <c r="G36">
        <v>1352</v>
      </c>
      <c r="H36">
        <v>1092</v>
      </c>
      <c r="I36">
        <v>1335</v>
      </c>
      <c r="J36">
        <v>1059</v>
      </c>
      <c r="K36">
        <v>1482</v>
      </c>
      <c r="L36">
        <v>1137</v>
      </c>
      <c r="M36">
        <v>1398</v>
      </c>
      <c r="N36">
        <f t="shared" si="1"/>
        <v>13837</v>
      </c>
    </row>
    <row r="37" spans="1:14" x14ac:dyDescent="0.25">
      <c r="A37" s="36">
        <v>45327</v>
      </c>
      <c r="B37" t="str">
        <f t="shared" si="0"/>
        <v>February</v>
      </c>
      <c r="C37">
        <v>1425</v>
      </c>
      <c r="D37">
        <v>1402</v>
      </c>
      <c r="E37">
        <v>1337</v>
      </c>
      <c r="F37">
        <v>1380</v>
      </c>
      <c r="G37">
        <v>1392</v>
      </c>
      <c r="H37">
        <v>1222</v>
      </c>
      <c r="I37">
        <v>1387</v>
      </c>
      <c r="J37">
        <v>1219</v>
      </c>
      <c r="K37">
        <v>1453</v>
      </c>
      <c r="L37">
        <v>1044</v>
      </c>
      <c r="M37">
        <v>1095</v>
      </c>
      <c r="N37">
        <f t="shared" si="1"/>
        <v>14356</v>
      </c>
    </row>
    <row r="38" spans="1:14" x14ac:dyDescent="0.25">
      <c r="A38" s="36">
        <v>45328</v>
      </c>
      <c r="B38" t="str">
        <f t="shared" si="0"/>
        <v>February</v>
      </c>
      <c r="C38">
        <v>1337</v>
      </c>
      <c r="D38">
        <v>1370</v>
      </c>
      <c r="E38">
        <v>1042</v>
      </c>
      <c r="F38">
        <v>1055</v>
      </c>
      <c r="G38">
        <v>1106</v>
      </c>
      <c r="H38">
        <v>1045</v>
      </c>
      <c r="I38">
        <v>1202</v>
      </c>
      <c r="J38">
        <v>1354</v>
      </c>
      <c r="K38">
        <v>1255</v>
      </c>
      <c r="L38">
        <v>1464</v>
      </c>
      <c r="M38">
        <v>1257</v>
      </c>
      <c r="N38">
        <f t="shared" si="1"/>
        <v>13487</v>
      </c>
    </row>
    <row r="39" spans="1:14" x14ac:dyDescent="0.25">
      <c r="A39" s="36">
        <v>45329</v>
      </c>
      <c r="B39" t="str">
        <f t="shared" si="0"/>
        <v>February</v>
      </c>
      <c r="C39">
        <v>1122</v>
      </c>
      <c r="D39">
        <v>1056</v>
      </c>
      <c r="E39">
        <v>1368</v>
      </c>
      <c r="F39">
        <v>1073</v>
      </c>
      <c r="G39">
        <v>1274</v>
      </c>
      <c r="H39">
        <v>1388</v>
      </c>
      <c r="I39">
        <v>1195</v>
      </c>
      <c r="J39">
        <v>1371</v>
      </c>
      <c r="K39">
        <v>1063</v>
      </c>
      <c r="L39">
        <v>1107</v>
      </c>
      <c r="M39">
        <v>1468</v>
      </c>
      <c r="N39">
        <f t="shared" si="1"/>
        <v>13485</v>
      </c>
    </row>
    <row r="40" spans="1:14" x14ac:dyDescent="0.25">
      <c r="A40" s="36">
        <v>45330</v>
      </c>
      <c r="B40" t="str">
        <f t="shared" si="0"/>
        <v>February</v>
      </c>
      <c r="C40">
        <v>1092</v>
      </c>
      <c r="D40">
        <v>1241</v>
      </c>
      <c r="E40">
        <v>1461</v>
      </c>
      <c r="F40">
        <v>1009</v>
      </c>
      <c r="G40">
        <v>1022</v>
      </c>
      <c r="H40">
        <v>1223</v>
      </c>
      <c r="I40">
        <v>1319</v>
      </c>
      <c r="J40">
        <v>1029</v>
      </c>
      <c r="K40">
        <v>1186</v>
      </c>
      <c r="L40">
        <v>1128</v>
      </c>
      <c r="M40">
        <v>1322</v>
      </c>
      <c r="N40">
        <f t="shared" si="1"/>
        <v>13032</v>
      </c>
    </row>
    <row r="41" spans="1:14" x14ac:dyDescent="0.25">
      <c r="A41" s="36">
        <v>45331</v>
      </c>
      <c r="B41" t="str">
        <f t="shared" si="0"/>
        <v>February</v>
      </c>
      <c r="C41">
        <v>1366</v>
      </c>
      <c r="D41">
        <v>1249</v>
      </c>
      <c r="E41">
        <v>1443</v>
      </c>
      <c r="F41">
        <v>1075</v>
      </c>
      <c r="G41">
        <v>1032</v>
      </c>
      <c r="H41">
        <v>1321</v>
      </c>
      <c r="I41">
        <v>1299</v>
      </c>
      <c r="J41">
        <v>1049</v>
      </c>
      <c r="K41">
        <v>1318</v>
      </c>
      <c r="L41">
        <v>1384</v>
      </c>
      <c r="M41">
        <v>1167</v>
      </c>
      <c r="N41">
        <f t="shared" si="1"/>
        <v>13703</v>
      </c>
    </row>
    <row r="42" spans="1:14" x14ac:dyDescent="0.25">
      <c r="A42" s="36">
        <v>45332</v>
      </c>
      <c r="B42" t="str">
        <f t="shared" si="0"/>
        <v>February</v>
      </c>
      <c r="C42">
        <v>1309</v>
      </c>
      <c r="D42">
        <v>1267</v>
      </c>
      <c r="E42">
        <v>1344</v>
      </c>
      <c r="F42">
        <v>1216</v>
      </c>
      <c r="G42">
        <v>1312</v>
      </c>
      <c r="H42">
        <v>1128</v>
      </c>
      <c r="I42">
        <v>1137</v>
      </c>
      <c r="J42">
        <v>1396</v>
      </c>
      <c r="K42">
        <v>1393</v>
      </c>
      <c r="L42">
        <v>1226</v>
      </c>
      <c r="M42">
        <v>1286</v>
      </c>
      <c r="N42">
        <f t="shared" si="1"/>
        <v>14014</v>
      </c>
    </row>
    <row r="43" spans="1:14" x14ac:dyDescent="0.25">
      <c r="A43" s="36">
        <v>45333</v>
      </c>
      <c r="B43" t="str">
        <f t="shared" si="0"/>
        <v>February</v>
      </c>
      <c r="C43">
        <v>1458</v>
      </c>
      <c r="D43">
        <v>1075</v>
      </c>
      <c r="E43">
        <v>1008</v>
      </c>
      <c r="F43">
        <v>1314</v>
      </c>
      <c r="G43">
        <v>1444</v>
      </c>
      <c r="H43">
        <v>1390</v>
      </c>
      <c r="I43">
        <v>1340</v>
      </c>
      <c r="J43">
        <v>1043</v>
      </c>
      <c r="K43">
        <v>1252</v>
      </c>
      <c r="L43">
        <v>1309</v>
      </c>
      <c r="M43">
        <v>1281</v>
      </c>
      <c r="N43">
        <f t="shared" si="1"/>
        <v>13914</v>
      </c>
    </row>
    <row r="44" spans="1:14" x14ac:dyDescent="0.25">
      <c r="A44" s="36">
        <v>45334</v>
      </c>
      <c r="B44" t="str">
        <f t="shared" si="0"/>
        <v>February</v>
      </c>
      <c r="C44">
        <v>1164</v>
      </c>
      <c r="D44">
        <v>1336</v>
      </c>
      <c r="E44">
        <v>1223</v>
      </c>
      <c r="F44">
        <v>1300</v>
      </c>
      <c r="G44">
        <v>1029</v>
      </c>
      <c r="H44">
        <v>1355</v>
      </c>
      <c r="I44">
        <v>1296</v>
      </c>
      <c r="J44">
        <v>1218</v>
      </c>
      <c r="K44">
        <v>1370</v>
      </c>
      <c r="L44">
        <v>1266</v>
      </c>
      <c r="M44">
        <v>1194</v>
      </c>
      <c r="N44">
        <f t="shared" si="1"/>
        <v>13751</v>
      </c>
    </row>
    <row r="45" spans="1:14" x14ac:dyDescent="0.25">
      <c r="A45" s="36">
        <v>45335</v>
      </c>
      <c r="B45" t="str">
        <f t="shared" si="0"/>
        <v>February</v>
      </c>
      <c r="C45">
        <v>1303</v>
      </c>
      <c r="D45">
        <v>1499</v>
      </c>
      <c r="E45">
        <v>1226</v>
      </c>
      <c r="F45">
        <v>1307</v>
      </c>
      <c r="G45">
        <v>1057</v>
      </c>
      <c r="H45">
        <v>1335</v>
      </c>
      <c r="I45">
        <v>1371</v>
      </c>
      <c r="J45">
        <v>1143</v>
      </c>
      <c r="K45">
        <v>1465</v>
      </c>
      <c r="L45">
        <v>1136</v>
      </c>
      <c r="M45">
        <v>1160</v>
      </c>
      <c r="N45">
        <f t="shared" si="1"/>
        <v>14002</v>
      </c>
    </row>
    <row r="46" spans="1:14" x14ac:dyDescent="0.25">
      <c r="A46" s="36">
        <v>45336</v>
      </c>
      <c r="B46" t="str">
        <f t="shared" si="0"/>
        <v>February</v>
      </c>
      <c r="C46">
        <v>1412</v>
      </c>
      <c r="D46">
        <v>1464</v>
      </c>
      <c r="E46">
        <v>1134</v>
      </c>
      <c r="F46">
        <v>1239</v>
      </c>
      <c r="G46">
        <v>1401</v>
      </c>
      <c r="H46">
        <v>1305</v>
      </c>
      <c r="I46">
        <v>1346</v>
      </c>
      <c r="J46">
        <v>1026</v>
      </c>
      <c r="K46">
        <v>1458</v>
      </c>
      <c r="L46">
        <v>1042</v>
      </c>
      <c r="M46">
        <v>1146</v>
      </c>
      <c r="N46">
        <f t="shared" si="1"/>
        <v>13973</v>
      </c>
    </row>
    <row r="47" spans="1:14" x14ac:dyDescent="0.25">
      <c r="A47" s="36">
        <v>45337</v>
      </c>
      <c r="B47" t="str">
        <f t="shared" si="0"/>
        <v>February</v>
      </c>
      <c r="C47">
        <v>1219</v>
      </c>
      <c r="D47">
        <v>1281</v>
      </c>
      <c r="E47">
        <v>1260</v>
      </c>
      <c r="F47">
        <v>1098</v>
      </c>
      <c r="G47">
        <v>1161</v>
      </c>
      <c r="H47">
        <v>1183</v>
      </c>
      <c r="I47">
        <v>1448</v>
      </c>
      <c r="J47">
        <v>1263</v>
      </c>
      <c r="K47">
        <v>1122</v>
      </c>
      <c r="L47">
        <v>1116</v>
      </c>
      <c r="M47">
        <v>1279</v>
      </c>
      <c r="N47">
        <f t="shared" si="1"/>
        <v>13430</v>
      </c>
    </row>
    <row r="48" spans="1:14" x14ac:dyDescent="0.25">
      <c r="A48" s="36">
        <v>45338</v>
      </c>
      <c r="B48" t="str">
        <f t="shared" si="0"/>
        <v>February</v>
      </c>
      <c r="C48">
        <v>1227</v>
      </c>
      <c r="D48">
        <v>1282</v>
      </c>
      <c r="E48">
        <v>1183</v>
      </c>
      <c r="F48">
        <v>1139</v>
      </c>
      <c r="G48">
        <v>1216</v>
      </c>
      <c r="H48">
        <v>1223</v>
      </c>
      <c r="I48">
        <v>1491</v>
      </c>
      <c r="J48">
        <v>1439</v>
      </c>
      <c r="K48">
        <v>1433</v>
      </c>
      <c r="L48">
        <v>1346</v>
      </c>
      <c r="M48">
        <v>1452</v>
      </c>
      <c r="N48">
        <f t="shared" si="1"/>
        <v>14431</v>
      </c>
    </row>
    <row r="49" spans="1:14" x14ac:dyDescent="0.25">
      <c r="A49" s="36">
        <v>45339</v>
      </c>
      <c r="B49" t="str">
        <f t="shared" si="0"/>
        <v>February</v>
      </c>
      <c r="C49">
        <v>1116</v>
      </c>
      <c r="D49">
        <v>1069</v>
      </c>
      <c r="E49">
        <v>1064</v>
      </c>
      <c r="F49">
        <v>1378</v>
      </c>
      <c r="G49">
        <v>1444</v>
      </c>
      <c r="H49">
        <v>1183</v>
      </c>
      <c r="I49">
        <v>1253</v>
      </c>
      <c r="J49">
        <v>1404</v>
      </c>
      <c r="K49">
        <v>1106</v>
      </c>
      <c r="L49">
        <v>1038</v>
      </c>
      <c r="M49">
        <v>1258</v>
      </c>
      <c r="N49">
        <f t="shared" si="1"/>
        <v>13313</v>
      </c>
    </row>
    <row r="50" spans="1:14" x14ac:dyDescent="0.25">
      <c r="A50" s="36">
        <v>45340</v>
      </c>
      <c r="B50" t="str">
        <f t="shared" si="0"/>
        <v>February</v>
      </c>
      <c r="C50">
        <v>1255</v>
      </c>
      <c r="D50">
        <v>1447</v>
      </c>
      <c r="E50">
        <v>1091</v>
      </c>
      <c r="F50">
        <v>1367</v>
      </c>
      <c r="G50">
        <v>1251</v>
      </c>
      <c r="H50">
        <v>1466</v>
      </c>
      <c r="I50">
        <v>1424</v>
      </c>
      <c r="J50">
        <v>1029</v>
      </c>
      <c r="K50">
        <v>1114</v>
      </c>
      <c r="L50">
        <v>1336</v>
      </c>
      <c r="M50">
        <v>1150</v>
      </c>
      <c r="N50">
        <f t="shared" si="1"/>
        <v>13930</v>
      </c>
    </row>
    <row r="51" spans="1:14" x14ac:dyDescent="0.25">
      <c r="A51" s="36">
        <v>45341</v>
      </c>
      <c r="B51" t="str">
        <f t="shared" si="0"/>
        <v>February</v>
      </c>
      <c r="C51">
        <v>1104</v>
      </c>
      <c r="D51">
        <v>1129</v>
      </c>
      <c r="E51">
        <v>1062</v>
      </c>
      <c r="F51">
        <v>1346</v>
      </c>
      <c r="G51">
        <v>1239</v>
      </c>
      <c r="H51">
        <v>1387</v>
      </c>
      <c r="I51">
        <v>1377</v>
      </c>
      <c r="J51">
        <v>1072</v>
      </c>
      <c r="K51">
        <v>1277</v>
      </c>
      <c r="L51">
        <v>1346</v>
      </c>
      <c r="M51">
        <v>1063</v>
      </c>
      <c r="N51">
        <f t="shared" si="1"/>
        <v>13402</v>
      </c>
    </row>
    <row r="52" spans="1:14" x14ac:dyDescent="0.25">
      <c r="A52" s="36">
        <v>45342</v>
      </c>
      <c r="B52" t="str">
        <f t="shared" si="0"/>
        <v>February</v>
      </c>
      <c r="C52">
        <v>1076</v>
      </c>
      <c r="D52">
        <v>1321</v>
      </c>
      <c r="E52">
        <v>1258</v>
      </c>
      <c r="F52">
        <v>1107</v>
      </c>
      <c r="G52">
        <v>1207</v>
      </c>
      <c r="H52">
        <v>1442</v>
      </c>
      <c r="I52">
        <v>1500</v>
      </c>
      <c r="J52">
        <v>1072</v>
      </c>
      <c r="K52">
        <v>1401</v>
      </c>
      <c r="L52">
        <v>1433</v>
      </c>
      <c r="M52">
        <v>1474</v>
      </c>
      <c r="N52">
        <f t="shared" si="1"/>
        <v>14291</v>
      </c>
    </row>
    <row r="53" spans="1:14" x14ac:dyDescent="0.25">
      <c r="A53" s="36">
        <v>45343</v>
      </c>
      <c r="B53" t="str">
        <f t="shared" si="0"/>
        <v>February</v>
      </c>
      <c r="C53">
        <v>1347</v>
      </c>
      <c r="D53">
        <v>1258</v>
      </c>
      <c r="E53">
        <v>1114</v>
      </c>
      <c r="F53">
        <v>1079</v>
      </c>
      <c r="G53">
        <v>1500</v>
      </c>
      <c r="H53">
        <v>1212</v>
      </c>
      <c r="I53">
        <v>1060</v>
      </c>
      <c r="J53">
        <v>1158</v>
      </c>
      <c r="K53">
        <v>1377</v>
      </c>
      <c r="L53">
        <v>1002</v>
      </c>
      <c r="M53">
        <v>1094</v>
      </c>
      <c r="N53">
        <f t="shared" si="1"/>
        <v>13201</v>
      </c>
    </row>
    <row r="54" spans="1:14" x14ac:dyDescent="0.25">
      <c r="A54" s="36">
        <v>45344</v>
      </c>
      <c r="B54" t="str">
        <f t="shared" si="0"/>
        <v>February</v>
      </c>
      <c r="C54">
        <v>1497</v>
      </c>
      <c r="D54">
        <v>1016</v>
      </c>
      <c r="E54">
        <v>1204</v>
      </c>
      <c r="F54">
        <v>1136</v>
      </c>
      <c r="G54">
        <v>1057</v>
      </c>
      <c r="H54">
        <v>1280</v>
      </c>
      <c r="I54">
        <v>1092</v>
      </c>
      <c r="J54">
        <v>1284</v>
      </c>
      <c r="K54">
        <v>1128</v>
      </c>
      <c r="L54">
        <v>1462</v>
      </c>
      <c r="M54">
        <v>1238</v>
      </c>
      <c r="N54">
        <f t="shared" si="1"/>
        <v>13394</v>
      </c>
    </row>
    <row r="55" spans="1:14" x14ac:dyDescent="0.25">
      <c r="A55" s="36">
        <v>45345</v>
      </c>
      <c r="B55" t="str">
        <f t="shared" si="0"/>
        <v>February</v>
      </c>
      <c r="C55">
        <v>1112</v>
      </c>
      <c r="D55">
        <v>1017</v>
      </c>
      <c r="E55">
        <v>1157</v>
      </c>
      <c r="F55">
        <v>1369</v>
      </c>
      <c r="G55">
        <v>1112</v>
      </c>
      <c r="H55">
        <v>1331</v>
      </c>
      <c r="I55">
        <v>1065</v>
      </c>
      <c r="J55">
        <v>1287</v>
      </c>
      <c r="K55">
        <v>1291</v>
      </c>
      <c r="L55">
        <v>1410</v>
      </c>
      <c r="M55">
        <v>1110</v>
      </c>
      <c r="N55">
        <f t="shared" si="1"/>
        <v>13261</v>
      </c>
    </row>
    <row r="56" spans="1:14" x14ac:dyDescent="0.25">
      <c r="A56" s="36">
        <v>45346</v>
      </c>
      <c r="B56" t="str">
        <f t="shared" si="0"/>
        <v>February</v>
      </c>
      <c r="C56">
        <v>1487</v>
      </c>
      <c r="D56">
        <v>1477</v>
      </c>
      <c r="E56">
        <v>1247</v>
      </c>
      <c r="F56">
        <v>1351</v>
      </c>
      <c r="G56">
        <v>1041</v>
      </c>
      <c r="H56">
        <v>1201</v>
      </c>
      <c r="I56">
        <v>1423</v>
      </c>
      <c r="J56">
        <v>1236</v>
      </c>
      <c r="K56">
        <v>1227</v>
      </c>
      <c r="L56">
        <v>1462</v>
      </c>
      <c r="M56">
        <v>1353</v>
      </c>
      <c r="N56">
        <f t="shared" si="1"/>
        <v>14505</v>
      </c>
    </row>
    <row r="57" spans="1:14" x14ac:dyDescent="0.25">
      <c r="A57" s="36">
        <v>45347</v>
      </c>
      <c r="B57" t="str">
        <f t="shared" si="0"/>
        <v>February</v>
      </c>
      <c r="C57">
        <v>1287</v>
      </c>
      <c r="D57">
        <v>1037</v>
      </c>
      <c r="E57">
        <v>1334</v>
      </c>
      <c r="F57">
        <v>1338</v>
      </c>
      <c r="G57">
        <v>1422</v>
      </c>
      <c r="H57">
        <v>1024</v>
      </c>
      <c r="I57">
        <v>1056</v>
      </c>
      <c r="J57">
        <v>1150</v>
      </c>
      <c r="K57">
        <v>1469</v>
      </c>
      <c r="L57">
        <v>1070</v>
      </c>
      <c r="M57">
        <v>1152</v>
      </c>
      <c r="N57">
        <f t="shared" si="1"/>
        <v>13339</v>
      </c>
    </row>
    <row r="58" spans="1:14" x14ac:dyDescent="0.25">
      <c r="A58" s="36">
        <v>45348</v>
      </c>
      <c r="B58" t="str">
        <f t="shared" si="0"/>
        <v>February</v>
      </c>
      <c r="C58">
        <v>1493</v>
      </c>
      <c r="D58">
        <v>1053</v>
      </c>
      <c r="E58">
        <v>1486</v>
      </c>
      <c r="F58">
        <v>1071</v>
      </c>
      <c r="G58">
        <v>1384</v>
      </c>
      <c r="H58">
        <v>1036</v>
      </c>
      <c r="I58">
        <v>1450</v>
      </c>
      <c r="J58">
        <v>1334</v>
      </c>
      <c r="K58">
        <v>1424</v>
      </c>
      <c r="L58">
        <v>1120</v>
      </c>
      <c r="M58">
        <v>1171</v>
      </c>
      <c r="N58">
        <f t="shared" si="1"/>
        <v>14022</v>
      </c>
    </row>
    <row r="59" spans="1:14" x14ac:dyDescent="0.25">
      <c r="A59" s="36">
        <v>45349</v>
      </c>
      <c r="B59" t="str">
        <f t="shared" si="0"/>
        <v>February</v>
      </c>
      <c r="C59">
        <v>1218</v>
      </c>
      <c r="D59">
        <v>1072</v>
      </c>
      <c r="E59">
        <v>1195</v>
      </c>
      <c r="F59">
        <v>1121</v>
      </c>
      <c r="G59">
        <v>1224</v>
      </c>
      <c r="H59">
        <v>1326</v>
      </c>
      <c r="I59">
        <v>1208</v>
      </c>
      <c r="J59">
        <v>1274</v>
      </c>
      <c r="K59">
        <v>1293</v>
      </c>
      <c r="L59">
        <v>1057</v>
      </c>
      <c r="M59">
        <v>1499</v>
      </c>
      <c r="N59">
        <f t="shared" si="1"/>
        <v>13487</v>
      </c>
    </row>
    <row r="60" spans="1:14" x14ac:dyDescent="0.25">
      <c r="A60" s="36">
        <v>45350</v>
      </c>
      <c r="B60" t="str">
        <f t="shared" si="0"/>
        <v>February</v>
      </c>
      <c r="C60">
        <v>1336</v>
      </c>
      <c r="D60">
        <v>1335</v>
      </c>
      <c r="E60">
        <v>1393</v>
      </c>
      <c r="F60">
        <v>1298</v>
      </c>
      <c r="G60">
        <v>1378</v>
      </c>
      <c r="H60">
        <v>1302</v>
      </c>
      <c r="I60">
        <v>1197</v>
      </c>
      <c r="J60">
        <v>1483</v>
      </c>
      <c r="K60">
        <v>1418</v>
      </c>
      <c r="L60">
        <v>1082</v>
      </c>
      <c r="M60">
        <v>1187</v>
      </c>
      <c r="N60">
        <f t="shared" si="1"/>
        <v>14409</v>
      </c>
    </row>
    <row r="61" spans="1:14" x14ac:dyDescent="0.25">
      <c r="A61" s="36">
        <v>45351</v>
      </c>
      <c r="B61" t="str">
        <f t="shared" si="0"/>
        <v>February</v>
      </c>
      <c r="C61">
        <v>1050</v>
      </c>
      <c r="D61">
        <v>1117</v>
      </c>
      <c r="E61">
        <v>1361</v>
      </c>
      <c r="F61">
        <v>1138</v>
      </c>
      <c r="G61">
        <v>1188</v>
      </c>
      <c r="H61">
        <v>1140</v>
      </c>
      <c r="I61">
        <v>1055</v>
      </c>
      <c r="J61">
        <v>1072</v>
      </c>
      <c r="K61">
        <v>1059</v>
      </c>
      <c r="L61">
        <v>1150</v>
      </c>
      <c r="M61">
        <v>1376</v>
      </c>
      <c r="N61">
        <f t="shared" si="1"/>
        <v>12706</v>
      </c>
    </row>
    <row r="62" spans="1:14" x14ac:dyDescent="0.25">
      <c r="A62" s="36">
        <v>45352</v>
      </c>
      <c r="B62" t="str">
        <f t="shared" si="0"/>
        <v>March</v>
      </c>
      <c r="C62">
        <v>1462</v>
      </c>
      <c r="D62">
        <v>1186</v>
      </c>
      <c r="E62">
        <v>1409</v>
      </c>
      <c r="F62">
        <v>1144</v>
      </c>
      <c r="G62">
        <v>1046</v>
      </c>
      <c r="H62">
        <v>1412</v>
      </c>
      <c r="I62">
        <v>1374</v>
      </c>
      <c r="J62">
        <v>1491</v>
      </c>
      <c r="K62">
        <v>1341</v>
      </c>
      <c r="L62">
        <v>1197</v>
      </c>
      <c r="M62">
        <v>1160</v>
      </c>
      <c r="N62">
        <f t="shared" si="1"/>
        <v>14222</v>
      </c>
    </row>
    <row r="63" spans="1:14" x14ac:dyDescent="0.25">
      <c r="A63" s="36">
        <v>45353</v>
      </c>
      <c r="B63" t="str">
        <f t="shared" si="0"/>
        <v>March</v>
      </c>
      <c r="C63">
        <v>1320</v>
      </c>
      <c r="D63">
        <v>1070</v>
      </c>
      <c r="E63">
        <v>1106</v>
      </c>
      <c r="F63">
        <v>1191</v>
      </c>
      <c r="G63">
        <v>1329</v>
      </c>
      <c r="H63">
        <v>1152</v>
      </c>
      <c r="I63">
        <v>1427</v>
      </c>
      <c r="J63">
        <v>1194</v>
      </c>
      <c r="K63">
        <v>1310</v>
      </c>
      <c r="L63">
        <v>1056</v>
      </c>
      <c r="M63">
        <v>1224</v>
      </c>
      <c r="N63">
        <f t="shared" si="1"/>
        <v>13379</v>
      </c>
    </row>
    <row r="64" spans="1:14" x14ac:dyDescent="0.25">
      <c r="A64" s="36">
        <v>45354</v>
      </c>
      <c r="B64" t="str">
        <f t="shared" si="0"/>
        <v>March</v>
      </c>
      <c r="C64">
        <v>1460</v>
      </c>
      <c r="D64">
        <v>1481</v>
      </c>
      <c r="E64">
        <v>1231</v>
      </c>
      <c r="F64">
        <v>1042</v>
      </c>
      <c r="G64">
        <v>1371</v>
      </c>
      <c r="H64">
        <v>1441</v>
      </c>
      <c r="I64">
        <v>1005</v>
      </c>
      <c r="J64">
        <v>1313</v>
      </c>
      <c r="K64">
        <v>1245</v>
      </c>
      <c r="L64">
        <v>1210</v>
      </c>
      <c r="M64">
        <v>1456</v>
      </c>
      <c r="N64">
        <f t="shared" si="1"/>
        <v>14255</v>
      </c>
    </row>
    <row r="65" spans="1:14" x14ac:dyDescent="0.25">
      <c r="A65" s="36">
        <v>45355</v>
      </c>
      <c r="B65" t="str">
        <f t="shared" si="0"/>
        <v>March</v>
      </c>
      <c r="C65">
        <v>1007</v>
      </c>
      <c r="D65">
        <v>1059</v>
      </c>
      <c r="E65">
        <v>1117</v>
      </c>
      <c r="F65">
        <v>1374</v>
      </c>
      <c r="G65">
        <v>1426</v>
      </c>
      <c r="H65">
        <v>1329</v>
      </c>
      <c r="I65">
        <v>1046</v>
      </c>
      <c r="J65">
        <v>1308</v>
      </c>
      <c r="K65">
        <v>1054</v>
      </c>
      <c r="L65">
        <v>1346</v>
      </c>
      <c r="M65">
        <v>1265</v>
      </c>
      <c r="N65">
        <f t="shared" si="1"/>
        <v>13331</v>
      </c>
    </row>
    <row r="66" spans="1:14" x14ac:dyDescent="0.25">
      <c r="A66" s="36">
        <v>45356</v>
      </c>
      <c r="B66" t="str">
        <f t="shared" ref="B66:B129" si="2">TEXT(A66,"mmmm")</f>
        <v>March</v>
      </c>
      <c r="C66">
        <v>1438</v>
      </c>
      <c r="D66">
        <v>1420</v>
      </c>
      <c r="E66">
        <v>1237</v>
      </c>
      <c r="F66">
        <v>1279</v>
      </c>
      <c r="G66">
        <v>1404</v>
      </c>
      <c r="H66">
        <v>1044</v>
      </c>
      <c r="I66">
        <v>1159</v>
      </c>
      <c r="J66">
        <v>1028</v>
      </c>
      <c r="K66">
        <v>1448</v>
      </c>
      <c r="L66">
        <v>1170</v>
      </c>
      <c r="M66">
        <v>1164</v>
      </c>
      <c r="N66">
        <f t="shared" si="1"/>
        <v>13791</v>
      </c>
    </row>
    <row r="67" spans="1:14" x14ac:dyDescent="0.25">
      <c r="A67" s="36">
        <v>45357</v>
      </c>
      <c r="B67" t="str">
        <f t="shared" si="2"/>
        <v>March</v>
      </c>
      <c r="C67">
        <v>1050</v>
      </c>
      <c r="D67">
        <v>1253</v>
      </c>
      <c r="E67">
        <v>1184</v>
      </c>
      <c r="F67">
        <v>1408</v>
      </c>
      <c r="G67">
        <v>1092</v>
      </c>
      <c r="H67">
        <v>1029</v>
      </c>
      <c r="I67">
        <v>1025</v>
      </c>
      <c r="J67">
        <v>1084</v>
      </c>
      <c r="K67">
        <v>1160</v>
      </c>
      <c r="L67">
        <v>1083</v>
      </c>
      <c r="M67">
        <v>1108</v>
      </c>
      <c r="N67">
        <f t="shared" ref="N67:N130" si="3">SUM(C67:M67)</f>
        <v>12476</v>
      </c>
    </row>
    <row r="68" spans="1:14" x14ac:dyDescent="0.25">
      <c r="A68" s="36">
        <v>45358</v>
      </c>
      <c r="B68" t="str">
        <f t="shared" si="2"/>
        <v>March</v>
      </c>
      <c r="C68">
        <v>1133</v>
      </c>
      <c r="D68">
        <v>1439</v>
      </c>
      <c r="E68">
        <v>1172</v>
      </c>
      <c r="F68">
        <v>1443</v>
      </c>
      <c r="G68">
        <v>1253</v>
      </c>
      <c r="H68">
        <v>1373</v>
      </c>
      <c r="I68">
        <v>1225</v>
      </c>
      <c r="J68">
        <v>1415</v>
      </c>
      <c r="K68">
        <v>1207</v>
      </c>
      <c r="L68">
        <v>1360</v>
      </c>
      <c r="M68">
        <v>1244</v>
      </c>
      <c r="N68">
        <f t="shared" si="3"/>
        <v>14264</v>
      </c>
    </row>
    <row r="69" spans="1:14" x14ac:dyDescent="0.25">
      <c r="A69" s="36">
        <v>45359</v>
      </c>
      <c r="B69" t="str">
        <f t="shared" si="2"/>
        <v>March</v>
      </c>
      <c r="C69">
        <v>1485</v>
      </c>
      <c r="D69">
        <v>1197</v>
      </c>
      <c r="E69">
        <v>1181</v>
      </c>
      <c r="F69">
        <v>1061</v>
      </c>
      <c r="G69">
        <v>1484</v>
      </c>
      <c r="H69">
        <v>1450</v>
      </c>
      <c r="I69">
        <v>1388</v>
      </c>
      <c r="J69">
        <v>1264</v>
      </c>
      <c r="K69">
        <v>1457</v>
      </c>
      <c r="L69">
        <v>1032</v>
      </c>
      <c r="M69">
        <v>1131</v>
      </c>
      <c r="N69">
        <f t="shared" si="3"/>
        <v>14130</v>
      </c>
    </row>
    <row r="70" spans="1:14" x14ac:dyDescent="0.25">
      <c r="A70" s="36">
        <v>45360</v>
      </c>
      <c r="B70" t="str">
        <f t="shared" si="2"/>
        <v>March</v>
      </c>
      <c r="C70">
        <v>1084</v>
      </c>
      <c r="D70">
        <v>1116</v>
      </c>
      <c r="E70">
        <v>1127</v>
      </c>
      <c r="F70">
        <v>1019</v>
      </c>
      <c r="G70">
        <v>1186</v>
      </c>
      <c r="H70">
        <v>1233</v>
      </c>
      <c r="I70">
        <v>1185</v>
      </c>
      <c r="J70">
        <v>1371</v>
      </c>
      <c r="K70">
        <v>1339</v>
      </c>
      <c r="L70">
        <v>1242</v>
      </c>
      <c r="M70">
        <v>1048</v>
      </c>
      <c r="N70">
        <f t="shared" si="3"/>
        <v>12950</v>
      </c>
    </row>
    <row r="71" spans="1:14" x14ac:dyDescent="0.25">
      <c r="A71" s="36">
        <v>45361</v>
      </c>
      <c r="B71" t="str">
        <f t="shared" si="2"/>
        <v>March</v>
      </c>
      <c r="C71">
        <v>1000</v>
      </c>
      <c r="D71">
        <v>1391</v>
      </c>
      <c r="E71">
        <v>1229</v>
      </c>
      <c r="F71">
        <v>1394</v>
      </c>
      <c r="G71">
        <v>1371</v>
      </c>
      <c r="H71">
        <v>1219</v>
      </c>
      <c r="I71">
        <v>1475</v>
      </c>
      <c r="J71">
        <v>1492</v>
      </c>
      <c r="K71">
        <v>1340</v>
      </c>
      <c r="L71">
        <v>1310</v>
      </c>
      <c r="M71">
        <v>1360</v>
      </c>
      <c r="N71">
        <f t="shared" si="3"/>
        <v>14581</v>
      </c>
    </row>
    <row r="72" spans="1:14" x14ac:dyDescent="0.25">
      <c r="A72" s="36">
        <v>45362</v>
      </c>
      <c r="B72" t="str">
        <f t="shared" si="2"/>
        <v>March</v>
      </c>
      <c r="C72">
        <v>1216</v>
      </c>
      <c r="D72">
        <v>1046</v>
      </c>
      <c r="E72">
        <v>1054</v>
      </c>
      <c r="F72">
        <v>1389</v>
      </c>
      <c r="G72">
        <v>1455</v>
      </c>
      <c r="H72">
        <v>1339</v>
      </c>
      <c r="I72">
        <v>1190</v>
      </c>
      <c r="J72">
        <v>1198</v>
      </c>
      <c r="K72">
        <v>1134</v>
      </c>
      <c r="L72">
        <v>1369</v>
      </c>
      <c r="M72">
        <v>1354</v>
      </c>
      <c r="N72">
        <f t="shared" si="3"/>
        <v>13744</v>
      </c>
    </row>
    <row r="73" spans="1:14" x14ac:dyDescent="0.25">
      <c r="A73" s="36">
        <v>45363</v>
      </c>
      <c r="B73" t="str">
        <f t="shared" si="2"/>
        <v>March</v>
      </c>
      <c r="C73">
        <v>1040</v>
      </c>
      <c r="D73">
        <v>1107</v>
      </c>
      <c r="E73">
        <v>1055</v>
      </c>
      <c r="F73">
        <v>1440</v>
      </c>
      <c r="G73">
        <v>1022</v>
      </c>
      <c r="H73">
        <v>1363</v>
      </c>
      <c r="I73">
        <v>1084</v>
      </c>
      <c r="J73">
        <v>1269</v>
      </c>
      <c r="K73">
        <v>1358</v>
      </c>
      <c r="L73">
        <v>1251</v>
      </c>
      <c r="M73">
        <v>1251</v>
      </c>
      <c r="N73">
        <f t="shared" si="3"/>
        <v>13240</v>
      </c>
    </row>
    <row r="74" spans="1:14" x14ac:dyDescent="0.25">
      <c r="A74" s="36">
        <v>45364</v>
      </c>
      <c r="B74" t="str">
        <f t="shared" si="2"/>
        <v>March</v>
      </c>
      <c r="C74">
        <v>1361</v>
      </c>
      <c r="D74">
        <v>1416</v>
      </c>
      <c r="E74">
        <v>1095</v>
      </c>
      <c r="F74">
        <v>1190</v>
      </c>
      <c r="G74">
        <v>1040</v>
      </c>
      <c r="H74">
        <v>1197</v>
      </c>
      <c r="I74">
        <v>1294</v>
      </c>
      <c r="J74">
        <v>1130</v>
      </c>
      <c r="K74">
        <v>1468</v>
      </c>
      <c r="L74">
        <v>1356</v>
      </c>
      <c r="M74">
        <v>1012</v>
      </c>
      <c r="N74">
        <f t="shared" si="3"/>
        <v>13559</v>
      </c>
    </row>
    <row r="75" spans="1:14" x14ac:dyDescent="0.25">
      <c r="A75" s="36">
        <v>45365</v>
      </c>
      <c r="B75" t="str">
        <f t="shared" si="2"/>
        <v>March</v>
      </c>
      <c r="C75">
        <v>1336</v>
      </c>
      <c r="D75">
        <v>1418</v>
      </c>
      <c r="E75">
        <v>1458</v>
      </c>
      <c r="F75">
        <v>1406</v>
      </c>
      <c r="G75">
        <v>1122</v>
      </c>
      <c r="H75">
        <v>1174</v>
      </c>
      <c r="I75">
        <v>1352</v>
      </c>
      <c r="J75">
        <v>1491</v>
      </c>
      <c r="K75">
        <v>1340</v>
      </c>
      <c r="L75">
        <v>1056</v>
      </c>
      <c r="M75">
        <v>1366</v>
      </c>
      <c r="N75">
        <f t="shared" si="3"/>
        <v>14519</v>
      </c>
    </row>
    <row r="76" spans="1:14" x14ac:dyDescent="0.25">
      <c r="A76" s="36">
        <v>45366</v>
      </c>
      <c r="B76" t="str">
        <f t="shared" si="2"/>
        <v>March</v>
      </c>
      <c r="C76">
        <v>1420</v>
      </c>
      <c r="D76">
        <v>1239</v>
      </c>
      <c r="E76">
        <v>1133</v>
      </c>
      <c r="F76">
        <v>1445</v>
      </c>
      <c r="G76">
        <v>1381</v>
      </c>
      <c r="H76">
        <v>1037</v>
      </c>
      <c r="I76">
        <v>1419</v>
      </c>
      <c r="J76">
        <v>1459</v>
      </c>
      <c r="K76">
        <v>1304</v>
      </c>
      <c r="L76">
        <v>1189</v>
      </c>
      <c r="M76">
        <v>1109</v>
      </c>
      <c r="N76">
        <f t="shared" si="3"/>
        <v>14135</v>
      </c>
    </row>
    <row r="77" spans="1:14" x14ac:dyDescent="0.25">
      <c r="A77" s="36">
        <v>45367</v>
      </c>
      <c r="B77" t="str">
        <f t="shared" si="2"/>
        <v>March</v>
      </c>
      <c r="C77">
        <v>1394</v>
      </c>
      <c r="D77">
        <v>1392</v>
      </c>
      <c r="E77">
        <v>1108</v>
      </c>
      <c r="F77">
        <v>1327</v>
      </c>
      <c r="G77">
        <v>1126</v>
      </c>
      <c r="H77">
        <v>1154</v>
      </c>
      <c r="I77">
        <v>1177</v>
      </c>
      <c r="J77">
        <v>1355</v>
      </c>
      <c r="K77">
        <v>1439</v>
      </c>
      <c r="L77">
        <v>1475</v>
      </c>
      <c r="M77">
        <v>1317</v>
      </c>
      <c r="N77">
        <f t="shared" si="3"/>
        <v>14264</v>
      </c>
    </row>
    <row r="78" spans="1:14" x14ac:dyDescent="0.25">
      <c r="A78" s="36">
        <v>45368</v>
      </c>
      <c r="B78" t="str">
        <f t="shared" si="2"/>
        <v>March</v>
      </c>
      <c r="C78">
        <v>1000</v>
      </c>
      <c r="D78">
        <v>1067</v>
      </c>
      <c r="E78">
        <v>1246</v>
      </c>
      <c r="F78">
        <v>1139</v>
      </c>
      <c r="G78">
        <v>1108</v>
      </c>
      <c r="H78">
        <v>1417</v>
      </c>
      <c r="I78">
        <v>1319</v>
      </c>
      <c r="J78">
        <v>1436</v>
      </c>
      <c r="K78">
        <v>1347</v>
      </c>
      <c r="L78">
        <v>1121</v>
      </c>
      <c r="M78">
        <v>1352</v>
      </c>
      <c r="N78">
        <f t="shared" si="3"/>
        <v>13552</v>
      </c>
    </row>
    <row r="79" spans="1:14" x14ac:dyDescent="0.25">
      <c r="A79" s="36">
        <v>45369</v>
      </c>
      <c r="B79" t="str">
        <f t="shared" si="2"/>
        <v>March</v>
      </c>
      <c r="C79">
        <v>1036</v>
      </c>
      <c r="D79">
        <v>1493</v>
      </c>
      <c r="E79">
        <v>1343</v>
      </c>
      <c r="F79">
        <v>1272</v>
      </c>
      <c r="G79">
        <v>1236</v>
      </c>
      <c r="H79">
        <v>1097</v>
      </c>
      <c r="I79">
        <v>1017</v>
      </c>
      <c r="J79">
        <v>1439</v>
      </c>
      <c r="K79">
        <v>1112</v>
      </c>
      <c r="L79">
        <v>1069</v>
      </c>
      <c r="M79">
        <v>1043</v>
      </c>
      <c r="N79">
        <f t="shared" si="3"/>
        <v>13157</v>
      </c>
    </row>
    <row r="80" spans="1:14" x14ac:dyDescent="0.25">
      <c r="A80" s="36">
        <v>45370</v>
      </c>
      <c r="B80" t="str">
        <f t="shared" si="2"/>
        <v>March</v>
      </c>
      <c r="C80">
        <v>1395</v>
      </c>
      <c r="D80">
        <v>1252</v>
      </c>
      <c r="E80">
        <v>1263</v>
      </c>
      <c r="F80">
        <v>1400</v>
      </c>
      <c r="G80">
        <v>1325</v>
      </c>
      <c r="H80">
        <v>1011</v>
      </c>
      <c r="I80">
        <v>1086</v>
      </c>
      <c r="J80">
        <v>1171</v>
      </c>
      <c r="K80">
        <v>1442</v>
      </c>
      <c r="L80">
        <v>1041</v>
      </c>
      <c r="M80">
        <v>1300</v>
      </c>
      <c r="N80">
        <f t="shared" si="3"/>
        <v>13686</v>
      </c>
    </row>
    <row r="81" spans="1:14" x14ac:dyDescent="0.25">
      <c r="A81" s="36">
        <v>45371</v>
      </c>
      <c r="B81" t="str">
        <f t="shared" si="2"/>
        <v>March</v>
      </c>
      <c r="C81">
        <v>1124</v>
      </c>
      <c r="D81">
        <v>1469</v>
      </c>
      <c r="E81">
        <v>1075</v>
      </c>
      <c r="F81">
        <v>1299</v>
      </c>
      <c r="G81">
        <v>1153</v>
      </c>
      <c r="H81">
        <v>1006</v>
      </c>
      <c r="I81">
        <v>1313</v>
      </c>
      <c r="J81">
        <v>1284</v>
      </c>
      <c r="K81">
        <v>1147</v>
      </c>
      <c r="L81">
        <v>1275</v>
      </c>
      <c r="M81">
        <v>1293</v>
      </c>
      <c r="N81">
        <f t="shared" si="3"/>
        <v>13438</v>
      </c>
    </row>
    <row r="82" spans="1:14" x14ac:dyDescent="0.25">
      <c r="A82" s="36">
        <v>45372</v>
      </c>
      <c r="B82" t="str">
        <f t="shared" si="2"/>
        <v>March</v>
      </c>
      <c r="C82">
        <v>1411</v>
      </c>
      <c r="D82">
        <v>1446</v>
      </c>
      <c r="E82">
        <v>1166</v>
      </c>
      <c r="F82">
        <v>1216</v>
      </c>
      <c r="G82">
        <v>1488</v>
      </c>
      <c r="H82">
        <v>1287</v>
      </c>
      <c r="I82">
        <v>1209</v>
      </c>
      <c r="J82">
        <v>1091</v>
      </c>
      <c r="K82">
        <v>1407</v>
      </c>
      <c r="L82">
        <v>1372</v>
      </c>
      <c r="M82">
        <v>1496</v>
      </c>
      <c r="N82">
        <f t="shared" si="3"/>
        <v>14589</v>
      </c>
    </row>
    <row r="83" spans="1:14" x14ac:dyDescent="0.25">
      <c r="A83" s="36">
        <v>45373</v>
      </c>
      <c r="B83" t="str">
        <f t="shared" si="2"/>
        <v>March</v>
      </c>
      <c r="C83">
        <v>1130</v>
      </c>
      <c r="D83">
        <v>1491</v>
      </c>
      <c r="E83">
        <v>1219</v>
      </c>
      <c r="F83">
        <v>1313</v>
      </c>
      <c r="G83">
        <v>1436</v>
      </c>
      <c r="H83">
        <v>1064</v>
      </c>
      <c r="I83">
        <v>1292</v>
      </c>
      <c r="J83">
        <v>1182</v>
      </c>
      <c r="K83">
        <v>1432</v>
      </c>
      <c r="L83">
        <v>1002</v>
      </c>
      <c r="M83">
        <v>1453</v>
      </c>
      <c r="N83">
        <f t="shared" si="3"/>
        <v>14014</v>
      </c>
    </row>
    <row r="84" spans="1:14" x14ac:dyDescent="0.25">
      <c r="A84" s="36">
        <v>45374</v>
      </c>
      <c r="B84" t="str">
        <f t="shared" si="2"/>
        <v>March</v>
      </c>
      <c r="C84">
        <v>1084</v>
      </c>
      <c r="D84">
        <v>1436</v>
      </c>
      <c r="E84">
        <v>1170</v>
      </c>
      <c r="F84">
        <v>1221</v>
      </c>
      <c r="G84">
        <v>1061</v>
      </c>
      <c r="H84">
        <v>1325</v>
      </c>
      <c r="I84">
        <v>1267</v>
      </c>
      <c r="J84">
        <v>1286</v>
      </c>
      <c r="K84">
        <v>1144</v>
      </c>
      <c r="L84">
        <v>1199</v>
      </c>
      <c r="M84">
        <v>1364</v>
      </c>
      <c r="N84">
        <f t="shared" si="3"/>
        <v>13557</v>
      </c>
    </row>
    <row r="85" spans="1:14" x14ac:dyDescent="0.25">
      <c r="A85" s="36">
        <v>45375</v>
      </c>
      <c r="B85" t="str">
        <f t="shared" si="2"/>
        <v>March</v>
      </c>
      <c r="C85">
        <v>1475</v>
      </c>
      <c r="D85">
        <v>1373</v>
      </c>
      <c r="E85">
        <v>1048</v>
      </c>
      <c r="F85">
        <v>1044</v>
      </c>
      <c r="G85">
        <v>1107</v>
      </c>
      <c r="H85">
        <v>1454</v>
      </c>
      <c r="I85">
        <v>1249</v>
      </c>
      <c r="J85">
        <v>1280</v>
      </c>
      <c r="K85">
        <v>1260</v>
      </c>
      <c r="L85">
        <v>1287</v>
      </c>
      <c r="M85">
        <v>1367</v>
      </c>
      <c r="N85">
        <f t="shared" si="3"/>
        <v>13944</v>
      </c>
    </row>
    <row r="86" spans="1:14" x14ac:dyDescent="0.25">
      <c r="A86" s="36">
        <v>45376</v>
      </c>
      <c r="B86" t="str">
        <f t="shared" si="2"/>
        <v>March</v>
      </c>
      <c r="C86">
        <v>1381</v>
      </c>
      <c r="D86">
        <v>1054</v>
      </c>
      <c r="E86">
        <v>1441</v>
      </c>
      <c r="F86">
        <v>1212</v>
      </c>
      <c r="G86">
        <v>1495</v>
      </c>
      <c r="H86">
        <v>1126</v>
      </c>
      <c r="I86">
        <v>1487</v>
      </c>
      <c r="J86">
        <v>1168</v>
      </c>
      <c r="K86">
        <v>1329</v>
      </c>
      <c r="L86">
        <v>1018</v>
      </c>
      <c r="M86">
        <v>1090</v>
      </c>
      <c r="N86">
        <f t="shared" si="3"/>
        <v>13801</v>
      </c>
    </row>
    <row r="87" spans="1:14" x14ac:dyDescent="0.25">
      <c r="A87" s="36">
        <v>45377</v>
      </c>
      <c r="B87" t="str">
        <f t="shared" si="2"/>
        <v>March</v>
      </c>
      <c r="C87">
        <v>1073</v>
      </c>
      <c r="D87">
        <v>1479</v>
      </c>
      <c r="E87">
        <v>1246</v>
      </c>
      <c r="F87">
        <v>1079</v>
      </c>
      <c r="G87">
        <v>1169</v>
      </c>
      <c r="H87">
        <v>1420</v>
      </c>
      <c r="I87">
        <v>1257</v>
      </c>
      <c r="J87">
        <v>1017</v>
      </c>
      <c r="K87">
        <v>1018</v>
      </c>
      <c r="L87">
        <v>1076</v>
      </c>
      <c r="M87">
        <v>1149</v>
      </c>
      <c r="N87">
        <f t="shared" si="3"/>
        <v>12983</v>
      </c>
    </row>
    <row r="88" spans="1:14" x14ac:dyDescent="0.25">
      <c r="A88" s="36">
        <v>45378</v>
      </c>
      <c r="B88" t="str">
        <f t="shared" si="2"/>
        <v>March</v>
      </c>
      <c r="C88">
        <v>1280</v>
      </c>
      <c r="D88">
        <v>1494</v>
      </c>
      <c r="E88">
        <v>1073</v>
      </c>
      <c r="F88">
        <v>1422</v>
      </c>
      <c r="G88">
        <v>1215</v>
      </c>
      <c r="H88">
        <v>1264</v>
      </c>
      <c r="I88">
        <v>1227</v>
      </c>
      <c r="J88">
        <v>1042</v>
      </c>
      <c r="K88">
        <v>1323</v>
      </c>
      <c r="L88">
        <v>1098</v>
      </c>
      <c r="M88">
        <v>1322</v>
      </c>
      <c r="N88">
        <f t="shared" si="3"/>
        <v>13760</v>
      </c>
    </row>
    <row r="89" spans="1:14" x14ac:dyDescent="0.25">
      <c r="A89" s="36">
        <v>45379</v>
      </c>
      <c r="B89" t="str">
        <f t="shared" si="2"/>
        <v>March</v>
      </c>
      <c r="C89">
        <v>1085</v>
      </c>
      <c r="D89">
        <v>1408</v>
      </c>
      <c r="E89">
        <v>1102</v>
      </c>
      <c r="F89">
        <v>1113</v>
      </c>
      <c r="G89">
        <v>1472</v>
      </c>
      <c r="H89">
        <v>1033</v>
      </c>
      <c r="I89">
        <v>1310</v>
      </c>
      <c r="J89">
        <v>1476</v>
      </c>
      <c r="K89">
        <v>1451</v>
      </c>
      <c r="L89">
        <v>1080</v>
      </c>
      <c r="M89">
        <v>1419</v>
      </c>
      <c r="N89">
        <f t="shared" si="3"/>
        <v>13949</v>
      </c>
    </row>
    <row r="90" spans="1:14" x14ac:dyDescent="0.25">
      <c r="A90" s="36">
        <v>45380</v>
      </c>
      <c r="B90" t="str">
        <f t="shared" si="2"/>
        <v>March</v>
      </c>
      <c r="C90">
        <v>1189</v>
      </c>
      <c r="D90">
        <v>1192</v>
      </c>
      <c r="E90">
        <v>1338</v>
      </c>
      <c r="F90">
        <v>1346</v>
      </c>
      <c r="G90">
        <v>1022</v>
      </c>
      <c r="H90">
        <v>1375</v>
      </c>
      <c r="I90">
        <v>1444</v>
      </c>
      <c r="J90">
        <v>1414</v>
      </c>
      <c r="K90">
        <v>1377</v>
      </c>
      <c r="L90">
        <v>1414</v>
      </c>
      <c r="M90">
        <v>1189</v>
      </c>
      <c r="N90">
        <f t="shared" si="3"/>
        <v>14300</v>
      </c>
    </row>
    <row r="91" spans="1:14" x14ac:dyDescent="0.25">
      <c r="A91" s="36">
        <v>45381</v>
      </c>
      <c r="B91" t="str">
        <f t="shared" si="2"/>
        <v>March</v>
      </c>
      <c r="C91">
        <v>1028</v>
      </c>
      <c r="D91">
        <v>1353</v>
      </c>
      <c r="E91">
        <v>1381</v>
      </c>
      <c r="F91">
        <v>1334</v>
      </c>
      <c r="G91">
        <v>1200</v>
      </c>
      <c r="H91">
        <v>1474</v>
      </c>
      <c r="I91">
        <v>1302</v>
      </c>
      <c r="J91">
        <v>1269</v>
      </c>
      <c r="K91">
        <v>1443</v>
      </c>
      <c r="L91">
        <v>1058</v>
      </c>
      <c r="M91">
        <v>1381</v>
      </c>
      <c r="N91">
        <f t="shared" si="3"/>
        <v>14223</v>
      </c>
    </row>
    <row r="92" spans="1:14" x14ac:dyDescent="0.25">
      <c r="A92" s="36">
        <v>45382</v>
      </c>
      <c r="B92" t="str">
        <f t="shared" si="2"/>
        <v>March</v>
      </c>
      <c r="C92">
        <v>1345</v>
      </c>
      <c r="D92">
        <v>1164</v>
      </c>
      <c r="E92">
        <v>1333</v>
      </c>
      <c r="F92">
        <v>1263</v>
      </c>
      <c r="G92">
        <v>1298</v>
      </c>
      <c r="H92">
        <v>1463</v>
      </c>
      <c r="I92">
        <v>1288</v>
      </c>
      <c r="J92">
        <v>1308</v>
      </c>
      <c r="K92">
        <v>1177</v>
      </c>
      <c r="L92">
        <v>1161</v>
      </c>
      <c r="M92">
        <v>1025</v>
      </c>
      <c r="N92">
        <f t="shared" si="3"/>
        <v>13825</v>
      </c>
    </row>
    <row r="93" spans="1:14" x14ac:dyDescent="0.25">
      <c r="A93" s="36">
        <v>45383</v>
      </c>
      <c r="B93" t="str">
        <f t="shared" si="2"/>
        <v>April</v>
      </c>
      <c r="C93">
        <v>1137</v>
      </c>
      <c r="D93">
        <v>1462</v>
      </c>
      <c r="E93">
        <v>1352</v>
      </c>
      <c r="F93">
        <v>1274</v>
      </c>
      <c r="G93">
        <v>1491</v>
      </c>
      <c r="H93">
        <v>1261</v>
      </c>
      <c r="I93">
        <v>1144</v>
      </c>
      <c r="J93">
        <v>1031</v>
      </c>
      <c r="K93">
        <v>1114</v>
      </c>
      <c r="L93">
        <v>1326</v>
      </c>
      <c r="M93">
        <v>1482</v>
      </c>
      <c r="N93">
        <f t="shared" si="3"/>
        <v>14074</v>
      </c>
    </row>
    <row r="94" spans="1:14" x14ac:dyDescent="0.25">
      <c r="A94" s="36">
        <v>45384</v>
      </c>
      <c r="B94" t="str">
        <f t="shared" si="2"/>
        <v>April</v>
      </c>
      <c r="C94">
        <v>1295</v>
      </c>
      <c r="D94">
        <v>1176</v>
      </c>
      <c r="E94">
        <v>1050</v>
      </c>
      <c r="F94">
        <v>1475</v>
      </c>
      <c r="G94">
        <v>1025</v>
      </c>
      <c r="H94">
        <v>1448</v>
      </c>
      <c r="I94">
        <v>1158</v>
      </c>
      <c r="J94">
        <v>1042</v>
      </c>
      <c r="K94">
        <v>1119</v>
      </c>
      <c r="L94">
        <v>1320</v>
      </c>
      <c r="M94">
        <v>1059</v>
      </c>
      <c r="N94">
        <f t="shared" si="3"/>
        <v>13167</v>
      </c>
    </row>
    <row r="95" spans="1:14" x14ac:dyDescent="0.25">
      <c r="A95" s="36">
        <v>45385</v>
      </c>
      <c r="B95" t="str">
        <f t="shared" si="2"/>
        <v>April</v>
      </c>
      <c r="C95">
        <v>1382</v>
      </c>
      <c r="D95">
        <v>1283</v>
      </c>
      <c r="E95">
        <v>1044</v>
      </c>
      <c r="F95">
        <v>1482</v>
      </c>
      <c r="G95">
        <v>1212</v>
      </c>
      <c r="H95">
        <v>1268</v>
      </c>
      <c r="I95">
        <v>1030</v>
      </c>
      <c r="J95">
        <v>1035</v>
      </c>
      <c r="K95">
        <v>1426</v>
      </c>
      <c r="L95">
        <v>1210</v>
      </c>
      <c r="M95">
        <v>1458</v>
      </c>
      <c r="N95">
        <f t="shared" si="3"/>
        <v>13830</v>
      </c>
    </row>
    <row r="96" spans="1:14" x14ac:dyDescent="0.25">
      <c r="A96" s="36">
        <v>45386</v>
      </c>
      <c r="B96" t="str">
        <f t="shared" si="2"/>
        <v>April</v>
      </c>
      <c r="C96">
        <v>1043</v>
      </c>
      <c r="D96">
        <v>1336</v>
      </c>
      <c r="E96">
        <v>1349</v>
      </c>
      <c r="F96">
        <v>1108</v>
      </c>
      <c r="G96">
        <v>1451</v>
      </c>
      <c r="H96">
        <v>1409</v>
      </c>
      <c r="I96">
        <v>1333</v>
      </c>
      <c r="J96">
        <v>1164</v>
      </c>
      <c r="K96">
        <v>1298</v>
      </c>
      <c r="L96">
        <v>1484</v>
      </c>
      <c r="M96">
        <v>1007</v>
      </c>
      <c r="N96">
        <f t="shared" si="3"/>
        <v>13982</v>
      </c>
    </row>
    <row r="97" spans="1:14" x14ac:dyDescent="0.25">
      <c r="A97" s="36">
        <v>45387</v>
      </c>
      <c r="B97" t="str">
        <f t="shared" si="2"/>
        <v>April</v>
      </c>
      <c r="C97">
        <v>1032</v>
      </c>
      <c r="D97">
        <v>1457</v>
      </c>
      <c r="E97">
        <v>1120</v>
      </c>
      <c r="F97">
        <v>1335</v>
      </c>
      <c r="G97">
        <v>1377</v>
      </c>
      <c r="H97">
        <v>1219</v>
      </c>
      <c r="I97">
        <v>1426</v>
      </c>
      <c r="J97">
        <v>1209</v>
      </c>
      <c r="K97">
        <v>1149</v>
      </c>
      <c r="L97">
        <v>1479</v>
      </c>
      <c r="M97">
        <v>1008</v>
      </c>
      <c r="N97">
        <f t="shared" si="3"/>
        <v>13811</v>
      </c>
    </row>
    <row r="98" spans="1:14" x14ac:dyDescent="0.25">
      <c r="A98" s="36">
        <v>45388</v>
      </c>
      <c r="B98" t="str">
        <f t="shared" si="2"/>
        <v>April</v>
      </c>
      <c r="C98">
        <v>1151</v>
      </c>
      <c r="D98">
        <v>1142</v>
      </c>
      <c r="E98">
        <v>1351</v>
      </c>
      <c r="F98">
        <v>1485</v>
      </c>
      <c r="G98">
        <v>1210</v>
      </c>
      <c r="H98">
        <v>1430</v>
      </c>
      <c r="I98">
        <v>1425</v>
      </c>
      <c r="J98">
        <v>1499</v>
      </c>
      <c r="K98">
        <v>1264</v>
      </c>
      <c r="L98">
        <v>1484</v>
      </c>
      <c r="M98">
        <v>1327</v>
      </c>
      <c r="N98">
        <f t="shared" si="3"/>
        <v>14768</v>
      </c>
    </row>
    <row r="99" spans="1:14" x14ac:dyDescent="0.25">
      <c r="A99" s="36">
        <v>45389</v>
      </c>
      <c r="B99" t="str">
        <f t="shared" si="2"/>
        <v>April</v>
      </c>
      <c r="C99">
        <v>1440</v>
      </c>
      <c r="D99">
        <v>1438</v>
      </c>
      <c r="E99">
        <v>1192</v>
      </c>
      <c r="F99">
        <v>1329</v>
      </c>
      <c r="G99">
        <v>1143</v>
      </c>
      <c r="H99">
        <v>1423</v>
      </c>
      <c r="I99">
        <v>1056</v>
      </c>
      <c r="J99">
        <v>1011</v>
      </c>
      <c r="K99">
        <v>1139</v>
      </c>
      <c r="L99">
        <v>1325</v>
      </c>
      <c r="M99">
        <v>1109</v>
      </c>
      <c r="N99">
        <f t="shared" si="3"/>
        <v>13605</v>
      </c>
    </row>
    <row r="100" spans="1:14" x14ac:dyDescent="0.25">
      <c r="A100" s="36">
        <v>45390</v>
      </c>
      <c r="B100" t="str">
        <f t="shared" si="2"/>
        <v>April</v>
      </c>
      <c r="C100">
        <v>1426</v>
      </c>
      <c r="D100">
        <v>1485</v>
      </c>
      <c r="E100">
        <v>1227</v>
      </c>
      <c r="F100">
        <v>1305</v>
      </c>
      <c r="G100">
        <v>1267</v>
      </c>
      <c r="H100">
        <v>1019</v>
      </c>
      <c r="I100">
        <v>1336</v>
      </c>
      <c r="J100">
        <v>1347</v>
      </c>
      <c r="K100">
        <v>1188</v>
      </c>
      <c r="L100">
        <v>1179</v>
      </c>
      <c r="M100">
        <v>1173</v>
      </c>
      <c r="N100">
        <f t="shared" si="3"/>
        <v>13952</v>
      </c>
    </row>
    <row r="101" spans="1:14" x14ac:dyDescent="0.25">
      <c r="A101" s="36">
        <v>45391</v>
      </c>
      <c r="B101" t="str">
        <f t="shared" si="2"/>
        <v>April</v>
      </c>
      <c r="C101">
        <v>1391</v>
      </c>
      <c r="D101">
        <v>1391</v>
      </c>
      <c r="E101">
        <v>1218</v>
      </c>
      <c r="F101">
        <v>1074</v>
      </c>
      <c r="G101">
        <v>1062</v>
      </c>
      <c r="H101">
        <v>1289</v>
      </c>
      <c r="I101">
        <v>1050</v>
      </c>
      <c r="J101">
        <v>1226</v>
      </c>
      <c r="K101">
        <v>1447</v>
      </c>
      <c r="L101">
        <v>1057</v>
      </c>
      <c r="M101">
        <v>1115</v>
      </c>
      <c r="N101">
        <f t="shared" si="3"/>
        <v>13320</v>
      </c>
    </row>
    <row r="102" spans="1:14" x14ac:dyDescent="0.25">
      <c r="A102" s="36">
        <v>45392</v>
      </c>
      <c r="B102" t="str">
        <f t="shared" si="2"/>
        <v>April</v>
      </c>
      <c r="C102">
        <v>1423</v>
      </c>
      <c r="D102">
        <v>1490</v>
      </c>
      <c r="E102">
        <v>1283</v>
      </c>
      <c r="F102">
        <v>1099</v>
      </c>
      <c r="G102">
        <v>1015</v>
      </c>
      <c r="H102">
        <v>1469</v>
      </c>
      <c r="I102">
        <v>1297</v>
      </c>
      <c r="J102">
        <v>1440</v>
      </c>
      <c r="K102">
        <v>1187</v>
      </c>
      <c r="L102">
        <v>1341</v>
      </c>
      <c r="M102">
        <v>1307</v>
      </c>
      <c r="N102">
        <f t="shared" si="3"/>
        <v>14351</v>
      </c>
    </row>
    <row r="103" spans="1:14" x14ac:dyDescent="0.25">
      <c r="A103" s="36">
        <v>45393</v>
      </c>
      <c r="B103" t="str">
        <f t="shared" si="2"/>
        <v>April</v>
      </c>
      <c r="C103">
        <v>1221</v>
      </c>
      <c r="D103">
        <v>1059</v>
      </c>
      <c r="E103">
        <v>1004</v>
      </c>
      <c r="F103">
        <v>1189</v>
      </c>
      <c r="G103">
        <v>1030</v>
      </c>
      <c r="H103">
        <v>1189</v>
      </c>
      <c r="I103">
        <v>1061</v>
      </c>
      <c r="J103">
        <v>1355</v>
      </c>
      <c r="K103">
        <v>1357</v>
      </c>
      <c r="L103">
        <v>1471</v>
      </c>
      <c r="M103">
        <v>1429</v>
      </c>
      <c r="N103">
        <f t="shared" si="3"/>
        <v>13365</v>
      </c>
    </row>
    <row r="104" spans="1:14" x14ac:dyDescent="0.25">
      <c r="A104" s="36">
        <v>45394</v>
      </c>
      <c r="B104" t="str">
        <f t="shared" si="2"/>
        <v>April</v>
      </c>
      <c r="C104">
        <v>1205</v>
      </c>
      <c r="D104">
        <v>1471</v>
      </c>
      <c r="E104">
        <v>1178</v>
      </c>
      <c r="F104">
        <v>1345</v>
      </c>
      <c r="G104">
        <v>1051</v>
      </c>
      <c r="H104">
        <v>1281</v>
      </c>
      <c r="I104">
        <v>1074</v>
      </c>
      <c r="J104">
        <v>1364</v>
      </c>
      <c r="K104">
        <v>1394</v>
      </c>
      <c r="L104">
        <v>1486</v>
      </c>
      <c r="M104">
        <v>1029</v>
      </c>
      <c r="N104">
        <f t="shared" si="3"/>
        <v>13878</v>
      </c>
    </row>
    <row r="105" spans="1:14" x14ac:dyDescent="0.25">
      <c r="A105" s="36">
        <v>45395</v>
      </c>
      <c r="B105" t="str">
        <f t="shared" si="2"/>
        <v>April</v>
      </c>
      <c r="C105">
        <v>1339</v>
      </c>
      <c r="D105">
        <v>1326</v>
      </c>
      <c r="E105">
        <v>1279</v>
      </c>
      <c r="F105">
        <v>1325</v>
      </c>
      <c r="G105">
        <v>1184</v>
      </c>
      <c r="H105">
        <v>1500</v>
      </c>
      <c r="I105">
        <v>1036</v>
      </c>
      <c r="J105">
        <v>1082</v>
      </c>
      <c r="K105">
        <v>1189</v>
      </c>
      <c r="L105">
        <v>1425</v>
      </c>
      <c r="M105">
        <v>1176</v>
      </c>
      <c r="N105">
        <f t="shared" si="3"/>
        <v>13861</v>
      </c>
    </row>
    <row r="106" spans="1:14" x14ac:dyDescent="0.25">
      <c r="A106" s="36">
        <v>45396</v>
      </c>
      <c r="B106" t="str">
        <f t="shared" si="2"/>
        <v>April</v>
      </c>
      <c r="C106">
        <v>1082</v>
      </c>
      <c r="D106">
        <v>1095</v>
      </c>
      <c r="E106">
        <v>1335</v>
      </c>
      <c r="F106">
        <v>1165</v>
      </c>
      <c r="G106">
        <v>1036</v>
      </c>
      <c r="H106">
        <v>1257</v>
      </c>
      <c r="I106">
        <v>1306</v>
      </c>
      <c r="J106">
        <v>1136</v>
      </c>
      <c r="K106">
        <v>1431</v>
      </c>
      <c r="L106">
        <v>1160</v>
      </c>
      <c r="M106">
        <v>1188</v>
      </c>
      <c r="N106">
        <f t="shared" si="3"/>
        <v>13191</v>
      </c>
    </row>
    <row r="107" spans="1:14" x14ac:dyDescent="0.25">
      <c r="A107" s="36">
        <v>45397</v>
      </c>
      <c r="B107" t="str">
        <f t="shared" si="2"/>
        <v>April</v>
      </c>
      <c r="C107">
        <v>1248</v>
      </c>
      <c r="D107">
        <v>1316</v>
      </c>
      <c r="E107">
        <v>1250</v>
      </c>
      <c r="F107">
        <v>1337</v>
      </c>
      <c r="G107">
        <v>1304</v>
      </c>
      <c r="H107">
        <v>1149</v>
      </c>
      <c r="I107">
        <v>1148</v>
      </c>
      <c r="J107">
        <v>1195</v>
      </c>
      <c r="K107">
        <v>1094</v>
      </c>
      <c r="L107">
        <v>1011</v>
      </c>
      <c r="M107">
        <v>1118</v>
      </c>
      <c r="N107">
        <f t="shared" si="3"/>
        <v>13170</v>
      </c>
    </row>
    <row r="108" spans="1:14" x14ac:dyDescent="0.25">
      <c r="A108" s="36">
        <v>45398</v>
      </c>
      <c r="B108" t="str">
        <f t="shared" si="2"/>
        <v>April</v>
      </c>
      <c r="C108">
        <v>1314</v>
      </c>
      <c r="D108">
        <v>1419</v>
      </c>
      <c r="E108">
        <v>1167</v>
      </c>
      <c r="F108">
        <v>1417</v>
      </c>
      <c r="G108">
        <v>1148</v>
      </c>
      <c r="H108">
        <v>1329</v>
      </c>
      <c r="I108">
        <v>1447</v>
      </c>
      <c r="J108">
        <v>1247</v>
      </c>
      <c r="K108">
        <v>1072</v>
      </c>
      <c r="L108">
        <v>1355</v>
      </c>
      <c r="M108">
        <v>1069</v>
      </c>
      <c r="N108">
        <f t="shared" si="3"/>
        <v>13984</v>
      </c>
    </row>
    <row r="109" spans="1:14" x14ac:dyDescent="0.25">
      <c r="A109" s="36">
        <v>45399</v>
      </c>
      <c r="B109" t="str">
        <f t="shared" si="2"/>
        <v>April</v>
      </c>
      <c r="C109">
        <v>1191</v>
      </c>
      <c r="D109">
        <v>1021</v>
      </c>
      <c r="E109">
        <v>1029</v>
      </c>
      <c r="F109">
        <v>1217</v>
      </c>
      <c r="G109">
        <v>1453</v>
      </c>
      <c r="H109">
        <v>1480</v>
      </c>
      <c r="I109">
        <v>1100</v>
      </c>
      <c r="J109">
        <v>1032</v>
      </c>
      <c r="K109">
        <v>1168</v>
      </c>
      <c r="L109">
        <v>1058</v>
      </c>
      <c r="M109">
        <v>1179</v>
      </c>
      <c r="N109">
        <f t="shared" si="3"/>
        <v>12928</v>
      </c>
    </row>
    <row r="110" spans="1:14" x14ac:dyDescent="0.25">
      <c r="A110" s="36">
        <v>45400</v>
      </c>
      <c r="B110" t="str">
        <f t="shared" si="2"/>
        <v>April</v>
      </c>
      <c r="C110">
        <v>1041</v>
      </c>
      <c r="D110">
        <v>1110</v>
      </c>
      <c r="E110">
        <v>1394</v>
      </c>
      <c r="F110">
        <v>1268</v>
      </c>
      <c r="G110">
        <v>1454</v>
      </c>
      <c r="H110">
        <v>1428</v>
      </c>
      <c r="I110">
        <v>1322</v>
      </c>
      <c r="J110">
        <v>1393</v>
      </c>
      <c r="K110">
        <v>1348</v>
      </c>
      <c r="L110">
        <v>1322</v>
      </c>
      <c r="M110">
        <v>1463</v>
      </c>
      <c r="N110">
        <f t="shared" si="3"/>
        <v>14543</v>
      </c>
    </row>
    <row r="111" spans="1:14" x14ac:dyDescent="0.25">
      <c r="A111" s="36">
        <v>45401</v>
      </c>
      <c r="B111" t="str">
        <f t="shared" si="2"/>
        <v>April</v>
      </c>
      <c r="C111">
        <v>1133</v>
      </c>
      <c r="D111">
        <v>1245</v>
      </c>
      <c r="E111">
        <v>1130</v>
      </c>
      <c r="F111">
        <v>1056</v>
      </c>
      <c r="G111">
        <v>1321</v>
      </c>
      <c r="H111">
        <v>1464</v>
      </c>
      <c r="I111">
        <v>1426</v>
      </c>
      <c r="J111">
        <v>1496</v>
      </c>
      <c r="K111">
        <v>1057</v>
      </c>
      <c r="L111">
        <v>1002</v>
      </c>
      <c r="M111">
        <v>1500</v>
      </c>
      <c r="N111">
        <f t="shared" si="3"/>
        <v>13830</v>
      </c>
    </row>
    <row r="112" spans="1:14" x14ac:dyDescent="0.25">
      <c r="A112" s="36">
        <v>45402</v>
      </c>
      <c r="B112" t="str">
        <f t="shared" si="2"/>
        <v>April</v>
      </c>
      <c r="C112">
        <v>1496</v>
      </c>
      <c r="D112">
        <v>1057</v>
      </c>
      <c r="E112">
        <v>1362</v>
      </c>
      <c r="F112">
        <v>1273</v>
      </c>
      <c r="G112">
        <v>1316</v>
      </c>
      <c r="H112">
        <v>1126</v>
      </c>
      <c r="I112">
        <v>1326</v>
      </c>
      <c r="J112">
        <v>1222</v>
      </c>
      <c r="K112">
        <v>1359</v>
      </c>
      <c r="L112">
        <v>1447</v>
      </c>
      <c r="M112">
        <v>1270</v>
      </c>
      <c r="N112">
        <f t="shared" si="3"/>
        <v>14254</v>
      </c>
    </row>
    <row r="113" spans="1:14" x14ac:dyDescent="0.25">
      <c r="A113" s="36">
        <v>45403</v>
      </c>
      <c r="B113" t="str">
        <f t="shared" si="2"/>
        <v>April</v>
      </c>
      <c r="C113">
        <v>1188</v>
      </c>
      <c r="D113">
        <v>1204</v>
      </c>
      <c r="E113">
        <v>1240</v>
      </c>
      <c r="F113">
        <v>1450</v>
      </c>
      <c r="G113">
        <v>1475</v>
      </c>
      <c r="H113">
        <v>1346</v>
      </c>
      <c r="I113">
        <v>1461</v>
      </c>
      <c r="J113">
        <v>1192</v>
      </c>
      <c r="K113">
        <v>1160</v>
      </c>
      <c r="L113">
        <v>1359</v>
      </c>
      <c r="M113">
        <v>1131</v>
      </c>
      <c r="N113">
        <f t="shared" si="3"/>
        <v>14206</v>
      </c>
    </row>
    <row r="114" spans="1:14" x14ac:dyDescent="0.25">
      <c r="A114" s="36">
        <v>45404</v>
      </c>
      <c r="B114" t="str">
        <f t="shared" si="2"/>
        <v>April</v>
      </c>
      <c r="C114">
        <v>1071</v>
      </c>
      <c r="D114">
        <v>1332</v>
      </c>
      <c r="E114">
        <v>1249</v>
      </c>
      <c r="F114">
        <v>1248</v>
      </c>
      <c r="G114">
        <v>1359</v>
      </c>
      <c r="H114">
        <v>1305</v>
      </c>
      <c r="I114">
        <v>1447</v>
      </c>
      <c r="J114">
        <v>1222</v>
      </c>
      <c r="K114">
        <v>1204</v>
      </c>
      <c r="L114">
        <v>1186</v>
      </c>
      <c r="M114">
        <v>1106</v>
      </c>
      <c r="N114">
        <f t="shared" si="3"/>
        <v>13729</v>
      </c>
    </row>
    <row r="115" spans="1:14" x14ac:dyDescent="0.25">
      <c r="A115" s="36">
        <v>45405</v>
      </c>
      <c r="B115" t="str">
        <f t="shared" si="2"/>
        <v>April</v>
      </c>
      <c r="C115">
        <v>1423</v>
      </c>
      <c r="D115">
        <v>1026</v>
      </c>
      <c r="E115">
        <v>1219</v>
      </c>
      <c r="F115">
        <v>1221</v>
      </c>
      <c r="G115">
        <v>1170</v>
      </c>
      <c r="H115">
        <v>1015</v>
      </c>
      <c r="I115">
        <v>1066</v>
      </c>
      <c r="J115">
        <v>1136</v>
      </c>
      <c r="K115">
        <v>1395</v>
      </c>
      <c r="L115">
        <v>1192</v>
      </c>
      <c r="M115">
        <v>1187</v>
      </c>
      <c r="N115">
        <f t="shared" si="3"/>
        <v>13050</v>
      </c>
    </row>
    <row r="116" spans="1:14" x14ac:dyDescent="0.25">
      <c r="A116" s="36">
        <v>45406</v>
      </c>
      <c r="B116" t="str">
        <f t="shared" si="2"/>
        <v>April</v>
      </c>
      <c r="C116">
        <v>1226</v>
      </c>
      <c r="D116">
        <v>1180</v>
      </c>
      <c r="E116">
        <v>1369</v>
      </c>
      <c r="F116">
        <v>1268</v>
      </c>
      <c r="G116">
        <v>1078</v>
      </c>
      <c r="H116">
        <v>1405</v>
      </c>
      <c r="I116">
        <v>1380</v>
      </c>
      <c r="J116">
        <v>1127</v>
      </c>
      <c r="K116">
        <v>1307</v>
      </c>
      <c r="L116">
        <v>1106</v>
      </c>
      <c r="M116">
        <v>1478</v>
      </c>
      <c r="N116">
        <f t="shared" si="3"/>
        <v>13924</v>
      </c>
    </row>
    <row r="117" spans="1:14" x14ac:dyDescent="0.25">
      <c r="A117" s="36">
        <v>45407</v>
      </c>
      <c r="B117" t="str">
        <f t="shared" si="2"/>
        <v>April</v>
      </c>
      <c r="C117">
        <v>1183</v>
      </c>
      <c r="D117">
        <v>1090</v>
      </c>
      <c r="E117">
        <v>1033</v>
      </c>
      <c r="F117">
        <v>1113</v>
      </c>
      <c r="G117">
        <v>1082</v>
      </c>
      <c r="H117">
        <v>1034</v>
      </c>
      <c r="I117">
        <v>1089</v>
      </c>
      <c r="J117">
        <v>1486</v>
      </c>
      <c r="K117">
        <v>1385</v>
      </c>
      <c r="L117">
        <v>1114</v>
      </c>
      <c r="M117">
        <v>1407</v>
      </c>
      <c r="N117">
        <f t="shared" si="3"/>
        <v>13016</v>
      </c>
    </row>
    <row r="118" spans="1:14" x14ac:dyDescent="0.25">
      <c r="A118" s="36">
        <v>45408</v>
      </c>
      <c r="B118" t="str">
        <f t="shared" si="2"/>
        <v>April</v>
      </c>
      <c r="C118">
        <v>1317</v>
      </c>
      <c r="D118">
        <v>1049</v>
      </c>
      <c r="E118">
        <v>1459</v>
      </c>
      <c r="F118">
        <v>1385</v>
      </c>
      <c r="G118">
        <v>1105</v>
      </c>
      <c r="H118">
        <v>1208</v>
      </c>
      <c r="I118">
        <v>1072</v>
      </c>
      <c r="J118">
        <v>1125</v>
      </c>
      <c r="K118">
        <v>1010</v>
      </c>
      <c r="L118">
        <v>1240</v>
      </c>
      <c r="M118">
        <v>1195</v>
      </c>
      <c r="N118">
        <f t="shared" si="3"/>
        <v>13165</v>
      </c>
    </row>
    <row r="119" spans="1:14" x14ac:dyDescent="0.25">
      <c r="A119" s="36">
        <v>45409</v>
      </c>
      <c r="B119" t="str">
        <f t="shared" si="2"/>
        <v>April</v>
      </c>
      <c r="C119">
        <v>1444</v>
      </c>
      <c r="D119">
        <v>1406</v>
      </c>
      <c r="E119">
        <v>1050</v>
      </c>
      <c r="F119">
        <v>1272</v>
      </c>
      <c r="G119">
        <v>1249</v>
      </c>
      <c r="H119">
        <v>1027</v>
      </c>
      <c r="I119">
        <v>1206</v>
      </c>
      <c r="J119">
        <v>1211</v>
      </c>
      <c r="K119">
        <v>1064</v>
      </c>
      <c r="L119">
        <v>1027</v>
      </c>
      <c r="M119">
        <v>1497</v>
      </c>
      <c r="N119">
        <f t="shared" si="3"/>
        <v>13453</v>
      </c>
    </row>
    <row r="120" spans="1:14" x14ac:dyDescent="0.25">
      <c r="A120" s="36">
        <v>45410</v>
      </c>
      <c r="B120" t="str">
        <f t="shared" si="2"/>
        <v>April</v>
      </c>
      <c r="C120">
        <v>1407</v>
      </c>
      <c r="D120">
        <v>1184</v>
      </c>
      <c r="E120">
        <v>1006</v>
      </c>
      <c r="F120">
        <v>1147</v>
      </c>
      <c r="G120">
        <v>1227</v>
      </c>
      <c r="H120">
        <v>1060</v>
      </c>
      <c r="I120">
        <v>1260</v>
      </c>
      <c r="J120">
        <v>1406</v>
      </c>
      <c r="K120">
        <v>1052</v>
      </c>
      <c r="L120">
        <v>1217</v>
      </c>
      <c r="M120">
        <v>1436</v>
      </c>
      <c r="N120">
        <f t="shared" si="3"/>
        <v>13402</v>
      </c>
    </row>
    <row r="121" spans="1:14" x14ac:dyDescent="0.25">
      <c r="A121" s="36">
        <v>45411</v>
      </c>
      <c r="B121" t="str">
        <f t="shared" si="2"/>
        <v>April</v>
      </c>
      <c r="C121">
        <v>1291</v>
      </c>
      <c r="D121">
        <v>1283</v>
      </c>
      <c r="E121">
        <v>1319</v>
      </c>
      <c r="F121">
        <v>1224</v>
      </c>
      <c r="G121">
        <v>1452</v>
      </c>
      <c r="H121">
        <v>1019</v>
      </c>
      <c r="I121">
        <v>1321</v>
      </c>
      <c r="J121">
        <v>1150</v>
      </c>
      <c r="K121">
        <v>1463</v>
      </c>
      <c r="L121">
        <v>1308</v>
      </c>
      <c r="M121">
        <v>1338</v>
      </c>
      <c r="N121">
        <f t="shared" si="3"/>
        <v>14168</v>
      </c>
    </row>
    <row r="122" spans="1:14" x14ac:dyDescent="0.25">
      <c r="A122" s="36">
        <v>45412</v>
      </c>
      <c r="B122" t="str">
        <f t="shared" si="2"/>
        <v>April</v>
      </c>
      <c r="C122">
        <v>1460</v>
      </c>
      <c r="D122">
        <v>1430</v>
      </c>
      <c r="E122">
        <v>1003</v>
      </c>
      <c r="F122">
        <v>1491</v>
      </c>
      <c r="G122">
        <v>1133</v>
      </c>
      <c r="H122">
        <v>1278</v>
      </c>
      <c r="I122">
        <v>1161</v>
      </c>
      <c r="J122">
        <v>1253</v>
      </c>
      <c r="K122">
        <v>1330</v>
      </c>
      <c r="L122">
        <v>1177</v>
      </c>
      <c r="M122">
        <v>1128</v>
      </c>
      <c r="N122">
        <f t="shared" si="3"/>
        <v>13844</v>
      </c>
    </row>
    <row r="123" spans="1:14" x14ac:dyDescent="0.25">
      <c r="A123" s="36">
        <v>45413</v>
      </c>
      <c r="B123" t="str">
        <f t="shared" si="2"/>
        <v>May</v>
      </c>
      <c r="C123">
        <v>1258</v>
      </c>
      <c r="D123">
        <v>1228</v>
      </c>
      <c r="E123">
        <v>1397</v>
      </c>
      <c r="F123">
        <v>1087</v>
      </c>
      <c r="G123">
        <v>1366</v>
      </c>
      <c r="H123">
        <v>1027</v>
      </c>
      <c r="I123">
        <v>1192</v>
      </c>
      <c r="J123">
        <v>1470</v>
      </c>
      <c r="K123">
        <v>1459</v>
      </c>
      <c r="L123">
        <v>1080</v>
      </c>
      <c r="M123">
        <v>1228</v>
      </c>
      <c r="N123">
        <f t="shared" si="3"/>
        <v>13792</v>
      </c>
    </row>
    <row r="124" spans="1:14" x14ac:dyDescent="0.25">
      <c r="A124" s="36">
        <v>45414</v>
      </c>
      <c r="B124" t="str">
        <f t="shared" si="2"/>
        <v>May</v>
      </c>
      <c r="C124">
        <v>1029</v>
      </c>
      <c r="D124">
        <v>1167</v>
      </c>
      <c r="E124">
        <v>1084</v>
      </c>
      <c r="F124">
        <v>1158</v>
      </c>
      <c r="G124">
        <v>1068</v>
      </c>
      <c r="H124">
        <v>1344</v>
      </c>
      <c r="I124">
        <v>1334</v>
      </c>
      <c r="J124">
        <v>1387</v>
      </c>
      <c r="K124">
        <v>1076</v>
      </c>
      <c r="L124">
        <v>1023</v>
      </c>
      <c r="M124">
        <v>1121</v>
      </c>
      <c r="N124">
        <f t="shared" si="3"/>
        <v>12791</v>
      </c>
    </row>
    <row r="125" spans="1:14" x14ac:dyDescent="0.25">
      <c r="A125" s="36">
        <v>45415</v>
      </c>
      <c r="B125" t="str">
        <f t="shared" si="2"/>
        <v>May</v>
      </c>
      <c r="C125">
        <v>1230</v>
      </c>
      <c r="D125">
        <v>1207</v>
      </c>
      <c r="E125">
        <v>1372</v>
      </c>
      <c r="F125">
        <v>1316</v>
      </c>
      <c r="G125">
        <v>1287</v>
      </c>
      <c r="H125">
        <v>1291</v>
      </c>
      <c r="I125">
        <v>1482</v>
      </c>
      <c r="J125">
        <v>1074</v>
      </c>
      <c r="K125">
        <v>1443</v>
      </c>
      <c r="L125">
        <v>1013</v>
      </c>
      <c r="M125">
        <v>1234</v>
      </c>
      <c r="N125">
        <f t="shared" si="3"/>
        <v>13949</v>
      </c>
    </row>
    <row r="126" spans="1:14" x14ac:dyDescent="0.25">
      <c r="A126" s="36">
        <v>45416</v>
      </c>
      <c r="B126" t="str">
        <f t="shared" si="2"/>
        <v>May</v>
      </c>
      <c r="C126">
        <v>1111</v>
      </c>
      <c r="D126">
        <v>1470</v>
      </c>
      <c r="E126">
        <v>1280</v>
      </c>
      <c r="F126">
        <v>1467</v>
      </c>
      <c r="G126">
        <v>1372</v>
      </c>
      <c r="H126">
        <v>1468</v>
      </c>
      <c r="I126">
        <v>1242</v>
      </c>
      <c r="J126">
        <v>1478</v>
      </c>
      <c r="K126">
        <v>1431</v>
      </c>
      <c r="L126">
        <v>1114</v>
      </c>
      <c r="M126">
        <v>1290</v>
      </c>
      <c r="N126">
        <f t="shared" si="3"/>
        <v>14723</v>
      </c>
    </row>
    <row r="127" spans="1:14" x14ac:dyDescent="0.25">
      <c r="A127" s="36">
        <v>45417</v>
      </c>
      <c r="B127" t="str">
        <f t="shared" si="2"/>
        <v>May</v>
      </c>
      <c r="C127">
        <v>1225</v>
      </c>
      <c r="D127">
        <v>1094</v>
      </c>
      <c r="E127">
        <v>1339</v>
      </c>
      <c r="F127">
        <v>1333</v>
      </c>
      <c r="G127">
        <v>1080</v>
      </c>
      <c r="H127">
        <v>1352</v>
      </c>
      <c r="I127">
        <v>1354</v>
      </c>
      <c r="J127">
        <v>1206</v>
      </c>
      <c r="K127">
        <v>1276</v>
      </c>
      <c r="L127">
        <v>1331</v>
      </c>
      <c r="M127">
        <v>1327</v>
      </c>
      <c r="N127">
        <f t="shared" si="3"/>
        <v>13917</v>
      </c>
    </row>
    <row r="128" spans="1:14" x14ac:dyDescent="0.25">
      <c r="A128" s="36">
        <v>45418</v>
      </c>
      <c r="B128" t="str">
        <f t="shared" si="2"/>
        <v>May</v>
      </c>
      <c r="C128">
        <v>1257</v>
      </c>
      <c r="D128">
        <v>1337</v>
      </c>
      <c r="E128">
        <v>1166</v>
      </c>
      <c r="F128">
        <v>1029</v>
      </c>
      <c r="G128">
        <v>1088</v>
      </c>
      <c r="H128">
        <v>1053</v>
      </c>
      <c r="I128">
        <v>1322</v>
      </c>
      <c r="J128">
        <v>1436</v>
      </c>
      <c r="K128">
        <v>1001</v>
      </c>
      <c r="L128">
        <v>1354</v>
      </c>
      <c r="M128">
        <v>1283</v>
      </c>
      <c r="N128">
        <f t="shared" si="3"/>
        <v>13326</v>
      </c>
    </row>
    <row r="129" spans="1:14" x14ac:dyDescent="0.25">
      <c r="A129" s="36">
        <v>45419</v>
      </c>
      <c r="B129" t="str">
        <f t="shared" si="2"/>
        <v>May</v>
      </c>
      <c r="C129">
        <v>1431</v>
      </c>
      <c r="D129">
        <v>1275</v>
      </c>
      <c r="E129">
        <v>1022</v>
      </c>
      <c r="F129">
        <v>1366</v>
      </c>
      <c r="G129">
        <v>1490</v>
      </c>
      <c r="H129">
        <v>1071</v>
      </c>
      <c r="I129">
        <v>1216</v>
      </c>
      <c r="J129">
        <v>1052</v>
      </c>
      <c r="K129">
        <v>1228</v>
      </c>
      <c r="L129">
        <v>1279</v>
      </c>
      <c r="M129">
        <v>1341</v>
      </c>
      <c r="N129">
        <f t="shared" si="3"/>
        <v>13771</v>
      </c>
    </row>
    <row r="130" spans="1:14" x14ac:dyDescent="0.25">
      <c r="A130" s="36">
        <v>45420</v>
      </c>
      <c r="B130" t="str">
        <f t="shared" ref="B130:B193" si="4">TEXT(A130,"mmmm")</f>
        <v>May</v>
      </c>
      <c r="C130">
        <v>1096</v>
      </c>
      <c r="D130">
        <v>1441</v>
      </c>
      <c r="E130">
        <v>1362</v>
      </c>
      <c r="F130">
        <v>1293</v>
      </c>
      <c r="G130">
        <v>1100</v>
      </c>
      <c r="H130">
        <v>1139</v>
      </c>
      <c r="I130">
        <v>1018</v>
      </c>
      <c r="J130">
        <v>1056</v>
      </c>
      <c r="K130">
        <v>1374</v>
      </c>
      <c r="L130">
        <v>1396</v>
      </c>
      <c r="M130">
        <v>1124</v>
      </c>
      <c r="N130">
        <f t="shared" si="3"/>
        <v>13399</v>
      </c>
    </row>
    <row r="131" spans="1:14" x14ac:dyDescent="0.25">
      <c r="A131" s="36">
        <v>45421</v>
      </c>
      <c r="B131" t="str">
        <f t="shared" si="4"/>
        <v>May</v>
      </c>
      <c r="C131">
        <v>1229</v>
      </c>
      <c r="D131">
        <v>1141</v>
      </c>
      <c r="E131">
        <v>1067</v>
      </c>
      <c r="F131">
        <v>1470</v>
      </c>
      <c r="G131">
        <v>1299</v>
      </c>
      <c r="H131">
        <v>1458</v>
      </c>
      <c r="I131">
        <v>1149</v>
      </c>
      <c r="J131">
        <v>1322</v>
      </c>
      <c r="K131">
        <v>1283</v>
      </c>
      <c r="L131">
        <v>1478</v>
      </c>
      <c r="M131">
        <v>1103</v>
      </c>
      <c r="N131">
        <f t="shared" ref="N131:N194" si="5">SUM(C131:M131)</f>
        <v>13999</v>
      </c>
    </row>
    <row r="132" spans="1:14" x14ac:dyDescent="0.25">
      <c r="A132" s="36">
        <v>45422</v>
      </c>
      <c r="B132" t="str">
        <f t="shared" si="4"/>
        <v>May</v>
      </c>
      <c r="C132">
        <v>1190</v>
      </c>
      <c r="D132">
        <v>1300</v>
      </c>
      <c r="E132">
        <v>1078</v>
      </c>
      <c r="F132">
        <v>1389</v>
      </c>
      <c r="G132">
        <v>1233</v>
      </c>
      <c r="H132">
        <v>1493</v>
      </c>
      <c r="I132">
        <v>1500</v>
      </c>
      <c r="J132">
        <v>1364</v>
      </c>
      <c r="K132">
        <v>1024</v>
      </c>
      <c r="L132">
        <v>1233</v>
      </c>
      <c r="M132">
        <v>1116</v>
      </c>
      <c r="N132">
        <f t="shared" si="5"/>
        <v>13920</v>
      </c>
    </row>
    <row r="133" spans="1:14" x14ac:dyDescent="0.25">
      <c r="A133" s="36">
        <v>45423</v>
      </c>
      <c r="B133" t="str">
        <f t="shared" si="4"/>
        <v>May</v>
      </c>
      <c r="C133">
        <v>1418</v>
      </c>
      <c r="D133">
        <v>1287</v>
      </c>
      <c r="E133">
        <v>1465</v>
      </c>
      <c r="F133">
        <v>1219</v>
      </c>
      <c r="G133">
        <v>1442</v>
      </c>
      <c r="H133">
        <v>1100</v>
      </c>
      <c r="I133">
        <v>1241</v>
      </c>
      <c r="J133">
        <v>1300</v>
      </c>
      <c r="K133">
        <v>1157</v>
      </c>
      <c r="L133">
        <v>1046</v>
      </c>
      <c r="M133">
        <v>1426</v>
      </c>
      <c r="N133">
        <f t="shared" si="5"/>
        <v>14101</v>
      </c>
    </row>
    <row r="134" spans="1:14" x14ac:dyDescent="0.25">
      <c r="A134" s="36">
        <v>45424</v>
      </c>
      <c r="B134" t="str">
        <f t="shared" si="4"/>
        <v>May</v>
      </c>
      <c r="C134">
        <v>1370</v>
      </c>
      <c r="D134">
        <v>1180</v>
      </c>
      <c r="E134">
        <v>1368</v>
      </c>
      <c r="F134">
        <v>1155</v>
      </c>
      <c r="G134">
        <v>1128</v>
      </c>
      <c r="H134">
        <v>1427</v>
      </c>
      <c r="I134">
        <v>1325</v>
      </c>
      <c r="J134">
        <v>1041</v>
      </c>
      <c r="K134">
        <v>1435</v>
      </c>
      <c r="L134">
        <v>1398</v>
      </c>
      <c r="M134">
        <v>1032</v>
      </c>
      <c r="N134">
        <f t="shared" si="5"/>
        <v>13859</v>
      </c>
    </row>
    <row r="135" spans="1:14" x14ac:dyDescent="0.25">
      <c r="A135" s="36">
        <v>45425</v>
      </c>
      <c r="B135" t="str">
        <f t="shared" si="4"/>
        <v>May</v>
      </c>
      <c r="C135">
        <v>1344</v>
      </c>
      <c r="D135">
        <v>1262</v>
      </c>
      <c r="E135">
        <v>1372</v>
      </c>
      <c r="F135">
        <v>1413</v>
      </c>
      <c r="G135">
        <v>1048</v>
      </c>
      <c r="H135">
        <v>1074</v>
      </c>
      <c r="I135">
        <v>1464</v>
      </c>
      <c r="J135">
        <v>1094</v>
      </c>
      <c r="K135">
        <v>1380</v>
      </c>
      <c r="L135">
        <v>1211</v>
      </c>
      <c r="M135">
        <v>1057</v>
      </c>
      <c r="N135">
        <f t="shared" si="5"/>
        <v>13719</v>
      </c>
    </row>
    <row r="136" spans="1:14" x14ac:dyDescent="0.25">
      <c r="A136" s="36">
        <v>45426</v>
      </c>
      <c r="B136" t="str">
        <f t="shared" si="4"/>
        <v>May</v>
      </c>
      <c r="C136">
        <v>1460</v>
      </c>
      <c r="D136">
        <v>1108</v>
      </c>
      <c r="E136">
        <v>1406</v>
      </c>
      <c r="F136">
        <v>1389</v>
      </c>
      <c r="G136">
        <v>1393</v>
      </c>
      <c r="H136">
        <v>1077</v>
      </c>
      <c r="I136">
        <v>1448</v>
      </c>
      <c r="J136">
        <v>1228</v>
      </c>
      <c r="K136">
        <v>1167</v>
      </c>
      <c r="L136">
        <v>1023</v>
      </c>
      <c r="M136">
        <v>1015</v>
      </c>
      <c r="N136">
        <f t="shared" si="5"/>
        <v>13714</v>
      </c>
    </row>
    <row r="137" spans="1:14" x14ac:dyDescent="0.25">
      <c r="A137" s="36">
        <v>45427</v>
      </c>
      <c r="B137" t="str">
        <f t="shared" si="4"/>
        <v>May</v>
      </c>
      <c r="C137">
        <v>1278</v>
      </c>
      <c r="D137">
        <v>1199</v>
      </c>
      <c r="E137">
        <v>1040</v>
      </c>
      <c r="F137">
        <v>1010</v>
      </c>
      <c r="G137">
        <v>1183</v>
      </c>
      <c r="H137">
        <v>1076</v>
      </c>
      <c r="I137">
        <v>1254</v>
      </c>
      <c r="J137">
        <v>1141</v>
      </c>
      <c r="K137">
        <v>1491</v>
      </c>
      <c r="L137">
        <v>1272</v>
      </c>
      <c r="M137">
        <v>1091</v>
      </c>
      <c r="N137">
        <f t="shared" si="5"/>
        <v>13035</v>
      </c>
    </row>
    <row r="138" spans="1:14" x14ac:dyDescent="0.25">
      <c r="A138" s="36">
        <v>45428</v>
      </c>
      <c r="B138" t="str">
        <f t="shared" si="4"/>
        <v>May</v>
      </c>
      <c r="C138">
        <v>1254</v>
      </c>
      <c r="D138">
        <v>1094</v>
      </c>
      <c r="E138">
        <v>1226</v>
      </c>
      <c r="F138">
        <v>1229</v>
      </c>
      <c r="G138">
        <v>1460</v>
      </c>
      <c r="H138">
        <v>1485</v>
      </c>
      <c r="I138">
        <v>1004</v>
      </c>
      <c r="J138">
        <v>1292</v>
      </c>
      <c r="K138">
        <v>1211</v>
      </c>
      <c r="L138">
        <v>1232</v>
      </c>
      <c r="M138">
        <v>1391</v>
      </c>
      <c r="N138">
        <f t="shared" si="5"/>
        <v>13878</v>
      </c>
    </row>
    <row r="139" spans="1:14" x14ac:dyDescent="0.25">
      <c r="A139" s="36">
        <v>45429</v>
      </c>
      <c r="B139" t="str">
        <f t="shared" si="4"/>
        <v>May</v>
      </c>
      <c r="C139">
        <v>1144</v>
      </c>
      <c r="D139">
        <v>1378</v>
      </c>
      <c r="E139">
        <v>1103</v>
      </c>
      <c r="F139">
        <v>1202</v>
      </c>
      <c r="G139">
        <v>1212</v>
      </c>
      <c r="H139">
        <v>1234</v>
      </c>
      <c r="I139">
        <v>1367</v>
      </c>
      <c r="J139">
        <v>1301</v>
      </c>
      <c r="K139">
        <v>1074</v>
      </c>
      <c r="L139">
        <v>1159</v>
      </c>
      <c r="M139">
        <v>1048</v>
      </c>
      <c r="N139">
        <f t="shared" si="5"/>
        <v>13222</v>
      </c>
    </row>
    <row r="140" spans="1:14" x14ac:dyDescent="0.25">
      <c r="A140" s="36">
        <v>45430</v>
      </c>
      <c r="B140" t="str">
        <f t="shared" si="4"/>
        <v>May</v>
      </c>
      <c r="C140">
        <v>1005</v>
      </c>
      <c r="D140">
        <v>1400</v>
      </c>
      <c r="E140">
        <v>1115</v>
      </c>
      <c r="F140">
        <v>1326</v>
      </c>
      <c r="G140">
        <v>1189</v>
      </c>
      <c r="H140">
        <v>1024</v>
      </c>
      <c r="I140">
        <v>1404</v>
      </c>
      <c r="J140">
        <v>1344</v>
      </c>
      <c r="K140">
        <v>1073</v>
      </c>
      <c r="L140">
        <v>1075</v>
      </c>
      <c r="M140">
        <v>1154</v>
      </c>
      <c r="N140">
        <f t="shared" si="5"/>
        <v>13109</v>
      </c>
    </row>
    <row r="141" spans="1:14" x14ac:dyDescent="0.25">
      <c r="A141" s="36">
        <v>45431</v>
      </c>
      <c r="B141" t="str">
        <f t="shared" si="4"/>
        <v>May</v>
      </c>
      <c r="C141">
        <v>1439</v>
      </c>
      <c r="D141">
        <v>1389</v>
      </c>
      <c r="E141">
        <v>1355</v>
      </c>
      <c r="F141">
        <v>1210</v>
      </c>
      <c r="G141">
        <v>1404</v>
      </c>
      <c r="H141">
        <v>1446</v>
      </c>
      <c r="I141">
        <v>1100</v>
      </c>
      <c r="J141">
        <v>1062</v>
      </c>
      <c r="K141">
        <v>1100</v>
      </c>
      <c r="L141">
        <v>1389</v>
      </c>
      <c r="M141">
        <v>1169</v>
      </c>
      <c r="N141">
        <f t="shared" si="5"/>
        <v>14063</v>
      </c>
    </row>
    <row r="142" spans="1:14" x14ac:dyDescent="0.25">
      <c r="A142" s="36">
        <v>45432</v>
      </c>
      <c r="B142" t="str">
        <f t="shared" si="4"/>
        <v>May</v>
      </c>
      <c r="C142">
        <v>1396</v>
      </c>
      <c r="D142">
        <v>1083</v>
      </c>
      <c r="E142">
        <v>1436</v>
      </c>
      <c r="F142">
        <v>1056</v>
      </c>
      <c r="G142">
        <v>1148</v>
      </c>
      <c r="H142">
        <v>1082</v>
      </c>
      <c r="I142">
        <v>1447</v>
      </c>
      <c r="J142">
        <v>1183</v>
      </c>
      <c r="K142">
        <v>1383</v>
      </c>
      <c r="L142">
        <v>1115</v>
      </c>
      <c r="M142">
        <v>1160</v>
      </c>
      <c r="N142">
        <f t="shared" si="5"/>
        <v>13489</v>
      </c>
    </row>
    <row r="143" spans="1:14" x14ac:dyDescent="0.25">
      <c r="A143" s="36">
        <v>45433</v>
      </c>
      <c r="B143" t="str">
        <f t="shared" si="4"/>
        <v>May</v>
      </c>
      <c r="C143">
        <v>1481</v>
      </c>
      <c r="D143">
        <v>1239</v>
      </c>
      <c r="E143">
        <v>1456</v>
      </c>
      <c r="F143">
        <v>1210</v>
      </c>
      <c r="G143">
        <v>1400</v>
      </c>
      <c r="H143">
        <v>1483</v>
      </c>
      <c r="I143">
        <v>1271</v>
      </c>
      <c r="J143">
        <v>1272</v>
      </c>
      <c r="K143">
        <v>1257</v>
      </c>
      <c r="L143">
        <v>1071</v>
      </c>
      <c r="M143">
        <v>1292</v>
      </c>
      <c r="N143">
        <f t="shared" si="5"/>
        <v>14432</v>
      </c>
    </row>
    <row r="144" spans="1:14" x14ac:dyDescent="0.25">
      <c r="A144" s="36">
        <v>45434</v>
      </c>
      <c r="B144" t="str">
        <f t="shared" si="4"/>
        <v>May</v>
      </c>
      <c r="C144">
        <v>1360</v>
      </c>
      <c r="D144">
        <v>1144</v>
      </c>
      <c r="E144">
        <v>1007</v>
      </c>
      <c r="F144">
        <v>1044</v>
      </c>
      <c r="G144">
        <v>1272</v>
      </c>
      <c r="H144">
        <v>1376</v>
      </c>
      <c r="I144">
        <v>1304</v>
      </c>
      <c r="J144">
        <v>1233</v>
      </c>
      <c r="K144">
        <v>1447</v>
      </c>
      <c r="L144">
        <v>1485</v>
      </c>
      <c r="M144">
        <v>1339</v>
      </c>
      <c r="N144">
        <f t="shared" si="5"/>
        <v>14011</v>
      </c>
    </row>
    <row r="145" spans="1:14" x14ac:dyDescent="0.25">
      <c r="A145" s="36">
        <v>45435</v>
      </c>
      <c r="B145" t="str">
        <f t="shared" si="4"/>
        <v>May</v>
      </c>
      <c r="C145">
        <v>1141</v>
      </c>
      <c r="D145">
        <v>1221</v>
      </c>
      <c r="E145">
        <v>1253</v>
      </c>
      <c r="F145">
        <v>1155</v>
      </c>
      <c r="G145">
        <v>1473</v>
      </c>
      <c r="H145">
        <v>1118</v>
      </c>
      <c r="I145">
        <v>1486</v>
      </c>
      <c r="J145">
        <v>1100</v>
      </c>
      <c r="K145">
        <v>1288</v>
      </c>
      <c r="L145">
        <v>1487</v>
      </c>
      <c r="M145">
        <v>1473</v>
      </c>
      <c r="N145">
        <f t="shared" si="5"/>
        <v>14195</v>
      </c>
    </row>
    <row r="146" spans="1:14" x14ac:dyDescent="0.25">
      <c r="A146" s="36">
        <v>45436</v>
      </c>
      <c r="B146" t="str">
        <f t="shared" si="4"/>
        <v>May</v>
      </c>
      <c r="C146">
        <v>1438</v>
      </c>
      <c r="D146">
        <v>1398</v>
      </c>
      <c r="E146">
        <v>1374</v>
      </c>
      <c r="F146">
        <v>1204</v>
      </c>
      <c r="G146">
        <v>1500</v>
      </c>
      <c r="H146">
        <v>1148</v>
      </c>
      <c r="I146">
        <v>1130</v>
      </c>
      <c r="J146">
        <v>1061</v>
      </c>
      <c r="K146">
        <v>1201</v>
      </c>
      <c r="L146">
        <v>1226</v>
      </c>
      <c r="M146">
        <v>1204</v>
      </c>
      <c r="N146">
        <f t="shared" si="5"/>
        <v>13884</v>
      </c>
    </row>
    <row r="147" spans="1:14" x14ac:dyDescent="0.25">
      <c r="A147" s="36">
        <v>45437</v>
      </c>
      <c r="B147" t="str">
        <f t="shared" si="4"/>
        <v>May</v>
      </c>
      <c r="C147">
        <v>1424</v>
      </c>
      <c r="D147">
        <v>1061</v>
      </c>
      <c r="E147">
        <v>1053</v>
      </c>
      <c r="F147">
        <v>1120</v>
      </c>
      <c r="G147">
        <v>1069</v>
      </c>
      <c r="H147">
        <v>1115</v>
      </c>
      <c r="I147">
        <v>1379</v>
      </c>
      <c r="J147">
        <v>1267</v>
      </c>
      <c r="K147">
        <v>1098</v>
      </c>
      <c r="L147">
        <v>1065</v>
      </c>
      <c r="M147">
        <v>1241</v>
      </c>
      <c r="N147">
        <f t="shared" si="5"/>
        <v>12892</v>
      </c>
    </row>
    <row r="148" spans="1:14" x14ac:dyDescent="0.25">
      <c r="A148" s="36">
        <v>45438</v>
      </c>
      <c r="B148" t="str">
        <f t="shared" si="4"/>
        <v>May</v>
      </c>
      <c r="C148">
        <v>1384</v>
      </c>
      <c r="D148">
        <v>1157</v>
      </c>
      <c r="E148">
        <v>1304</v>
      </c>
      <c r="F148">
        <v>1167</v>
      </c>
      <c r="G148">
        <v>1319</v>
      </c>
      <c r="H148">
        <v>1385</v>
      </c>
      <c r="I148">
        <v>1380</v>
      </c>
      <c r="J148">
        <v>1479</v>
      </c>
      <c r="K148">
        <v>1412</v>
      </c>
      <c r="L148">
        <v>1139</v>
      </c>
      <c r="M148">
        <v>1019</v>
      </c>
      <c r="N148">
        <f t="shared" si="5"/>
        <v>14145</v>
      </c>
    </row>
    <row r="149" spans="1:14" x14ac:dyDescent="0.25">
      <c r="A149" s="36">
        <v>45439</v>
      </c>
      <c r="B149" t="str">
        <f t="shared" si="4"/>
        <v>May</v>
      </c>
      <c r="C149">
        <v>1372</v>
      </c>
      <c r="D149">
        <v>1485</v>
      </c>
      <c r="E149">
        <v>1388</v>
      </c>
      <c r="F149">
        <v>1424</v>
      </c>
      <c r="G149">
        <v>1305</v>
      </c>
      <c r="H149">
        <v>1414</v>
      </c>
      <c r="I149">
        <v>1225</v>
      </c>
      <c r="J149">
        <v>1356</v>
      </c>
      <c r="K149">
        <v>1403</v>
      </c>
      <c r="L149">
        <v>1359</v>
      </c>
      <c r="M149">
        <v>1091</v>
      </c>
      <c r="N149">
        <f t="shared" si="5"/>
        <v>14822</v>
      </c>
    </row>
    <row r="150" spans="1:14" x14ac:dyDescent="0.25">
      <c r="A150" s="36">
        <v>45440</v>
      </c>
      <c r="B150" t="str">
        <f t="shared" si="4"/>
        <v>May</v>
      </c>
      <c r="C150">
        <v>1323</v>
      </c>
      <c r="D150">
        <v>1429</v>
      </c>
      <c r="E150">
        <v>1319</v>
      </c>
      <c r="F150">
        <v>1066</v>
      </c>
      <c r="G150">
        <v>1403</v>
      </c>
      <c r="H150">
        <v>1216</v>
      </c>
      <c r="I150">
        <v>1108</v>
      </c>
      <c r="J150">
        <v>1286</v>
      </c>
      <c r="K150">
        <v>1465</v>
      </c>
      <c r="L150">
        <v>1226</v>
      </c>
      <c r="M150">
        <v>1013</v>
      </c>
      <c r="N150">
        <f t="shared" si="5"/>
        <v>13854</v>
      </c>
    </row>
    <row r="151" spans="1:14" x14ac:dyDescent="0.25">
      <c r="A151" s="36">
        <v>45441</v>
      </c>
      <c r="B151" t="str">
        <f t="shared" si="4"/>
        <v>May</v>
      </c>
      <c r="C151">
        <v>1006</v>
      </c>
      <c r="D151">
        <v>1316</v>
      </c>
      <c r="E151">
        <v>1451</v>
      </c>
      <c r="F151">
        <v>1081</v>
      </c>
      <c r="G151">
        <v>1087</v>
      </c>
      <c r="H151">
        <v>1166</v>
      </c>
      <c r="I151">
        <v>1221</v>
      </c>
      <c r="J151">
        <v>1417</v>
      </c>
      <c r="K151">
        <v>1498</v>
      </c>
      <c r="L151">
        <v>1422</v>
      </c>
      <c r="M151">
        <v>1479</v>
      </c>
      <c r="N151">
        <f t="shared" si="5"/>
        <v>14144</v>
      </c>
    </row>
    <row r="152" spans="1:14" x14ac:dyDescent="0.25">
      <c r="A152" s="36">
        <v>45442</v>
      </c>
      <c r="B152" t="str">
        <f t="shared" si="4"/>
        <v>May</v>
      </c>
      <c r="C152">
        <v>1001</v>
      </c>
      <c r="D152">
        <v>1108</v>
      </c>
      <c r="E152">
        <v>1492</v>
      </c>
      <c r="F152">
        <v>1050</v>
      </c>
      <c r="G152">
        <v>1279</v>
      </c>
      <c r="H152">
        <v>1339</v>
      </c>
      <c r="I152">
        <v>1272</v>
      </c>
      <c r="J152">
        <v>1401</v>
      </c>
      <c r="K152">
        <v>1165</v>
      </c>
      <c r="L152">
        <v>1270</v>
      </c>
      <c r="M152">
        <v>1225</v>
      </c>
      <c r="N152">
        <f t="shared" si="5"/>
        <v>13602</v>
      </c>
    </row>
    <row r="153" spans="1:14" x14ac:dyDescent="0.25">
      <c r="A153" s="36">
        <v>45443</v>
      </c>
      <c r="B153" t="str">
        <f t="shared" si="4"/>
        <v>May</v>
      </c>
      <c r="C153">
        <v>1005</v>
      </c>
      <c r="D153">
        <v>1177</v>
      </c>
      <c r="E153">
        <v>1366</v>
      </c>
      <c r="F153">
        <v>1137</v>
      </c>
      <c r="G153">
        <v>1296</v>
      </c>
      <c r="H153">
        <v>1043</v>
      </c>
      <c r="I153">
        <v>1357</v>
      </c>
      <c r="J153">
        <v>1080</v>
      </c>
      <c r="K153">
        <v>1273</v>
      </c>
      <c r="L153">
        <v>1198</v>
      </c>
      <c r="M153">
        <v>1053</v>
      </c>
      <c r="N153">
        <f t="shared" si="5"/>
        <v>12985</v>
      </c>
    </row>
    <row r="154" spans="1:14" x14ac:dyDescent="0.25">
      <c r="A154" s="36">
        <v>45444</v>
      </c>
      <c r="B154" t="str">
        <f t="shared" si="4"/>
        <v>June</v>
      </c>
      <c r="C154">
        <v>1175</v>
      </c>
      <c r="D154">
        <v>1371</v>
      </c>
      <c r="E154">
        <v>1120</v>
      </c>
      <c r="F154">
        <v>1200</v>
      </c>
      <c r="G154">
        <v>1357</v>
      </c>
      <c r="H154">
        <v>1080</v>
      </c>
      <c r="I154">
        <v>1062</v>
      </c>
      <c r="J154">
        <v>1380</v>
      </c>
      <c r="K154">
        <v>1278</v>
      </c>
      <c r="L154">
        <v>1483</v>
      </c>
      <c r="M154">
        <v>1465</v>
      </c>
      <c r="N154">
        <f t="shared" si="5"/>
        <v>13971</v>
      </c>
    </row>
    <row r="155" spans="1:14" x14ac:dyDescent="0.25">
      <c r="A155" s="36">
        <v>45445</v>
      </c>
      <c r="B155" t="str">
        <f t="shared" si="4"/>
        <v>June</v>
      </c>
      <c r="C155">
        <v>1467</v>
      </c>
      <c r="D155">
        <v>1487</v>
      </c>
      <c r="E155">
        <v>1117</v>
      </c>
      <c r="F155">
        <v>1240</v>
      </c>
      <c r="G155">
        <v>1385</v>
      </c>
      <c r="H155">
        <v>1224</v>
      </c>
      <c r="I155">
        <v>1075</v>
      </c>
      <c r="J155">
        <v>1241</v>
      </c>
      <c r="K155">
        <v>1193</v>
      </c>
      <c r="L155">
        <v>1110</v>
      </c>
      <c r="M155">
        <v>1386</v>
      </c>
      <c r="N155">
        <f t="shared" si="5"/>
        <v>13925</v>
      </c>
    </row>
    <row r="156" spans="1:14" x14ac:dyDescent="0.25">
      <c r="A156" s="36">
        <v>45446</v>
      </c>
      <c r="B156" t="str">
        <f t="shared" si="4"/>
        <v>June</v>
      </c>
      <c r="C156">
        <v>1307</v>
      </c>
      <c r="D156">
        <v>1193</v>
      </c>
      <c r="E156">
        <v>1349</v>
      </c>
      <c r="F156">
        <v>1463</v>
      </c>
      <c r="G156">
        <v>1071</v>
      </c>
      <c r="H156">
        <v>1109</v>
      </c>
      <c r="I156">
        <v>1183</v>
      </c>
      <c r="J156">
        <v>1371</v>
      </c>
      <c r="K156">
        <v>1046</v>
      </c>
      <c r="L156">
        <v>1495</v>
      </c>
      <c r="M156">
        <v>1476</v>
      </c>
      <c r="N156">
        <f t="shared" si="5"/>
        <v>14063</v>
      </c>
    </row>
    <row r="157" spans="1:14" x14ac:dyDescent="0.25">
      <c r="A157" s="36">
        <v>45447</v>
      </c>
      <c r="B157" t="str">
        <f t="shared" si="4"/>
        <v>June</v>
      </c>
      <c r="C157">
        <v>1171</v>
      </c>
      <c r="D157">
        <v>1185</v>
      </c>
      <c r="E157">
        <v>1182</v>
      </c>
      <c r="F157">
        <v>1208</v>
      </c>
      <c r="G157">
        <v>1018</v>
      </c>
      <c r="H157">
        <v>1066</v>
      </c>
      <c r="I157">
        <v>1399</v>
      </c>
      <c r="J157">
        <v>1428</v>
      </c>
      <c r="K157">
        <v>1018</v>
      </c>
      <c r="L157">
        <v>1385</v>
      </c>
      <c r="M157">
        <v>1376</v>
      </c>
      <c r="N157">
        <f t="shared" si="5"/>
        <v>13436</v>
      </c>
    </row>
    <row r="158" spans="1:14" x14ac:dyDescent="0.25">
      <c r="A158" s="36">
        <v>45448</v>
      </c>
      <c r="B158" t="str">
        <f t="shared" si="4"/>
        <v>June</v>
      </c>
      <c r="C158">
        <v>1111</v>
      </c>
      <c r="D158">
        <v>1401</v>
      </c>
      <c r="E158">
        <v>1347</v>
      </c>
      <c r="F158">
        <v>1466</v>
      </c>
      <c r="G158">
        <v>1424</v>
      </c>
      <c r="H158">
        <v>1120</v>
      </c>
      <c r="I158">
        <v>1097</v>
      </c>
      <c r="J158">
        <v>1037</v>
      </c>
      <c r="K158">
        <v>1379</v>
      </c>
      <c r="L158">
        <v>1040</v>
      </c>
      <c r="M158">
        <v>1115</v>
      </c>
      <c r="N158">
        <f t="shared" si="5"/>
        <v>13537</v>
      </c>
    </row>
    <row r="159" spans="1:14" x14ac:dyDescent="0.25">
      <c r="A159" s="36">
        <v>45449</v>
      </c>
      <c r="B159" t="str">
        <f t="shared" si="4"/>
        <v>June</v>
      </c>
      <c r="C159">
        <v>1238</v>
      </c>
      <c r="D159">
        <v>1448</v>
      </c>
      <c r="E159">
        <v>1271</v>
      </c>
      <c r="F159">
        <v>1083</v>
      </c>
      <c r="G159">
        <v>1340</v>
      </c>
      <c r="H159">
        <v>1084</v>
      </c>
      <c r="I159">
        <v>1168</v>
      </c>
      <c r="J159">
        <v>1007</v>
      </c>
      <c r="K159">
        <v>1254</v>
      </c>
      <c r="L159">
        <v>1183</v>
      </c>
      <c r="M159">
        <v>1350</v>
      </c>
      <c r="N159">
        <f t="shared" si="5"/>
        <v>13426</v>
      </c>
    </row>
    <row r="160" spans="1:14" x14ac:dyDescent="0.25">
      <c r="A160" s="36">
        <v>45450</v>
      </c>
      <c r="B160" t="str">
        <f t="shared" si="4"/>
        <v>June</v>
      </c>
      <c r="C160">
        <v>1424</v>
      </c>
      <c r="D160">
        <v>1202</v>
      </c>
      <c r="E160">
        <v>1028</v>
      </c>
      <c r="F160">
        <v>1091</v>
      </c>
      <c r="G160">
        <v>1352</v>
      </c>
      <c r="H160">
        <v>1435</v>
      </c>
      <c r="I160">
        <v>1168</v>
      </c>
      <c r="J160">
        <v>1202</v>
      </c>
      <c r="K160">
        <v>1189</v>
      </c>
      <c r="L160">
        <v>1192</v>
      </c>
      <c r="M160">
        <v>1294</v>
      </c>
      <c r="N160">
        <f t="shared" si="5"/>
        <v>13577</v>
      </c>
    </row>
    <row r="161" spans="1:14" x14ac:dyDescent="0.25">
      <c r="A161" s="36">
        <v>45451</v>
      </c>
      <c r="B161" t="str">
        <f t="shared" si="4"/>
        <v>June</v>
      </c>
      <c r="C161">
        <v>1282</v>
      </c>
      <c r="D161">
        <v>1386</v>
      </c>
      <c r="E161">
        <v>1167</v>
      </c>
      <c r="F161">
        <v>1492</v>
      </c>
      <c r="G161">
        <v>1117</v>
      </c>
      <c r="H161">
        <v>1355</v>
      </c>
      <c r="I161">
        <v>1262</v>
      </c>
      <c r="J161">
        <v>1302</v>
      </c>
      <c r="K161">
        <v>1067</v>
      </c>
      <c r="L161">
        <v>1457</v>
      </c>
      <c r="M161">
        <v>1243</v>
      </c>
      <c r="N161">
        <f t="shared" si="5"/>
        <v>14130</v>
      </c>
    </row>
    <row r="162" spans="1:14" x14ac:dyDescent="0.25">
      <c r="A162" s="36">
        <v>45452</v>
      </c>
      <c r="B162" t="str">
        <f t="shared" si="4"/>
        <v>June</v>
      </c>
      <c r="C162">
        <v>1319</v>
      </c>
      <c r="D162">
        <v>1089</v>
      </c>
      <c r="E162">
        <v>1072</v>
      </c>
      <c r="F162">
        <v>1474</v>
      </c>
      <c r="G162">
        <v>1256</v>
      </c>
      <c r="H162">
        <v>1268</v>
      </c>
      <c r="I162">
        <v>1112</v>
      </c>
      <c r="J162">
        <v>1420</v>
      </c>
      <c r="K162">
        <v>1399</v>
      </c>
      <c r="L162">
        <v>1312</v>
      </c>
      <c r="M162">
        <v>1414</v>
      </c>
      <c r="N162">
        <f t="shared" si="5"/>
        <v>14135</v>
      </c>
    </row>
    <row r="163" spans="1:14" x14ac:dyDescent="0.25">
      <c r="A163" s="36">
        <v>45453</v>
      </c>
      <c r="B163" t="str">
        <f t="shared" si="4"/>
        <v>June</v>
      </c>
      <c r="C163">
        <v>1239</v>
      </c>
      <c r="D163">
        <v>1326</v>
      </c>
      <c r="E163">
        <v>1418</v>
      </c>
      <c r="F163">
        <v>1478</v>
      </c>
      <c r="G163">
        <v>1221</v>
      </c>
      <c r="H163">
        <v>1212</v>
      </c>
      <c r="I163">
        <v>1045</v>
      </c>
      <c r="J163">
        <v>1474</v>
      </c>
      <c r="K163">
        <v>1279</v>
      </c>
      <c r="L163">
        <v>1188</v>
      </c>
      <c r="M163">
        <v>1446</v>
      </c>
      <c r="N163">
        <f t="shared" si="5"/>
        <v>14326</v>
      </c>
    </row>
    <row r="164" spans="1:14" x14ac:dyDescent="0.25">
      <c r="A164" s="36">
        <v>45454</v>
      </c>
      <c r="B164" t="str">
        <f t="shared" si="4"/>
        <v>June</v>
      </c>
      <c r="C164">
        <v>1145</v>
      </c>
      <c r="D164">
        <v>1398</v>
      </c>
      <c r="E164">
        <v>1114</v>
      </c>
      <c r="F164">
        <v>1492</v>
      </c>
      <c r="G164">
        <v>1222</v>
      </c>
      <c r="H164">
        <v>1381</v>
      </c>
      <c r="I164">
        <v>1002</v>
      </c>
      <c r="J164">
        <v>1001</v>
      </c>
      <c r="K164">
        <v>1058</v>
      </c>
      <c r="L164">
        <v>1304</v>
      </c>
      <c r="M164">
        <v>1186</v>
      </c>
      <c r="N164">
        <f t="shared" si="5"/>
        <v>13303</v>
      </c>
    </row>
    <row r="165" spans="1:14" x14ac:dyDescent="0.25">
      <c r="A165" s="36">
        <v>45455</v>
      </c>
      <c r="B165" t="str">
        <f t="shared" si="4"/>
        <v>June</v>
      </c>
      <c r="C165">
        <v>1251</v>
      </c>
      <c r="D165">
        <v>1012</v>
      </c>
      <c r="E165">
        <v>1024</v>
      </c>
      <c r="F165">
        <v>1118</v>
      </c>
      <c r="G165">
        <v>1440</v>
      </c>
      <c r="H165">
        <v>1324</v>
      </c>
      <c r="I165">
        <v>1152</v>
      </c>
      <c r="J165">
        <v>1493</v>
      </c>
      <c r="K165">
        <v>1187</v>
      </c>
      <c r="L165">
        <v>1375</v>
      </c>
      <c r="M165">
        <v>1032</v>
      </c>
      <c r="N165">
        <f t="shared" si="5"/>
        <v>13408</v>
      </c>
    </row>
    <row r="166" spans="1:14" x14ac:dyDescent="0.25">
      <c r="A166" s="36">
        <v>45456</v>
      </c>
      <c r="B166" t="str">
        <f t="shared" si="4"/>
        <v>June</v>
      </c>
      <c r="C166">
        <v>1054</v>
      </c>
      <c r="D166">
        <v>1452</v>
      </c>
      <c r="E166">
        <v>1006</v>
      </c>
      <c r="F166">
        <v>1147</v>
      </c>
      <c r="G166">
        <v>1082</v>
      </c>
      <c r="H166">
        <v>1419</v>
      </c>
      <c r="I166">
        <v>1356</v>
      </c>
      <c r="J166">
        <v>1081</v>
      </c>
      <c r="K166">
        <v>1377</v>
      </c>
      <c r="L166">
        <v>1194</v>
      </c>
      <c r="M166">
        <v>1303</v>
      </c>
      <c r="N166">
        <f t="shared" si="5"/>
        <v>13471</v>
      </c>
    </row>
    <row r="167" spans="1:14" x14ac:dyDescent="0.25">
      <c r="A167" s="36">
        <v>45457</v>
      </c>
      <c r="B167" t="str">
        <f t="shared" si="4"/>
        <v>June</v>
      </c>
      <c r="C167">
        <v>1281</v>
      </c>
      <c r="D167">
        <v>1032</v>
      </c>
      <c r="E167">
        <v>1102</v>
      </c>
      <c r="F167">
        <v>1282</v>
      </c>
      <c r="G167">
        <v>1083</v>
      </c>
      <c r="H167">
        <v>1265</v>
      </c>
      <c r="I167">
        <v>1082</v>
      </c>
      <c r="J167">
        <v>1054</v>
      </c>
      <c r="K167">
        <v>1369</v>
      </c>
      <c r="L167">
        <v>1139</v>
      </c>
      <c r="M167">
        <v>1428</v>
      </c>
      <c r="N167">
        <f t="shared" si="5"/>
        <v>13117</v>
      </c>
    </row>
    <row r="168" spans="1:14" x14ac:dyDescent="0.25">
      <c r="A168" s="36">
        <v>45458</v>
      </c>
      <c r="B168" t="str">
        <f t="shared" si="4"/>
        <v>June</v>
      </c>
      <c r="C168">
        <v>1437</v>
      </c>
      <c r="D168">
        <v>1163</v>
      </c>
      <c r="E168">
        <v>1229</v>
      </c>
      <c r="F168">
        <v>1445</v>
      </c>
      <c r="G168">
        <v>1161</v>
      </c>
      <c r="H168">
        <v>1122</v>
      </c>
      <c r="I168">
        <v>1133</v>
      </c>
      <c r="J168">
        <v>1051</v>
      </c>
      <c r="K168">
        <v>1348</v>
      </c>
      <c r="L168">
        <v>1318</v>
      </c>
      <c r="M168">
        <v>1340</v>
      </c>
      <c r="N168">
        <f t="shared" si="5"/>
        <v>13747</v>
      </c>
    </row>
    <row r="169" spans="1:14" x14ac:dyDescent="0.25">
      <c r="A169" s="36">
        <v>45459</v>
      </c>
      <c r="B169" t="str">
        <f t="shared" si="4"/>
        <v>June</v>
      </c>
      <c r="C169">
        <v>1238</v>
      </c>
      <c r="D169">
        <v>1124</v>
      </c>
      <c r="E169">
        <v>1464</v>
      </c>
      <c r="F169">
        <v>1011</v>
      </c>
      <c r="G169">
        <v>1161</v>
      </c>
      <c r="H169">
        <v>1287</v>
      </c>
      <c r="I169">
        <v>1128</v>
      </c>
      <c r="J169">
        <v>1198</v>
      </c>
      <c r="K169">
        <v>1134</v>
      </c>
      <c r="L169">
        <v>1060</v>
      </c>
      <c r="M169">
        <v>1187</v>
      </c>
      <c r="N169">
        <f t="shared" si="5"/>
        <v>12992</v>
      </c>
    </row>
    <row r="170" spans="1:14" x14ac:dyDescent="0.25">
      <c r="A170" s="36">
        <v>45460</v>
      </c>
      <c r="B170" t="str">
        <f t="shared" si="4"/>
        <v>June</v>
      </c>
      <c r="C170">
        <v>1222</v>
      </c>
      <c r="D170">
        <v>1248</v>
      </c>
      <c r="E170">
        <v>1408</v>
      </c>
      <c r="F170">
        <v>1315</v>
      </c>
      <c r="G170">
        <v>1103</v>
      </c>
      <c r="H170">
        <v>1372</v>
      </c>
      <c r="I170">
        <v>1259</v>
      </c>
      <c r="J170">
        <v>1487</v>
      </c>
      <c r="K170">
        <v>1096</v>
      </c>
      <c r="L170">
        <v>1380</v>
      </c>
      <c r="M170">
        <v>1286</v>
      </c>
      <c r="N170">
        <f t="shared" si="5"/>
        <v>14176</v>
      </c>
    </row>
    <row r="171" spans="1:14" x14ac:dyDescent="0.25">
      <c r="A171" s="36">
        <v>45461</v>
      </c>
      <c r="B171" t="str">
        <f t="shared" si="4"/>
        <v>June</v>
      </c>
      <c r="C171">
        <v>1311</v>
      </c>
      <c r="D171">
        <v>1378</v>
      </c>
      <c r="E171">
        <v>1247</v>
      </c>
      <c r="F171">
        <v>1091</v>
      </c>
      <c r="G171">
        <v>1402</v>
      </c>
      <c r="H171">
        <v>1337</v>
      </c>
      <c r="I171">
        <v>1025</v>
      </c>
      <c r="J171">
        <v>1330</v>
      </c>
      <c r="K171">
        <v>1243</v>
      </c>
      <c r="L171">
        <v>1488</v>
      </c>
      <c r="M171">
        <v>1201</v>
      </c>
      <c r="N171">
        <f t="shared" si="5"/>
        <v>14053</v>
      </c>
    </row>
    <row r="172" spans="1:14" x14ac:dyDescent="0.25">
      <c r="A172" s="36">
        <v>45462</v>
      </c>
      <c r="B172" t="str">
        <f t="shared" si="4"/>
        <v>June</v>
      </c>
      <c r="C172">
        <v>1102</v>
      </c>
      <c r="D172">
        <v>1190</v>
      </c>
      <c r="E172">
        <v>1078</v>
      </c>
      <c r="F172">
        <v>1104</v>
      </c>
      <c r="G172">
        <v>1176</v>
      </c>
      <c r="H172">
        <v>1037</v>
      </c>
      <c r="I172">
        <v>1480</v>
      </c>
      <c r="J172">
        <v>1406</v>
      </c>
      <c r="K172">
        <v>1305</v>
      </c>
      <c r="L172">
        <v>1406</v>
      </c>
      <c r="M172">
        <v>1219</v>
      </c>
      <c r="N172">
        <f t="shared" si="5"/>
        <v>13503</v>
      </c>
    </row>
    <row r="173" spans="1:14" x14ac:dyDescent="0.25">
      <c r="A173" s="36">
        <v>45463</v>
      </c>
      <c r="B173" t="str">
        <f t="shared" si="4"/>
        <v>June</v>
      </c>
      <c r="C173">
        <v>1291</v>
      </c>
      <c r="D173">
        <v>1034</v>
      </c>
      <c r="E173">
        <v>1456</v>
      </c>
      <c r="F173">
        <v>1338</v>
      </c>
      <c r="G173">
        <v>1360</v>
      </c>
      <c r="H173">
        <v>1016</v>
      </c>
      <c r="I173">
        <v>1433</v>
      </c>
      <c r="J173">
        <v>1050</v>
      </c>
      <c r="K173">
        <v>1382</v>
      </c>
      <c r="L173">
        <v>1319</v>
      </c>
      <c r="M173">
        <v>1369</v>
      </c>
      <c r="N173">
        <f t="shared" si="5"/>
        <v>14048</v>
      </c>
    </row>
    <row r="174" spans="1:14" x14ac:dyDescent="0.25">
      <c r="A174" s="36">
        <v>45464</v>
      </c>
      <c r="B174" t="str">
        <f t="shared" si="4"/>
        <v>June</v>
      </c>
      <c r="C174">
        <v>1168</v>
      </c>
      <c r="D174">
        <v>1373</v>
      </c>
      <c r="E174">
        <v>1173</v>
      </c>
      <c r="F174">
        <v>1138</v>
      </c>
      <c r="G174">
        <v>1398</v>
      </c>
      <c r="H174">
        <v>1058</v>
      </c>
      <c r="I174">
        <v>1054</v>
      </c>
      <c r="J174">
        <v>1383</v>
      </c>
      <c r="K174">
        <v>1481</v>
      </c>
      <c r="L174">
        <v>1438</v>
      </c>
      <c r="M174">
        <v>1182</v>
      </c>
      <c r="N174">
        <f t="shared" si="5"/>
        <v>13846</v>
      </c>
    </row>
    <row r="175" spans="1:14" x14ac:dyDescent="0.25">
      <c r="A175" s="36">
        <v>45465</v>
      </c>
      <c r="B175" t="str">
        <f t="shared" si="4"/>
        <v>June</v>
      </c>
      <c r="C175">
        <v>1431</v>
      </c>
      <c r="D175">
        <v>1070</v>
      </c>
      <c r="E175">
        <v>1239</v>
      </c>
      <c r="F175">
        <v>1247</v>
      </c>
      <c r="G175">
        <v>1203</v>
      </c>
      <c r="H175">
        <v>1116</v>
      </c>
      <c r="I175">
        <v>1104</v>
      </c>
      <c r="J175">
        <v>1468</v>
      </c>
      <c r="K175">
        <v>1210</v>
      </c>
      <c r="L175">
        <v>1139</v>
      </c>
      <c r="M175">
        <v>1471</v>
      </c>
      <c r="N175">
        <f t="shared" si="5"/>
        <v>13698</v>
      </c>
    </row>
    <row r="176" spans="1:14" x14ac:dyDescent="0.25">
      <c r="A176" s="36">
        <v>45466</v>
      </c>
      <c r="B176" t="str">
        <f t="shared" si="4"/>
        <v>June</v>
      </c>
      <c r="C176">
        <v>1098</v>
      </c>
      <c r="D176">
        <v>1055</v>
      </c>
      <c r="E176">
        <v>1036</v>
      </c>
      <c r="F176">
        <v>1323</v>
      </c>
      <c r="G176">
        <v>1040</v>
      </c>
      <c r="H176">
        <v>1397</v>
      </c>
      <c r="I176">
        <v>1439</v>
      </c>
      <c r="J176">
        <v>1021</v>
      </c>
      <c r="K176">
        <v>1434</v>
      </c>
      <c r="L176">
        <v>1135</v>
      </c>
      <c r="M176">
        <v>1169</v>
      </c>
      <c r="N176">
        <f t="shared" si="5"/>
        <v>13147</v>
      </c>
    </row>
    <row r="177" spans="1:14" x14ac:dyDescent="0.25">
      <c r="A177" s="36">
        <v>45467</v>
      </c>
      <c r="B177" t="str">
        <f t="shared" si="4"/>
        <v>June</v>
      </c>
      <c r="C177">
        <v>1201</v>
      </c>
      <c r="D177">
        <v>1341</v>
      </c>
      <c r="E177">
        <v>1253</v>
      </c>
      <c r="F177">
        <v>1447</v>
      </c>
      <c r="G177">
        <v>1046</v>
      </c>
      <c r="H177">
        <v>1449</v>
      </c>
      <c r="I177">
        <v>1350</v>
      </c>
      <c r="J177">
        <v>1008</v>
      </c>
      <c r="K177">
        <v>1181</v>
      </c>
      <c r="L177">
        <v>1305</v>
      </c>
      <c r="M177">
        <v>1309</v>
      </c>
      <c r="N177">
        <f t="shared" si="5"/>
        <v>13890</v>
      </c>
    </row>
    <row r="178" spans="1:14" x14ac:dyDescent="0.25">
      <c r="A178" s="36">
        <v>45468</v>
      </c>
      <c r="B178" t="str">
        <f t="shared" si="4"/>
        <v>June</v>
      </c>
      <c r="C178">
        <v>1385</v>
      </c>
      <c r="D178">
        <v>1166</v>
      </c>
      <c r="E178">
        <v>1368</v>
      </c>
      <c r="F178">
        <v>1470</v>
      </c>
      <c r="G178">
        <v>1336</v>
      </c>
      <c r="H178">
        <v>1439</v>
      </c>
      <c r="I178">
        <v>1175</v>
      </c>
      <c r="J178">
        <v>1211</v>
      </c>
      <c r="K178">
        <v>1284</v>
      </c>
      <c r="L178">
        <v>1313</v>
      </c>
      <c r="M178">
        <v>1318</v>
      </c>
      <c r="N178">
        <f t="shared" si="5"/>
        <v>14465</v>
      </c>
    </row>
    <row r="179" spans="1:14" x14ac:dyDescent="0.25">
      <c r="A179" s="36">
        <v>45469</v>
      </c>
      <c r="B179" t="str">
        <f t="shared" si="4"/>
        <v>June</v>
      </c>
      <c r="C179">
        <v>1176</v>
      </c>
      <c r="D179">
        <v>1091</v>
      </c>
      <c r="E179">
        <v>1120</v>
      </c>
      <c r="F179">
        <v>1491</v>
      </c>
      <c r="G179">
        <v>1393</v>
      </c>
      <c r="H179">
        <v>1446</v>
      </c>
      <c r="I179">
        <v>1238</v>
      </c>
      <c r="J179">
        <v>1431</v>
      </c>
      <c r="K179">
        <v>1332</v>
      </c>
      <c r="L179">
        <v>1278</v>
      </c>
      <c r="M179">
        <v>1480</v>
      </c>
      <c r="N179">
        <f t="shared" si="5"/>
        <v>14476</v>
      </c>
    </row>
    <row r="180" spans="1:14" x14ac:dyDescent="0.25">
      <c r="A180" s="36">
        <v>45470</v>
      </c>
      <c r="B180" t="str">
        <f t="shared" si="4"/>
        <v>June</v>
      </c>
      <c r="C180">
        <v>1133</v>
      </c>
      <c r="D180">
        <v>1162</v>
      </c>
      <c r="E180">
        <v>1067</v>
      </c>
      <c r="F180">
        <v>1452</v>
      </c>
      <c r="G180">
        <v>1060</v>
      </c>
      <c r="H180">
        <v>1252</v>
      </c>
      <c r="I180">
        <v>1262</v>
      </c>
      <c r="J180">
        <v>1496</v>
      </c>
      <c r="K180">
        <v>1278</v>
      </c>
      <c r="L180">
        <v>1241</v>
      </c>
      <c r="M180">
        <v>1115</v>
      </c>
      <c r="N180">
        <f t="shared" si="5"/>
        <v>13518</v>
      </c>
    </row>
    <row r="181" spans="1:14" x14ac:dyDescent="0.25">
      <c r="A181" s="36">
        <v>45471</v>
      </c>
      <c r="B181" t="str">
        <f t="shared" si="4"/>
        <v>June</v>
      </c>
      <c r="C181">
        <v>1292</v>
      </c>
      <c r="D181">
        <v>1392</v>
      </c>
      <c r="E181">
        <v>1094</v>
      </c>
      <c r="F181">
        <v>1476</v>
      </c>
      <c r="G181">
        <v>1402</v>
      </c>
      <c r="H181">
        <v>1168</v>
      </c>
      <c r="I181">
        <v>1013</v>
      </c>
      <c r="J181">
        <v>1267</v>
      </c>
      <c r="K181">
        <v>1429</v>
      </c>
      <c r="L181">
        <v>1236</v>
      </c>
      <c r="M181">
        <v>1496</v>
      </c>
      <c r="N181">
        <f t="shared" si="5"/>
        <v>14265</v>
      </c>
    </row>
    <row r="182" spans="1:14" x14ac:dyDescent="0.25">
      <c r="A182" s="36">
        <v>45472</v>
      </c>
      <c r="B182" t="str">
        <f t="shared" si="4"/>
        <v>June</v>
      </c>
      <c r="C182">
        <v>1342</v>
      </c>
      <c r="D182">
        <v>1150</v>
      </c>
      <c r="E182">
        <v>1297</v>
      </c>
      <c r="F182">
        <v>1030</v>
      </c>
      <c r="G182">
        <v>1228</v>
      </c>
      <c r="H182">
        <v>1234</v>
      </c>
      <c r="I182">
        <v>1320</v>
      </c>
      <c r="J182">
        <v>1010</v>
      </c>
      <c r="K182">
        <v>1384</v>
      </c>
      <c r="L182">
        <v>1422</v>
      </c>
      <c r="M182">
        <v>1277</v>
      </c>
      <c r="N182">
        <f t="shared" si="5"/>
        <v>13694</v>
      </c>
    </row>
    <row r="183" spans="1:14" x14ac:dyDescent="0.25">
      <c r="A183" s="36">
        <v>45473</v>
      </c>
      <c r="B183" t="str">
        <f t="shared" si="4"/>
        <v>June</v>
      </c>
      <c r="C183">
        <v>1284</v>
      </c>
      <c r="D183">
        <v>1295</v>
      </c>
      <c r="E183">
        <v>1440</v>
      </c>
      <c r="F183">
        <v>1415</v>
      </c>
      <c r="G183">
        <v>1271</v>
      </c>
      <c r="H183">
        <v>1027</v>
      </c>
      <c r="I183">
        <v>1077</v>
      </c>
      <c r="J183">
        <v>1480</v>
      </c>
      <c r="K183">
        <v>1082</v>
      </c>
      <c r="L183">
        <v>1000</v>
      </c>
      <c r="M183">
        <v>1268</v>
      </c>
      <c r="N183">
        <f t="shared" si="5"/>
        <v>13639</v>
      </c>
    </row>
    <row r="184" spans="1:14" x14ac:dyDescent="0.25">
      <c r="A184" s="36">
        <v>45474</v>
      </c>
      <c r="B184" t="str">
        <f t="shared" si="4"/>
        <v>July</v>
      </c>
      <c r="C184">
        <v>1421</v>
      </c>
      <c r="D184">
        <v>1187</v>
      </c>
      <c r="E184">
        <v>1071</v>
      </c>
      <c r="F184">
        <v>1302</v>
      </c>
      <c r="G184">
        <v>1035</v>
      </c>
      <c r="H184">
        <v>1140</v>
      </c>
      <c r="I184">
        <v>1466</v>
      </c>
      <c r="J184">
        <v>1106</v>
      </c>
      <c r="K184">
        <v>1271</v>
      </c>
      <c r="L184">
        <v>1419</v>
      </c>
      <c r="M184">
        <v>1266</v>
      </c>
      <c r="N184">
        <f t="shared" si="5"/>
        <v>13684</v>
      </c>
    </row>
    <row r="185" spans="1:14" x14ac:dyDescent="0.25">
      <c r="A185" s="36">
        <v>45475</v>
      </c>
      <c r="B185" t="str">
        <f t="shared" si="4"/>
        <v>July</v>
      </c>
      <c r="C185">
        <v>1292</v>
      </c>
      <c r="D185">
        <v>1134</v>
      </c>
      <c r="E185">
        <v>1150</v>
      </c>
      <c r="F185">
        <v>1130</v>
      </c>
      <c r="G185">
        <v>1221</v>
      </c>
      <c r="H185">
        <v>1295</v>
      </c>
      <c r="I185">
        <v>1469</v>
      </c>
      <c r="J185">
        <v>1043</v>
      </c>
      <c r="K185">
        <v>1435</v>
      </c>
      <c r="L185">
        <v>1135</v>
      </c>
      <c r="M185">
        <v>1008</v>
      </c>
      <c r="N185">
        <f t="shared" si="5"/>
        <v>13312</v>
      </c>
    </row>
    <row r="186" spans="1:14" x14ac:dyDescent="0.25">
      <c r="A186" s="36">
        <v>45476</v>
      </c>
      <c r="B186" t="str">
        <f t="shared" si="4"/>
        <v>July</v>
      </c>
      <c r="C186">
        <v>1456</v>
      </c>
      <c r="D186">
        <v>1311</v>
      </c>
      <c r="E186">
        <v>1000</v>
      </c>
      <c r="F186">
        <v>1299</v>
      </c>
      <c r="G186">
        <v>1024</v>
      </c>
      <c r="H186">
        <v>1100</v>
      </c>
      <c r="I186">
        <v>1350</v>
      </c>
      <c r="J186">
        <v>1051</v>
      </c>
      <c r="K186">
        <v>1303</v>
      </c>
      <c r="L186">
        <v>1352</v>
      </c>
      <c r="M186">
        <v>1479</v>
      </c>
      <c r="N186">
        <f t="shared" si="5"/>
        <v>13725</v>
      </c>
    </row>
    <row r="187" spans="1:14" x14ac:dyDescent="0.25">
      <c r="A187" s="36">
        <v>45477</v>
      </c>
      <c r="B187" t="str">
        <f t="shared" si="4"/>
        <v>July</v>
      </c>
      <c r="C187">
        <v>1321</v>
      </c>
      <c r="D187">
        <v>1165</v>
      </c>
      <c r="E187">
        <v>1058</v>
      </c>
      <c r="F187">
        <v>1445</v>
      </c>
      <c r="G187">
        <v>1486</v>
      </c>
      <c r="H187">
        <v>1476</v>
      </c>
      <c r="I187">
        <v>1404</v>
      </c>
      <c r="J187">
        <v>1016</v>
      </c>
      <c r="K187">
        <v>1080</v>
      </c>
      <c r="L187">
        <v>1389</v>
      </c>
      <c r="M187">
        <v>1416</v>
      </c>
      <c r="N187">
        <f t="shared" si="5"/>
        <v>14256</v>
      </c>
    </row>
    <row r="188" spans="1:14" x14ac:dyDescent="0.25">
      <c r="A188" s="36">
        <v>45478</v>
      </c>
      <c r="B188" t="str">
        <f t="shared" si="4"/>
        <v>July</v>
      </c>
      <c r="C188">
        <v>1372</v>
      </c>
      <c r="D188">
        <v>1239</v>
      </c>
      <c r="E188">
        <v>1467</v>
      </c>
      <c r="F188">
        <v>1021</v>
      </c>
      <c r="G188">
        <v>1419</v>
      </c>
      <c r="H188">
        <v>1499</v>
      </c>
      <c r="I188">
        <v>1376</v>
      </c>
      <c r="J188">
        <v>1303</v>
      </c>
      <c r="K188">
        <v>1271</v>
      </c>
      <c r="L188">
        <v>1045</v>
      </c>
      <c r="M188">
        <v>1152</v>
      </c>
      <c r="N188">
        <f t="shared" si="5"/>
        <v>14164</v>
      </c>
    </row>
    <row r="189" spans="1:14" x14ac:dyDescent="0.25">
      <c r="A189" s="36">
        <v>45479</v>
      </c>
      <c r="B189" t="str">
        <f t="shared" si="4"/>
        <v>July</v>
      </c>
      <c r="C189">
        <v>1003</v>
      </c>
      <c r="D189">
        <v>1069</v>
      </c>
      <c r="E189">
        <v>1297</v>
      </c>
      <c r="F189">
        <v>1264</v>
      </c>
      <c r="G189">
        <v>1434</v>
      </c>
      <c r="H189">
        <v>1283</v>
      </c>
      <c r="I189">
        <v>1001</v>
      </c>
      <c r="J189">
        <v>1129</v>
      </c>
      <c r="K189">
        <v>1356</v>
      </c>
      <c r="L189">
        <v>1400</v>
      </c>
      <c r="M189">
        <v>1377</v>
      </c>
      <c r="N189">
        <f t="shared" si="5"/>
        <v>13613</v>
      </c>
    </row>
    <row r="190" spans="1:14" x14ac:dyDescent="0.25">
      <c r="A190" s="36">
        <v>45480</v>
      </c>
      <c r="B190" t="str">
        <f t="shared" si="4"/>
        <v>July</v>
      </c>
      <c r="C190">
        <v>1043</v>
      </c>
      <c r="D190">
        <v>1108</v>
      </c>
      <c r="E190">
        <v>1069</v>
      </c>
      <c r="F190">
        <v>1110</v>
      </c>
      <c r="G190">
        <v>1378</v>
      </c>
      <c r="H190">
        <v>1113</v>
      </c>
      <c r="I190">
        <v>1250</v>
      </c>
      <c r="J190">
        <v>1289</v>
      </c>
      <c r="K190">
        <v>1270</v>
      </c>
      <c r="L190">
        <v>1491</v>
      </c>
      <c r="M190">
        <v>1485</v>
      </c>
      <c r="N190">
        <f t="shared" si="5"/>
        <v>13606</v>
      </c>
    </row>
    <row r="191" spans="1:14" x14ac:dyDescent="0.25">
      <c r="A191" s="36">
        <v>45481</v>
      </c>
      <c r="B191" t="str">
        <f t="shared" si="4"/>
        <v>July</v>
      </c>
      <c r="C191">
        <v>1445</v>
      </c>
      <c r="D191">
        <v>1076</v>
      </c>
      <c r="E191">
        <v>1375</v>
      </c>
      <c r="F191">
        <v>1011</v>
      </c>
      <c r="G191">
        <v>1025</v>
      </c>
      <c r="H191">
        <v>1041</v>
      </c>
      <c r="I191">
        <v>1076</v>
      </c>
      <c r="J191">
        <v>1201</v>
      </c>
      <c r="K191">
        <v>1333</v>
      </c>
      <c r="L191">
        <v>1179</v>
      </c>
      <c r="M191">
        <v>1110</v>
      </c>
      <c r="N191">
        <f t="shared" si="5"/>
        <v>12872</v>
      </c>
    </row>
    <row r="192" spans="1:14" x14ac:dyDescent="0.25">
      <c r="A192" s="36">
        <v>45482</v>
      </c>
      <c r="B192" t="str">
        <f t="shared" si="4"/>
        <v>July</v>
      </c>
      <c r="C192">
        <v>1108</v>
      </c>
      <c r="D192">
        <v>1399</v>
      </c>
      <c r="E192">
        <v>1243</v>
      </c>
      <c r="F192">
        <v>1147</v>
      </c>
      <c r="G192">
        <v>1453</v>
      </c>
      <c r="H192">
        <v>1452</v>
      </c>
      <c r="I192">
        <v>1046</v>
      </c>
      <c r="J192">
        <v>1270</v>
      </c>
      <c r="K192">
        <v>1345</v>
      </c>
      <c r="L192">
        <v>1197</v>
      </c>
      <c r="M192">
        <v>1483</v>
      </c>
      <c r="N192">
        <f t="shared" si="5"/>
        <v>14143</v>
      </c>
    </row>
    <row r="193" spans="1:14" x14ac:dyDescent="0.25">
      <c r="A193" s="36">
        <v>45483</v>
      </c>
      <c r="B193" t="str">
        <f t="shared" si="4"/>
        <v>July</v>
      </c>
      <c r="C193">
        <v>1225</v>
      </c>
      <c r="D193">
        <v>1097</v>
      </c>
      <c r="E193">
        <v>1197</v>
      </c>
      <c r="F193">
        <v>1066</v>
      </c>
      <c r="G193">
        <v>1235</v>
      </c>
      <c r="H193">
        <v>1154</v>
      </c>
      <c r="I193">
        <v>1034</v>
      </c>
      <c r="J193">
        <v>1261</v>
      </c>
      <c r="K193">
        <v>1279</v>
      </c>
      <c r="L193">
        <v>1234</v>
      </c>
      <c r="M193">
        <v>1223</v>
      </c>
      <c r="N193">
        <f t="shared" si="5"/>
        <v>13005</v>
      </c>
    </row>
    <row r="194" spans="1:14" x14ac:dyDescent="0.25">
      <c r="A194" s="36">
        <v>45484</v>
      </c>
      <c r="B194" t="str">
        <f t="shared" ref="B194:B257" si="6">TEXT(A194,"mmmm")</f>
        <v>July</v>
      </c>
      <c r="C194">
        <v>1243</v>
      </c>
      <c r="D194">
        <v>1210</v>
      </c>
      <c r="E194">
        <v>1015</v>
      </c>
      <c r="F194">
        <v>1196</v>
      </c>
      <c r="G194">
        <v>1163</v>
      </c>
      <c r="H194">
        <v>1393</v>
      </c>
      <c r="I194">
        <v>1074</v>
      </c>
      <c r="J194">
        <v>1419</v>
      </c>
      <c r="K194">
        <v>1348</v>
      </c>
      <c r="L194">
        <v>1009</v>
      </c>
      <c r="M194">
        <v>1207</v>
      </c>
      <c r="N194">
        <f t="shared" si="5"/>
        <v>13277</v>
      </c>
    </row>
    <row r="195" spans="1:14" x14ac:dyDescent="0.25">
      <c r="A195" s="36">
        <v>45485</v>
      </c>
      <c r="B195" t="str">
        <f t="shared" si="6"/>
        <v>July</v>
      </c>
      <c r="C195">
        <v>1189</v>
      </c>
      <c r="D195">
        <v>1495</v>
      </c>
      <c r="E195">
        <v>1245</v>
      </c>
      <c r="F195">
        <v>1012</v>
      </c>
      <c r="G195">
        <v>1102</v>
      </c>
      <c r="H195">
        <v>1062</v>
      </c>
      <c r="I195">
        <v>1391</v>
      </c>
      <c r="J195">
        <v>1191</v>
      </c>
      <c r="K195">
        <v>1093</v>
      </c>
      <c r="L195">
        <v>1254</v>
      </c>
      <c r="M195">
        <v>1035</v>
      </c>
      <c r="N195">
        <f t="shared" ref="N195:N258" si="7">SUM(C195:M195)</f>
        <v>13069</v>
      </c>
    </row>
    <row r="196" spans="1:14" x14ac:dyDescent="0.25">
      <c r="A196" s="36">
        <v>45486</v>
      </c>
      <c r="B196" t="str">
        <f t="shared" si="6"/>
        <v>July</v>
      </c>
      <c r="C196">
        <v>1083</v>
      </c>
      <c r="D196">
        <v>1464</v>
      </c>
      <c r="E196">
        <v>1142</v>
      </c>
      <c r="F196">
        <v>1157</v>
      </c>
      <c r="G196">
        <v>1444</v>
      </c>
      <c r="H196">
        <v>1424</v>
      </c>
      <c r="I196">
        <v>1350</v>
      </c>
      <c r="J196">
        <v>1324</v>
      </c>
      <c r="K196">
        <v>1150</v>
      </c>
      <c r="L196">
        <v>1185</v>
      </c>
      <c r="M196">
        <v>1296</v>
      </c>
      <c r="N196">
        <f t="shared" si="7"/>
        <v>14019</v>
      </c>
    </row>
    <row r="197" spans="1:14" x14ac:dyDescent="0.25">
      <c r="A197" s="36">
        <v>45487</v>
      </c>
      <c r="B197" t="str">
        <f t="shared" si="6"/>
        <v>July</v>
      </c>
      <c r="C197">
        <v>1282</v>
      </c>
      <c r="D197">
        <v>1027</v>
      </c>
      <c r="E197">
        <v>1258</v>
      </c>
      <c r="F197">
        <v>1035</v>
      </c>
      <c r="G197">
        <v>1025</v>
      </c>
      <c r="H197">
        <v>1214</v>
      </c>
      <c r="I197">
        <v>1400</v>
      </c>
      <c r="J197">
        <v>1336</v>
      </c>
      <c r="K197">
        <v>1326</v>
      </c>
      <c r="L197">
        <v>1156</v>
      </c>
      <c r="M197">
        <v>1123</v>
      </c>
      <c r="N197">
        <f t="shared" si="7"/>
        <v>13182</v>
      </c>
    </row>
    <row r="198" spans="1:14" x14ac:dyDescent="0.25">
      <c r="A198" s="36">
        <v>45488</v>
      </c>
      <c r="B198" t="str">
        <f t="shared" si="6"/>
        <v>July</v>
      </c>
      <c r="C198">
        <v>1041</v>
      </c>
      <c r="D198">
        <v>1440</v>
      </c>
      <c r="E198">
        <v>1348</v>
      </c>
      <c r="F198">
        <v>1194</v>
      </c>
      <c r="G198">
        <v>1403</v>
      </c>
      <c r="H198">
        <v>1348</v>
      </c>
      <c r="I198">
        <v>1211</v>
      </c>
      <c r="J198">
        <v>1058</v>
      </c>
      <c r="K198">
        <v>1338</v>
      </c>
      <c r="L198">
        <v>1014</v>
      </c>
      <c r="M198">
        <v>1166</v>
      </c>
      <c r="N198">
        <f t="shared" si="7"/>
        <v>13561</v>
      </c>
    </row>
    <row r="199" spans="1:14" x14ac:dyDescent="0.25">
      <c r="A199" s="36">
        <v>45489</v>
      </c>
      <c r="B199" t="str">
        <f t="shared" si="6"/>
        <v>July</v>
      </c>
      <c r="C199">
        <v>1473</v>
      </c>
      <c r="D199">
        <v>1240</v>
      </c>
      <c r="E199">
        <v>1198</v>
      </c>
      <c r="F199">
        <v>1416</v>
      </c>
      <c r="G199">
        <v>1242</v>
      </c>
      <c r="H199">
        <v>1074</v>
      </c>
      <c r="I199">
        <v>1056</v>
      </c>
      <c r="J199">
        <v>1020</v>
      </c>
      <c r="K199">
        <v>1437</v>
      </c>
      <c r="L199">
        <v>1106</v>
      </c>
      <c r="M199">
        <v>1189</v>
      </c>
      <c r="N199">
        <f t="shared" si="7"/>
        <v>13451</v>
      </c>
    </row>
    <row r="200" spans="1:14" x14ac:dyDescent="0.25">
      <c r="A200" s="36">
        <v>45490</v>
      </c>
      <c r="B200" t="str">
        <f t="shared" si="6"/>
        <v>July</v>
      </c>
      <c r="C200">
        <v>1483</v>
      </c>
      <c r="D200">
        <v>1004</v>
      </c>
      <c r="E200">
        <v>1150</v>
      </c>
      <c r="F200">
        <v>1101</v>
      </c>
      <c r="G200">
        <v>1291</v>
      </c>
      <c r="H200">
        <v>1387</v>
      </c>
      <c r="I200">
        <v>1074</v>
      </c>
      <c r="J200">
        <v>1281</v>
      </c>
      <c r="K200">
        <v>1357</v>
      </c>
      <c r="L200">
        <v>1277</v>
      </c>
      <c r="M200">
        <v>1242</v>
      </c>
      <c r="N200">
        <f t="shared" si="7"/>
        <v>13647</v>
      </c>
    </row>
    <row r="201" spans="1:14" x14ac:dyDescent="0.25">
      <c r="A201" s="36">
        <v>45491</v>
      </c>
      <c r="B201" t="str">
        <f t="shared" si="6"/>
        <v>July</v>
      </c>
      <c r="C201">
        <v>1170</v>
      </c>
      <c r="D201">
        <v>1233</v>
      </c>
      <c r="E201">
        <v>1323</v>
      </c>
      <c r="F201">
        <v>1180</v>
      </c>
      <c r="G201">
        <v>1493</v>
      </c>
      <c r="H201">
        <v>1107</v>
      </c>
      <c r="I201">
        <v>1056</v>
      </c>
      <c r="J201">
        <v>1273</v>
      </c>
      <c r="K201">
        <v>1289</v>
      </c>
      <c r="L201">
        <v>1139</v>
      </c>
      <c r="M201">
        <v>1475</v>
      </c>
      <c r="N201">
        <f t="shared" si="7"/>
        <v>13738</v>
      </c>
    </row>
    <row r="202" spans="1:14" x14ac:dyDescent="0.25">
      <c r="A202" s="36">
        <v>45492</v>
      </c>
      <c r="B202" t="str">
        <f t="shared" si="6"/>
        <v>July</v>
      </c>
      <c r="C202">
        <v>1493</v>
      </c>
      <c r="D202">
        <v>1470</v>
      </c>
      <c r="E202">
        <v>1093</v>
      </c>
      <c r="F202">
        <v>1446</v>
      </c>
      <c r="G202">
        <v>1224</v>
      </c>
      <c r="H202">
        <v>1057</v>
      </c>
      <c r="I202">
        <v>1406</v>
      </c>
      <c r="J202">
        <v>1133</v>
      </c>
      <c r="K202">
        <v>1343</v>
      </c>
      <c r="L202">
        <v>1002</v>
      </c>
      <c r="M202">
        <v>1372</v>
      </c>
      <c r="N202">
        <f t="shared" si="7"/>
        <v>14039</v>
      </c>
    </row>
    <row r="203" spans="1:14" x14ac:dyDescent="0.25">
      <c r="A203" s="36">
        <v>45493</v>
      </c>
      <c r="B203" t="str">
        <f t="shared" si="6"/>
        <v>July</v>
      </c>
      <c r="C203">
        <v>1037</v>
      </c>
      <c r="D203">
        <v>1020</v>
      </c>
      <c r="E203">
        <v>1467</v>
      </c>
      <c r="F203">
        <v>1059</v>
      </c>
      <c r="G203">
        <v>1436</v>
      </c>
      <c r="H203">
        <v>1384</v>
      </c>
      <c r="I203">
        <v>1434</v>
      </c>
      <c r="J203">
        <v>1080</v>
      </c>
      <c r="K203">
        <v>1312</v>
      </c>
      <c r="L203">
        <v>1441</v>
      </c>
      <c r="M203">
        <v>1216</v>
      </c>
      <c r="N203">
        <f t="shared" si="7"/>
        <v>13886</v>
      </c>
    </row>
    <row r="204" spans="1:14" x14ac:dyDescent="0.25">
      <c r="A204" s="36">
        <v>45494</v>
      </c>
      <c r="B204" t="str">
        <f t="shared" si="6"/>
        <v>July</v>
      </c>
      <c r="C204">
        <v>1258</v>
      </c>
      <c r="D204">
        <v>1393</v>
      </c>
      <c r="E204">
        <v>1498</v>
      </c>
      <c r="F204">
        <v>1270</v>
      </c>
      <c r="G204">
        <v>1366</v>
      </c>
      <c r="H204">
        <v>1472</v>
      </c>
      <c r="I204">
        <v>1470</v>
      </c>
      <c r="J204">
        <v>1179</v>
      </c>
      <c r="K204">
        <v>1483</v>
      </c>
      <c r="L204">
        <v>1159</v>
      </c>
      <c r="M204">
        <v>1010</v>
      </c>
      <c r="N204">
        <f t="shared" si="7"/>
        <v>14558</v>
      </c>
    </row>
    <row r="205" spans="1:14" x14ac:dyDescent="0.25">
      <c r="A205" s="36">
        <v>45495</v>
      </c>
      <c r="B205" t="str">
        <f t="shared" si="6"/>
        <v>July</v>
      </c>
      <c r="C205">
        <v>1423</v>
      </c>
      <c r="D205">
        <v>1027</v>
      </c>
      <c r="E205">
        <v>1424</v>
      </c>
      <c r="F205">
        <v>1243</v>
      </c>
      <c r="G205">
        <v>1086</v>
      </c>
      <c r="H205">
        <v>1029</v>
      </c>
      <c r="I205">
        <v>1165</v>
      </c>
      <c r="J205">
        <v>1407</v>
      </c>
      <c r="K205">
        <v>1020</v>
      </c>
      <c r="L205">
        <v>1054</v>
      </c>
      <c r="M205">
        <v>1108</v>
      </c>
      <c r="N205">
        <f t="shared" si="7"/>
        <v>12986</v>
      </c>
    </row>
    <row r="206" spans="1:14" x14ac:dyDescent="0.25">
      <c r="A206" s="36">
        <v>45496</v>
      </c>
      <c r="B206" t="str">
        <f t="shared" si="6"/>
        <v>July</v>
      </c>
      <c r="C206">
        <v>1086</v>
      </c>
      <c r="D206">
        <v>1082</v>
      </c>
      <c r="E206">
        <v>1355</v>
      </c>
      <c r="F206">
        <v>1061</v>
      </c>
      <c r="G206">
        <v>1156</v>
      </c>
      <c r="H206">
        <v>1376</v>
      </c>
      <c r="I206">
        <v>1076</v>
      </c>
      <c r="J206">
        <v>1255</v>
      </c>
      <c r="K206">
        <v>1473</v>
      </c>
      <c r="L206">
        <v>1294</v>
      </c>
      <c r="M206">
        <v>1343</v>
      </c>
      <c r="N206">
        <f t="shared" si="7"/>
        <v>13557</v>
      </c>
    </row>
    <row r="207" spans="1:14" x14ac:dyDescent="0.25">
      <c r="A207" s="36">
        <v>45497</v>
      </c>
      <c r="B207" t="str">
        <f t="shared" si="6"/>
        <v>July</v>
      </c>
      <c r="C207">
        <v>1165</v>
      </c>
      <c r="D207">
        <v>1273</v>
      </c>
      <c r="E207">
        <v>1232</v>
      </c>
      <c r="F207">
        <v>1469</v>
      </c>
      <c r="G207">
        <v>1085</v>
      </c>
      <c r="H207">
        <v>1165</v>
      </c>
      <c r="I207">
        <v>1432</v>
      </c>
      <c r="J207">
        <v>1459</v>
      </c>
      <c r="K207">
        <v>1100</v>
      </c>
      <c r="L207">
        <v>1263</v>
      </c>
      <c r="M207">
        <v>1165</v>
      </c>
      <c r="N207">
        <f t="shared" si="7"/>
        <v>13808</v>
      </c>
    </row>
    <row r="208" spans="1:14" x14ac:dyDescent="0.25">
      <c r="A208" s="36">
        <v>45498</v>
      </c>
      <c r="B208" t="str">
        <f t="shared" si="6"/>
        <v>July</v>
      </c>
      <c r="C208">
        <v>1343</v>
      </c>
      <c r="D208">
        <v>1424</v>
      </c>
      <c r="E208">
        <v>1203</v>
      </c>
      <c r="F208">
        <v>1203</v>
      </c>
      <c r="G208">
        <v>1139</v>
      </c>
      <c r="H208">
        <v>1239</v>
      </c>
      <c r="I208">
        <v>1414</v>
      </c>
      <c r="J208">
        <v>1417</v>
      </c>
      <c r="K208">
        <v>1176</v>
      </c>
      <c r="L208">
        <v>1396</v>
      </c>
      <c r="M208">
        <v>1114</v>
      </c>
      <c r="N208">
        <f t="shared" si="7"/>
        <v>14068</v>
      </c>
    </row>
    <row r="209" spans="1:14" x14ac:dyDescent="0.25">
      <c r="A209" s="36">
        <v>45499</v>
      </c>
      <c r="B209" t="str">
        <f t="shared" si="6"/>
        <v>July</v>
      </c>
      <c r="C209">
        <v>1061</v>
      </c>
      <c r="D209">
        <v>1103</v>
      </c>
      <c r="E209">
        <v>1076</v>
      </c>
      <c r="F209">
        <v>1292</v>
      </c>
      <c r="G209">
        <v>1496</v>
      </c>
      <c r="H209">
        <v>1195</v>
      </c>
      <c r="I209">
        <v>1453</v>
      </c>
      <c r="J209">
        <v>1109</v>
      </c>
      <c r="K209">
        <v>1191</v>
      </c>
      <c r="L209">
        <v>1049</v>
      </c>
      <c r="M209">
        <v>1088</v>
      </c>
      <c r="N209">
        <f t="shared" si="7"/>
        <v>13113</v>
      </c>
    </row>
    <row r="210" spans="1:14" x14ac:dyDescent="0.25">
      <c r="A210" s="36">
        <v>45500</v>
      </c>
      <c r="B210" t="str">
        <f t="shared" si="6"/>
        <v>July</v>
      </c>
      <c r="C210">
        <v>1162</v>
      </c>
      <c r="D210">
        <v>1065</v>
      </c>
      <c r="E210">
        <v>1482</v>
      </c>
      <c r="F210">
        <v>1399</v>
      </c>
      <c r="G210">
        <v>1317</v>
      </c>
      <c r="H210">
        <v>1162</v>
      </c>
      <c r="I210">
        <v>1205</v>
      </c>
      <c r="J210">
        <v>1076</v>
      </c>
      <c r="K210">
        <v>1325</v>
      </c>
      <c r="L210">
        <v>1347</v>
      </c>
      <c r="M210">
        <v>1240</v>
      </c>
      <c r="N210">
        <f t="shared" si="7"/>
        <v>13780</v>
      </c>
    </row>
    <row r="211" spans="1:14" x14ac:dyDescent="0.25">
      <c r="A211" s="36">
        <v>45501</v>
      </c>
      <c r="B211" t="str">
        <f t="shared" si="6"/>
        <v>July</v>
      </c>
      <c r="C211">
        <v>1455</v>
      </c>
      <c r="D211">
        <v>1123</v>
      </c>
      <c r="E211">
        <v>1246</v>
      </c>
      <c r="F211">
        <v>1052</v>
      </c>
      <c r="G211">
        <v>1437</v>
      </c>
      <c r="H211">
        <v>1092</v>
      </c>
      <c r="I211">
        <v>1269</v>
      </c>
      <c r="J211">
        <v>1431</v>
      </c>
      <c r="K211">
        <v>1283</v>
      </c>
      <c r="L211">
        <v>1175</v>
      </c>
      <c r="M211">
        <v>1246</v>
      </c>
      <c r="N211">
        <f t="shared" si="7"/>
        <v>13809</v>
      </c>
    </row>
    <row r="212" spans="1:14" x14ac:dyDescent="0.25">
      <c r="A212" s="36">
        <v>45502</v>
      </c>
      <c r="B212" t="str">
        <f t="shared" si="6"/>
        <v>July</v>
      </c>
      <c r="C212">
        <v>1225</v>
      </c>
      <c r="D212">
        <v>1111</v>
      </c>
      <c r="E212">
        <v>1500</v>
      </c>
      <c r="F212">
        <v>1290</v>
      </c>
      <c r="G212">
        <v>1129</v>
      </c>
      <c r="H212">
        <v>1340</v>
      </c>
      <c r="I212">
        <v>1412</v>
      </c>
      <c r="J212">
        <v>1226</v>
      </c>
      <c r="K212">
        <v>1375</v>
      </c>
      <c r="L212">
        <v>1409</v>
      </c>
      <c r="M212">
        <v>1088</v>
      </c>
      <c r="N212">
        <f t="shared" si="7"/>
        <v>14105</v>
      </c>
    </row>
    <row r="213" spans="1:14" x14ac:dyDescent="0.25">
      <c r="A213" s="36">
        <v>45503</v>
      </c>
      <c r="B213" t="str">
        <f t="shared" si="6"/>
        <v>July</v>
      </c>
      <c r="C213">
        <v>1348</v>
      </c>
      <c r="D213">
        <v>1234</v>
      </c>
      <c r="E213">
        <v>1468</v>
      </c>
      <c r="F213">
        <v>1420</v>
      </c>
      <c r="G213">
        <v>1482</v>
      </c>
      <c r="H213">
        <v>1490</v>
      </c>
      <c r="I213">
        <v>1071</v>
      </c>
      <c r="J213">
        <v>1041</v>
      </c>
      <c r="K213">
        <v>1295</v>
      </c>
      <c r="L213">
        <v>1269</v>
      </c>
      <c r="M213">
        <v>1067</v>
      </c>
      <c r="N213">
        <f t="shared" si="7"/>
        <v>14185</v>
      </c>
    </row>
    <row r="214" spans="1:14" x14ac:dyDescent="0.25">
      <c r="A214" s="36">
        <v>45504</v>
      </c>
      <c r="B214" t="str">
        <f t="shared" si="6"/>
        <v>July</v>
      </c>
      <c r="C214">
        <v>1498</v>
      </c>
      <c r="D214">
        <v>1015</v>
      </c>
      <c r="E214">
        <v>1072</v>
      </c>
      <c r="F214">
        <v>1308</v>
      </c>
      <c r="G214">
        <v>1231</v>
      </c>
      <c r="H214">
        <v>1121</v>
      </c>
      <c r="I214">
        <v>1058</v>
      </c>
      <c r="J214">
        <v>1381</v>
      </c>
      <c r="K214">
        <v>1355</v>
      </c>
      <c r="L214">
        <v>1007</v>
      </c>
      <c r="M214">
        <v>1094</v>
      </c>
      <c r="N214">
        <f t="shared" si="7"/>
        <v>13140</v>
      </c>
    </row>
    <row r="215" spans="1:14" x14ac:dyDescent="0.25">
      <c r="A215" s="36">
        <v>45505</v>
      </c>
      <c r="B215" t="str">
        <f t="shared" si="6"/>
        <v>August</v>
      </c>
      <c r="C215">
        <v>1180</v>
      </c>
      <c r="D215">
        <v>1416</v>
      </c>
      <c r="E215">
        <v>1036</v>
      </c>
      <c r="F215">
        <v>1339</v>
      </c>
      <c r="G215">
        <v>1199</v>
      </c>
      <c r="H215">
        <v>1158</v>
      </c>
      <c r="I215">
        <v>1296</v>
      </c>
      <c r="J215">
        <v>1373</v>
      </c>
      <c r="K215">
        <v>1218</v>
      </c>
      <c r="L215">
        <v>1417</v>
      </c>
      <c r="M215">
        <v>1199</v>
      </c>
      <c r="N215">
        <f t="shared" si="7"/>
        <v>13831</v>
      </c>
    </row>
    <row r="216" spans="1:14" x14ac:dyDescent="0.25">
      <c r="A216" s="36">
        <v>45506</v>
      </c>
      <c r="B216" t="str">
        <f t="shared" si="6"/>
        <v>August</v>
      </c>
      <c r="C216">
        <v>1004</v>
      </c>
      <c r="D216">
        <v>1480</v>
      </c>
      <c r="E216">
        <v>1304</v>
      </c>
      <c r="F216">
        <v>1278</v>
      </c>
      <c r="G216">
        <v>1053</v>
      </c>
      <c r="H216">
        <v>1306</v>
      </c>
      <c r="I216">
        <v>1461</v>
      </c>
      <c r="J216">
        <v>1397</v>
      </c>
      <c r="K216">
        <v>1225</v>
      </c>
      <c r="L216">
        <v>1088</v>
      </c>
      <c r="M216">
        <v>1317</v>
      </c>
      <c r="N216">
        <f t="shared" si="7"/>
        <v>13913</v>
      </c>
    </row>
    <row r="217" spans="1:14" x14ac:dyDescent="0.25">
      <c r="A217" s="36">
        <v>45507</v>
      </c>
      <c r="B217" t="str">
        <f t="shared" si="6"/>
        <v>August</v>
      </c>
      <c r="C217">
        <v>1342</v>
      </c>
      <c r="D217">
        <v>1376</v>
      </c>
      <c r="E217">
        <v>1107</v>
      </c>
      <c r="F217">
        <v>1479</v>
      </c>
      <c r="G217">
        <v>1065</v>
      </c>
      <c r="H217">
        <v>1059</v>
      </c>
      <c r="I217">
        <v>1112</v>
      </c>
      <c r="J217">
        <v>1493</v>
      </c>
      <c r="K217">
        <v>1430</v>
      </c>
      <c r="L217">
        <v>1425</v>
      </c>
      <c r="M217">
        <v>1382</v>
      </c>
      <c r="N217">
        <f t="shared" si="7"/>
        <v>14270</v>
      </c>
    </row>
    <row r="218" spans="1:14" x14ac:dyDescent="0.25">
      <c r="A218" s="36">
        <v>45508</v>
      </c>
      <c r="B218" t="str">
        <f t="shared" si="6"/>
        <v>August</v>
      </c>
      <c r="C218">
        <v>1284</v>
      </c>
      <c r="D218">
        <v>1165</v>
      </c>
      <c r="E218">
        <v>1355</v>
      </c>
      <c r="F218">
        <v>1302</v>
      </c>
      <c r="G218">
        <v>1415</v>
      </c>
      <c r="H218">
        <v>1332</v>
      </c>
      <c r="I218">
        <v>1118</v>
      </c>
      <c r="J218">
        <v>1367</v>
      </c>
      <c r="K218">
        <v>1135</v>
      </c>
      <c r="L218">
        <v>1117</v>
      </c>
      <c r="M218">
        <v>1090</v>
      </c>
      <c r="N218">
        <f t="shared" si="7"/>
        <v>13680</v>
      </c>
    </row>
    <row r="219" spans="1:14" x14ac:dyDescent="0.25">
      <c r="A219" s="36">
        <v>45509</v>
      </c>
      <c r="B219" t="str">
        <f t="shared" si="6"/>
        <v>August</v>
      </c>
      <c r="C219">
        <v>1092</v>
      </c>
      <c r="D219">
        <v>1093</v>
      </c>
      <c r="E219">
        <v>1457</v>
      </c>
      <c r="F219">
        <v>1178</v>
      </c>
      <c r="G219">
        <v>1085</v>
      </c>
      <c r="H219">
        <v>1264</v>
      </c>
      <c r="I219">
        <v>1475</v>
      </c>
      <c r="J219">
        <v>1192</v>
      </c>
      <c r="K219">
        <v>1416</v>
      </c>
      <c r="L219">
        <v>1163</v>
      </c>
      <c r="M219">
        <v>1035</v>
      </c>
      <c r="N219">
        <f t="shared" si="7"/>
        <v>13450</v>
      </c>
    </row>
    <row r="220" spans="1:14" x14ac:dyDescent="0.25">
      <c r="A220" s="36">
        <v>45510</v>
      </c>
      <c r="B220" t="str">
        <f t="shared" si="6"/>
        <v>August</v>
      </c>
      <c r="C220">
        <v>1246</v>
      </c>
      <c r="D220">
        <v>1216</v>
      </c>
      <c r="E220">
        <v>1109</v>
      </c>
      <c r="F220">
        <v>1245</v>
      </c>
      <c r="G220">
        <v>1095</v>
      </c>
      <c r="H220">
        <v>1352</v>
      </c>
      <c r="I220">
        <v>1011</v>
      </c>
      <c r="J220">
        <v>1057</v>
      </c>
      <c r="K220">
        <v>1265</v>
      </c>
      <c r="L220">
        <v>1429</v>
      </c>
      <c r="M220">
        <v>1369</v>
      </c>
      <c r="N220">
        <f t="shared" si="7"/>
        <v>13394</v>
      </c>
    </row>
    <row r="221" spans="1:14" x14ac:dyDescent="0.25">
      <c r="A221" s="36">
        <v>45511</v>
      </c>
      <c r="B221" t="str">
        <f t="shared" si="6"/>
        <v>August</v>
      </c>
      <c r="C221">
        <v>1247</v>
      </c>
      <c r="D221">
        <v>1442</v>
      </c>
      <c r="E221">
        <v>1106</v>
      </c>
      <c r="F221">
        <v>1373</v>
      </c>
      <c r="G221">
        <v>1346</v>
      </c>
      <c r="H221">
        <v>1403</v>
      </c>
      <c r="I221">
        <v>1332</v>
      </c>
      <c r="J221">
        <v>1082</v>
      </c>
      <c r="K221">
        <v>1122</v>
      </c>
      <c r="L221">
        <v>1300</v>
      </c>
      <c r="M221">
        <v>1222</v>
      </c>
      <c r="N221">
        <f t="shared" si="7"/>
        <v>13975</v>
      </c>
    </row>
    <row r="222" spans="1:14" x14ac:dyDescent="0.25">
      <c r="A222" s="36">
        <v>45512</v>
      </c>
      <c r="B222" t="str">
        <f t="shared" si="6"/>
        <v>August</v>
      </c>
      <c r="C222">
        <v>1255</v>
      </c>
      <c r="D222">
        <v>1003</v>
      </c>
      <c r="E222">
        <v>1279</v>
      </c>
      <c r="F222">
        <v>1055</v>
      </c>
      <c r="G222">
        <v>1471</v>
      </c>
      <c r="H222">
        <v>1474</v>
      </c>
      <c r="I222">
        <v>1397</v>
      </c>
      <c r="J222">
        <v>1460</v>
      </c>
      <c r="K222">
        <v>1174</v>
      </c>
      <c r="L222">
        <v>1014</v>
      </c>
      <c r="M222">
        <v>1323</v>
      </c>
      <c r="N222">
        <f t="shared" si="7"/>
        <v>13905</v>
      </c>
    </row>
    <row r="223" spans="1:14" x14ac:dyDescent="0.25">
      <c r="A223" s="36">
        <v>45513</v>
      </c>
      <c r="B223" t="str">
        <f t="shared" si="6"/>
        <v>August</v>
      </c>
      <c r="C223">
        <v>1306</v>
      </c>
      <c r="D223">
        <v>1347</v>
      </c>
      <c r="E223">
        <v>1487</v>
      </c>
      <c r="F223">
        <v>1019</v>
      </c>
      <c r="G223">
        <v>1461</v>
      </c>
      <c r="H223">
        <v>1441</v>
      </c>
      <c r="I223">
        <v>1370</v>
      </c>
      <c r="J223">
        <v>1390</v>
      </c>
      <c r="K223">
        <v>1497</v>
      </c>
      <c r="L223">
        <v>1431</v>
      </c>
      <c r="M223">
        <v>1229</v>
      </c>
      <c r="N223">
        <f t="shared" si="7"/>
        <v>14978</v>
      </c>
    </row>
    <row r="224" spans="1:14" x14ac:dyDescent="0.25">
      <c r="A224" s="36">
        <v>45514</v>
      </c>
      <c r="B224" t="str">
        <f t="shared" si="6"/>
        <v>August</v>
      </c>
      <c r="C224">
        <v>1184</v>
      </c>
      <c r="D224">
        <v>1253</v>
      </c>
      <c r="E224">
        <v>1489</v>
      </c>
      <c r="F224">
        <v>1178</v>
      </c>
      <c r="G224">
        <v>1092</v>
      </c>
      <c r="H224">
        <v>1100</v>
      </c>
      <c r="I224">
        <v>1014</v>
      </c>
      <c r="J224">
        <v>1179</v>
      </c>
      <c r="K224">
        <v>1067</v>
      </c>
      <c r="L224">
        <v>1076</v>
      </c>
      <c r="M224">
        <v>1037</v>
      </c>
      <c r="N224">
        <f t="shared" si="7"/>
        <v>12669</v>
      </c>
    </row>
    <row r="225" spans="1:14" x14ac:dyDescent="0.25">
      <c r="A225" s="36">
        <v>45515</v>
      </c>
      <c r="B225" t="str">
        <f t="shared" si="6"/>
        <v>August</v>
      </c>
      <c r="C225">
        <v>1493</v>
      </c>
      <c r="D225">
        <v>1109</v>
      </c>
      <c r="E225">
        <v>1398</v>
      </c>
      <c r="F225">
        <v>1149</v>
      </c>
      <c r="G225">
        <v>1371</v>
      </c>
      <c r="H225">
        <v>1409</v>
      </c>
      <c r="I225">
        <v>1408</v>
      </c>
      <c r="J225">
        <v>1081</v>
      </c>
      <c r="K225">
        <v>1203</v>
      </c>
      <c r="L225">
        <v>1467</v>
      </c>
      <c r="M225">
        <v>1127</v>
      </c>
      <c r="N225">
        <f t="shared" si="7"/>
        <v>14215</v>
      </c>
    </row>
    <row r="226" spans="1:14" x14ac:dyDescent="0.25">
      <c r="A226" s="36">
        <v>45516</v>
      </c>
      <c r="B226" t="str">
        <f t="shared" si="6"/>
        <v>August</v>
      </c>
      <c r="C226">
        <v>1301</v>
      </c>
      <c r="D226">
        <v>1187</v>
      </c>
      <c r="E226">
        <v>1458</v>
      </c>
      <c r="F226">
        <v>1253</v>
      </c>
      <c r="G226">
        <v>1430</v>
      </c>
      <c r="H226">
        <v>1488</v>
      </c>
      <c r="I226">
        <v>1094</v>
      </c>
      <c r="J226">
        <v>1230</v>
      </c>
      <c r="K226">
        <v>1449</v>
      </c>
      <c r="L226">
        <v>1310</v>
      </c>
      <c r="M226">
        <v>1083</v>
      </c>
      <c r="N226">
        <f t="shared" si="7"/>
        <v>14283</v>
      </c>
    </row>
    <row r="227" spans="1:14" x14ac:dyDescent="0.25">
      <c r="A227" s="36">
        <v>45517</v>
      </c>
      <c r="B227" t="str">
        <f t="shared" si="6"/>
        <v>August</v>
      </c>
      <c r="C227">
        <v>1117</v>
      </c>
      <c r="D227">
        <v>1439</v>
      </c>
      <c r="E227">
        <v>1446</v>
      </c>
      <c r="F227">
        <v>1402</v>
      </c>
      <c r="G227">
        <v>1049</v>
      </c>
      <c r="H227">
        <v>1380</v>
      </c>
      <c r="I227">
        <v>1095</v>
      </c>
      <c r="J227">
        <v>1186</v>
      </c>
      <c r="K227">
        <v>1186</v>
      </c>
      <c r="L227">
        <v>1074</v>
      </c>
      <c r="M227">
        <v>1396</v>
      </c>
      <c r="N227">
        <f t="shared" si="7"/>
        <v>13770</v>
      </c>
    </row>
    <row r="228" spans="1:14" x14ac:dyDescent="0.25">
      <c r="A228" s="36">
        <v>45518</v>
      </c>
      <c r="B228" t="str">
        <f t="shared" si="6"/>
        <v>August</v>
      </c>
      <c r="C228">
        <v>1468</v>
      </c>
      <c r="D228">
        <v>1152</v>
      </c>
      <c r="E228">
        <v>1440</v>
      </c>
      <c r="F228">
        <v>1171</v>
      </c>
      <c r="G228">
        <v>1244</v>
      </c>
      <c r="H228">
        <v>1138</v>
      </c>
      <c r="I228">
        <v>1145</v>
      </c>
      <c r="J228">
        <v>1425</v>
      </c>
      <c r="K228">
        <v>1321</v>
      </c>
      <c r="L228">
        <v>1475</v>
      </c>
      <c r="M228">
        <v>1309</v>
      </c>
      <c r="N228">
        <f t="shared" si="7"/>
        <v>14288</v>
      </c>
    </row>
    <row r="229" spans="1:14" x14ac:dyDescent="0.25">
      <c r="A229" s="36">
        <v>45519</v>
      </c>
      <c r="B229" t="str">
        <f t="shared" si="6"/>
        <v>August</v>
      </c>
      <c r="C229">
        <v>1227</v>
      </c>
      <c r="D229">
        <v>1269</v>
      </c>
      <c r="E229">
        <v>1067</v>
      </c>
      <c r="F229">
        <v>1021</v>
      </c>
      <c r="G229">
        <v>1167</v>
      </c>
      <c r="H229">
        <v>1087</v>
      </c>
      <c r="I229">
        <v>1324</v>
      </c>
      <c r="J229">
        <v>1210</v>
      </c>
      <c r="K229">
        <v>1340</v>
      </c>
      <c r="L229">
        <v>1167</v>
      </c>
      <c r="M229">
        <v>1458</v>
      </c>
      <c r="N229">
        <f t="shared" si="7"/>
        <v>13337</v>
      </c>
    </row>
    <row r="230" spans="1:14" x14ac:dyDescent="0.25">
      <c r="A230" s="36">
        <v>45520</v>
      </c>
      <c r="B230" t="str">
        <f t="shared" si="6"/>
        <v>August</v>
      </c>
      <c r="C230">
        <v>1358</v>
      </c>
      <c r="D230">
        <v>1001</v>
      </c>
      <c r="E230">
        <v>1016</v>
      </c>
      <c r="F230">
        <v>1143</v>
      </c>
      <c r="G230">
        <v>1068</v>
      </c>
      <c r="H230">
        <v>1043</v>
      </c>
      <c r="I230">
        <v>1315</v>
      </c>
      <c r="J230">
        <v>1079</v>
      </c>
      <c r="K230">
        <v>1448</v>
      </c>
      <c r="L230">
        <v>1500</v>
      </c>
      <c r="M230">
        <v>1397</v>
      </c>
      <c r="N230">
        <f t="shared" si="7"/>
        <v>13368</v>
      </c>
    </row>
    <row r="231" spans="1:14" x14ac:dyDescent="0.25">
      <c r="A231" s="36">
        <v>45521</v>
      </c>
      <c r="B231" t="str">
        <f t="shared" si="6"/>
        <v>August</v>
      </c>
      <c r="C231">
        <v>1041</v>
      </c>
      <c r="D231">
        <v>1327</v>
      </c>
      <c r="E231">
        <v>1316</v>
      </c>
      <c r="F231">
        <v>1135</v>
      </c>
      <c r="G231">
        <v>1359</v>
      </c>
      <c r="H231">
        <v>1188</v>
      </c>
      <c r="I231">
        <v>1365</v>
      </c>
      <c r="J231">
        <v>1118</v>
      </c>
      <c r="K231">
        <v>1028</v>
      </c>
      <c r="L231">
        <v>1102</v>
      </c>
      <c r="M231">
        <v>1142</v>
      </c>
      <c r="N231">
        <f t="shared" si="7"/>
        <v>13121</v>
      </c>
    </row>
    <row r="232" spans="1:14" x14ac:dyDescent="0.25">
      <c r="A232" s="36">
        <v>45522</v>
      </c>
      <c r="B232" t="str">
        <f t="shared" si="6"/>
        <v>August</v>
      </c>
      <c r="C232">
        <v>1474</v>
      </c>
      <c r="D232">
        <v>1308</v>
      </c>
      <c r="E232">
        <v>1028</v>
      </c>
      <c r="F232">
        <v>1465</v>
      </c>
      <c r="G232">
        <v>1366</v>
      </c>
      <c r="H232">
        <v>1216</v>
      </c>
      <c r="I232">
        <v>1304</v>
      </c>
      <c r="J232">
        <v>1015</v>
      </c>
      <c r="K232">
        <v>1473</v>
      </c>
      <c r="L232">
        <v>1140</v>
      </c>
      <c r="M232">
        <v>1223</v>
      </c>
      <c r="N232">
        <f t="shared" si="7"/>
        <v>14012</v>
      </c>
    </row>
    <row r="233" spans="1:14" x14ac:dyDescent="0.25">
      <c r="A233" s="36">
        <v>45523</v>
      </c>
      <c r="B233" t="str">
        <f t="shared" si="6"/>
        <v>August</v>
      </c>
      <c r="C233">
        <v>1347</v>
      </c>
      <c r="D233">
        <v>1101</v>
      </c>
      <c r="E233">
        <v>1209</v>
      </c>
      <c r="F233">
        <v>1125</v>
      </c>
      <c r="G233">
        <v>1085</v>
      </c>
      <c r="H233">
        <v>1368</v>
      </c>
      <c r="I233">
        <v>1094</v>
      </c>
      <c r="J233">
        <v>1199</v>
      </c>
      <c r="K233">
        <v>1005</v>
      </c>
      <c r="L233">
        <v>1186</v>
      </c>
      <c r="M233">
        <v>1235</v>
      </c>
      <c r="N233">
        <f t="shared" si="7"/>
        <v>12954</v>
      </c>
    </row>
    <row r="234" spans="1:14" x14ac:dyDescent="0.25">
      <c r="A234" s="36">
        <v>45524</v>
      </c>
      <c r="B234" t="str">
        <f t="shared" si="6"/>
        <v>August</v>
      </c>
      <c r="C234">
        <v>1068</v>
      </c>
      <c r="D234">
        <v>1113</v>
      </c>
      <c r="E234">
        <v>1480</v>
      </c>
      <c r="F234">
        <v>1072</v>
      </c>
      <c r="G234">
        <v>1494</v>
      </c>
      <c r="H234">
        <v>1470</v>
      </c>
      <c r="I234">
        <v>1446</v>
      </c>
      <c r="J234">
        <v>1422</v>
      </c>
      <c r="K234">
        <v>1276</v>
      </c>
      <c r="L234">
        <v>1283</v>
      </c>
      <c r="M234">
        <v>1135</v>
      </c>
      <c r="N234">
        <f t="shared" si="7"/>
        <v>14259</v>
      </c>
    </row>
    <row r="235" spans="1:14" x14ac:dyDescent="0.25">
      <c r="A235" s="36">
        <v>45525</v>
      </c>
      <c r="B235" t="str">
        <f t="shared" si="6"/>
        <v>August</v>
      </c>
      <c r="C235">
        <v>1043</v>
      </c>
      <c r="D235">
        <v>1054</v>
      </c>
      <c r="E235">
        <v>1400</v>
      </c>
      <c r="F235">
        <v>1377</v>
      </c>
      <c r="G235">
        <v>1012</v>
      </c>
      <c r="H235">
        <v>1086</v>
      </c>
      <c r="I235">
        <v>1432</v>
      </c>
      <c r="J235">
        <v>1318</v>
      </c>
      <c r="K235">
        <v>1468</v>
      </c>
      <c r="L235">
        <v>1130</v>
      </c>
      <c r="M235">
        <v>1403</v>
      </c>
      <c r="N235">
        <f t="shared" si="7"/>
        <v>13723</v>
      </c>
    </row>
    <row r="236" spans="1:14" x14ac:dyDescent="0.25">
      <c r="A236" s="36">
        <v>45526</v>
      </c>
      <c r="B236" t="str">
        <f t="shared" si="6"/>
        <v>August</v>
      </c>
      <c r="C236">
        <v>1048</v>
      </c>
      <c r="D236">
        <v>1159</v>
      </c>
      <c r="E236">
        <v>1247</v>
      </c>
      <c r="F236">
        <v>1161</v>
      </c>
      <c r="G236">
        <v>1226</v>
      </c>
      <c r="H236">
        <v>1172</v>
      </c>
      <c r="I236">
        <v>1236</v>
      </c>
      <c r="J236">
        <v>1246</v>
      </c>
      <c r="K236">
        <v>1387</v>
      </c>
      <c r="L236">
        <v>1013</v>
      </c>
      <c r="M236">
        <v>1487</v>
      </c>
      <c r="N236">
        <f t="shared" si="7"/>
        <v>13382</v>
      </c>
    </row>
    <row r="237" spans="1:14" x14ac:dyDescent="0.25">
      <c r="A237" s="36">
        <v>45527</v>
      </c>
      <c r="B237" t="str">
        <f t="shared" si="6"/>
        <v>August</v>
      </c>
      <c r="C237">
        <v>1072</v>
      </c>
      <c r="D237">
        <v>1497</v>
      </c>
      <c r="E237">
        <v>1274</v>
      </c>
      <c r="F237">
        <v>1460</v>
      </c>
      <c r="G237">
        <v>1226</v>
      </c>
      <c r="H237">
        <v>1366</v>
      </c>
      <c r="I237">
        <v>1319</v>
      </c>
      <c r="J237">
        <v>1247</v>
      </c>
      <c r="K237">
        <v>1429</v>
      </c>
      <c r="L237">
        <v>1261</v>
      </c>
      <c r="M237">
        <v>1154</v>
      </c>
      <c r="N237">
        <f t="shared" si="7"/>
        <v>14305</v>
      </c>
    </row>
    <row r="238" spans="1:14" x14ac:dyDescent="0.25">
      <c r="A238" s="36">
        <v>45528</v>
      </c>
      <c r="B238" t="str">
        <f t="shared" si="6"/>
        <v>August</v>
      </c>
      <c r="C238">
        <v>1150</v>
      </c>
      <c r="D238">
        <v>1403</v>
      </c>
      <c r="E238">
        <v>1361</v>
      </c>
      <c r="F238">
        <v>1300</v>
      </c>
      <c r="G238">
        <v>1096</v>
      </c>
      <c r="H238">
        <v>1342</v>
      </c>
      <c r="I238">
        <v>1013</v>
      </c>
      <c r="J238">
        <v>1329</v>
      </c>
      <c r="K238">
        <v>1015</v>
      </c>
      <c r="L238">
        <v>1269</v>
      </c>
      <c r="M238">
        <v>1373</v>
      </c>
      <c r="N238">
        <f t="shared" si="7"/>
        <v>13651</v>
      </c>
    </row>
    <row r="239" spans="1:14" x14ac:dyDescent="0.25">
      <c r="A239" s="36">
        <v>45529</v>
      </c>
      <c r="B239" t="str">
        <f t="shared" si="6"/>
        <v>August</v>
      </c>
      <c r="C239">
        <v>1018</v>
      </c>
      <c r="D239">
        <v>1257</v>
      </c>
      <c r="E239">
        <v>1193</v>
      </c>
      <c r="F239">
        <v>1372</v>
      </c>
      <c r="G239">
        <v>1034</v>
      </c>
      <c r="H239">
        <v>1470</v>
      </c>
      <c r="I239">
        <v>1416</v>
      </c>
      <c r="J239">
        <v>1270</v>
      </c>
      <c r="K239">
        <v>1345</v>
      </c>
      <c r="L239">
        <v>1091</v>
      </c>
      <c r="M239">
        <v>1464</v>
      </c>
      <c r="N239">
        <f t="shared" si="7"/>
        <v>13930</v>
      </c>
    </row>
    <row r="240" spans="1:14" x14ac:dyDescent="0.25">
      <c r="A240" s="36">
        <v>45530</v>
      </c>
      <c r="B240" t="str">
        <f t="shared" si="6"/>
        <v>August</v>
      </c>
      <c r="C240">
        <v>1226</v>
      </c>
      <c r="D240">
        <v>1285</v>
      </c>
      <c r="E240">
        <v>1080</v>
      </c>
      <c r="F240">
        <v>1228</v>
      </c>
      <c r="G240">
        <v>1031</v>
      </c>
      <c r="H240">
        <v>1320</v>
      </c>
      <c r="I240">
        <v>1121</v>
      </c>
      <c r="J240">
        <v>1068</v>
      </c>
      <c r="K240">
        <v>1215</v>
      </c>
      <c r="L240">
        <v>1471</v>
      </c>
      <c r="M240">
        <v>1210</v>
      </c>
      <c r="N240">
        <f t="shared" si="7"/>
        <v>13255</v>
      </c>
    </row>
    <row r="241" spans="1:14" x14ac:dyDescent="0.25">
      <c r="A241" s="36">
        <v>45531</v>
      </c>
      <c r="B241" t="str">
        <f t="shared" si="6"/>
        <v>August</v>
      </c>
      <c r="C241">
        <v>1235</v>
      </c>
      <c r="D241">
        <v>1475</v>
      </c>
      <c r="E241">
        <v>1254</v>
      </c>
      <c r="F241">
        <v>1168</v>
      </c>
      <c r="G241">
        <v>1345</v>
      </c>
      <c r="H241">
        <v>1200</v>
      </c>
      <c r="I241">
        <v>1238</v>
      </c>
      <c r="J241">
        <v>1063</v>
      </c>
      <c r="K241">
        <v>1377</v>
      </c>
      <c r="L241">
        <v>1093</v>
      </c>
      <c r="M241">
        <v>1460</v>
      </c>
      <c r="N241">
        <f t="shared" si="7"/>
        <v>13908</v>
      </c>
    </row>
    <row r="242" spans="1:14" x14ac:dyDescent="0.25">
      <c r="A242" s="36">
        <v>45532</v>
      </c>
      <c r="B242" t="str">
        <f t="shared" si="6"/>
        <v>August</v>
      </c>
      <c r="C242">
        <v>1338</v>
      </c>
      <c r="D242">
        <v>1419</v>
      </c>
      <c r="E242">
        <v>1025</v>
      </c>
      <c r="F242">
        <v>1252</v>
      </c>
      <c r="G242">
        <v>1441</v>
      </c>
      <c r="H242">
        <v>1342</v>
      </c>
      <c r="I242">
        <v>1227</v>
      </c>
      <c r="J242">
        <v>1180</v>
      </c>
      <c r="K242">
        <v>1150</v>
      </c>
      <c r="L242">
        <v>1045</v>
      </c>
      <c r="M242">
        <v>1357</v>
      </c>
      <c r="N242">
        <f t="shared" si="7"/>
        <v>13776</v>
      </c>
    </row>
    <row r="243" spans="1:14" x14ac:dyDescent="0.25">
      <c r="A243" s="36">
        <v>45533</v>
      </c>
      <c r="B243" t="str">
        <f t="shared" si="6"/>
        <v>August</v>
      </c>
      <c r="C243">
        <v>1378</v>
      </c>
      <c r="D243">
        <v>1169</v>
      </c>
      <c r="E243">
        <v>1394</v>
      </c>
      <c r="F243">
        <v>1374</v>
      </c>
      <c r="G243">
        <v>1484</v>
      </c>
      <c r="H243">
        <v>1263</v>
      </c>
      <c r="I243">
        <v>1002</v>
      </c>
      <c r="J243">
        <v>1027</v>
      </c>
      <c r="K243">
        <v>1258</v>
      </c>
      <c r="L243">
        <v>1248</v>
      </c>
      <c r="M243">
        <v>1288</v>
      </c>
      <c r="N243">
        <f t="shared" si="7"/>
        <v>13885</v>
      </c>
    </row>
    <row r="244" spans="1:14" x14ac:dyDescent="0.25">
      <c r="A244" s="36">
        <v>45534</v>
      </c>
      <c r="B244" t="str">
        <f t="shared" si="6"/>
        <v>August</v>
      </c>
      <c r="C244">
        <v>1317</v>
      </c>
      <c r="D244">
        <v>1146</v>
      </c>
      <c r="E244">
        <v>1055</v>
      </c>
      <c r="F244">
        <v>1126</v>
      </c>
      <c r="G244">
        <v>1498</v>
      </c>
      <c r="H244">
        <v>1004</v>
      </c>
      <c r="I244">
        <v>1114</v>
      </c>
      <c r="J244">
        <v>1450</v>
      </c>
      <c r="K244">
        <v>1051</v>
      </c>
      <c r="L244">
        <v>1115</v>
      </c>
      <c r="M244">
        <v>1360</v>
      </c>
      <c r="N244">
        <f t="shared" si="7"/>
        <v>13236</v>
      </c>
    </row>
    <row r="245" spans="1:14" x14ac:dyDescent="0.25">
      <c r="A245" s="36">
        <v>45535</v>
      </c>
      <c r="B245" t="str">
        <f t="shared" si="6"/>
        <v>August</v>
      </c>
      <c r="C245">
        <v>1467</v>
      </c>
      <c r="D245">
        <v>1196</v>
      </c>
      <c r="E245">
        <v>1394</v>
      </c>
      <c r="F245">
        <v>1422</v>
      </c>
      <c r="G245">
        <v>1188</v>
      </c>
      <c r="H245">
        <v>1119</v>
      </c>
      <c r="I245">
        <v>1147</v>
      </c>
      <c r="J245">
        <v>1432</v>
      </c>
      <c r="K245">
        <v>1120</v>
      </c>
      <c r="L245">
        <v>1435</v>
      </c>
      <c r="M245">
        <v>1437</v>
      </c>
      <c r="N245">
        <f t="shared" si="7"/>
        <v>14357</v>
      </c>
    </row>
    <row r="246" spans="1:14" x14ac:dyDescent="0.25">
      <c r="A246" s="36">
        <v>45536</v>
      </c>
      <c r="B246" t="str">
        <f t="shared" si="6"/>
        <v>September</v>
      </c>
      <c r="C246">
        <v>1239</v>
      </c>
      <c r="D246">
        <v>1320</v>
      </c>
      <c r="E246">
        <v>1416</v>
      </c>
      <c r="F246">
        <v>1196</v>
      </c>
      <c r="G246">
        <v>1396</v>
      </c>
      <c r="H246">
        <v>1093</v>
      </c>
      <c r="I246">
        <v>1084</v>
      </c>
      <c r="J246">
        <v>1004</v>
      </c>
      <c r="K246">
        <v>1476</v>
      </c>
      <c r="L246">
        <v>1055</v>
      </c>
      <c r="M246">
        <v>1103</v>
      </c>
      <c r="N246">
        <f t="shared" si="7"/>
        <v>13382</v>
      </c>
    </row>
    <row r="247" spans="1:14" x14ac:dyDescent="0.25">
      <c r="A247" s="36">
        <v>45537</v>
      </c>
      <c r="B247" t="str">
        <f t="shared" si="6"/>
        <v>September</v>
      </c>
      <c r="C247">
        <v>1465</v>
      </c>
      <c r="D247">
        <v>1381</v>
      </c>
      <c r="E247">
        <v>1115</v>
      </c>
      <c r="F247">
        <v>1481</v>
      </c>
      <c r="G247">
        <v>1423</v>
      </c>
      <c r="H247">
        <v>1296</v>
      </c>
      <c r="I247">
        <v>1486</v>
      </c>
      <c r="J247">
        <v>1172</v>
      </c>
      <c r="K247">
        <v>1360</v>
      </c>
      <c r="L247">
        <v>1240</v>
      </c>
      <c r="M247">
        <v>1444</v>
      </c>
      <c r="N247">
        <f t="shared" si="7"/>
        <v>14863</v>
      </c>
    </row>
    <row r="248" spans="1:14" x14ac:dyDescent="0.25">
      <c r="A248" s="36">
        <v>45538</v>
      </c>
      <c r="B248" t="str">
        <f t="shared" si="6"/>
        <v>September</v>
      </c>
      <c r="C248">
        <v>1005</v>
      </c>
      <c r="D248">
        <v>1178</v>
      </c>
      <c r="E248">
        <v>1041</v>
      </c>
      <c r="F248">
        <v>1210</v>
      </c>
      <c r="G248">
        <v>1132</v>
      </c>
      <c r="H248">
        <v>1286</v>
      </c>
      <c r="I248">
        <v>1236</v>
      </c>
      <c r="J248">
        <v>1499</v>
      </c>
      <c r="K248">
        <v>1097</v>
      </c>
      <c r="L248">
        <v>1377</v>
      </c>
      <c r="M248">
        <v>1093</v>
      </c>
      <c r="N248">
        <f t="shared" si="7"/>
        <v>13154</v>
      </c>
    </row>
    <row r="249" spans="1:14" x14ac:dyDescent="0.25">
      <c r="A249" s="36">
        <v>45539</v>
      </c>
      <c r="B249" t="str">
        <f t="shared" si="6"/>
        <v>September</v>
      </c>
      <c r="C249">
        <v>1161</v>
      </c>
      <c r="D249">
        <v>1366</v>
      </c>
      <c r="E249">
        <v>1245</v>
      </c>
      <c r="F249">
        <v>1026</v>
      </c>
      <c r="G249">
        <v>1041</v>
      </c>
      <c r="H249">
        <v>1438</v>
      </c>
      <c r="I249">
        <v>1039</v>
      </c>
      <c r="J249">
        <v>1475</v>
      </c>
      <c r="K249">
        <v>1036</v>
      </c>
      <c r="L249">
        <v>1185</v>
      </c>
      <c r="M249">
        <v>1397</v>
      </c>
      <c r="N249">
        <f t="shared" si="7"/>
        <v>13409</v>
      </c>
    </row>
    <row r="250" spans="1:14" x14ac:dyDescent="0.25">
      <c r="A250" s="36">
        <v>45540</v>
      </c>
      <c r="B250" t="str">
        <f t="shared" si="6"/>
        <v>September</v>
      </c>
      <c r="C250">
        <v>1059</v>
      </c>
      <c r="D250">
        <v>1089</v>
      </c>
      <c r="E250">
        <v>1218</v>
      </c>
      <c r="F250">
        <v>1338</v>
      </c>
      <c r="G250">
        <v>1230</v>
      </c>
      <c r="H250">
        <v>1142</v>
      </c>
      <c r="I250">
        <v>1110</v>
      </c>
      <c r="J250">
        <v>1004</v>
      </c>
      <c r="K250">
        <v>1457</v>
      </c>
      <c r="L250">
        <v>1333</v>
      </c>
      <c r="M250">
        <v>1284</v>
      </c>
      <c r="N250">
        <f t="shared" si="7"/>
        <v>13264</v>
      </c>
    </row>
    <row r="251" spans="1:14" x14ac:dyDescent="0.25">
      <c r="A251" s="36">
        <v>45541</v>
      </c>
      <c r="B251" t="str">
        <f t="shared" si="6"/>
        <v>September</v>
      </c>
      <c r="C251">
        <v>1276</v>
      </c>
      <c r="D251">
        <v>1472</v>
      </c>
      <c r="E251">
        <v>1343</v>
      </c>
      <c r="F251">
        <v>1338</v>
      </c>
      <c r="G251">
        <v>1155</v>
      </c>
      <c r="H251">
        <v>1267</v>
      </c>
      <c r="I251">
        <v>1329</v>
      </c>
      <c r="J251">
        <v>1041</v>
      </c>
      <c r="K251">
        <v>1386</v>
      </c>
      <c r="L251">
        <v>1008</v>
      </c>
      <c r="M251">
        <v>1397</v>
      </c>
      <c r="N251">
        <f t="shared" si="7"/>
        <v>14012</v>
      </c>
    </row>
    <row r="252" spans="1:14" x14ac:dyDescent="0.25">
      <c r="A252" s="36">
        <v>45542</v>
      </c>
      <c r="B252" t="str">
        <f t="shared" si="6"/>
        <v>September</v>
      </c>
      <c r="C252">
        <v>1403</v>
      </c>
      <c r="D252">
        <v>1069</v>
      </c>
      <c r="E252">
        <v>1238</v>
      </c>
      <c r="F252">
        <v>1160</v>
      </c>
      <c r="G252">
        <v>1017</v>
      </c>
      <c r="H252">
        <v>1321</v>
      </c>
      <c r="I252">
        <v>1107</v>
      </c>
      <c r="J252">
        <v>1483</v>
      </c>
      <c r="K252">
        <v>1029</v>
      </c>
      <c r="L252">
        <v>1464</v>
      </c>
      <c r="M252">
        <v>1231</v>
      </c>
      <c r="N252">
        <f t="shared" si="7"/>
        <v>13522</v>
      </c>
    </row>
    <row r="253" spans="1:14" x14ac:dyDescent="0.25">
      <c r="A253" s="36">
        <v>45543</v>
      </c>
      <c r="B253" t="str">
        <f t="shared" si="6"/>
        <v>September</v>
      </c>
      <c r="C253">
        <v>1306</v>
      </c>
      <c r="D253">
        <v>1288</v>
      </c>
      <c r="E253">
        <v>1254</v>
      </c>
      <c r="F253">
        <v>1055</v>
      </c>
      <c r="G253">
        <v>1320</v>
      </c>
      <c r="H253">
        <v>1120</v>
      </c>
      <c r="I253">
        <v>1381</v>
      </c>
      <c r="J253">
        <v>1428</v>
      </c>
      <c r="K253">
        <v>1355</v>
      </c>
      <c r="L253">
        <v>1065</v>
      </c>
      <c r="M253">
        <v>1376</v>
      </c>
      <c r="N253">
        <f t="shared" si="7"/>
        <v>13948</v>
      </c>
    </row>
    <row r="254" spans="1:14" x14ac:dyDescent="0.25">
      <c r="A254" s="36">
        <v>45544</v>
      </c>
      <c r="B254" t="str">
        <f t="shared" si="6"/>
        <v>September</v>
      </c>
      <c r="C254">
        <v>1408</v>
      </c>
      <c r="D254">
        <v>1049</v>
      </c>
      <c r="E254">
        <v>1430</v>
      </c>
      <c r="F254">
        <v>1121</v>
      </c>
      <c r="G254">
        <v>1042</v>
      </c>
      <c r="H254">
        <v>1398</v>
      </c>
      <c r="I254">
        <v>1084</v>
      </c>
      <c r="J254">
        <v>1055</v>
      </c>
      <c r="K254">
        <v>1487</v>
      </c>
      <c r="L254">
        <v>1373</v>
      </c>
      <c r="M254">
        <v>1229</v>
      </c>
      <c r="N254">
        <f t="shared" si="7"/>
        <v>13676</v>
      </c>
    </row>
    <row r="255" spans="1:14" x14ac:dyDescent="0.25">
      <c r="A255" s="36">
        <v>45545</v>
      </c>
      <c r="B255" t="str">
        <f t="shared" si="6"/>
        <v>September</v>
      </c>
      <c r="C255">
        <v>1389</v>
      </c>
      <c r="D255">
        <v>1376</v>
      </c>
      <c r="E255">
        <v>1089</v>
      </c>
      <c r="F255">
        <v>1273</v>
      </c>
      <c r="G255">
        <v>1029</v>
      </c>
      <c r="H255">
        <v>1174</v>
      </c>
      <c r="I255">
        <v>1295</v>
      </c>
      <c r="J255">
        <v>1252</v>
      </c>
      <c r="K255">
        <v>1018</v>
      </c>
      <c r="L255">
        <v>1002</v>
      </c>
      <c r="M255">
        <v>1323</v>
      </c>
      <c r="N255">
        <f t="shared" si="7"/>
        <v>13220</v>
      </c>
    </row>
    <row r="256" spans="1:14" x14ac:dyDescent="0.25">
      <c r="A256" s="36">
        <v>45546</v>
      </c>
      <c r="B256" t="str">
        <f t="shared" si="6"/>
        <v>September</v>
      </c>
      <c r="C256">
        <v>1206</v>
      </c>
      <c r="D256">
        <v>1217</v>
      </c>
      <c r="E256">
        <v>1074</v>
      </c>
      <c r="F256">
        <v>1329</v>
      </c>
      <c r="G256">
        <v>1215</v>
      </c>
      <c r="H256">
        <v>1109</v>
      </c>
      <c r="I256">
        <v>1121</v>
      </c>
      <c r="J256">
        <v>1455</v>
      </c>
      <c r="K256">
        <v>1257</v>
      </c>
      <c r="L256">
        <v>1405</v>
      </c>
      <c r="M256">
        <v>1182</v>
      </c>
      <c r="N256">
        <f t="shared" si="7"/>
        <v>13570</v>
      </c>
    </row>
    <row r="257" spans="1:14" x14ac:dyDescent="0.25">
      <c r="A257" s="36">
        <v>45547</v>
      </c>
      <c r="B257" t="str">
        <f t="shared" si="6"/>
        <v>September</v>
      </c>
      <c r="C257">
        <v>1109</v>
      </c>
      <c r="D257">
        <v>1236</v>
      </c>
      <c r="E257">
        <v>1447</v>
      </c>
      <c r="F257">
        <v>1159</v>
      </c>
      <c r="G257">
        <v>1034</v>
      </c>
      <c r="H257">
        <v>1141</v>
      </c>
      <c r="I257">
        <v>1028</v>
      </c>
      <c r="J257">
        <v>1217</v>
      </c>
      <c r="K257">
        <v>1283</v>
      </c>
      <c r="L257">
        <v>1362</v>
      </c>
      <c r="M257">
        <v>1300</v>
      </c>
      <c r="N257">
        <f t="shared" si="7"/>
        <v>13316</v>
      </c>
    </row>
    <row r="258" spans="1:14" x14ac:dyDescent="0.25">
      <c r="A258" s="36">
        <v>45548</v>
      </c>
      <c r="B258" t="str">
        <f t="shared" ref="B258:B321" si="8">TEXT(A258,"mmmm")</f>
        <v>September</v>
      </c>
      <c r="C258">
        <v>1373</v>
      </c>
      <c r="D258">
        <v>1097</v>
      </c>
      <c r="E258">
        <v>1259</v>
      </c>
      <c r="F258">
        <v>1015</v>
      </c>
      <c r="G258">
        <v>1402</v>
      </c>
      <c r="H258">
        <v>1147</v>
      </c>
      <c r="I258">
        <v>1132</v>
      </c>
      <c r="J258">
        <v>1276</v>
      </c>
      <c r="K258">
        <v>1260</v>
      </c>
      <c r="L258">
        <v>1124</v>
      </c>
      <c r="M258">
        <v>1445</v>
      </c>
      <c r="N258">
        <f t="shared" si="7"/>
        <v>13530</v>
      </c>
    </row>
    <row r="259" spans="1:14" x14ac:dyDescent="0.25">
      <c r="A259" s="36">
        <v>45549</v>
      </c>
      <c r="B259" t="str">
        <f t="shared" si="8"/>
        <v>September</v>
      </c>
      <c r="C259">
        <v>1302</v>
      </c>
      <c r="D259">
        <v>1262</v>
      </c>
      <c r="E259">
        <v>1017</v>
      </c>
      <c r="F259">
        <v>1032</v>
      </c>
      <c r="G259">
        <v>1442</v>
      </c>
      <c r="H259">
        <v>1032</v>
      </c>
      <c r="I259">
        <v>1204</v>
      </c>
      <c r="J259">
        <v>1153</v>
      </c>
      <c r="K259">
        <v>1081</v>
      </c>
      <c r="L259">
        <v>1334</v>
      </c>
      <c r="M259">
        <v>1319</v>
      </c>
      <c r="N259">
        <f t="shared" ref="N259:N322" si="9">SUM(C259:M259)</f>
        <v>13178</v>
      </c>
    </row>
    <row r="260" spans="1:14" x14ac:dyDescent="0.25">
      <c r="A260" s="36">
        <v>45550</v>
      </c>
      <c r="B260" t="str">
        <f t="shared" si="8"/>
        <v>September</v>
      </c>
      <c r="C260">
        <v>1221</v>
      </c>
      <c r="D260">
        <v>1171</v>
      </c>
      <c r="E260">
        <v>1156</v>
      </c>
      <c r="F260">
        <v>1387</v>
      </c>
      <c r="G260">
        <v>1074</v>
      </c>
      <c r="H260">
        <v>1138</v>
      </c>
      <c r="I260">
        <v>1048</v>
      </c>
      <c r="J260">
        <v>1449</v>
      </c>
      <c r="K260">
        <v>1351</v>
      </c>
      <c r="L260">
        <v>1149</v>
      </c>
      <c r="M260">
        <v>1447</v>
      </c>
      <c r="N260">
        <f t="shared" si="9"/>
        <v>13591</v>
      </c>
    </row>
    <row r="261" spans="1:14" x14ac:dyDescent="0.25">
      <c r="A261" s="36">
        <v>45551</v>
      </c>
      <c r="B261" t="str">
        <f t="shared" si="8"/>
        <v>September</v>
      </c>
      <c r="C261">
        <v>1200</v>
      </c>
      <c r="D261">
        <v>1337</v>
      </c>
      <c r="E261">
        <v>1105</v>
      </c>
      <c r="F261">
        <v>1316</v>
      </c>
      <c r="G261">
        <v>1381</v>
      </c>
      <c r="H261">
        <v>1260</v>
      </c>
      <c r="I261">
        <v>1031</v>
      </c>
      <c r="J261">
        <v>1306</v>
      </c>
      <c r="K261">
        <v>1227</v>
      </c>
      <c r="L261">
        <v>1246</v>
      </c>
      <c r="M261">
        <v>1192</v>
      </c>
      <c r="N261">
        <f t="shared" si="9"/>
        <v>13601</v>
      </c>
    </row>
    <row r="262" spans="1:14" x14ac:dyDescent="0.25">
      <c r="A262" s="36">
        <v>45552</v>
      </c>
      <c r="B262" t="str">
        <f t="shared" si="8"/>
        <v>September</v>
      </c>
      <c r="C262">
        <v>1431</v>
      </c>
      <c r="D262">
        <v>1221</v>
      </c>
      <c r="E262">
        <v>1221</v>
      </c>
      <c r="F262">
        <v>1180</v>
      </c>
      <c r="G262">
        <v>1393</v>
      </c>
      <c r="H262">
        <v>1258</v>
      </c>
      <c r="I262">
        <v>1228</v>
      </c>
      <c r="J262">
        <v>1485</v>
      </c>
      <c r="K262">
        <v>1172</v>
      </c>
      <c r="L262">
        <v>1039</v>
      </c>
      <c r="M262">
        <v>1004</v>
      </c>
      <c r="N262">
        <f t="shared" si="9"/>
        <v>13632</v>
      </c>
    </row>
    <row r="263" spans="1:14" x14ac:dyDescent="0.25">
      <c r="A263" s="36">
        <v>45553</v>
      </c>
      <c r="B263" t="str">
        <f t="shared" si="8"/>
        <v>September</v>
      </c>
      <c r="C263">
        <v>1311</v>
      </c>
      <c r="D263">
        <v>1380</v>
      </c>
      <c r="E263">
        <v>1123</v>
      </c>
      <c r="F263">
        <v>1462</v>
      </c>
      <c r="G263">
        <v>1181</v>
      </c>
      <c r="H263">
        <v>1336</v>
      </c>
      <c r="I263">
        <v>1472</v>
      </c>
      <c r="J263">
        <v>1067</v>
      </c>
      <c r="K263">
        <v>1244</v>
      </c>
      <c r="L263">
        <v>1035</v>
      </c>
      <c r="M263">
        <v>1096</v>
      </c>
      <c r="N263">
        <f t="shared" si="9"/>
        <v>13707</v>
      </c>
    </row>
    <row r="264" spans="1:14" x14ac:dyDescent="0.25">
      <c r="A264" s="36">
        <v>45554</v>
      </c>
      <c r="B264" t="str">
        <f t="shared" si="8"/>
        <v>September</v>
      </c>
      <c r="C264">
        <v>1051</v>
      </c>
      <c r="D264">
        <v>1400</v>
      </c>
      <c r="E264">
        <v>1390</v>
      </c>
      <c r="F264">
        <v>1037</v>
      </c>
      <c r="G264">
        <v>1224</v>
      </c>
      <c r="H264">
        <v>1389</v>
      </c>
      <c r="I264">
        <v>1063</v>
      </c>
      <c r="J264">
        <v>1227</v>
      </c>
      <c r="K264">
        <v>1422</v>
      </c>
      <c r="L264">
        <v>1374</v>
      </c>
      <c r="M264">
        <v>1330</v>
      </c>
      <c r="N264">
        <f t="shared" si="9"/>
        <v>13907</v>
      </c>
    </row>
    <row r="265" spans="1:14" x14ac:dyDescent="0.25">
      <c r="A265" s="36">
        <v>45555</v>
      </c>
      <c r="B265" t="str">
        <f t="shared" si="8"/>
        <v>September</v>
      </c>
      <c r="C265">
        <v>1155</v>
      </c>
      <c r="D265">
        <v>1195</v>
      </c>
      <c r="E265">
        <v>1285</v>
      </c>
      <c r="F265">
        <v>1275</v>
      </c>
      <c r="G265">
        <v>1146</v>
      </c>
      <c r="H265">
        <v>1069</v>
      </c>
      <c r="I265">
        <v>1241</v>
      </c>
      <c r="J265">
        <v>1398</v>
      </c>
      <c r="K265">
        <v>1360</v>
      </c>
      <c r="L265">
        <v>1411</v>
      </c>
      <c r="M265">
        <v>1407</v>
      </c>
      <c r="N265">
        <f t="shared" si="9"/>
        <v>13942</v>
      </c>
    </row>
    <row r="266" spans="1:14" x14ac:dyDescent="0.25">
      <c r="A266" s="36">
        <v>45556</v>
      </c>
      <c r="B266" t="str">
        <f t="shared" si="8"/>
        <v>September</v>
      </c>
      <c r="C266">
        <v>1070</v>
      </c>
      <c r="D266">
        <v>1287</v>
      </c>
      <c r="E266">
        <v>1236</v>
      </c>
      <c r="F266">
        <v>1274</v>
      </c>
      <c r="G266">
        <v>1157</v>
      </c>
      <c r="H266">
        <v>1471</v>
      </c>
      <c r="I266">
        <v>1215</v>
      </c>
      <c r="J266">
        <v>1191</v>
      </c>
      <c r="K266">
        <v>1349</v>
      </c>
      <c r="L266">
        <v>1464</v>
      </c>
      <c r="M266">
        <v>1352</v>
      </c>
      <c r="N266">
        <f t="shared" si="9"/>
        <v>14066</v>
      </c>
    </row>
    <row r="267" spans="1:14" x14ac:dyDescent="0.25">
      <c r="A267" s="36">
        <v>45557</v>
      </c>
      <c r="B267" t="str">
        <f t="shared" si="8"/>
        <v>September</v>
      </c>
      <c r="C267">
        <v>1375</v>
      </c>
      <c r="D267">
        <v>1352</v>
      </c>
      <c r="E267">
        <v>1057</v>
      </c>
      <c r="F267">
        <v>1164</v>
      </c>
      <c r="G267">
        <v>1203</v>
      </c>
      <c r="H267">
        <v>1145</v>
      </c>
      <c r="I267">
        <v>1086</v>
      </c>
      <c r="J267">
        <v>1185</v>
      </c>
      <c r="K267">
        <v>1458</v>
      </c>
      <c r="L267">
        <v>1329</v>
      </c>
      <c r="M267">
        <v>1118</v>
      </c>
      <c r="N267">
        <f t="shared" si="9"/>
        <v>13472</v>
      </c>
    </row>
    <row r="268" spans="1:14" x14ac:dyDescent="0.25">
      <c r="A268" s="36">
        <v>45558</v>
      </c>
      <c r="B268" t="str">
        <f t="shared" si="8"/>
        <v>September</v>
      </c>
      <c r="C268">
        <v>1007</v>
      </c>
      <c r="D268">
        <v>1436</v>
      </c>
      <c r="E268">
        <v>1016</v>
      </c>
      <c r="F268">
        <v>1096</v>
      </c>
      <c r="G268">
        <v>1321</v>
      </c>
      <c r="H268">
        <v>1257</v>
      </c>
      <c r="I268">
        <v>1337</v>
      </c>
      <c r="J268">
        <v>1007</v>
      </c>
      <c r="K268">
        <v>1033</v>
      </c>
      <c r="L268">
        <v>1045</v>
      </c>
      <c r="M268">
        <v>1342</v>
      </c>
      <c r="N268">
        <f t="shared" si="9"/>
        <v>12897</v>
      </c>
    </row>
    <row r="269" spans="1:14" x14ac:dyDescent="0.25">
      <c r="A269" s="36">
        <v>45559</v>
      </c>
      <c r="B269" t="str">
        <f t="shared" si="8"/>
        <v>September</v>
      </c>
      <c r="C269">
        <v>1464</v>
      </c>
      <c r="D269">
        <v>1377</v>
      </c>
      <c r="E269">
        <v>1077</v>
      </c>
      <c r="F269">
        <v>1140</v>
      </c>
      <c r="G269">
        <v>1381</v>
      </c>
      <c r="H269">
        <v>1078</v>
      </c>
      <c r="I269">
        <v>1425</v>
      </c>
      <c r="J269">
        <v>1302</v>
      </c>
      <c r="K269">
        <v>1448</v>
      </c>
      <c r="L269">
        <v>1203</v>
      </c>
      <c r="M269">
        <v>1214</v>
      </c>
      <c r="N269">
        <f t="shared" si="9"/>
        <v>14109</v>
      </c>
    </row>
    <row r="270" spans="1:14" x14ac:dyDescent="0.25">
      <c r="A270" s="36">
        <v>45560</v>
      </c>
      <c r="B270" t="str">
        <f t="shared" si="8"/>
        <v>September</v>
      </c>
      <c r="C270">
        <v>1127</v>
      </c>
      <c r="D270">
        <v>1414</v>
      </c>
      <c r="E270">
        <v>1381</v>
      </c>
      <c r="F270">
        <v>1413</v>
      </c>
      <c r="G270">
        <v>1175</v>
      </c>
      <c r="H270">
        <v>1155</v>
      </c>
      <c r="I270">
        <v>1040</v>
      </c>
      <c r="J270">
        <v>1464</v>
      </c>
      <c r="K270">
        <v>1381</v>
      </c>
      <c r="L270">
        <v>1214</v>
      </c>
      <c r="M270">
        <v>1074</v>
      </c>
      <c r="N270">
        <f t="shared" si="9"/>
        <v>13838</v>
      </c>
    </row>
    <row r="271" spans="1:14" x14ac:dyDescent="0.25">
      <c r="A271" s="36">
        <v>45561</v>
      </c>
      <c r="B271" t="str">
        <f t="shared" si="8"/>
        <v>September</v>
      </c>
      <c r="C271">
        <v>1383</v>
      </c>
      <c r="D271">
        <v>1200</v>
      </c>
      <c r="E271">
        <v>1004</v>
      </c>
      <c r="F271">
        <v>1086</v>
      </c>
      <c r="G271">
        <v>1373</v>
      </c>
      <c r="H271">
        <v>1284</v>
      </c>
      <c r="I271">
        <v>1181</v>
      </c>
      <c r="J271">
        <v>1122</v>
      </c>
      <c r="K271">
        <v>1027</v>
      </c>
      <c r="L271">
        <v>1005</v>
      </c>
      <c r="M271">
        <v>1073</v>
      </c>
      <c r="N271">
        <f t="shared" si="9"/>
        <v>12738</v>
      </c>
    </row>
    <row r="272" spans="1:14" x14ac:dyDescent="0.25">
      <c r="A272" s="36">
        <v>45562</v>
      </c>
      <c r="B272" t="str">
        <f t="shared" si="8"/>
        <v>September</v>
      </c>
      <c r="C272">
        <v>1233</v>
      </c>
      <c r="D272">
        <v>1076</v>
      </c>
      <c r="E272">
        <v>1300</v>
      </c>
      <c r="F272">
        <v>1096</v>
      </c>
      <c r="G272">
        <v>1316</v>
      </c>
      <c r="H272">
        <v>1237</v>
      </c>
      <c r="I272">
        <v>1241</v>
      </c>
      <c r="J272">
        <v>1086</v>
      </c>
      <c r="K272">
        <v>1045</v>
      </c>
      <c r="L272">
        <v>1064</v>
      </c>
      <c r="M272">
        <v>1181</v>
      </c>
      <c r="N272">
        <f t="shared" si="9"/>
        <v>12875</v>
      </c>
    </row>
    <row r="273" spans="1:14" x14ac:dyDescent="0.25">
      <c r="A273" s="36">
        <v>45563</v>
      </c>
      <c r="B273" t="str">
        <f t="shared" si="8"/>
        <v>September</v>
      </c>
      <c r="C273">
        <v>1305</v>
      </c>
      <c r="D273">
        <v>1121</v>
      </c>
      <c r="E273">
        <v>1357</v>
      </c>
      <c r="F273">
        <v>1133</v>
      </c>
      <c r="G273">
        <v>1435</v>
      </c>
      <c r="H273">
        <v>1345</v>
      </c>
      <c r="I273">
        <v>1344</v>
      </c>
      <c r="J273">
        <v>1465</v>
      </c>
      <c r="K273">
        <v>1076</v>
      </c>
      <c r="L273">
        <v>1350</v>
      </c>
      <c r="M273">
        <v>1197</v>
      </c>
      <c r="N273">
        <f t="shared" si="9"/>
        <v>14128</v>
      </c>
    </row>
    <row r="274" spans="1:14" x14ac:dyDescent="0.25">
      <c r="A274" s="36">
        <v>45564</v>
      </c>
      <c r="B274" t="str">
        <f t="shared" si="8"/>
        <v>September</v>
      </c>
      <c r="C274">
        <v>1447</v>
      </c>
      <c r="D274">
        <v>1317</v>
      </c>
      <c r="E274">
        <v>1397</v>
      </c>
      <c r="F274">
        <v>1048</v>
      </c>
      <c r="G274">
        <v>1332</v>
      </c>
      <c r="H274">
        <v>1439</v>
      </c>
      <c r="I274">
        <v>1134</v>
      </c>
      <c r="J274">
        <v>1012</v>
      </c>
      <c r="K274">
        <v>1009</v>
      </c>
      <c r="L274">
        <v>1110</v>
      </c>
      <c r="M274">
        <v>1000</v>
      </c>
      <c r="N274">
        <f t="shared" si="9"/>
        <v>13245</v>
      </c>
    </row>
    <row r="275" spans="1:14" x14ac:dyDescent="0.25">
      <c r="A275" s="36">
        <v>45565</v>
      </c>
      <c r="B275" t="str">
        <f t="shared" si="8"/>
        <v>September</v>
      </c>
      <c r="C275">
        <v>1106</v>
      </c>
      <c r="D275">
        <v>1007</v>
      </c>
      <c r="E275">
        <v>1302</v>
      </c>
      <c r="F275">
        <v>1326</v>
      </c>
      <c r="G275">
        <v>1487</v>
      </c>
      <c r="H275">
        <v>1110</v>
      </c>
      <c r="I275">
        <v>1443</v>
      </c>
      <c r="J275">
        <v>1079</v>
      </c>
      <c r="K275">
        <v>1417</v>
      </c>
      <c r="L275">
        <v>1048</v>
      </c>
      <c r="M275">
        <v>1015</v>
      </c>
      <c r="N275">
        <f t="shared" si="9"/>
        <v>13340</v>
      </c>
    </row>
    <row r="276" spans="1:14" x14ac:dyDescent="0.25">
      <c r="A276" s="36">
        <v>45566</v>
      </c>
      <c r="B276" t="str">
        <f t="shared" si="8"/>
        <v>October</v>
      </c>
      <c r="C276">
        <v>1115</v>
      </c>
      <c r="D276">
        <v>1106</v>
      </c>
      <c r="E276">
        <v>1172</v>
      </c>
      <c r="F276">
        <v>1152</v>
      </c>
      <c r="G276">
        <v>1186</v>
      </c>
      <c r="H276">
        <v>1333</v>
      </c>
      <c r="I276">
        <v>1349</v>
      </c>
      <c r="J276">
        <v>1283</v>
      </c>
      <c r="K276">
        <v>1219</v>
      </c>
      <c r="L276">
        <v>1013</v>
      </c>
      <c r="M276">
        <v>1120</v>
      </c>
      <c r="N276">
        <f t="shared" si="9"/>
        <v>13048</v>
      </c>
    </row>
    <row r="277" spans="1:14" x14ac:dyDescent="0.25">
      <c r="A277" s="36">
        <v>45567</v>
      </c>
      <c r="B277" t="str">
        <f t="shared" si="8"/>
        <v>October</v>
      </c>
      <c r="C277">
        <v>1098</v>
      </c>
      <c r="D277">
        <v>1011</v>
      </c>
      <c r="E277">
        <v>1245</v>
      </c>
      <c r="F277">
        <v>1459</v>
      </c>
      <c r="G277">
        <v>1304</v>
      </c>
      <c r="H277">
        <v>1286</v>
      </c>
      <c r="I277">
        <v>1391</v>
      </c>
      <c r="J277">
        <v>1241</v>
      </c>
      <c r="K277">
        <v>1041</v>
      </c>
      <c r="L277">
        <v>1096</v>
      </c>
      <c r="M277">
        <v>1368</v>
      </c>
      <c r="N277">
        <f t="shared" si="9"/>
        <v>13540</v>
      </c>
    </row>
    <row r="278" spans="1:14" x14ac:dyDescent="0.25">
      <c r="A278" s="36">
        <v>45568</v>
      </c>
      <c r="B278" t="str">
        <f t="shared" si="8"/>
        <v>October</v>
      </c>
      <c r="C278">
        <v>1414</v>
      </c>
      <c r="D278">
        <v>1165</v>
      </c>
      <c r="E278">
        <v>1121</v>
      </c>
      <c r="F278">
        <v>1486</v>
      </c>
      <c r="G278">
        <v>1454</v>
      </c>
      <c r="H278">
        <v>1476</v>
      </c>
      <c r="I278">
        <v>1231</v>
      </c>
      <c r="J278">
        <v>1123</v>
      </c>
      <c r="K278">
        <v>1135</v>
      </c>
      <c r="L278">
        <v>1142</v>
      </c>
      <c r="M278">
        <v>1154</v>
      </c>
      <c r="N278">
        <f t="shared" si="9"/>
        <v>13901</v>
      </c>
    </row>
    <row r="279" spans="1:14" x14ac:dyDescent="0.25">
      <c r="A279" s="36">
        <v>45569</v>
      </c>
      <c r="B279" t="str">
        <f t="shared" si="8"/>
        <v>October</v>
      </c>
      <c r="C279">
        <v>1244</v>
      </c>
      <c r="D279">
        <v>1243</v>
      </c>
      <c r="E279">
        <v>1421</v>
      </c>
      <c r="F279">
        <v>1016</v>
      </c>
      <c r="G279">
        <v>1033</v>
      </c>
      <c r="H279">
        <v>1359</v>
      </c>
      <c r="I279">
        <v>1085</v>
      </c>
      <c r="J279">
        <v>1186</v>
      </c>
      <c r="K279">
        <v>1132</v>
      </c>
      <c r="L279">
        <v>1489</v>
      </c>
      <c r="M279">
        <v>1241</v>
      </c>
      <c r="N279">
        <f t="shared" si="9"/>
        <v>13449</v>
      </c>
    </row>
    <row r="280" spans="1:14" x14ac:dyDescent="0.25">
      <c r="A280" s="36">
        <v>45570</v>
      </c>
      <c r="B280" t="str">
        <f t="shared" si="8"/>
        <v>October</v>
      </c>
      <c r="C280">
        <v>1044</v>
      </c>
      <c r="D280">
        <v>1316</v>
      </c>
      <c r="E280">
        <v>1109</v>
      </c>
      <c r="F280">
        <v>1259</v>
      </c>
      <c r="G280">
        <v>1277</v>
      </c>
      <c r="H280">
        <v>1320</v>
      </c>
      <c r="I280">
        <v>1271</v>
      </c>
      <c r="J280">
        <v>1056</v>
      </c>
      <c r="K280">
        <v>1118</v>
      </c>
      <c r="L280">
        <v>1388</v>
      </c>
      <c r="M280">
        <v>1284</v>
      </c>
      <c r="N280">
        <f t="shared" si="9"/>
        <v>13442</v>
      </c>
    </row>
    <row r="281" spans="1:14" x14ac:dyDescent="0.25">
      <c r="A281" s="36">
        <v>45571</v>
      </c>
      <c r="B281" t="str">
        <f t="shared" si="8"/>
        <v>October</v>
      </c>
      <c r="C281">
        <v>1288</v>
      </c>
      <c r="D281">
        <v>1073</v>
      </c>
      <c r="E281">
        <v>1282</v>
      </c>
      <c r="F281">
        <v>1057</v>
      </c>
      <c r="G281">
        <v>1174</v>
      </c>
      <c r="H281">
        <v>1236</v>
      </c>
      <c r="I281">
        <v>1245</v>
      </c>
      <c r="J281">
        <v>1101</v>
      </c>
      <c r="K281">
        <v>1075</v>
      </c>
      <c r="L281">
        <v>1295</v>
      </c>
      <c r="M281">
        <v>1324</v>
      </c>
      <c r="N281">
        <f t="shared" si="9"/>
        <v>13150</v>
      </c>
    </row>
    <row r="282" spans="1:14" x14ac:dyDescent="0.25">
      <c r="A282" s="36">
        <v>45572</v>
      </c>
      <c r="B282" t="str">
        <f t="shared" si="8"/>
        <v>October</v>
      </c>
      <c r="C282">
        <v>1424</v>
      </c>
      <c r="D282">
        <v>1322</v>
      </c>
      <c r="E282">
        <v>1467</v>
      </c>
      <c r="F282">
        <v>1154</v>
      </c>
      <c r="G282">
        <v>1123</v>
      </c>
      <c r="H282">
        <v>1138</v>
      </c>
      <c r="I282">
        <v>1077</v>
      </c>
      <c r="J282">
        <v>1090</v>
      </c>
      <c r="K282">
        <v>1352</v>
      </c>
      <c r="L282">
        <v>1331</v>
      </c>
      <c r="M282">
        <v>1158</v>
      </c>
      <c r="N282">
        <f t="shared" si="9"/>
        <v>13636</v>
      </c>
    </row>
    <row r="283" spans="1:14" x14ac:dyDescent="0.25">
      <c r="A283" s="36">
        <v>45573</v>
      </c>
      <c r="B283" t="str">
        <f t="shared" si="8"/>
        <v>October</v>
      </c>
      <c r="C283">
        <v>1093</v>
      </c>
      <c r="D283">
        <v>1217</v>
      </c>
      <c r="E283">
        <v>1302</v>
      </c>
      <c r="F283">
        <v>1474</v>
      </c>
      <c r="G283">
        <v>1418</v>
      </c>
      <c r="H283">
        <v>1439</v>
      </c>
      <c r="I283">
        <v>1231</v>
      </c>
      <c r="J283">
        <v>1273</v>
      </c>
      <c r="K283">
        <v>1194</v>
      </c>
      <c r="L283">
        <v>1498</v>
      </c>
      <c r="M283">
        <v>1498</v>
      </c>
      <c r="N283">
        <f t="shared" si="9"/>
        <v>14637</v>
      </c>
    </row>
    <row r="284" spans="1:14" x14ac:dyDescent="0.25">
      <c r="A284" s="36">
        <v>45574</v>
      </c>
      <c r="B284" t="str">
        <f t="shared" si="8"/>
        <v>October</v>
      </c>
      <c r="C284">
        <v>1038</v>
      </c>
      <c r="D284">
        <v>1360</v>
      </c>
      <c r="E284">
        <v>1191</v>
      </c>
      <c r="F284">
        <v>1434</v>
      </c>
      <c r="G284">
        <v>1359</v>
      </c>
      <c r="H284">
        <v>1480</v>
      </c>
      <c r="I284">
        <v>1463</v>
      </c>
      <c r="J284">
        <v>1368</v>
      </c>
      <c r="K284">
        <v>1487</v>
      </c>
      <c r="L284">
        <v>1105</v>
      </c>
      <c r="M284">
        <v>1125</v>
      </c>
      <c r="N284">
        <f t="shared" si="9"/>
        <v>14410</v>
      </c>
    </row>
    <row r="285" spans="1:14" x14ac:dyDescent="0.25">
      <c r="A285" s="36">
        <v>45575</v>
      </c>
      <c r="B285" t="str">
        <f t="shared" si="8"/>
        <v>October</v>
      </c>
      <c r="C285">
        <v>1258</v>
      </c>
      <c r="D285">
        <v>1340</v>
      </c>
      <c r="E285">
        <v>1227</v>
      </c>
      <c r="F285">
        <v>1272</v>
      </c>
      <c r="G285">
        <v>1209</v>
      </c>
      <c r="H285">
        <v>1339</v>
      </c>
      <c r="I285">
        <v>1186</v>
      </c>
      <c r="J285">
        <v>1461</v>
      </c>
      <c r="K285">
        <v>1055</v>
      </c>
      <c r="L285">
        <v>1019</v>
      </c>
      <c r="M285">
        <v>1283</v>
      </c>
      <c r="N285">
        <f t="shared" si="9"/>
        <v>13649</v>
      </c>
    </row>
    <row r="286" spans="1:14" x14ac:dyDescent="0.25">
      <c r="A286" s="36">
        <v>45576</v>
      </c>
      <c r="B286" t="str">
        <f t="shared" si="8"/>
        <v>October</v>
      </c>
      <c r="C286">
        <v>1474</v>
      </c>
      <c r="D286">
        <v>1091</v>
      </c>
      <c r="E286">
        <v>1479</v>
      </c>
      <c r="F286">
        <v>1109</v>
      </c>
      <c r="G286">
        <v>1113</v>
      </c>
      <c r="H286">
        <v>1208</v>
      </c>
      <c r="I286">
        <v>1234</v>
      </c>
      <c r="J286">
        <v>1434</v>
      </c>
      <c r="K286">
        <v>1322</v>
      </c>
      <c r="L286">
        <v>1273</v>
      </c>
      <c r="M286">
        <v>1039</v>
      </c>
      <c r="N286">
        <f t="shared" si="9"/>
        <v>13776</v>
      </c>
    </row>
    <row r="287" spans="1:14" x14ac:dyDescent="0.25">
      <c r="A287" s="36">
        <v>45577</v>
      </c>
      <c r="B287" t="str">
        <f t="shared" si="8"/>
        <v>October</v>
      </c>
      <c r="C287">
        <v>1005</v>
      </c>
      <c r="D287">
        <v>1302</v>
      </c>
      <c r="E287">
        <v>1305</v>
      </c>
      <c r="F287">
        <v>1459</v>
      </c>
      <c r="G287">
        <v>1227</v>
      </c>
      <c r="H287">
        <v>1458</v>
      </c>
      <c r="I287">
        <v>1277</v>
      </c>
      <c r="J287">
        <v>1322</v>
      </c>
      <c r="K287">
        <v>1467</v>
      </c>
      <c r="L287">
        <v>1130</v>
      </c>
      <c r="M287">
        <v>1057</v>
      </c>
      <c r="N287">
        <f t="shared" si="9"/>
        <v>14009</v>
      </c>
    </row>
    <row r="288" spans="1:14" x14ac:dyDescent="0.25">
      <c r="A288" s="36">
        <v>45578</v>
      </c>
      <c r="B288" t="str">
        <f t="shared" si="8"/>
        <v>October</v>
      </c>
      <c r="C288">
        <v>1364</v>
      </c>
      <c r="D288">
        <v>1217</v>
      </c>
      <c r="E288">
        <v>1317</v>
      </c>
      <c r="F288">
        <v>1449</v>
      </c>
      <c r="G288">
        <v>1366</v>
      </c>
      <c r="H288">
        <v>1315</v>
      </c>
      <c r="I288">
        <v>1103</v>
      </c>
      <c r="J288">
        <v>1297</v>
      </c>
      <c r="K288">
        <v>1328</v>
      </c>
      <c r="L288">
        <v>1289</v>
      </c>
      <c r="M288">
        <v>1140</v>
      </c>
      <c r="N288">
        <f t="shared" si="9"/>
        <v>14185</v>
      </c>
    </row>
    <row r="289" spans="1:14" x14ac:dyDescent="0.25">
      <c r="A289" s="36">
        <v>45579</v>
      </c>
      <c r="B289" t="str">
        <f t="shared" si="8"/>
        <v>October</v>
      </c>
      <c r="C289">
        <v>1135</v>
      </c>
      <c r="D289">
        <v>1288</v>
      </c>
      <c r="E289">
        <v>1068</v>
      </c>
      <c r="F289">
        <v>1451</v>
      </c>
      <c r="G289">
        <v>1402</v>
      </c>
      <c r="H289">
        <v>1076</v>
      </c>
      <c r="I289">
        <v>1432</v>
      </c>
      <c r="J289">
        <v>1483</v>
      </c>
      <c r="K289">
        <v>1015</v>
      </c>
      <c r="L289">
        <v>1488</v>
      </c>
      <c r="M289">
        <v>1435</v>
      </c>
      <c r="N289">
        <f t="shared" si="9"/>
        <v>14273</v>
      </c>
    </row>
    <row r="290" spans="1:14" x14ac:dyDescent="0.25">
      <c r="A290" s="36">
        <v>45580</v>
      </c>
      <c r="B290" t="str">
        <f t="shared" si="8"/>
        <v>October</v>
      </c>
      <c r="C290">
        <v>1300</v>
      </c>
      <c r="D290">
        <v>1289</v>
      </c>
      <c r="E290">
        <v>1374</v>
      </c>
      <c r="F290">
        <v>1152</v>
      </c>
      <c r="G290">
        <v>1242</v>
      </c>
      <c r="H290">
        <v>1391</v>
      </c>
      <c r="I290">
        <v>1213</v>
      </c>
      <c r="J290">
        <v>1137</v>
      </c>
      <c r="K290">
        <v>1013</v>
      </c>
      <c r="L290">
        <v>1111</v>
      </c>
      <c r="M290">
        <v>1286</v>
      </c>
      <c r="N290">
        <f t="shared" si="9"/>
        <v>13508</v>
      </c>
    </row>
    <row r="291" spans="1:14" x14ac:dyDescent="0.25">
      <c r="A291" s="36">
        <v>45581</v>
      </c>
      <c r="B291" t="str">
        <f t="shared" si="8"/>
        <v>October</v>
      </c>
      <c r="C291">
        <v>1320</v>
      </c>
      <c r="D291">
        <v>1006</v>
      </c>
      <c r="E291">
        <v>1125</v>
      </c>
      <c r="F291">
        <v>1307</v>
      </c>
      <c r="G291">
        <v>1247</v>
      </c>
      <c r="H291">
        <v>1347</v>
      </c>
      <c r="I291">
        <v>1424</v>
      </c>
      <c r="J291">
        <v>1184</v>
      </c>
      <c r="K291">
        <v>1439</v>
      </c>
      <c r="L291">
        <v>1411</v>
      </c>
      <c r="M291">
        <v>1282</v>
      </c>
      <c r="N291">
        <f t="shared" si="9"/>
        <v>14092</v>
      </c>
    </row>
    <row r="292" spans="1:14" x14ac:dyDescent="0.25">
      <c r="A292" s="36">
        <v>45582</v>
      </c>
      <c r="B292" t="str">
        <f t="shared" si="8"/>
        <v>October</v>
      </c>
      <c r="C292">
        <v>1292</v>
      </c>
      <c r="D292">
        <v>1402</v>
      </c>
      <c r="E292">
        <v>1410</v>
      </c>
      <c r="F292">
        <v>1382</v>
      </c>
      <c r="G292">
        <v>1108</v>
      </c>
      <c r="H292">
        <v>1411</v>
      </c>
      <c r="I292">
        <v>1222</v>
      </c>
      <c r="J292">
        <v>1064</v>
      </c>
      <c r="K292">
        <v>1428</v>
      </c>
      <c r="L292">
        <v>1275</v>
      </c>
      <c r="M292">
        <v>1291</v>
      </c>
      <c r="N292">
        <f t="shared" si="9"/>
        <v>14285</v>
      </c>
    </row>
    <row r="293" spans="1:14" x14ac:dyDescent="0.25">
      <c r="A293" s="36">
        <v>45583</v>
      </c>
      <c r="B293" t="str">
        <f t="shared" si="8"/>
        <v>October</v>
      </c>
      <c r="C293">
        <v>1402</v>
      </c>
      <c r="D293">
        <v>1027</v>
      </c>
      <c r="E293">
        <v>1189</v>
      </c>
      <c r="F293">
        <v>1337</v>
      </c>
      <c r="G293">
        <v>1139</v>
      </c>
      <c r="H293">
        <v>1062</v>
      </c>
      <c r="I293">
        <v>1191</v>
      </c>
      <c r="J293">
        <v>1131</v>
      </c>
      <c r="K293">
        <v>1391</v>
      </c>
      <c r="L293">
        <v>1085</v>
      </c>
      <c r="M293">
        <v>1368</v>
      </c>
      <c r="N293">
        <f t="shared" si="9"/>
        <v>13322</v>
      </c>
    </row>
    <row r="294" spans="1:14" x14ac:dyDescent="0.25">
      <c r="A294" s="36">
        <v>45584</v>
      </c>
      <c r="B294" t="str">
        <f t="shared" si="8"/>
        <v>October</v>
      </c>
      <c r="C294">
        <v>1432</v>
      </c>
      <c r="D294">
        <v>1067</v>
      </c>
      <c r="E294">
        <v>1082</v>
      </c>
      <c r="F294">
        <v>1054</v>
      </c>
      <c r="G294">
        <v>1144</v>
      </c>
      <c r="H294">
        <v>1480</v>
      </c>
      <c r="I294">
        <v>1478</v>
      </c>
      <c r="J294">
        <v>1134</v>
      </c>
      <c r="K294">
        <v>1362</v>
      </c>
      <c r="L294">
        <v>1430</v>
      </c>
      <c r="M294">
        <v>1292</v>
      </c>
      <c r="N294">
        <f t="shared" si="9"/>
        <v>13955</v>
      </c>
    </row>
    <row r="295" spans="1:14" x14ac:dyDescent="0.25">
      <c r="A295" s="36">
        <v>45585</v>
      </c>
      <c r="B295" t="str">
        <f t="shared" si="8"/>
        <v>October</v>
      </c>
      <c r="C295">
        <v>1336</v>
      </c>
      <c r="D295">
        <v>1270</v>
      </c>
      <c r="E295">
        <v>1429</v>
      </c>
      <c r="F295">
        <v>1041</v>
      </c>
      <c r="G295">
        <v>1313</v>
      </c>
      <c r="H295">
        <v>1088</v>
      </c>
      <c r="I295">
        <v>1015</v>
      </c>
      <c r="J295">
        <v>1093</v>
      </c>
      <c r="K295">
        <v>1183</v>
      </c>
      <c r="L295">
        <v>1035</v>
      </c>
      <c r="M295">
        <v>1489</v>
      </c>
      <c r="N295">
        <f t="shared" si="9"/>
        <v>13292</v>
      </c>
    </row>
    <row r="296" spans="1:14" x14ac:dyDescent="0.25">
      <c r="A296" s="36">
        <v>45586</v>
      </c>
      <c r="B296" t="str">
        <f t="shared" si="8"/>
        <v>October</v>
      </c>
      <c r="C296">
        <v>1308</v>
      </c>
      <c r="D296">
        <v>1249</v>
      </c>
      <c r="E296">
        <v>1186</v>
      </c>
      <c r="F296">
        <v>1470</v>
      </c>
      <c r="G296">
        <v>1098</v>
      </c>
      <c r="H296">
        <v>1104</v>
      </c>
      <c r="I296">
        <v>1293</v>
      </c>
      <c r="J296">
        <v>1427</v>
      </c>
      <c r="K296">
        <v>1490</v>
      </c>
      <c r="L296">
        <v>1388</v>
      </c>
      <c r="M296">
        <v>1436</v>
      </c>
      <c r="N296">
        <f t="shared" si="9"/>
        <v>14449</v>
      </c>
    </row>
    <row r="297" spans="1:14" x14ac:dyDescent="0.25">
      <c r="A297" s="36">
        <v>45587</v>
      </c>
      <c r="B297" t="str">
        <f t="shared" si="8"/>
        <v>October</v>
      </c>
      <c r="C297">
        <v>1081</v>
      </c>
      <c r="D297">
        <v>1132</v>
      </c>
      <c r="E297">
        <v>1291</v>
      </c>
      <c r="F297">
        <v>1109</v>
      </c>
      <c r="G297">
        <v>1308</v>
      </c>
      <c r="H297">
        <v>1426</v>
      </c>
      <c r="I297">
        <v>1407</v>
      </c>
      <c r="J297">
        <v>1241</v>
      </c>
      <c r="K297">
        <v>1407</v>
      </c>
      <c r="L297">
        <v>1371</v>
      </c>
      <c r="M297">
        <v>1073</v>
      </c>
      <c r="N297">
        <f t="shared" si="9"/>
        <v>13846</v>
      </c>
    </row>
    <row r="298" spans="1:14" x14ac:dyDescent="0.25">
      <c r="A298" s="36">
        <v>45588</v>
      </c>
      <c r="B298" t="str">
        <f t="shared" si="8"/>
        <v>October</v>
      </c>
      <c r="C298">
        <v>1045</v>
      </c>
      <c r="D298">
        <v>1423</v>
      </c>
      <c r="E298">
        <v>1214</v>
      </c>
      <c r="F298">
        <v>1029</v>
      </c>
      <c r="G298">
        <v>1031</v>
      </c>
      <c r="H298">
        <v>1009</v>
      </c>
      <c r="I298">
        <v>1318</v>
      </c>
      <c r="J298">
        <v>1345</v>
      </c>
      <c r="K298">
        <v>1305</v>
      </c>
      <c r="L298">
        <v>1096</v>
      </c>
      <c r="M298">
        <v>1169</v>
      </c>
      <c r="N298">
        <f t="shared" si="9"/>
        <v>12984</v>
      </c>
    </row>
    <row r="299" spans="1:14" x14ac:dyDescent="0.25">
      <c r="A299" s="36">
        <v>45589</v>
      </c>
      <c r="B299" t="str">
        <f t="shared" si="8"/>
        <v>October</v>
      </c>
      <c r="C299">
        <v>1255</v>
      </c>
      <c r="D299">
        <v>1428</v>
      </c>
      <c r="E299">
        <v>1048</v>
      </c>
      <c r="F299">
        <v>1369</v>
      </c>
      <c r="G299">
        <v>1011</v>
      </c>
      <c r="H299">
        <v>1358</v>
      </c>
      <c r="I299">
        <v>1055</v>
      </c>
      <c r="J299">
        <v>1217</v>
      </c>
      <c r="K299">
        <v>1211</v>
      </c>
      <c r="L299">
        <v>1003</v>
      </c>
      <c r="M299">
        <v>1015</v>
      </c>
      <c r="N299">
        <f t="shared" si="9"/>
        <v>12970</v>
      </c>
    </row>
    <row r="300" spans="1:14" x14ac:dyDescent="0.25">
      <c r="A300" s="36">
        <v>45590</v>
      </c>
      <c r="B300" t="str">
        <f t="shared" si="8"/>
        <v>October</v>
      </c>
      <c r="C300">
        <v>1048</v>
      </c>
      <c r="D300">
        <v>1050</v>
      </c>
      <c r="E300">
        <v>1114</v>
      </c>
      <c r="F300">
        <v>1156</v>
      </c>
      <c r="G300">
        <v>1270</v>
      </c>
      <c r="H300">
        <v>1040</v>
      </c>
      <c r="I300">
        <v>1338</v>
      </c>
      <c r="J300">
        <v>1353</v>
      </c>
      <c r="K300">
        <v>1082</v>
      </c>
      <c r="L300">
        <v>1293</v>
      </c>
      <c r="M300">
        <v>1449</v>
      </c>
      <c r="N300">
        <f t="shared" si="9"/>
        <v>13193</v>
      </c>
    </row>
    <row r="301" spans="1:14" x14ac:dyDescent="0.25">
      <c r="A301" s="36">
        <v>45591</v>
      </c>
      <c r="B301" t="str">
        <f t="shared" si="8"/>
        <v>October</v>
      </c>
      <c r="C301">
        <v>1376</v>
      </c>
      <c r="D301">
        <v>1086</v>
      </c>
      <c r="E301">
        <v>1492</v>
      </c>
      <c r="F301">
        <v>1124</v>
      </c>
      <c r="G301">
        <v>1499</v>
      </c>
      <c r="H301">
        <v>1450</v>
      </c>
      <c r="I301">
        <v>1131</v>
      </c>
      <c r="J301">
        <v>1352</v>
      </c>
      <c r="K301">
        <v>1353</v>
      </c>
      <c r="L301">
        <v>1059</v>
      </c>
      <c r="M301">
        <v>1007</v>
      </c>
      <c r="N301">
        <f t="shared" si="9"/>
        <v>13929</v>
      </c>
    </row>
    <row r="302" spans="1:14" x14ac:dyDescent="0.25">
      <c r="A302" s="36">
        <v>45592</v>
      </c>
      <c r="B302" t="str">
        <f t="shared" si="8"/>
        <v>October</v>
      </c>
      <c r="C302">
        <v>1402</v>
      </c>
      <c r="D302">
        <v>1353</v>
      </c>
      <c r="E302">
        <v>1391</v>
      </c>
      <c r="F302">
        <v>1076</v>
      </c>
      <c r="G302">
        <v>1330</v>
      </c>
      <c r="H302">
        <v>1045</v>
      </c>
      <c r="I302">
        <v>1264</v>
      </c>
      <c r="J302">
        <v>1082</v>
      </c>
      <c r="K302">
        <v>1210</v>
      </c>
      <c r="L302">
        <v>1290</v>
      </c>
      <c r="M302">
        <v>1179</v>
      </c>
      <c r="N302">
        <f t="shared" si="9"/>
        <v>13622</v>
      </c>
    </row>
    <row r="303" spans="1:14" x14ac:dyDescent="0.25">
      <c r="A303" s="36">
        <v>45593</v>
      </c>
      <c r="B303" t="str">
        <f t="shared" si="8"/>
        <v>October</v>
      </c>
      <c r="C303">
        <v>1489</v>
      </c>
      <c r="D303">
        <v>1419</v>
      </c>
      <c r="E303">
        <v>1428</v>
      </c>
      <c r="F303">
        <v>1195</v>
      </c>
      <c r="G303">
        <v>1418</v>
      </c>
      <c r="H303">
        <v>1109</v>
      </c>
      <c r="I303">
        <v>1334</v>
      </c>
      <c r="J303">
        <v>1096</v>
      </c>
      <c r="K303">
        <v>1261</v>
      </c>
      <c r="L303">
        <v>1373</v>
      </c>
      <c r="M303">
        <v>1473</v>
      </c>
      <c r="N303">
        <f t="shared" si="9"/>
        <v>14595</v>
      </c>
    </row>
    <row r="304" spans="1:14" x14ac:dyDescent="0.25">
      <c r="A304" s="36">
        <v>45594</v>
      </c>
      <c r="B304" t="str">
        <f t="shared" si="8"/>
        <v>October</v>
      </c>
      <c r="C304">
        <v>1129</v>
      </c>
      <c r="D304">
        <v>1120</v>
      </c>
      <c r="E304">
        <v>1113</v>
      </c>
      <c r="F304">
        <v>1032</v>
      </c>
      <c r="G304">
        <v>1232</v>
      </c>
      <c r="H304">
        <v>1461</v>
      </c>
      <c r="I304">
        <v>1240</v>
      </c>
      <c r="J304">
        <v>1194</v>
      </c>
      <c r="K304">
        <v>1150</v>
      </c>
      <c r="L304">
        <v>1127</v>
      </c>
      <c r="M304">
        <v>1176</v>
      </c>
      <c r="N304">
        <f t="shared" si="9"/>
        <v>12974</v>
      </c>
    </row>
    <row r="305" spans="1:14" x14ac:dyDescent="0.25">
      <c r="A305" s="36">
        <v>45595</v>
      </c>
      <c r="B305" t="str">
        <f t="shared" si="8"/>
        <v>October</v>
      </c>
      <c r="C305">
        <v>1178</v>
      </c>
      <c r="D305">
        <v>1277</v>
      </c>
      <c r="E305">
        <v>1148</v>
      </c>
      <c r="F305">
        <v>1450</v>
      </c>
      <c r="G305">
        <v>1208</v>
      </c>
      <c r="H305">
        <v>1053</v>
      </c>
      <c r="I305">
        <v>1022</v>
      </c>
      <c r="J305">
        <v>1426</v>
      </c>
      <c r="K305">
        <v>1049</v>
      </c>
      <c r="L305">
        <v>1035</v>
      </c>
      <c r="M305">
        <v>1336</v>
      </c>
      <c r="N305">
        <f t="shared" si="9"/>
        <v>13182</v>
      </c>
    </row>
    <row r="306" spans="1:14" x14ac:dyDescent="0.25">
      <c r="A306" s="36">
        <v>45596</v>
      </c>
      <c r="B306" t="str">
        <f t="shared" si="8"/>
        <v>October</v>
      </c>
      <c r="C306">
        <v>1477</v>
      </c>
      <c r="D306">
        <v>1122</v>
      </c>
      <c r="E306">
        <v>1057</v>
      </c>
      <c r="F306">
        <v>1216</v>
      </c>
      <c r="G306">
        <v>1374</v>
      </c>
      <c r="H306">
        <v>1384</v>
      </c>
      <c r="I306">
        <v>1492</v>
      </c>
      <c r="J306">
        <v>1466</v>
      </c>
      <c r="K306">
        <v>1092</v>
      </c>
      <c r="L306">
        <v>1319</v>
      </c>
      <c r="M306">
        <v>1121</v>
      </c>
      <c r="N306">
        <f t="shared" si="9"/>
        <v>14120</v>
      </c>
    </row>
    <row r="307" spans="1:14" x14ac:dyDescent="0.25">
      <c r="A307" s="36">
        <v>45597</v>
      </c>
      <c r="B307" t="str">
        <f t="shared" si="8"/>
        <v>November</v>
      </c>
      <c r="C307">
        <v>1328</v>
      </c>
      <c r="D307">
        <v>1459</v>
      </c>
      <c r="E307">
        <v>1160</v>
      </c>
      <c r="F307">
        <v>1171</v>
      </c>
      <c r="G307">
        <v>1296</v>
      </c>
      <c r="H307">
        <v>1012</v>
      </c>
      <c r="I307">
        <v>1367</v>
      </c>
      <c r="J307">
        <v>1372</v>
      </c>
      <c r="K307">
        <v>1030</v>
      </c>
      <c r="L307">
        <v>1203</v>
      </c>
      <c r="M307">
        <v>1010</v>
      </c>
      <c r="N307">
        <f t="shared" si="9"/>
        <v>13408</v>
      </c>
    </row>
    <row r="308" spans="1:14" x14ac:dyDescent="0.25">
      <c r="A308" s="36">
        <v>45598</v>
      </c>
      <c r="B308" t="str">
        <f t="shared" si="8"/>
        <v>November</v>
      </c>
      <c r="C308">
        <v>1208</v>
      </c>
      <c r="D308">
        <v>1025</v>
      </c>
      <c r="E308">
        <v>1191</v>
      </c>
      <c r="F308">
        <v>1129</v>
      </c>
      <c r="G308">
        <v>1349</v>
      </c>
      <c r="H308">
        <v>1263</v>
      </c>
      <c r="I308">
        <v>1010</v>
      </c>
      <c r="J308">
        <v>1429</v>
      </c>
      <c r="K308">
        <v>1130</v>
      </c>
      <c r="L308">
        <v>1268</v>
      </c>
      <c r="M308">
        <v>1151</v>
      </c>
      <c r="N308">
        <f t="shared" si="9"/>
        <v>13153</v>
      </c>
    </row>
    <row r="309" spans="1:14" x14ac:dyDescent="0.25">
      <c r="A309" s="36">
        <v>45599</v>
      </c>
      <c r="B309" t="str">
        <f t="shared" si="8"/>
        <v>November</v>
      </c>
      <c r="C309">
        <v>1208</v>
      </c>
      <c r="D309">
        <v>1435</v>
      </c>
      <c r="E309">
        <v>1375</v>
      </c>
      <c r="F309">
        <v>1130</v>
      </c>
      <c r="G309">
        <v>1472</v>
      </c>
      <c r="H309">
        <v>1118</v>
      </c>
      <c r="I309">
        <v>1476</v>
      </c>
      <c r="J309">
        <v>1074</v>
      </c>
      <c r="K309">
        <v>1089</v>
      </c>
      <c r="L309">
        <v>1239</v>
      </c>
      <c r="M309">
        <v>1410</v>
      </c>
      <c r="N309">
        <f t="shared" si="9"/>
        <v>14026</v>
      </c>
    </row>
    <row r="310" spans="1:14" x14ac:dyDescent="0.25">
      <c r="A310" s="36">
        <v>45600</v>
      </c>
      <c r="B310" t="str">
        <f t="shared" si="8"/>
        <v>November</v>
      </c>
      <c r="C310">
        <v>1286</v>
      </c>
      <c r="D310">
        <v>1279</v>
      </c>
      <c r="E310">
        <v>1057</v>
      </c>
      <c r="F310">
        <v>1052</v>
      </c>
      <c r="G310">
        <v>1282</v>
      </c>
      <c r="H310">
        <v>1464</v>
      </c>
      <c r="I310">
        <v>1448</v>
      </c>
      <c r="J310">
        <v>1207</v>
      </c>
      <c r="K310">
        <v>1191</v>
      </c>
      <c r="L310">
        <v>1029</v>
      </c>
      <c r="M310">
        <v>1134</v>
      </c>
      <c r="N310">
        <f t="shared" si="9"/>
        <v>13429</v>
      </c>
    </row>
    <row r="311" spans="1:14" x14ac:dyDescent="0.25">
      <c r="A311" s="36">
        <v>45601</v>
      </c>
      <c r="B311" t="str">
        <f t="shared" si="8"/>
        <v>November</v>
      </c>
      <c r="C311">
        <v>1392</v>
      </c>
      <c r="D311">
        <v>1171</v>
      </c>
      <c r="E311">
        <v>1165</v>
      </c>
      <c r="F311">
        <v>1353</v>
      </c>
      <c r="G311">
        <v>1157</v>
      </c>
      <c r="H311">
        <v>1364</v>
      </c>
      <c r="I311">
        <v>1071</v>
      </c>
      <c r="J311">
        <v>1277</v>
      </c>
      <c r="K311">
        <v>1306</v>
      </c>
      <c r="L311">
        <v>1124</v>
      </c>
      <c r="M311">
        <v>1307</v>
      </c>
      <c r="N311">
        <f t="shared" si="9"/>
        <v>13687</v>
      </c>
    </row>
    <row r="312" spans="1:14" x14ac:dyDescent="0.25">
      <c r="A312" s="36">
        <v>45602</v>
      </c>
      <c r="B312" t="str">
        <f t="shared" si="8"/>
        <v>November</v>
      </c>
      <c r="C312">
        <v>1425</v>
      </c>
      <c r="D312">
        <v>1176</v>
      </c>
      <c r="E312">
        <v>1065</v>
      </c>
      <c r="F312">
        <v>1061</v>
      </c>
      <c r="G312">
        <v>1483</v>
      </c>
      <c r="H312">
        <v>1175</v>
      </c>
      <c r="I312">
        <v>1248</v>
      </c>
      <c r="J312">
        <v>1058</v>
      </c>
      <c r="K312">
        <v>1439</v>
      </c>
      <c r="L312">
        <v>1313</v>
      </c>
      <c r="M312">
        <v>1336</v>
      </c>
      <c r="N312">
        <f t="shared" si="9"/>
        <v>13779</v>
      </c>
    </row>
    <row r="313" spans="1:14" x14ac:dyDescent="0.25">
      <c r="A313" s="36">
        <v>45603</v>
      </c>
      <c r="B313" t="str">
        <f t="shared" si="8"/>
        <v>November</v>
      </c>
      <c r="C313">
        <v>1466</v>
      </c>
      <c r="D313">
        <v>1230</v>
      </c>
      <c r="E313">
        <v>1475</v>
      </c>
      <c r="F313">
        <v>1472</v>
      </c>
      <c r="G313">
        <v>1195</v>
      </c>
      <c r="H313">
        <v>1223</v>
      </c>
      <c r="I313">
        <v>1048</v>
      </c>
      <c r="J313">
        <v>1181</v>
      </c>
      <c r="K313">
        <v>1019</v>
      </c>
      <c r="L313">
        <v>1077</v>
      </c>
      <c r="M313">
        <v>1143</v>
      </c>
      <c r="N313">
        <f t="shared" si="9"/>
        <v>13529</v>
      </c>
    </row>
    <row r="314" spans="1:14" x14ac:dyDescent="0.25">
      <c r="A314" s="36">
        <v>45604</v>
      </c>
      <c r="B314" t="str">
        <f t="shared" si="8"/>
        <v>November</v>
      </c>
      <c r="C314">
        <v>1499</v>
      </c>
      <c r="D314">
        <v>1470</v>
      </c>
      <c r="E314">
        <v>1342</v>
      </c>
      <c r="F314">
        <v>1497</v>
      </c>
      <c r="G314">
        <v>1145</v>
      </c>
      <c r="H314">
        <v>1312</v>
      </c>
      <c r="I314">
        <v>1172</v>
      </c>
      <c r="J314">
        <v>1052</v>
      </c>
      <c r="K314">
        <v>1150</v>
      </c>
      <c r="L314">
        <v>1180</v>
      </c>
      <c r="M314">
        <v>1432</v>
      </c>
      <c r="N314">
        <f t="shared" si="9"/>
        <v>14251</v>
      </c>
    </row>
    <row r="315" spans="1:14" x14ac:dyDescent="0.25">
      <c r="A315" s="36">
        <v>45605</v>
      </c>
      <c r="B315" t="str">
        <f t="shared" si="8"/>
        <v>November</v>
      </c>
      <c r="C315">
        <v>1416</v>
      </c>
      <c r="D315">
        <v>1336</v>
      </c>
      <c r="E315">
        <v>1387</v>
      </c>
      <c r="F315">
        <v>1378</v>
      </c>
      <c r="G315">
        <v>1358</v>
      </c>
      <c r="H315">
        <v>1371</v>
      </c>
      <c r="I315">
        <v>1050</v>
      </c>
      <c r="J315">
        <v>1346</v>
      </c>
      <c r="K315">
        <v>1349</v>
      </c>
      <c r="L315">
        <v>1061</v>
      </c>
      <c r="M315">
        <v>1124</v>
      </c>
      <c r="N315">
        <f t="shared" si="9"/>
        <v>14176</v>
      </c>
    </row>
    <row r="316" spans="1:14" x14ac:dyDescent="0.25">
      <c r="A316" s="36">
        <v>45606</v>
      </c>
      <c r="B316" t="str">
        <f t="shared" si="8"/>
        <v>November</v>
      </c>
      <c r="C316">
        <v>1317</v>
      </c>
      <c r="D316">
        <v>1363</v>
      </c>
      <c r="E316">
        <v>1391</v>
      </c>
      <c r="F316">
        <v>1221</v>
      </c>
      <c r="G316">
        <v>1058</v>
      </c>
      <c r="H316">
        <v>1144</v>
      </c>
      <c r="I316">
        <v>1149</v>
      </c>
      <c r="J316">
        <v>1105</v>
      </c>
      <c r="K316">
        <v>1475</v>
      </c>
      <c r="L316">
        <v>1499</v>
      </c>
      <c r="M316">
        <v>1494</v>
      </c>
      <c r="N316">
        <f t="shared" si="9"/>
        <v>14216</v>
      </c>
    </row>
    <row r="317" spans="1:14" x14ac:dyDescent="0.25">
      <c r="A317" s="36">
        <v>45607</v>
      </c>
      <c r="B317" t="str">
        <f t="shared" si="8"/>
        <v>November</v>
      </c>
      <c r="C317">
        <v>1115</v>
      </c>
      <c r="D317">
        <v>1475</v>
      </c>
      <c r="E317">
        <v>1352</v>
      </c>
      <c r="F317">
        <v>1111</v>
      </c>
      <c r="G317">
        <v>1310</v>
      </c>
      <c r="H317">
        <v>1490</v>
      </c>
      <c r="I317">
        <v>1454</v>
      </c>
      <c r="J317">
        <v>1051</v>
      </c>
      <c r="K317">
        <v>1223</v>
      </c>
      <c r="L317">
        <v>1397</v>
      </c>
      <c r="M317">
        <v>1152</v>
      </c>
      <c r="N317">
        <f t="shared" si="9"/>
        <v>14130</v>
      </c>
    </row>
    <row r="318" spans="1:14" x14ac:dyDescent="0.25">
      <c r="A318" s="36">
        <v>45608</v>
      </c>
      <c r="B318" t="str">
        <f t="shared" si="8"/>
        <v>November</v>
      </c>
      <c r="C318">
        <v>1205</v>
      </c>
      <c r="D318">
        <v>1166</v>
      </c>
      <c r="E318">
        <v>1000</v>
      </c>
      <c r="F318">
        <v>1249</v>
      </c>
      <c r="G318">
        <v>1062</v>
      </c>
      <c r="H318">
        <v>1223</v>
      </c>
      <c r="I318">
        <v>1254</v>
      </c>
      <c r="J318">
        <v>1192</v>
      </c>
      <c r="K318">
        <v>1105</v>
      </c>
      <c r="L318">
        <v>1272</v>
      </c>
      <c r="M318">
        <v>1218</v>
      </c>
      <c r="N318">
        <f t="shared" si="9"/>
        <v>12946</v>
      </c>
    </row>
    <row r="319" spans="1:14" x14ac:dyDescent="0.25">
      <c r="A319" s="36">
        <v>45609</v>
      </c>
      <c r="B319" t="str">
        <f t="shared" si="8"/>
        <v>November</v>
      </c>
      <c r="C319">
        <v>1429</v>
      </c>
      <c r="D319">
        <v>1053</v>
      </c>
      <c r="E319">
        <v>1086</v>
      </c>
      <c r="F319">
        <v>1184</v>
      </c>
      <c r="G319">
        <v>1317</v>
      </c>
      <c r="H319">
        <v>1411</v>
      </c>
      <c r="I319">
        <v>1303</v>
      </c>
      <c r="J319">
        <v>1365</v>
      </c>
      <c r="K319">
        <v>1199</v>
      </c>
      <c r="L319">
        <v>1364</v>
      </c>
      <c r="M319">
        <v>1450</v>
      </c>
      <c r="N319">
        <f t="shared" si="9"/>
        <v>14161</v>
      </c>
    </row>
    <row r="320" spans="1:14" x14ac:dyDescent="0.25">
      <c r="A320" s="36">
        <v>45610</v>
      </c>
      <c r="B320" t="str">
        <f t="shared" si="8"/>
        <v>November</v>
      </c>
      <c r="C320">
        <v>1030</v>
      </c>
      <c r="D320">
        <v>1236</v>
      </c>
      <c r="E320">
        <v>1386</v>
      </c>
      <c r="F320">
        <v>1232</v>
      </c>
      <c r="G320">
        <v>1315</v>
      </c>
      <c r="H320">
        <v>1400</v>
      </c>
      <c r="I320">
        <v>1229</v>
      </c>
      <c r="J320">
        <v>1341</v>
      </c>
      <c r="K320">
        <v>1067</v>
      </c>
      <c r="L320">
        <v>1416</v>
      </c>
      <c r="M320">
        <v>1021</v>
      </c>
      <c r="N320">
        <f t="shared" si="9"/>
        <v>13673</v>
      </c>
    </row>
    <row r="321" spans="1:14" x14ac:dyDescent="0.25">
      <c r="A321" s="36">
        <v>45611</v>
      </c>
      <c r="B321" t="str">
        <f t="shared" si="8"/>
        <v>November</v>
      </c>
      <c r="C321">
        <v>1447</v>
      </c>
      <c r="D321">
        <v>1496</v>
      </c>
      <c r="E321">
        <v>1061</v>
      </c>
      <c r="F321">
        <v>1418</v>
      </c>
      <c r="G321">
        <v>1029</v>
      </c>
      <c r="H321">
        <v>1237</v>
      </c>
      <c r="I321">
        <v>1262</v>
      </c>
      <c r="J321">
        <v>1145</v>
      </c>
      <c r="K321">
        <v>1035</v>
      </c>
      <c r="L321">
        <v>1080</v>
      </c>
      <c r="M321">
        <v>1276</v>
      </c>
      <c r="N321">
        <f t="shared" si="9"/>
        <v>13486</v>
      </c>
    </row>
    <row r="322" spans="1:14" x14ac:dyDescent="0.25">
      <c r="A322" s="36">
        <v>45612</v>
      </c>
      <c r="B322" t="str">
        <f t="shared" ref="B322:B367" si="10">TEXT(A322,"mmmm")</f>
        <v>November</v>
      </c>
      <c r="C322">
        <v>1480</v>
      </c>
      <c r="D322">
        <v>1251</v>
      </c>
      <c r="E322">
        <v>1273</v>
      </c>
      <c r="F322">
        <v>1300</v>
      </c>
      <c r="G322">
        <v>1144</v>
      </c>
      <c r="H322">
        <v>1006</v>
      </c>
      <c r="I322">
        <v>1425</v>
      </c>
      <c r="J322">
        <v>1157</v>
      </c>
      <c r="K322">
        <v>1141</v>
      </c>
      <c r="L322">
        <v>1395</v>
      </c>
      <c r="M322">
        <v>1098</v>
      </c>
      <c r="N322">
        <f t="shared" si="9"/>
        <v>13670</v>
      </c>
    </row>
    <row r="323" spans="1:14" x14ac:dyDescent="0.25">
      <c r="A323" s="36">
        <v>45613</v>
      </c>
      <c r="B323" t="str">
        <f t="shared" si="10"/>
        <v>November</v>
      </c>
      <c r="C323">
        <v>1200</v>
      </c>
      <c r="D323">
        <v>1253</v>
      </c>
      <c r="E323">
        <v>1470</v>
      </c>
      <c r="F323">
        <v>1182</v>
      </c>
      <c r="G323">
        <v>1198</v>
      </c>
      <c r="H323">
        <v>1486</v>
      </c>
      <c r="I323">
        <v>1441</v>
      </c>
      <c r="J323">
        <v>1140</v>
      </c>
      <c r="K323">
        <v>1238</v>
      </c>
      <c r="L323">
        <v>1383</v>
      </c>
      <c r="M323">
        <v>1291</v>
      </c>
      <c r="N323">
        <f t="shared" ref="N323:N367" si="11">SUM(C323:M323)</f>
        <v>14282</v>
      </c>
    </row>
    <row r="324" spans="1:14" x14ac:dyDescent="0.25">
      <c r="A324" s="36">
        <v>45614</v>
      </c>
      <c r="B324" t="str">
        <f t="shared" si="10"/>
        <v>November</v>
      </c>
      <c r="C324">
        <v>1368</v>
      </c>
      <c r="D324">
        <v>1339</v>
      </c>
      <c r="E324">
        <v>1344</v>
      </c>
      <c r="F324">
        <v>1153</v>
      </c>
      <c r="G324">
        <v>1325</v>
      </c>
      <c r="H324">
        <v>1236</v>
      </c>
      <c r="I324">
        <v>1465</v>
      </c>
      <c r="J324">
        <v>1295</v>
      </c>
      <c r="K324">
        <v>1277</v>
      </c>
      <c r="L324">
        <v>1149</v>
      </c>
      <c r="M324">
        <v>1464</v>
      </c>
      <c r="N324">
        <f t="shared" si="11"/>
        <v>14415</v>
      </c>
    </row>
    <row r="325" spans="1:14" x14ac:dyDescent="0.25">
      <c r="A325" s="36">
        <v>45615</v>
      </c>
      <c r="B325" t="str">
        <f t="shared" si="10"/>
        <v>November</v>
      </c>
      <c r="C325">
        <v>1105</v>
      </c>
      <c r="D325">
        <v>1032</v>
      </c>
      <c r="E325">
        <v>1373</v>
      </c>
      <c r="F325">
        <v>1079</v>
      </c>
      <c r="G325">
        <v>1018</v>
      </c>
      <c r="H325">
        <v>1152</v>
      </c>
      <c r="I325">
        <v>1059</v>
      </c>
      <c r="J325">
        <v>1432</v>
      </c>
      <c r="K325">
        <v>1182</v>
      </c>
      <c r="L325">
        <v>1174</v>
      </c>
      <c r="M325">
        <v>1283</v>
      </c>
      <c r="N325">
        <f t="shared" si="11"/>
        <v>12889</v>
      </c>
    </row>
    <row r="326" spans="1:14" x14ac:dyDescent="0.25">
      <c r="A326" s="36">
        <v>45616</v>
      </c>
      <c r="B326" t="str">
        <f t="shared" si="10"/>
        <v>November</v>
      </c>
      <c r="C326">
        <v>1381</v>
      </c>
      <c r="D326">
        <v>1137</v>
      </c>
      <c r="E326">
        <v>1481</v>
      </c>
      <c r="F326">
        <v>1375</v>
      </c>
      <c r="G326">
        <v>1262</v>
      </c>
      <c r="H326">
        <v>1096</v>
      </c>
      <c r="I326">
        <v>1329</v>
      </c>
      <c r="J326">
        <v>1170</v>
      </c>
      <c r="K326">
        <v>1233</v>
      </c>
      <c r="L326">
        <v>1483</v>
      </c>
      <c r="M326">
        <v>1069</v>
      </c>
      <c r="N326">
        <f t="shared" si="11"/>
        <v>14016</v>
      </c>
    </row>
    <row r="327" spans="1:14" x14ac:dyDescent="0.25">
      <c r="A327" s="36">
        <v>45617</v>
      </c>
      <c r="B327" t="str">
        <f t="shared" si="10"/>
        <v>November</v>
      </c>
      <c r="C327">
        <v>1467</v>
      </c>
      <c r="D327">
        <v>1413</v>
      </c>
      <c r="E327">
        <v>1319</v>
      </c>
      <c r="F327">
        <v>1119</v>
      </c>
      <c r="G327">
        <v>1262</v>
      </c>
      <c r="H327">
        <v>1107</v>
      </c>
      <c r="I327">
        <v>1005</v>
      </c>
      <c r="J327">
        <v>1323</v>
      </c>
      <c r="K327">
        <v>1298</v>
      </c>
      <c r="L327">
        <v>1318</v>
      </c>
      <c r="M327">
        <v>1228</v>
      </c>
      <c r="N327">
        <f t="shared" si="11"/>
        <v>13859</v>
      </c>
    </row>
    <row r="328" spans="1:14" x14ac:dyDescent="0.25">
      <c r="A328" s="36">
        <v>45618</v>
      </c>
      <c r="B328" t="str">
        <f t="shared" si="10"/>
        <v>November</v>
      </c>
      <c r="C328">
        <v>1026</v>
      </c>
      <c r="D328">
        <v>1184</v>
      </c>
      <c r="E328">
        <v>1074</v>
      </c>
      <c r="F328">
        <v>1410</v>
      </c>
      <c r="G328">
        <v>1228</v>
      </c>
      <c r="H328">
        <v>1233</v>
      </c>
      <c r="I328">
        <v>1457</v>
      </c>
      <c r="J328">
        <v>1183</v>
      </c>
      <c r="K328">
        <v>1083</v>
      </c>
      <c r="L328">
        <v>1149</v>
      </c>
      <c r="M328">
        <v>1127</v>
      </c>
      <c r="N328">
        <f t="shared" si="11"/>
        <v>13154</v>
      </c>
    </row>
    <row r="329" spans="1:14" x14ac:dyDescent="0.25">
      <c r="A329" s="36">
        <v>45619</v>
      </c>
      <c r="B329" t="str">
        <f t="shared" si="10"/>
        <v>November</v>
      </c>
      <c r="C329">
        <v>1032</v>
      </c>
      <c r="D329">
        <v>1370</v>
      </c>
      <c r="E329">
        <v>1297</v>
      </c>
      <c r="F329">
        <v>1391</v>
      </c>
      <c r="G329">
        <v>1319</v>
      </c>
      <c r="H329">
        <v>1336</v>
      </c>
      <c r="I329">
        <v>1209</v>
      </c>
      <c r="J329">
        <v>1381</v>
      </c>
      <c r="K329">
        <v>1333</v>
      </c>
      <c r="L329">
        <v>1098</v>
      </c>
      <c r="M329">
        <v>1097</v>
      </c>
      <c r="N329">
        <f t="shared" si="11"/>
        <v>13863</v>
      </c>
    </row>
    <row r="330" spans="1:14" x14ac:dyDescent="0.25">
      <c r="A330" s="36">
        <v>45620</v>
      </c>
      <c r="B330" t="str">
        <f t="shared" si="10"/>
        <v>November</v>
      </c>
      <c r="C330">
        <v>1148</v>
      </c>
      <c r="D330">
        <v>1017</v>
      </c>
      <c r="E330">
        <v>1399</v>
      </c>
      <c r="F330">
        <v>1126</v>
      </c>
      <c r="G330">
        <v>1423</v>
      </c>
      <c r="H330">
        <v>1426</v>
      </c>
      <c r="I330">
        <v>1274</v>
      </c>
      <c r="J330">
        <v>1255</v>
      </c>
      <c r="K330">
        <v>1257</v>
      </c>
      <c r="L330">
        <v>1367</v>
      </c>
      <c r="M330">
        <v>1337</v>
      </c>
      <c r="N330">
        <f t="shared" si="11"/>
        <v>14029</v>
      </c>
    </row>
    <row r="331" spans="1:14" x14ac:dyDescent="0.25">
      <c r="A331" s="36">
        <v>45621</v>
      </c>
      <c r="B331" t="str">
        <f t="shared" si="10"/>
        <v>November</v>
      </c>
      <c r="C331">
        <v>1131</v>
      </c>
      <c r="D331">
        <v>1266</v>
      </c>
      <c r="E331">
        <v>1234</v>
      </c>
      <c r="F331">
        <v>1487</v>
      </c>
      <c r="G331">
        <v>1320</v>
      </c>
      <c r="H331">
        <v>1020</v>
      </c>
      <c r="I331">
        <v>1471</v>
      </c>
      <c r="J331">
        <v>1238</v>
      </c>
      <c r="K331">
        <v>1472</v>
      </c>
      <c r="L331">
        <v>1302</v>
      </c>
      <c r="M331">
        <v>1265</v>
      </c>
      <c r="N331">
        <f t="shared" si="11"/>
        <v>14206</v>
      </c>
    </row>
    <row r="332" spans="1:14" x14ac:dyDescent="0.25">
      <c r="A332" s="36">
        <v>45622</v>
      </c>
      <c r="B332" t="str">
        <f t="shared" si="10"/>
        <v>November</v>
      </c>
      <c r="C332">
        <v>1216</v>
      </c>
      <c r="D332">
        <v>1245</v>
      </c>
      <c r="E332">
        <v>1398</v>
      </c>
      <c r="F332">
        <v>1250</v>
      </c>
      <c r="G332">
        <v>1144</v>
      </c>
      <c r="H332">
        <v>1262</v>
      </c>
      <c r="I332">
        <v>1062</v>
      </c>
      <c r="J332">
        <v>1112</v>
      </c>
      <c r="K332">
        <v>1040</v>
      </c>
      <c r="L332">
        <v>1074</v>
      </c>
      <c r="M332">
        <v>1476</v>
      </c>
      <c r="N332">
        <f t="shared" si="11"/>
        <v>13279</v>
      </c>
    </row>
    <row r="333" spans="1:14" x14ac:dyDescent="0.25">
      <c r="A333" s="36">
        <v>45623</v>
      </c>
      <c r="B333" t="str">
        <f t="shared" si="10"/>
        <v>November</v>
      </c>
      <c r="C333">
        <v>1084</v>
      </c>
      <c r="D333">
        <v>1197</v>
      </c>
      <c r="E333">
        <v>1413</v>
      </c>
      <c r="F333">
        <v>1140</v>
      </c>
      <c r="G333">
        <v>1276</v>
      </c>
      <c r="H333">
        <v>1479</v>
      </c>
      <c r="I333">
        <v>1095</v>
      </c>
      <c r="J333">
        <v>1060</v>
      </c>
      <c r="K333">
        <v>1248</v>
      </c>
      <c r="L333">
        <v>1442</v>
      </c>
      <c r="M333">
        <v>1285</v>
      </c>
      <c r="N333">
        <f t="shared" si="11"/>
        <v>13719</v>
      </c>
    </row>
    <row r="334" spans="1:14" x14ac:dyDescent="0.25">
      <c r="A334" s="36">
        <v>45624</v>
      </c>
      <c r="B334" t="str">
        <f t="shared" si="10"/>
        <v>November</v>
      </c>
      <c r="C334">
        <v>1420</v>
      </c>
      <c r="D334">
        <v>1270</v>
      </c>
      <c r="E334">
        <v>1348</v>
      </c>
      <c r="F334">
        <v>1336</v>
      </c>
      <c r="G334">
        <v>1095</v>
      </c>
      <c r="H334">
        <v>1468</v>
      </c>
      <c r="I334">
        <v>1117</v>
      </c>
      <c r="J334">
        <v>1072</v>
      </c>
      <c r="K334">
        <v>1260</v>
      </c>
      <c r="L334">
        <v>1228</v>
      </c>
      <c r="M334">
        <v>1137</v>
      </c>
      <c r="N334">
        <f t="shared" si="11"/>
        <v>13751</v>
      </c>
    </row>
    <row r="335" spans="1:14" x14ac:dyDescent="0.25">
      <c r="A335" s="36">
        <v>45625</v>
      </c>
      <c r="B335" t="str">
        <f t="shared" si="10"/>
        <v>November</v>
      </c>
      <c r="C335">
        <v>1252</v>
      </c>
      <c r="D335">
        <v>1469</v>
      </c>
      <c r="E335">
        <v>1228</v>
      </c>
      <c r="F335">
        <v>1438</v>
      </c>
      <c r="G335">
        <v>1296</v>
      </c>
      <c r="H335">
        <v>1211</v>
      </c>
      <c r="I335">
        <v>1488</v>
      </c>
      <c r="J335">
        <v>1265</v>
      </c>
      <c r="K335">
        <v>1083</v>
      </c>
      <c r="L335">
        <v>1487</v>
      </c>
      <c r="M335">
        <v>1041</v>
      </c>
      <c r="N335">
        <f t="shared" si="11"/>
        <v>14258</v>
      </c>
    </row>
    <row r="336" spans="1:14" x14ac:dyDescent="0.25">
      <c r="A336" s="36">
        <v>45626</v>
      </c>
      <c r="B336" t="str">
        <f t="shared" si="10"/>
        <v>November</v>
      </c>
      <c r="C336">
        <v>1333</v>
      </c>
      <c r="D336">
        <v>1460</v>
      </c>
      <c r="E336">
        <v>1063</v>
      </c>
      <c r="F336">
        <v>1434</v>
      </c>
      <c r="G336">
        <v>1199</v>
      </c>
      <c r="H336">
        <v>1200</v>
      </c>
      <c r="I336">
        <v>1219</v>
      </c>
      <c r="J336">
        <v>1056</v>
      </c>
      <c r="K336">
        <v>1174</v>
      </c>
      <c r="L336">
        <v>1044</v>
      </c>
      <c r="M336">
        <v>1462</v>
      </c>
      <c r="N336">
        <f t="shared" si="11"/>
        <v>13644</v>
      </c>
    </row>
    <row r="337" spans="1:14" x14ac:dyDescent="0.25">
      <c r="A337" s="36">
        <v>45627</v>
      </c>
      <c r="B337" t="str">
        <f t="shared" si="10"/>
        <v>December</v>
      </c>
      <c r="C337">
        <v>1035</v>
      </c>
      <c r="D337">
        <v>1021</v>
      </c>
      <c r="E337">
        <v>1227</v>
      </c>
      <c r="F337">
        <v>1390</v>
      </c>
      <c r="G337">
        <v>1479</v>
      </c>
      <c r="H337">
        <v>1001</v>
      </c>
      <c r="I337">
        <v>1137</v>
      </c>
      <c r="J337">
        <v>1028</v>
      </c>
      <c r="K337">
        <v>1094</v>
      </c>
      <c r="L337">
        <v>1283</v>
      </c>
      <c r="M337">
        <v>1430</v>
      </c>
      <c r="N337">
        <f t="shared" si="11"/>
        <v>13125</v>
      </c>
    </row>
    <row r="338" spans="1:14" x14ac:dyDescent="0.25">
      <c r="A338" s="36">
        <v>45628</v>
      </c>
      <c r="B338" t="str">
        <f t="shared" si="10"/>
        <v>December</v>
      </c>
      <c r="C338">
        <v>1163</v>
      </c>
      <c r="D338">
        <v>1280</v>
      </c>
      <c r="E338">
        <v>1053</v>
      </c>
      <c r="F338">
        <v>1295</v>
      </c>
      <c r="G338">
        <v>1419</v>
      </c>
      <c r="H338">
        <v>1015</v>
      </c>
      <c r="I338">
        <v>1174</v>
      </c>
      <c r="J338">
        <v>1224</v>
      </c>
      <c r="K338">
        <v>1081</v>
      </c>
      <c r="L338">
        <v>1371</v>
      </c>
      <c r="M338">
        <v>1466</v>
      </c>
      <c r="N338">
        <f t="shared" si="11"/>
        <v>13541</v>
      </c>
    </row>
    <row r="339" spans="1:14" x14ac:dyDescent="0.25">
      <c r="A339" s="36">
        <v>45629</v>
      </c>
      <c r="B339" t="str">
        <f t="shared" si="10"/>
        <v>December</v>
      </c>
      <c r="C339">
        <v>1170</v>
      </c>
      <c r="D339">
        <v>1023</v>
      </c>
      <c r="E339">
        <v>1330</v>
      </c>
      <c r="F339">
        <v>1110</v>
      </c>
      <c r="G339">
        <v>1340</v>
      </c>
      <c r="H339">
        <v>1170</v>
      </c>
      <c r="I339">
        <v>1291</v>
      </c>
      <c r="J339">
        <v>1427</v>
      </c>
      <c r="K339">
        <v>1079</v>
      </c>
      <c r="L339">
        <v>1273</v>
      </c>
      <c r="M339">
        <v>1385</v>
      </c>
      <c r="N339">
        <f t="shared" si="11"/>
        <v>13598</v>
      </c>
    </row>
    <row r="340" spans="1:14" x14ac:dyDescent="0.25">
      <c r="A340" s="36">
        <v>45630</v>
      </c>
      <c r="B340" t="str">
        <f t="shared" si="10"/>
        <v>December</v>
      </c>
      <c r="C340">
        <v>1167</v>
      </c>
      <c r="D340">
        <v>1396</v>
      </c>
      <c r="E340">
        <v>1178</v>
      </c>
      <c r="F340">
        <v>1200</v>
      </c>
      <c r="G340">
        <v>1407</v>
      </c>
      <c r="H340">
        <v>1297</v>
      </c>
      <c r="I340">
        <v>1234</v>
      </c>
      <c r="J340">
        <v>1389</v>
      </c>
      <c r="K340">
        <v>1093</v>
      </c>
      <c r="L340">
        <v>1058</v>
      </c>
      <c r="M340">
        <v>1307</v>
      </c>
      <c r="N340">
        <f t="shared" si="11"/>
        <v>13726</v>
      </c>
    </row>
    <row r="341" spans="1:14" x14ac:dyDescent="0.25">
      <c r="A341" s="36">
        <v>45631</v>
      </c>
      <c r="B341" t="str">
        <f t="shared" si="10"/>
        <v>December</v>
      </c>
      <c r="C341">
        <v>1188</v>
      </c>
      <c r="D341">
        <v>1389</v>
      </c>
      <c r="E341">
        <v>1405</v>
      </c>
      <c r="F341">
        <v>1097</v>
      </c>
      <c r="G341">
        <v>1043</v>
      </c>
      <c r="H341">
        <v>1210</v>
      </c>
      <c r="I341">
        <v>1279</v>
      </c>
      <c r="J341">
        <v>1156</v>
      </c>
      <c r="K341">
        <v>1117</v>
      </c>
      <c r="L341">
        <v>1322</v>
      </c>
      <c r="M341">
        <v>1389</v>
      </c>
      <c r="N341">
        <f t="shared" si="11"/>
        <v>13595</v>
      </c>
    </row>
    <row r="342" spans="1:14" x14ac:dyDescent="0.25">
      <c r="A342" s="36">
        <v>45632</v>
      </c>
      <c r="B342" t="str">
        <f t="shared" si="10"/>
        <v>December</v>
      </c>
      <c r="C342">
        <v>1237</v>
      </c>
      <c r="D342">
        <v>1202</v>
      </c>
      <c r="E342">
        <v>1073</v>
      </c>
      <c r="F342">
        <v>1224</v>
      </c>
      <c r="G342">
        <v>1463</v>
      </c>
      <c r="H342">
        <v>1437</v>
      </c>
      <c r="I342">
        <v>1495</v>
      </c>
      <c r="J342">
        <v>1289</v>
      </c>
      <c r="K342">
        <v>1027</v>
      </c>
      <c r="L342">
        <v>1132</v>
      </c>
      <c r="M342">
        <v>1294</v>
      </c>
      <c r="N342">
        <f t="shared" si="11"/>
        <v>13873</v>
      </c>
    </row>
    <row r="343" spans="1:14" x14ac:dyDescent="0.25">
      <c r="A343" s="36">
        <v>45633</v>
      </c>
      <c r="B343" t="str">
        <f t="shared" si="10"/>
        <v>December</v>
      </c>
      <c r="C343">
        <v>1118</v>
      </c>
      <c r="D343">
        <v>1048</v>
      </c>
      <c r="E343">
        <v>1364</v>
      </c>
      <c r="F343">
        <v>1016</v>
      </c>
      <c r="G343">
        <v>1227</v>
      </c>
      <c r="H343">
        <v>1046</v>
      </c>
      <c r="I343">
        <v>1072</v>
      </c>
      <c r="J343">
        <v>1222</v>
      </c>
      <c r="K343">
        <v>1276</v>
      </c>
      <c r="L343">
        <v>1340</v>
      </c>
      <c r="M343">
        <v>1263</v>
      </c>
      <c r="N343">
        <f t="shared" si="11"/>
        <v>12992</v>
      </c>
    </row>
    <row r="344" spans="1:14" x14ac:dyDescent="0.25">
      <c r="A344" s="36">
        <v>45634</v>
      </c>
      <c r="B344" t="str">
        <f t="shared" si="10"/>
        <v>December</v>
      </c>
      <c r="C344">
        <v>1470</v>
      </c>
      <c r="D344">
        <v>1423</v>
      </c>
      <c r="E344">
        <v>1010</v>
      </c>
      <c r="F344">
        <v>1008</v>
      </c>
      <c r="G344">
        <v>1239</v>
      </c>
      <c r="H344">
        <v>1269</v>
      </c>
      <c r="I344">
        <v>1500</v>
      </c>
      <c r="J344">
        <v>1403</v>
      </c>
      <c r="K344">
        <v>1224</v>
      </c>
      <c r="L344">
        <v>1377</v>
      </c>
      <c r="M344">
        <v>1219</v>
      </c>
      <c r="N344">
        <f t="shared" si="11"/>
        <v>14142</v>
      </c>
    </row>
    <row r="345" spans="1:14" x14ac:dyDescent="0.25">
      <c r="A345" s="36">
        <v>45635</v>
      </c>
      <c r="B345" t="str">
        <f t="shared" si="10"/>
        <v>December</v>
      </c>
      <c r="C345">
        <v>1100</v>
      </c>
      <c r="D345">
        <v>1300</v>
      </c>
      <c r="E345">
        <v>1362</v>
      </c>
      <c r="F345">
        <v>1427</v>
      </c>
      <c r="G345">
        <v>1059</v>
      </c>
      <c r="H345">
        <v>1360</v>
      </c>
      <c r="I345">
        <v>1227</v>
      </c>
      <c r="J345">
        <v>1368</v>
      </c>
      <c r="K345">
        <v>1414</v>
      </c>
      <c r="L345">
        <v>1122</v>
      </c>
      <c r="M345">
        <v>1004</v>
      </c>
      <c r="N345">
        <f t="shared" si="11"/>
        <v>13743</v>
      </c>
    </row>
    <row r="346" spans="1:14" x14ac:dyDescent="0.25">
      <c r="A346" s="36">
        <v>45636</v>
      </c>
      <c r="B346" t="str">
        <f t="shared" si="10"/>
        <v>December</v>
      </c>
      <c r="C346">
        <v>1256</v>
      </c>
      <c r="D346">
        <v>1295</v>
      </c>
      <c r="E346">
        <v>1074</v>
      </c>
      <c r="F346">
        <v>1286</v>
      </c>
      <c r="G346">
        <v>1071</v>
      </c>
      <c r="H346">
        <v>1327</v>
      </c>
      <c r="I346">
        <v>1289</v>
      </c>
      <c r="J346">
        <v>1418</v>
      </c>
      <c r="K346">
        <v>1141</v>
      </c>
      <c r="L346">
        <v>1225</v>
      </c>
      <c r="M346">
        <v>1031</v>
      </c>
      <c r="N346">
        <f t="shared" si="11"/>
        <v>13413</v>
      </c>
    </row>
    <row r="347" spans="1:14" x14ac:dyDescent="0.25">
      <c r="A347" s="36">
        <v>45637</v>
      </c>
      <c r="B347" t="str">
        <f t="shared" si="10"/>
        <v>December</v>
      </c>
      <c r="C347">
        <v>1223</v>
      </c>
      <c r="D347">
        <v>1097</v>
      </c>
      <c r="E347">
        <v>1275</v>
      </c>
      <c r="F347">
        <v>1226</v>
      </c>
      <c r="G347">
        <v>1274</v>
      </c>
      <c r="H347">
        <v>1010</v>
      </c>
      <c r="I347">
        <v>1105</v>
      </c>
      <c r="J347">
        <v>1398</v>
      </c>
      <c r="K347">
        <v>1209</v>
      </c>
      <c r="L347">
        <v>1073</v>
      </c>
      <c r="M347">
        <v>1431</v>
      </c>
      <c r="N347">
        <f t="shared" si="11"/>
        <v>13321</v>
      </c>
    </row>
    <row r="348" spans="1:14" x14ac:dyDescent="0.25">
      <c r="A348" s="36">
        <v>45638</v>
      </c>
      <c r="B348" t="str">
        <f t="shared" si="10"/>
        <v>December</v>
      </c>
      <c r="C348">
        <v>1060</v>
      </c>
      <c r="D348">
        <v>1460</v>
      </c>
      <c r="E348">
        <v>1119</v>
      </c>
      <c r="F348">
        <v>1471</v>
      </c>
      <c r="G348">
        <v>1235</v>
      </c>
      <c r="H348">
        <v>1443</v>
      </c>
      <c r="I348">
        <v>1195</v>
      </c>
      <c r="J348">
        <v>1183</v>
      </c>
      <c r="K348">
        <v>1216</v>
      </c>
      <c r="L348">
        <v>1028</v>
      </c>
      <c r="M348">
        <v>1321</v>
      </c>
      <c r="N348">
        <f t="shared" si="11"/>
        <v>13731</v>
      </c>
    </row>
    <row r="349" spans="1:14" x14ac:dyDescent="0.25">
      <c r="A349" s="36">
        <v>45639</v>
      </c>
      <c r="B349" t="str">
        <f t="shared" si="10"/>
        <v>December</v>
      </c>
      <c r="C349">
        <v>1282</v>
      </c>
      <c r="D349">
        <v>1475</v>
      </c>
      <c r="E349">
        <v>1227</v>
      </c>
      <c r="F349">
        <v>1398</v>
      </c>
      <c r="G349">
        <v>1119</v>
      </c>
      <c r="H349">
        <v>1129</v>
      </c>
      <c r="I349">
        <v>1027</v>
      </c>
      <c r="J349">
        <v>1477</v>
      </c>
      <c r="K349">
        <v>1064</v>
      </c>
      <c r="L349">
        <v>1268</v>
      </c>
      <c r="M349">
        <v>1190</v>
      </c>
      <c r="N349">
        <f t="shared" si="11"/>
        <v>13656</v>
      </c>
    </row>
    <row r="350" spans="1:14" x14ac:dyDescent="0.25">
      <c r="A350" s="36">
        <v>45640</v>
      </c>
      <c r="B350" t="str">
        <f t="shared" si="10"/>
        <v>December</v>
      </c>
      <c r="C350">
        <v>1422</v>
      </c>
      <c r="D350">
        <v>1367</v>
      </c>
      <c r="E350">
        <v>1170</v>
      </c>
      <c r="F350">
        <v>1185</v>
      </c>
      <c r="G350">
        <v>1035</v>
      </c>
      <c r="H350">
        <v>1298</v>
      </c>
      <c r="I350">
        <v>1365</v>
      </c>
      <c r="J350">
        <v>1037</v>
      </c>
      <c r="K350">
        <v>1133</v>
      </c>
      <c r="L350">
        <v>1105</v>
      </c>
      <c r="M350">
        <v>1496</v>
      </c>
      <c r="N350">
        <f t="shared" si="11"/>
        <v>13613</v>
      </c>
    </row>
    <row r="351" spans="1:14" x14ac:dyDescent="0.25">
      <c r="A351" s="36">
        <v>45641</v>
      </c>
      <c r="B351" t="str">
        <f t="shared" si="10"/>
        <v>December</v>
      </c>
      <c r="C351">
        <v>1278</v>
      </c>
      <c r="D351">
        <v>1456</v>
      </c>
      <c r="E351">
        <v>1123</v>
      </c>
      <c r="F351">
        <v>1479</v>
      </c>
      <c r="G351">
        <v>1428</v>
      </c>
      <c r="H351">
        <v>1178</v>
      </c>
      <c r="I351">
        <v>1173</v>
      </c>
      <c r="J351">
        <v>1124</v>
      </c>
      <c r="K351">
        <v>1388</v>
      </c>
      <c r="L351">
        <v>1478</v>
      </c>
      <c r="M351">
        <v>1278</v>
      </c>
      <c r="N351">
        <f t="shared" si="11"/>
        <v>14383</v>
      </c>
    </row>
    <row r="352" spans="1:14" x14ac:dyDescent="0.25">
      <c r="A352" s="36">
        <v>45642</v>
      </c>
      <c r="B352" t="str">
        <f t="shared" si="10"/>
        <v>December</v>
      </c>
      <c r="C352">
        <v>1001</v>
      </c>
      <c r="D352">
        <v>1405</v>
      </c>
      <c r="E352">
        <v>1022</v>
      </c>
      <c r="F352">
        <v>1137</v>
      </c>
      <c r="G352">
        <v>1278</v>
      </c>
      <c r="H352">
        <v>1369</v>
      </c>
      <c r="I352">
        <v>1460</v>
      </c>
      <c r="J352">
        <v>1144</v>
      </c>
      <c r="K352">
        <v>1023</v>
      </c>
      <c r="L352">
        <v>1005</v>
      </c>
      <c r="M352">
        <v>1068</v>
      </c>
      <c r="N352">
        <f t="shared" si="11"/>
        <v>12912</v>
      </c>
    </row>
    <row r="353" spans="1:14" x14ac:dyDescent="0.25">
      <c r="A353" s="36">
        <v>45643</v>
      </c>
      <c r="B353" t="str">
        <f t="shared" si="10"/>
        <v>December</v>
      </c>
      <c r="C353">
        <v>1110</v>
      </c>
      <c r="D353">
        <v>1425</v>
      </c>
      <c r="E353">
        <v>1023</v>
      </c>
      <c r="F353">
        <v>1439</v>
      </c>
      <c r="G353">
        <v>1234</v>
      </c>
      <c r="H353">
        <v>1360</v>
      </c>
      <c r="I353">
        <v>1218</v>
      </c>
      <c r="J353">
        <v>1088</v>
      </c>
      <c r="K353">
        <v>1156</v>
      </c>
      <c r="L353">
        <v>1177</v>
      </c>
      <c r="M353">
        <v>1078</v>
      </c>
      <c r="N353">
        <f t="shared" si="11"/>
        <v>13308</v>
      </c>
    </row>
    <row r="354" spans="1:14" x14ac:dyDescent="0.25">
      <c r="A354" s="36">
        <v>45644</v>
      </c>
      <c r="B354" t="str">
        <f t="shared" si="10"/>
        <v>December</v>
      </c>
      <c r="C354">
        <v>1083</v>
      </c>
      <c r="D354">
        <v>1318</v>
      </c>
      <c r="E354">
        <v>1265</v>
      </c>
      <c r="F354">
        <v>1087</v>
      </c>
      <c r="G354">
        <v>1155</v>
      </c>
      <c r="H354">
        <v>1491</v>
      </c>
      <c r="I354">
        <v>1355</v>
      </c>
      <c r="J354">
        <v>1170</v>
      </c>
      <c r="K354">
        <v>1080</v>
      </c>
      <c r="L354">
        <v>1076</v>
      </c>
      <c r="M354">
        <v>1011</v>
      </c>
      <c r="N354">
        <f t="shared" si="11"/>
        <v>13091</v>
      </c>
    </row>
    <row r="355" spans="1:14" x14ac:dyDescent="0.25">
      <c r="A355" s="36">
        <v>45645</v>
      </c>
      <c r="B355" t="str">
        <f t="shared" si="10"/>
        <v>December</v>
      </c>
      <c r="C355">
        <v>1264</v>
      </c>
      <c r="D355">
        <v>1394</v>
      </c>
      <c r="E355">
        <v>1422</v>
      </c>
      <c r="F355">
        <v>1318</v>
      </c>
      <c r="G355">
        <v>1418</v>
      </c>
      <c r="H355">
        <v>1067</v>
      </c>
      <c r="I355">
        <v>1318</v>
      </c>
      <c r="J355">
        <v>1370</v>
      </c>
      <c r="K355">
        <v>1325</v>
      </c>
      <c r="L355">
        <v>1075</v>
      </c>
      <c r="M355">
        <v>1332</v>
      </c>
      <c r="N355">
        <f t="shared" si="11"/>
        <v>14303</v>
      </c>
    </row>
    <row r="356" spans="1:14" x14ac:dyDescent="0.25">
      <c r="A356" s="36">
        <v>45646</v>
      </c>
      <c r="B356" t="str">
        <f t="shared" si="10"/>
        <v>December</v>
      </c>
      <c r="C356">
        <v>1262</v>
      </c>
      <c r="D356">
        <v>1480</v>
      </c>
      <c r="E356">
        <v>1096</v>
      </c>
      <c r="F356">
        <v>1483</v>
      </c>
      <c r="G356">
        <v>1272</v>
      </c>
      <c r="H356">
        <v>1061</v>
      </c>
      <c r="I356">
        <v>1476</v>
      </c>
      <c r="J356">
        <v>1167</v>
      </c>
      <c r="K356">
        <v>1456</v>
      </c>
      <c r="L356">
        <v>1301</v>
      </c>
      <c r="M356">
        <v>1038</v>
      </c>
      <c r="N356">
        <f t="shared" si="11"/>
        <v>14092</v>
      </c>
    </row>
    <row r="357" spans="1:14" x14ac:dyDescent="0.25">
      <c r="A357" s="36">
        <v>45647</v>
      </c>
      <c r="B357" t="str">
        <f t="shared" si="10"/>
        <v>December</v>
      </c>
      <c r="C357">
        <v>1013</v>
      </c>
      <c r="D357">
        <v>1489</v>
      </c>
      <c r="E357">
        <v>1100</v>
      </c>
      <c r="F357">
        <v>1425</v>
      </c>
      <c r="G357">
        <v>1160</v>
      </c>
      <c r="H357">
        <v>1235</v>
      </c>
      <c r="I357">
        <v>1397</v>
      </c>
      <c r="J357">
        <v>1234</v>
      </c>
      <c r="K357">
        <v>1081</v>
      </c>
      <c r="L357">
        <v>1298</v>
      </c>
      <c r="M357">
        <v>1256</v>
      </c>
      <c r="N357">
        <f t="shared" si="11"/>
        <v>13688</v>
      </c>
    </row>
    <row r="358" spans="1:14" x14ac:dyDescent="0.25">
      <c r="A358" s="36">
        <v>45648</v>
      </c>
      <c r="B358" t="str">
        <f t="shared" si="10"/>
        <v>December</v>
      </c>
      <c r="C358">
        <v>1318</v>
      </c>
      <c r="D358">
        <v>1086</v>
      </c>
      <c r="E358">
        <v>1322</v>
      </c>
      <c r="F358">
        <v>1181</v>
      </c>
      <c r="G358">
        <v>1445</v>
      </c>
      <c r="H358">
        <v>1315</v>
      </c>
      <c r="I358">
        <v>1471</v>
      </c>
      <c r="J358">
        <v>1205</v>
      </c>
      <c r="K358">
        <v>1169</v>
      </c>
      <c r="L358">
        <v>1476</v>
      </c>
      <c r="M358">
        <v>1052</v>
      </c>
      <c r="N358">
        <f t="shared" si="11"/>
        <v>14040</v>
      </c>
    </row>
    <row r="359" spans="1:14" x14ac:dyDescent="0.25">
      <c r="A359" s="36">
        <v>45649</v>
      </c>
      <c r="B359" t="str">
        <f t="shared" si="10"/>
        <v>December</v>
      </c>
      <c r="C359">
        <v>1200</v>
      </c>
      <c r="D359">
        <v>1250</v>
      </c>
      <c r="E359">
        <v>1314</v>
      </c>
      <c r="F359">
        <v>1484</v>
      </c>
      <c r="G359">
        <v>1211</v>
      </c>
      <c r="H359">
        <v>1456</v>
      </c>
      <c r="I359">
        <v>1428</v>
      </c>
      <c r="J359">
        <v>1322</v>
      </c>
      <c r="K359">
        <v>1346</v>
      </c>
      <c r="L359">
        <v>1346</v>
      </c>
      <c r="M359">
        <v>1009</v>
      </c>
      <c r="N359">
        <f t="shared" si="11"/>
        <v>14366</v>
      </c>
    </row>
    <row r="360" spans="1:14" x14ac:dyDescent="0.25">
      <c r="A360" s="36">
        <v>45650</v>
      </c>
      <c r="B360" t="str">
        <f t="shared" si="10"/>
        <v>December</v>
      </c>
      <c r="C360">
        <v>1328</v>
      </c>
      <c r="D360">
        <v>1056</v>
      </c>
      <c r="E360">
        <v>1426</v>
      </c>
      <c r="F360">
        <v>1130</v>
      </c>
      <c r="G360">
        <v>1279</v>
      </c>
      <c r="H360">
        <v>1103</v>
      </c>
      <c r="I360">
        <v>1251</v>
      </c>
      <c r="J360">
        <v>1337</v>
      </c>
      <c r="K360">
        <v>1464</v>
      </c>
      <c r="L360">
        <v>1143</v>
      </c>
      <c r="M360">
        <v>1345</v>
      </c>
      <c r="N360">
        <f t="shared" si="11"/>
        <v>13862</v>
      </c>
    </row>
    <row r="361" spans="1:14" x14ac:dyDescent="0.25">
      <c r="A361" s="36">
        <v>45651</v>
      </c>
      <c r="B361" t="str">
        <f t="shared" si="10"/>
        <v>December</v>
      </c>
      <c r="C361">
        <v>1405</v>
      </c>
      <c r="D361">
        <v>1302</v>
      </c>
      <c r="E361">
        <v>1136</v>
      </c>
      <c r="F361">
        <v>1291</v>
      </c>
      <c r="G361">
        <v>1128</v>
      </c>
      <c r="H361">
        <v>1301</v>
      </c>
      <c r="I361">
        <v>1369</v>
      </c>
      <c r="J361">
        <v>1285</v>
      </c>
      <c r="K361">
        <v>1208</v>
      </c>
      <c r="L361">
        <v>1476</v>
      </c>
      <c r="M361">
        <v>1179</v>
      </c>
      <c r="N361">
        <f t="shared" si="11"/>
        <v>14080</v>
      </c>
    </row>
    <row r="362" spans="1:14" x14ac:dyDescent="0.25">
      <c r="A362" s="36">
        <v>45652</v>
      </c>
      <c r="B362" t="str">
        <f t="shared" si="10"/>
        <v>December</v>
      </c>
      <c r="C362">
        <v>1144</v>
      </c>
      <c r="D362">
        <v>1452</v>
      </c>
      <c r="E362">
        <v>1248</v>
      </c>
      <c r="F362">
        <v>1388</v>
      </c>
      <c r="G362">
        <v>1213</v>
      </c>
      <c r="H362">
        <v>1188</v>
      </c>
      <c r="I362">
        <v>1259</v>
      </c>
      <c r="J362">
        <v>1033</v>
      </c>
      <c r="K362">
        <v>1413</v>
      </c>
      <c r="L362">
        <v>1392</v>
      </c>
      <c r="M362">
        <v>1255</v>
      </c>
      <c r="N362">
        <f t="shared" si="11"/>
        <v>13985</v>
      </c>
    </row>
    <row r="363" spans="1:14" x14ac:dyDescent="0.25">
      <c r="A363" s="36">
        <v>45653</v>
      </c>
      <c r="B363" t="str">
        <f t="shared" si="10"/>
        <v>December</v>
      </c>
      <c r="C363">
        <v>1050</v>
      </c>
      <c r="D363">
        <v>1268</v>
      </c>
      <c r="E363">
        <v>1330</v>
      </c>
      <c r="F363">
        <v>1387</v>
      </c>
      <c r="G363">
        <v>1347</v>
      </c>
      <c r="H363">
        <v>1436</v>
      </c>
      <c r="I363">
        <v>1253</v>
      </c>
      <c r="J363">
        <v>1156</v>
      </c>
      <c r="K363">
        <v>1390</v>
      </c>
      <c r="L363">
        <v>1176</v>
      </c>
      <c r="M363">
        <v>1231</v>
      </c>
      <c r="N363">
        <f t="shared" si="11"/>
        <v>14024</v>
      </c>
    </row>
    <row r="364" spans="1:14" x14ac:dyDescent="0.25">
      <c r="A364" s="36">
        <v>45654</v>
      </c>
      <c r="B364" t="str">
        <f t="shared" si="10"/>
        <v>December</v>
      </c>
      <c r="C364">
        <v>1449</v>
      </c>
      <c r="D364">
        <v>1038</v>
      </c>
      <c r="E364">
        <v>1138</v>
      </c>
      <c r="F364">
        <v>1192</v>
      </c>
      <c r="G364">
        <v>1361</v>
      </c>
      <c r="H364">
        <v>1258</v>
      </c>
      <c r="I364">
        <v>1358</v>
      </c>
      <c r="J364">
        <v>1325</v>
      </c>
      <c r="K364">
        <v>1270</v>
      </c>
      <c r="L364">
        <v>1125</v>
      </c>
      <c r="M364">
        <v>1131</v>
      </c>
      <c r="N364">
        <f t="shared" si="11"/>
        <v>13645</v>
      </c>
    </row>
    <row r="365" spans="1:14" x14ac:dyDescent="0.25">
      <c r="A365" s="36">
        <v>45655</v>
      </c>
      <c r="B365" t="str">
        <f t="shared" si="10"/>
        <v>December</v>
      </c>
      <c r="C365">
        <v>1287</v>
      </c>
      <c r="D365">
        <v>1185</v>
      </c>
      <c r="E365">
        <v>1446</v>
      </c>
      <c r="F365">
        <v>1343</v>
      </c>
      <c r="G365">
        <v>1490</v>
      </c>
      <c r="H365">
        <v>1010</v>
      </c>
      <c r="I365">
        <v>1465</v>
      </c>
      <c r="J365">
        <v>1251</v>
      </c>
      <c r="K365">
        <v>1358</v>
      </c>
      <c r="L365">
        <v>1110</v>
      </c>
      <c r="M365">
        <v>1271</v>
      </c>
      <c r="N365">
        <f t="shared" si="11"/>
        <v>14216</v>
      </c>
    </row>
    <row r="366" spans="1:14" x14ac:dyDescent="0.25">
      <c r="A366" s="36">
        <v>45656</v>
      </c>
      <c r="B366" t="str">
        <f t="shared" si="10"/>
        <v>December</v>
      </c>
      <c r="C366">
        <v>1487</v>
      </c>
      <c r="D366">
        <v>1481</v>
      </c>
      <c r="E366">
        <v>1377</v>
      </c>
      <c r="F366">
        <v>1290</v>
      </c>
      <c r="G366">
        <v>1203</v>
      </c>
      <c r="H366">
        <v>1309</v>
      </c>
      <c r="I366">
        <v>1101</v>
      </c>
      <c r="J366">
        <v>1332</v>
      </c>
      <c r="K366">
        <v>1234</v>
      </c>
      <c r="L366">
        <v>1158</v>
      </c>
      <c r="M366">
        <v>1471</v>
      </c>
      <c r="N366">
        <f t="shared" si="11"/>
        <v>14443</v>
      </c>
    </row>
    <row r="367" spans="1:14" x14ac:dyDescent="0.25">
      <c r="A367" s="36">
        <v>45657</v>
      </c>
      <c r="B367" t="str">
        <f t="shared" si="10"/>
        <v>December</v>
      </c>
      <c r="C367">
        <v>1253</v>
      </c>
      <c r="D367">
        <v>1320</v>
      </c>
      <c r="E367">
        <v>1125</v>
      </c>
      <c r="F367">
        <v>1001</v>
      </c>
      <c r="G367">
        <v>1240</v>
      </c>
      <c r="H367">
        <v>1307</v>
      </c>
      <c r="I367">
        <v>1443</v>
      </c>
      <c r="J367">
        <v>1158</v>
      </c>
      <c r="K367">
        <v>1455</v>
      </c>
      <c r="L367">
        <v>1065</v>
      </c>
      <c r="M367">
        <v>1426</v>
      </c>
      <c r="N367">
        <f t="shared" si="11"/>
        <v>13793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65F2-9A98-4BC4-96A5-247DAD4A1BEA}">
  <dimension ref="C4:D18"/>
  <sheetViews>
    <sheetView showGridLines="0" workbookViewId="0">
      <selection activeCell="N9" sqref="N9"/>
    </sheetView>
  </sheetViews>
  <sheetFormatPr defaultRowHeight="15" x14ac:dyDescent="0.25"/>
  <cols>
    <col min="3" max="3" width="21" customWidth="1"/>
    <col min="4" max="4" width="18.140625" customWidth="1"/>
    <col min="6" max="6" width="13.140625" bestFit="1" customWidth="1"/>
    <col min="7" max="7" width="8.5703125" bestFit="1" customWidth="1"/>
  </cols>
  <sheetData>
    <row r="4" spans="3:4" ht="13.5" customHeight="1" x14ac:dyDescent="0.25">
      <c r="C4" s="58" t="s">
        <v>32</v>
      </c>
      <c r="D4" s="58"/>
    </row>
    <row r="5" spans="3:4" ht="13.5" customHeight="1" x14ac:dyDescent="0.25">
      <c r="C5" s="6" t="s">
        <v>22</v>
      </c>
      <c r="D5" s="6" t="s">
        <v>23</v>
      </c>
    </row>
    <row r="6" spans="3:4" ht="15.75" x14ac:dyDescent="0.25">
      <c r="C6" s="10" t="s">
        <v>0</v>
      </c>
      <c r="D6" s="27">
        <f>SUM(January!M2:M32)</f>
        <v>423225</v>
      </c>
    </row>
    <row r="7" spans="3:4" ht="15.75" x14ac:dyDescent="0.25">
      <c r="C7" s="10" t="s">
        <v>1</v>
      </c>
      <c r="D7" s="27">
        <f>SUM(February!M2:M30)</f>
        <v>397825</v>
      </c>
    </row>
    <row r="8" spans="3:4" ht="15.75" x14ac:dyDescent="0.25">
      <c r="C8" s="10" t="s">
        <v>2</v>
      </c>
      <c r="D8" s="27">
        <f>SUM(March!M2:M32)</f>
        <v>427618</v>
      </c>
    </row>
    <row r="9" spans="3:4" ht="15.75" x14ac:dyDescent="0.25">
      <c r="C9" s="10" t="s">
        <v>3</v>
      </c>
      <c r="D9" s="27">
        <f>SUM(April!M2:M31)</f>
        <v>411821</v>
      </c>
    </row>
    <row r="10" spans="3:4" ht="15.75" x14ac:dyDescent="0.25">
      <c r="C10" s="10" t="s">
        <v>4</v>
      </c>
      <c r="D10" s="27">
        <f>SUM(May!M2:M32)</f>
        <v>426742</v>
      </c>
    </row>
    <row r="11" spans="3:4" ht="15.75" x14ac:dyDescent="0.25">
      <c r="C11" s="10" t="s">
        <v>5</v>
      </c>
      <c r="D11" s="27">
        <f>SUM(June!M2:M31)</f>
        <v>412982</v>
      </c>
    </row>
    <row r="12" spans="3:4" ht="15.75" x14ac:dyDescent="0.25">
      <c r="C12" s="10" t="s">
        <v>6</v>
      </c>
      <c r="D12" s="27">
        <f>SUM(July!M2:M32)</f>
        <v>423358</v>
      </c>
    </row>
    <row r="13" spans="3:4" ht="15.75" x14ac:dyDescent="0.25">
      <c r="C13" s="10" t="s">
        <v>7</v>
      </c>
      <c r="D13" s="27">
        <f>SUM(August!M2:M32)</f>
        <v>427080</v>
      </c>
    </row>
    <row r="14" spans="3:4" ht="15.75" x14ac:dyDescent="0.25">
      <c r="C14" s="10" t="s">
        <v>8</v>
      </c>
      <c r="D14" s="27">
        <f>SUM(September!M2:M31)</f>
        <v>407132</v>
      </c>
    </row>
    <row r="15" spans="3:4" ht="15.75" x14ac:dyDescent="0.25">
      <c r="C15" s="10" t="s">
        <v>9</v>
      </c>
      <c r="D15" s="27">
        <f>SUM(October!M2:M32)</f>
        <v>425423</v>
      </c>
    </row>
    <row r="16" spans="3:4" ht="15.75" x14ac:dyDescent="0.25">
      <c r="C16" s="10" t="s">
        <v>10</v>
      </c>
      <c r="D16" s="27">
        <f>SUM(November!M2:M31)</f>
        <v>413084</v>
      </c>
    </row>
    <row r="17" spans="3:4" ht="15.75" x14ac:dyDescent="0.25">
      <c r="C17" s="10" t="s">
        <v>11</v>
      </c>
      <c r="D17" s="27">
        <f>SUM(December!M2:M32)</f>
        <v>426300</v>
      </c>
    </row>
    <row r="18" spans="3:4" ht="18" x14ac:dyDescent="0.25">
      <c r="C18" s="46" t="s">
        <v>13</v>
      </c>
      <c r="D18" s="45">
        <f>SUM(D6:D17)</f>
        <v>5022590</v>
      </c>
    </row>
  </sheetData>
  <mergeCells count="1">
    <mergeCell ref="C4:D4"/>
  </mergeCells>
  <phoneticPr fontId="5" type="noConversion"/>
  <conditionalFormatting sqref="D6:D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178B-B80C-41B5-A6E0-F272E7AB396F}">
  <dimension ref="A1:Q16"/>
  <sheetViews>
    <sheetView workbookViewId="0">
      <selection activeCell="O12" sqref="O12"/>
    </sheetView>
  </sheetViews>
  <sheetFormatPr defaultRowHeight="15" x14ac:dyDescent="0.25"/>
  <cols>
    <col min="13" max="13" width="12.7109375" customWidth="1"/>
  </cols>
  <sheetData>
    <row r="1" spans="1:17" ht="21" x14ac:dyDescent="0.35">
      <c r="A1" s="59" t="s">
        <v>30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3" spans="1:17" ht="38.25" x14ac:dyDescent="0.25">
      <c r="A3" s="20" t="s">
        <v>27</v>
      </c>
      <c r="B3" s="13" t="s">
        <v>16</v>
      </c>
      <c r="C3" s="13" t="s">
        <v>19</v>
      </c>
      <c r="D3" s="13" t="s">
        <v>24</v>
      </c>
      <c r="E3" s="13" t="s">
        <v>25</v>
      </c>
      <c r="F3" s="13" t="s">
        <v>17</v>
      </c>
      <c r="G3" s="13" t="s">
        <v>21</v>
      </c>
      <c r="H3" s="13" t="s">
        <v>14</v>
      </c>
      <c r="I3" s="13" t="s">
        <v>15</v>
      </c>
      <c r="J3" s="13" t="s">
        <v>18</v>
      </c>
      <c r="K3" s="13" t="s">
        <v>26</v>
      </c>
      <c r="L3" s="21" t="s">
        <v>20</v>
      </c>
      <c r="M3" s="28" t="s">
        <v>13</v>
      </c>
      <c r="Q3">
        <f>MATCH(A4,A4:A15,0)</f>
        <v>1</v>
      </c>
    </row>
    <row r="4" spans="1:17" ht="15.75" x14ac:dyDescent="0.25">
      <c r="A4" s="22" t="s">
        <v>28</v>
      </c>
      <c r="B4" s="40">
        <f>SUM(January!B2:B32)</f>
        <v>37806</v>
      </c>
      <c r="C4" s="40">
        <f>SUM(January!C2:C32)</f>
        <v>39072</v>
      </c>
      <c r="D4" s="40">
        <f>SUM(January!D2:D32)</f>
        <v>37278</v>
      </c>
      <c r="E4" s="40">
        <f>SUM(January!E2:E32)</f>
        <v>41383</v>
      </c>
      <c r="F4" s="40">
        <f>SUM(January!F2:F32)</f>
        <v>38279</v>
      </c>
      <c r="G4" s="40">
        <f>SUM(January!G2:G32)</f>
        <v>38037</v>
      </c>
      <c r="H4" s="40">
        <f>SUM(January!H2:H32)</f>
        <v>37659</v>
      </c>
      <c r="I4" s="40">
        <f>SUM(January!I2:I32)</f>
        <v>38555</v>
      </c>
      <c r="J4" s="40">
        <f>SUM(January!J2:J32)</f>
        <v>38224</v>
      </c>
      <c r="K4" s="40">
        <f>SUM(January!K2:K32)</f>
        <v>38501</v>
      </c>
      <c r="L4" s="40">
        <f>SUM(January!L2:L32)</f>
        <v>38431</v>
      </c>
      <c r="M4" s="41">
        <f>SUM(B4:L4)</f>
        <v>423225</v>
      </c>
    </row>
    <row r="5" spans="1:17" ht="15.75" x14ac:dyDescent="0.25">
      <c r="A5" s="22" t="s">
        <v>1</v>
      </c>
      <c r="B5" s="40">
        <f>SUM(February!B2:B30)</f>
        <v>36882</v>
      </c>
      <c r="C5" s="40">
        <f>SUM(February!C2:C30)</f>
        <v>36450</v>
      </c>
      <c r="D5" s="40">
        <f>SUM(February!D2:D30)</f>
        <v>35619</v>
      </c>
      <c r="E5" s="40">
        <f>SUM(February!E2:E30)</f>
        <v>35357</v>
      </c>
      <c r="F5" s="40">
        <f>SUM(February!F2:F30)</f>
        <v>36313</v>
      </c>
      <c r="G5" s="40">
        <f>SUM(February!G2:G30)</f>
        <v>36450</v>
      </c>
      <c r="H5" s="40">
        <f>SUM(February!H2:H30)</f>
        <v>36767</v>
      </c>
      <c r="I5" s="40">
        <f>SUM(February!I2:I30)</f>
        <v>35167</v>
      </c>
      <c r="J5" s="40">
        <f>SUM(February!J2:J30)</f>
        <v>37303</v>
      </c>
      <c r="K5" s="40">
        <f>SUM(February!K2:K30)</f>
        <v>35466</v>
      </c>
      <c r="L5" s="40">
        <f>SUM(February!L2:L30)</f>
        <v>36051</v>
      </c>
      <c r="M5" s="41">
        <f t="shared" ref="M5:M15" si="0">SUM(B5:L5)</f>
        <v>397825</v>
      </c>
    </row>
    <row r="6" spans="1:17" ht="15.75" x14ac:dyDescent="0.25">
      <c r="A6" s="22" t="s">
        <v>2</v>
      </c>
      <c r="B6" s="40">
        <f>SUM(March!B2:B32)</f>
        <v>38242</v>
      </c>
      <c r="C6" s="40">
        <f>SUM(March!C2:C32)</f>
        <v>40401</v>
      </c>
      <c r="D6" s="40">
        <f>SUM(March!D2:D32)</f>
        <v>37340</v>
      </c>
      <c r="E6" s="40">
        <f>SUM(March!E2:E32)</f>
        <v>39225</v>
      </c>
      <c r="F6" s="40">
        <f>SUM(March!F2:F32)</f>
        <v>38893</v>
      </c>
      <c r="G6" s="40">
        <f>SUM(March!G2:G32)</f>
        <v>38762</v>
      </c>
      <c r="H6" s="40">
        <f>SUM(March!H2:H32)</f>
        <v>38892</v>
      </c>
      <c r="I6" s="40">
        <f>SUM(March!I2:I32)</f>
        <v>39725</v>
      </c>
      <c r="J6" s="40">
        <f>SUM(March!J2:J32)</f>
        <v>40353</v>
      </c>
      <c r="K6" s="40">
        <f>SUM(March!K2:K32)</f>
        <v>36973</v>
      </c>
      <c r="L6" s="40">
        <f>SUM(March!L2:L32)</f>
        <v>38812</v>
      </c>
      <c r="M6" s="41">
        <f t="shared" si="0"/>
        <v>427618</v>
      </c>
    </row>
    <row r="7" spans="1:17" ht="15.75" x14ac:dyDescent="0.25">
      <c r="A7" s="22" t="s">
        <v>3</v>
      </c>
      <c r="B7" s="40">
        <f>SUM(April!B2:B31)</f>
        <v>38000</v>
      </c>
      <c r="C7" s="40">
        <f>SUM(April!C2:C31)</f>
        <v>37963</v>
      </c>
      <c r="D7" s="40">
        <f>SUM(April!D2:D31)</f>
        <v>36261</v>
      </c>
      <c r="E7" s="40">
        <f>SUM(April!E2:E31)</f>
        <v>38377</v>
      </c>
      <c r="F7" s="40">
        <f>SUM(April!F2:F31)</f>
        <v>36880</v>
      </c>
      <c r="G7" s="40">
        <f>SUM(April!G2:G31)</f>
        <v>38135</v>
      </c>
      <c r="H7" s="40">
        <f>SUM(April!H2:H31)</f>
        <v>36964</v>
      </c>
      <c r="I7" s="40">
        <f>SUM(April!I2:I31)</f>
        <v>36834</v>
      </c>
      <c r="J7" s="40">
        <f>SUM(April!J2:J31)</f>
        <v>37170</v>
      </c>
      <c r="K7" s="40">
        <f>SUM(April!K2:K31)</f>
        <v>37868</v>
      </c>
      <c r="L7" s="40">
        <f>SUM(April!L2:L31)</f>
        <v>37369</v>
      </c>
      <c r="M7" s="41">
        <f t="shared" si="0"/>
        <v>411821</v>
      </c>
    </row>
    <row r="8" spans="1:17" ht="15.75" x14ac:dyDescent="0.25">
      <c r="A8" s="22" t="s">
        <v>4</v>
      </c>
      <c r="B8" s="40">
        <f>SUM(May!B2:B32)</f>
        <v>39099</v>
      </c>
      <c r="C8" s="40">
        <f>SUM(May!C2:C32)</f>
        <v>38775</v>
      </c>
      <c r="D8" s="40">
        <f>SUM(May!D2:D32)</f>
        <v>39516</v>
      </c>
      <c r="E8" s="40">
        <f>SUM(May!E2:E32)</f>
        <v>37775</v>
      </c>
      <c r="F8" s="40">
        <f>SUM(May!F2:F32)</f>
        <v>39393</v>
      </c>
      <c r="G8" s="40">
        <f>SUM(May!G2:G32)</f>
        <v>38524</v>
      </c>
      <c r="H8" s="40">
        <f>SUM(May!H2:H32)</f>
        <v>39996</v>
      </c>
      <c r="I8" s="40">
        <f>SUM(May!I2:I32)</f>
        <v>38783</v>
      </c>
      <c r="J8" s="40">
        <f>SUM(May!J2:J32)</f>
        <v>39573</v>
      </c>
      <c r="K8" s="40">
        <f>SUM(May!K2:K32)</f>
        <v>38169</v>
      </c>
      <c r="L8" s="40">
        <f>SUM(May!L2:L32)</f>
        <v>37139</v>
      </c>
      <c r="M8" s="41">
        <f t="shared" si="0"/>
        <v>426742</v>
      </c>
    </row>
    <row r="9" spans="1:17" ht="15.75" x14ac:dyDescent="0.25">
      <c r="A9" s="22" t="s">
        <v>5</v>
      </c>
      <c r="B9" s="40">
        <f>SUM(June!B2:B31)</f>
        <v>37575</v>
      </c>
      <c r="C9" s="40">
        <f>SUM(June!C2:C31)</f>
        <v>37214</v>
      </c>
      <c r="D9" s="40">
        <f>SUM(June!D2:D31)</f>
        <v>36286</v>
      </c>
      <c r="E9" s="40">
        <f>SUM(June!E2:E31)</f>
        <v>39027</v>
      </c>
      <c r="F9" s="40">
        <f>SUM(June!F2:F31)</f>
        <v>37108</v>
      </c>
      <c r="G9" s="40">
        <f>SUM(June!G2:G31)</f>
        <v>37099</v>
      </c>
      <c r="H9" s="40">
        <f>SUM(June!H2:H31)</f>
        <v>35653</v>
      </c>
      <c r="I9" s="40">
        <f>SUM(June!I2:I31)</f>
        <v>37788</v>
      </c>
      <c r="J9" s="40">
        <f>SUM(June!J2:J31)</f>
        <v>37696</v>
      </c>
      <c r="K9" s="40">
        <f>SUM(June!K2:K31)</f>
        <v>38335</v>
      </c>
      <c r="L9" s="40">
        <f>SUM(June!L2:L31)</f>
        <v>39201</v>
      </c>
      <c r="M9" s="41">
        <f t="shared" si="0"/>
        <v>412982</v>
      </c>
    </row>
    <row r="10" spans="1:17" ht="15.75" x14ac:dyDescent="0.25">
      <c r="A10" s="22" t="s">
        <v>6</v>
      </c>
      <c r="B10" s="40">
        <f>SUM(July!B2:B32)</f>
        <v>39204</v>
      </c>
      <c r="C10" s="40">
        <f>SUM(July!C2:C32)</f>
        <v>37238</v>
      </c>
      <c r="D10" s="40">
        <f>SUM(July!D2:D32)</f>
        <v>38722</v>
      </c>
      <c r="E10" s="40">
        <f>SUM(July!E2:E32)</f>
        <v>37598</v>
      </c>
      <c r="F10" s="40">
        <f>SUM(July!F2:F32)</f>
        <v>39457</v>
      </c>
      <c r="G10" s="40">
        <f>SUM(July!G2:G32)</f>
        <v>38684</v>
      </c>
      <c r="H10" s="40">
        <f>SUM(July!H2:H32)</f>
        <v>38949</v>
      </c>
      <c r="I10" s="40">
        <f>SUM(July!I2:I32)</f>
        <v>37765</v>
      </c>
      <c r="J10" s="40">
        <f>SUM(July!J2:J32)</f>
        <v>40012</v>
      </c>
      <c r="K10" s="40">
        <f>SUM(July!K2:K32)</f>
        <v>37846</v>
      </c>
      <c r="L10" s="40">
        <f>SUM(July!L2:L32)</f>
        <v>37883</v>
      </c>
      <c r="M10" s="41">
        <f t="shared" si="0"/>
        <v>423358</v>
      </c>
    </row>
    <row r="11" spans="1:17" ht="15.75" x14ac:dyDescent="0.25">
      <c r="A11" s="22" t="s">
        <v>7</v>
      </c>
      <c r="B11" s="40">
        <f>SUM(August!B2:B32)</f>
        <v>38326</v>
      </c>
      <c r="C11" s="40">
        <f>SUM(August!C2:C32)</f>
        <v>38857</v>
      </c>
      <c r="D11" s="40">
        <f>SUM(August!D2:D32)</f>
        <v>39264</v>
      </c>
      <c r="E11" s="40">
        <f>SUM(August!E2:E32)</f>
        <v>38622</v>
      </c>
      <c r="F11" s="40">
        <f>SUM(August!F2:F32)</f>
        <v>38496</v>
      </c>
      <c r="G11" s="40">
        <f>SUM(August!G2:G32)</f>
        <v>39360</v>
      </c>
      <c r="H11" s="40">
        <f>SUM(August!H2:H32)</f>
        <v>38441</v>
      </c>
      <c r="I11" s="40">
        <f>SUM(August!I2:I32)</f>
        <v>38585</v>
      </c>
      <c r="J11" s="40">
        <f>SUM(August!J2:J32)</f>
        <v>39093</v>
      </c>
      <c r="K11" s="40">
        <f>SUM(August!K2:K32)</f>
        <v>38335</v>
      </c>
      <c r="L11" s="40">
        <f>SUM(August!L2:L32)</f>
        <v>39701</v>
      </c>
      <c r="M11" s="41">
        <f t="shared" si="0"/>
        <v>427080</v>
      </c>
    </row>
    <row r="12" spans="1:17" ht="15.75" x14ac:dyDescent="0.25">
      <c r="A12" s="22" t="s">
        <v>8</v>
      </c>
      <c r="B12" s="40">
        <f>SUM(September!B2:B31)</f>
        <v>37587</v>
      </c>
      <c r="C12" s="40">
        <f>SUM(September!C2:C31)</f>
        <v>37691</v>
      </c>
      <c r="D12" s="40">
        <f>SUM(September!D2:D31)</f>
        <v>36593</v>
      </c>
      <c r="E12" s="40">
        <f>SUM(September!E2:E31)</f>
        <v>36166</v>
      </c>
      <c r="F12" s="40">
        <f>SUM(September!F2:F31)</f>
        <v>37457</v>
      </c>
      <c r="G12" s="40">
        <f>SUM(September!G2:G31)</f>
        <v>36935</v>
      </c>
      <c r="H12" s="40">
        <f>SUM(September!H2:H31)</f>
        <v>36165</v>
      </c>
      <c r="I12" s="40">
        <f>SUM(September!I2:I31)</f>
        <v>37359</v>
      </c>
      <c r="J12" s="40">
        <f>SUM(September!J2:J31)</f>
        <v>37601</v>
      </c>
      <c r="K12" s="40">
        <f>SUM(September!K2:K31)</f>
        <v>36413</v>
      </c>
      <c r="L12" s="40">
        <f>SUM(September!L2:L31)</f>
        <v>37165</v>
      </c>
      <c r="M12" s="41">
        <f t="shared" si="0"/>
        <v>407132</v>
      </c>
    </row>
    <row r="13" spans="1:17" ht="15.75" x14ac:dyDescent="0.25">
      <c r="A13" s="22" t="s">
        <v>9</v>
      </c>
      <c r="B13" s="40">
        <f>SUM(October!B2:B32)</f>
        <v>38864</v>
      </c>
      <c r="C13" s="40">
        <f>SUM(October!C2:C32)</f>
        <v>37771</v>
      </c>
      <c r="D13" s="40">
        <f>SUM(October!D2:D32)</f>
        <v>38797</v>
      </c>
      <c r="E13" s="40">
        <f>SUM(October!E2:E32)</f>
        <v>38730</v>
      </c>
      <c r="F13" s="40">
        <f>SUM(October!F2:F32)</f>
        <v>38617</v>
      </c>
      <c r="G13" s="40">
        <f>SUM(October!G2:G32)</f>
        <v>39681</v>
      </c>
      <c r="H13" s="40">
        <f>SUM(October!H2:H32)</f>
        <v>39012</v>
      </c>
      <c r="I13" s="40">
        <f>SUM(October!I2:I32)</f>
        <v>38660</v>
      </c>
      <c r="J13" s="40">
        <f>SUM(October!J2:J32)</f>
        <v>38366</v>
      </c>
      <c r="K13" s="40">
        <f>SUM(October!K2:K32)</f>
        <v>38257</v>
      </c>
      <c r="L13" s="40">
        <f>SUM(October!L2:L32)</f>
        <v>38668</v>
      </c>
      <c r="M13" s="41">
        <f t="shared" si="0"/>
        <v>425423</v>
      </c>
    </row>
    <row r="14" spans="1:17" ht="15.75" x14ac:dyDescent="0.25">
      <c r="A14" s="22" t="s">
        <v>10</v>
      </c>
      <c r="B14" s="40">
        <f>SUM(November!B2:B31)</f>
        <v>38414</v>
      </c>
      <c r="C14" s="40">
        <f>SUM(November!C2:C31)</f>
        <v>38273</v>
      </c>
      <c r="D14" s="40">
        <f>SUM(November!D2:D31)</f>
        <v>38207</v>
      </c>
      <c r="E14" s="40">
        <f>SUM(November!E2:E31)</f>
        <v>37878</v>
      </c>
      <c r="F14" s="40">
        <f>SUM(November!F2:F31)</f>
        <v>37337</v>
      </c>
      <c r="G14" s="40">
        <f>SUM(November!G2:G31)</f>
        <v>37925</v>
      </c>
      <c r="H14" s="40">
        <f>SUM(November!H2:H31)</f>
        <v>37657</v>
      </c>
      <c r="I14" s="40">
        <f>SUM(November!I2:I31)</f>
        <v>36334</v>
      </c>
      <c r="J14" s="40">
        <f>SUM(November!J2:J31)</f>
        <v>36126</v>
      </c>
      <c r="K14" s="40">
        <f>SUM(November!K2:K31)</f>
        <v>37615</v>
      </c>
      <c r="L14" s="40">
        <f>SUM(November!L2:L31)</f>
        <v>37318</v>
      </c>
      <c r="M14" s="41">
        <f t="shared" si="0"/>
        <v>413084</v>
      </c>
    </row>
    <row r="15" spans="1:17" ht="15.75" x14ac:dyDescent="0.25">
      <c r="A15" s="22" t="s">
        <v>11</v>
      </c>
      <c r="B15" s="40">
        <f>SUM(December!B2:B32)</f>
        <v>37823</v>
      </c>
      <c r="C15" s="40">
        <f>SUM(December!C2:C32)</f>
        <v>40181</v>
      </c>
      <c r="D15" s="40">
        <f>SUM(December!D2:D32)</f>
        <v>37780</v>
      </c>
      <c r="E15" s="40">
        <f>SUM(December!E2:E32)</f>
        <v>39388</v>
      </c>
      <c r="F15" s="40">
        <f>SUM(December!F2:F32)</f>
        <v>39272</v>
      </c>
      <c r="G15" s="40">
        <f>SUM(December!G2:G32)</f>
        <v>38456</v>
      </c>
      <c r="H15" s="40">
        <f>SUM(December!H2:H32)</f>
        <v>40185</v>
      </c>
      <c r="I15" s="40">
        <f>SUM(December!I2:I32)</f>
        <v>38720</v>
      </c>
      <c r="J15" s="40">
        <f>SUM(December!J2:J32)</f>
        <v>37984</v>
      </c>
      <c r="K15" s="40">
        <f>SUM(December!K2:K32)</f>
        <v>37854</v>
      </c>
      <c r="L15" s="40">
        <f>SUM(December!L2:L32)</f>
        <v>38657</v>
      </c>
      <c r="M15" s="41">
        <f t="shared" si="0"/>
        <v>426300</v>
      </c>
    </row>
    <row r="16" spans="1:17" ht="15.75" x14ac:dyDescent="0.25">
      <c r="A16" s="42" t="s">
        <v>31</v>
      </c>
      <c r="B16" s="43">
        <f t="shared" ref="B16:M16" si="1">SUM(B4:B15)</f>
        <v>457822</v>
      </c>
      <c r="C16" s="43">
        <f t="shared" si="1"/>
        <v>459886</v>
      </c>
      <c r="D16" s="43">
        <f t="shared" si="1"/>
        <v>451663</v>
      </c>
      <c r="E16" s="43">
        <f t="shared" si="1"/>
        <v>459526</v>
      </c>
      <c r="F16" s="43">
        <f t="shared" si="1"/>
        <v>457502</v>
      </c>
      <c r="G16" s="43">
        <f t="shared" si="1"/>
        <v>458048</v>
      </c>
      <c r="H16" s="43">
        <f t="shared" si="1"/>
        <v>456340</v>
      </c>
      <c r="I16" s="43">
        <f t="shared" si="1"/>
        <v>454275</v>
      </c>
      <c r="J16" s="43">
        <f t="shared" si="1"/>
        <v>459501</v>
      </c>
      <c r="K16" s="43">
        <f t="shared" si="1"/>
        <v>451632</v>
      </c>
      <c r="L16" s="43">
        <f t="shared" si="1"/>
        <v>456395</v>
      </c>
      <c r="M16" s="43">
        <f t="shared" si="1"/>
        <v>5022590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view="pageLayout" topLeftCell="A14" zoomScaleNormal="100" workbookViewId="0">
      <selection activeCell="I28" sqref="I28"/>
    </sheetView>
  </sheetViews>
  <sheetFormatPr defaultRowHeight="15" x14ac:dyDescent="0.25"/>
  <cols>
    <col min="1" max="1" width="9.42578125" style="2" customWidth="1"/>
    <col min="2" max="2" width="10.85546875" customWidth="1"/>
    <col min="3" max="3" width="8.85546875" style="1" customWidth="1"/>
    <col min="4" max="4" width="6.5703125" customWidth="1"/>
    <col min="5" max="5" width="9.85546875" customWidth="1"/>
    <col min="6" max="6" width="8.7109375" customWidth="1"/>
    <col min="7" max="7" width="9.5703125" customWidth="1"/>
    <col min="8" max="8" width="11.85546875" customWidth="1"/>
    <col min="9" max="9" width="9.85546875" customWidth="1"/>
    <col min="10" max="10" width="11" customWidth="1"/>
    <col min="11" max="11" width="6.5703125" customWidth="1"/>
    <col min="12" max="13" width="12" customWidth="1"/>
  </cols>
  <sheetData>
    <row r="1" spans="1:13" s="12" customFormat="1" ht="24.6" customHeight="1" x14ac:dyDescent="0.2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4" t="s">
        <v>12</v>
      </c>
    </row>
    <row r="2" spans="1:13" s="7" customFormat="1" ht="11.45" customHeight="1" x14ac:dyDescent="0.25">
      <c r="A2" s="8">
        <v>45292</v>
      </c>
      <c r="B2" s="29">
        <f>VLOOKUP(A2,Table1[#All],3,FALSE)</f>
        <v>1900</v>
      </c>
      <c r="C2" s="26">
        <f>VLOOKUP(A2,Table1[#All],4,FALSE)</f>
        <v>1494</v>
      </c>
      <c r="D2" s="29">
        <f>VLOOKUP(A2,Table1[#All],5,FALSE)</f>
        <v>1185</v>
      </c>
      <c r="E2" s="29">
        <f>VLOOKUP(A2,Table1[#All],6,FALSE)</f>
        <v>1081</v>
      </c>
      <c r="F2" s="29">
        <f>VLOOKUP(A2,Table1[#All],7,FALSE)</f>
        <v>1252</v>
      </c>
      <c r="G2" s="29">
        <f>VLOOKUP(A2,Table1[#All],8,FALSE)</f>
        <v>1350</v>
      </c>
      <c r="H2" s="29">
        <f>VLOOKUP(A2,Table1[#All],9,FALSE)</f>
        <v>1171</v>
      </c>
      <c r="I2" s="29">
        <f>VLOOKUP(A2,Table1[#All],10,FALSE)</f>
        <v>1078</v>
      </c>
      <c r="J2" s="29">
        <f>VLOOKUP(A2,Table1[#All],11,FALSE)</f>
        <v>1135</v>
      </c>
      <c r="K2" s="29">
        <f>VLOOKUP(A2,Table1[#All],12,FALSE)</f>
        <v>1186</v>
      </c>
      <c r="L2" s="29">
        <f>VLOOKUP(A2,Table1[#All],13,FALSE)</f>
        <v>1472</v>
      </c>
      <c r="M2" s="29">
        <f>SUM(B2:L2)</f>
        <v>14304</v>
      </c>
    </row>
    <row r="3" spans="1:13" s="7" customFormat="1" ht="11.45" customHeight="1" x14ac:dyDescent="0.25">
      <c r="A3" s="8">
        <v>45293</v>
      </c>
      <c r="B3" s="29">
        <f>VLOOKUP(A3,Table1[#All],3,FALSE)</f>
        <v>1023</v>
      </c>
      <c r="C3" s="26">
        <f>VLOOKUP(A3,Table1[#All],4,FALSE)</f>
        <v>1373</v>
      </c>
      <c r="D3" s="29">
        <f>VLOOKUP(A3,Table1[#All],5,FALSE)</f>
        <v>1036</v>
      </c>
      <c r="E3" s="29">
        <f>VLOOKUP(A3,Table1[#All],6,FALSE)</f>
        <v>1025</v>
      </c>
      <c r="F3" s="29">
        <f>VLOOKUP(A3,Table1[#All],7,FALSE)</f>
        <v>1402</v>
      </c>
      <c r="G3" s="29">
        <f>VLOOKUP(A3,Table1[#All],8,FALSE)</f>
        <v>1309</v>
      </c>
      <c r="H3" s="29">
        <f>VLOOKUP(A3,Table1[#All],9,FALSE)</f>
        <v>1024</v>
      </c>
      <c r="I3" s="29">
        <f>VLOOKUP(A3,Table1[#All],10,FALSE)</f>
        <v>1311</v>
      </c>
      <c r="J3" s="29">
        <f>VLOOKUP(A3,Table1[#All],11,FALSE)</f>
        <v>1481</v>
      </c>
      <c r="K3" s="29">
        <f>VLOOKUP(A3,Table1[#All],12,FALSE)</f>
        <v>1099</v>
      </c>
      <c r="L3" s="29">
        <f>VLOOKUP(A3,Table1[#All],13,FALSE)</f>
        <v>1276</v>
      </c>
      <c r="M3" s="29">
        <f t="shared" ref="M3:M32" si="0">SUM(B3:L3)</f>
        <v>13359</v>
      </c>
    </row>
    <row r="4" spans="1:13" s="7" customFormat="1" ht="11.45" customHeight="1" x14ac:dyDescent="0.25">
      <c r="A4" s="8">
        <v>45294</v>
      </c>
      <c r="B4" s="29">
        <f>VLOOKUP(A4,Table1[#All],3,FALSE)</f>
        <v>1492</v>
      </c>
      <c r="C4" s="26">
        <f>VLOOKUP(A4,Table1[#All],4,FALSE)</f>
        <v>1201</v>
      </c>
      <c r="D4" s="29">
        <f>VLOOKUP(A4,Table1[#All],5,FALSE)</f>
        <v>1023</v>
      </c>
      <c r="E4" s="29">
        <f>VLOOKUP(A4,Table1[#All],6,FALSE)</f>
        <v>1251</v>
      </c>
      <c r="F4" s="29">
        <f>VLOOKUP(A4,Table1[#All],7,FALSE)</f>
        <v>1138</v>
      </c>
      <c r="G4" s="29">
        <f>VLOOKUP(A4,Table1[#All],8,FALSE)</f>
        <v>1337</v>
      </c>
      <c r="H4" s="29">
        <f>VLOOKUP(A4,Table1[#All],9,FALSE)</f>
        <v>1244</v>
      </c>
      <c r="I4" s="29">
        <f>VLOOKUP(A4,Table1[#All],10,FALSE)</f>
        <v>1263</v>
      </c>
      <c r="J4" s="29">
        <f>VLOOKUP(A4,Table1[#All],11,FALSE)</f>
        <v>1466</v>
      </c>
      <c r="K4" s="29">
        <f>VLOOKUP(A4,Table1[#All],12,FALSE)</f>
        <v>1229</v>
      </c>
      <c r="L4" s="29">
        <f>VLOOKUP(A4,Table1[#All],13,FALSE)</f>
        <v>1483</v>
      </c>
      <c r="M4" s="29">
        <f t="shared" si="0"/>
        <v>14127</v>
      </c>
    </row>
    <row r="5" spans="1:13" s="7" customFormat="1" ht="11.45" customHeight="1" x14ac:dyDescent="0.25">
      <c r="A5" s="8">
        <v>45295</v>
      </c>
      <c r="B5" s="29">
        <f>VLOOKUP(A5,Table1[#All],3,FALSE)</f>
        <v>1431</v>
      </c>
      <c r="C5" s="26">
        <f>VLOOKUP(A5,Table1[#All],4,FALSE)</f>
        <v>1323</v>
      </c>
      <c r="D5" s="29">
        <f>VLOOKUP(A5,Table1[#All],5,FALSE)</f>
        <v>1053</v>
      </c>
      <c r="E5" s="29">
        <f>VLOOKUP(A5,Table1[#All],6,FALSE)</f>
        <v>1243</v>
      </c>
      <c r="F5" s="29">
        <f>VLOOKUP(A5,Table1[#All],7,FALSE)</f>
        <v>1406</v>
      </c>
      <c r="G5" s="29">
        <f>VLOOKUP(A5,Table1[#All],8,FALSE)</f>
        <v>1148</v>
      </c>
      <c r="H5" s="29">
        <f>VLOOKUP(A5,Table1[#All],9,FALSE)</f>
        <v>1162</v>
      </c>
      <c r="I5" s="29">
        <f>VLOOKUP(A5,Table1[#All],10,FALSE)</f>
        <v>1404</v>
      </c>
      <c r="J5" s="29">
        <f>VLOOKUP(A5,Table1[#All],11,FALSE)</f>
        <v>1005</v>
      </c>
      <c r="K5" s="29">
        <f>VLOOKUP(A5,Table1[#All],12,FALSE)</f>
        <v>1486</v>
      </c>
      <c r="L5" s="29">
        <f>VLOOKUP(A5,Table1[#All],13,FALSE)</f>
        <v>1086</v>
      </c>
      <c r="M5" s="29">
        <f t="shared" si="0"/>
        <v>13747</v>
      </c>
    </row>
    <row r="6" spans="1:13" s="7" customFormat="1" ht="11.45" customHeight="1" x14ac:dyDescent="0.25">
      <c r="A6" s="8">
        <v>45296</v>
      </c>
      <c r="B6" s="29">
        <f>VLOOKUP(A6,Table1[#All],3,FALSE)</f>
        <v>1051</v>
      </c>
      <c r="C6" s="26">
        <f>VLOOKUP(A6,Table1[#All],4,FALSE)</f>
        <v>1018</v>
      </c>
      <c r="D6" s="29">
        <f>VLOOKUP(A6,Table1[#All],5,FALSE)</f>
        <v>1414</v>
      </c>
      <c r="E6" s="29">
        <f>VLOOKUP(A6,Table1[#All],6,FALSE)</f>
        <v>1376</v>
      </c>
      <c r="F6" s="29">
        <f>VLOOKUP(A6,Table1[#All],7,FALSE)</f>
        <v>1007</v>
      </c>
      <c r="G6" s="29">
        <f>VLOOKUP(A6,Table1[#All],8,FALSE)</f>
        <v>1486</v>
      </c>
      <c r="H6" s="29">
        <f>VLOOKUP(A6,Table1[#All],9,FALSE)</f>
        <v>1290</v>
      </c>
      <c r="I6" s="29">
        <f>VLOOKUP(A6,Table1[#All],10,FALSE)</f>
        <v>1284</v>
      </c>
      <c r="J6" s="29">
        <f>VLOOKUP(A6,Table1[#All],11,FALSE)</f>
        <v>1489</v>
      </c>
      <c r="K6" s="29">
        <f>VLOOKUP(A6,Table1[#All],12,FALSE)</f>
        <v>1364</v>
      </c>
      <c r="L6" s="29">
        <f>VLOOKUP(A6,Table1[#All],13,FALSE)</f>
        <v>1269</v>
      </c>
      <c r="M6" s="29">
        <f t="shared" si="0"/>
        <v>14048</v>
      </c>
    </row>
    <row r="7" spans="1:13" s="7" customFormat="1" ht="11.45" customHeight="1" x14ac:dyDescent="0.25">
      <c r="A7" s="8">
        <v>45297</v>
      </c>
      <c r="B7" s="29">
        <f>VLOOKUP(A7,Table1[#All],3,FALSE)</f>
        <v>1045</v>
      </c>
      <c r="C7" s="26">
        <f>VLOOKUP(A7,Table1[#All],4,FALSE)</f>
        <v>1202</v>
      </c>
      <c r="D7" s="29">
        <f>VLOOKUP(A7,Table1[#All],5,FALSE)</f>
        <v>1296</v>
      </c>
      <c r="E7" s="29">
        <f>VLOOKUP(A7,Table1[#All],6,FALSE)</f>
        <v>1312</v>
      </c>
      <c r="F7" s="29">
        <f>VLOOKUP(A7,Table1[#All],7,FALSE)</f>
        <v>1398</v>
      </c>
      <c r="G7" s="29">
        <f>VLOOKUP(A7,Table1[#All],8,FALSE)</f>
        <v>1342</v>
      </c>
      <c r="H7" s="29">
        <f>VLOOKUP(A7,Table1[#All],9,FALSE)</f>
        <v>1431</v>
      </c>
      <c r="I7" s="29">
        <f>VLOOKUP(A7,Table1[#All],10,FALSE)</f>
        <v>1066</v>
      </c>
      <c r="J7" s="29">
        <f>VLOOKUP(A7,Table1[#All],11,FALSE)</f>
        <v>1091</v>
      </c>
      <c r="K7" s="29">
        <f>VLOOKUP(A7,Table1[#All],12,FALSE)</f>
        <v>1455</v>
      </c>
      <c r="L7" s="29">
        <f>VLOOKUP(A7,Table1[#All],13,FALSE)</f>
        <v>1469</v>
      </c>
      <c r="M7" s="29">
        <f t="shared" si="0"/>
        <v>14107</v>
      </c>
    </row>
    <row r="8" spans="1:13" s="7" customFormat="1" ht="11.45" customHeight="1" x14ac:dyDescent="0.25">
      <c r="A8" s="8">
        <v>45298</v>
      </c>
      <c r="B8" s="29">
        <f>VLOOKUP(A8,Table1[#All],3,FALSE)</f>
        <v>1123</v>
      </c>
      <c r="C8" s="26">
        <f>VLOOKUP(A8,Table1[#All],4,FALSE)</f>
        <v>1343</v>
      </c>
      <c r="D8" s="29">
        <f>VLOOKUP(A8,Table1[#All],5,FALSE)</f>
        <v>1428</v>
      </c>
      <c r="E8" s="29">
        <f>VLOOKUP(A8,Table1[#All],6,FALSE)</f>
        <v>1024</v>
      </c>
      <c r="F8" s="29">
        <f>VLOOKUP(A8,Table1[#All],7,FALSE)</f>
        <v>1042</v>
      </c>
      <c r="G8" s="29">
        <f>VLOOKUP(A8,Table1[#All],8,FALSE)</f>
        <v>1028</v>
      </c>
      <c r="H8" s="29">
        <f>VLOOKUP(A8,Table1[#All],9,FALSE)</f>
        <v>1479</v>
      </c>
      <c r="I8" s="29">
        <f>VLOOKUP(A8,Table1[#All],10,FALSE)</f>
        <v>1231</v>
      </c>
      <c r="J8" s="29">
        <f>VLOOKUP(A8,Table1[#All],11,FALSE)</f>
        <v>1101</v>
      </c>
      <c r="K8" s="29">
        <f>VLOOKUP(A8,Table1[#All],12,FALSE)</f>
        <v>1410</v>
      </c>
      <c r="L8" s="29">
        <f>VLOOKUP(A8,Table1[#All],13,FALSE)</f>
        <v>1321</v>
      </c>
      <c r="M8" s="29">
        <f t="shared" si="0"/>
        <v>13530</v>
      </c>
    </row>
    <row r="9" spans="1:13" s="7" customFormat="1" ht="11.45" customHeight="1" x14ac:dyDescent="0.25">
      <c r="A9" s="8">
        <v>45299</v>
      </c>
      <c r="B9" s="29">
        <f>VLOOKUP(A9,Table1[#All],3,FALSE)</f>
        <v>1029</v>
      </c>
      <c r="C9" s="26">
        <f>VLOOKUP(A9,Table1[#All],4,FALSE)</f>
        <v>1217</v>
      </c>
      <c r="D9" s="29">
        <f>VLOOKUP(A9,Table1[#All],5,FALSE)</f>
        <v>1084</v>
      </c>
      <c r="E9" s="29">
        <f>VLOOKUP(A9,Table1[#All],6,FALSE)</f>
        <v>1294</v>
      </c>
      <c r="F9" s="29">
        <f>VLOOKUP(A9,Table1[#All],7,FALSE)</f>
        <v>1480</v>
      </c>
      <c r="G9" s="29">
        <f>VLOOKUP(A9,Table1[#All],8,FALSE)</f>
        <v>1384</v>
      </c>
      <c r="H9" s="29">
        <f>VLOOKUP(A9,Table1[#All],9,FALSE)</f>
        <v>1176</v>
      </c>
      <c r="I9" s="29">
        <f>VLOOKUP(A9,Table1[#All],10,FALSE)</f>
        <v>1458</v>
      </c>
      <c r="J9" s="29">
        <f>VLOOKUP(A9,Table1[#All],11,FALSE)</f>
        <v>1256</v>
      </c>
      <c r="K9" s="29">
        <f>VLOOKUP(A9,Table1[#All],12,FALSE)</f>
        <v>1344</v>
      </c>
      <c r="L9" s="29">
        <f>VLOOKUP(A9,Table1[#All],13,FALSE)</f>
        <v>1031</v>
      </c>
      <c r="M9" s="29">
        <f t="shared" si="0"/>
        <v>13753</v>
      </c>
    </row>
    <row r="10" spans="1:13" s="7" customFormat="1" ht="11.45" customHeight="1" x14ac:dyDescent="0.25">
      <c r="A10" s="8">
        <v>45300</v>
      </c>
      <c r="B10" s="29">
        <f>VLOOKUP(A10,Table1[#All],3,FALSE)</f>
        <v>1405</v>
      </c>
      <c r="C10" s="26">
        <f>VLOOKUP(A10,Table1[#All],4,FALSE)</f>
        <v>1132</v>
      </c>
      <c r="D10" s="29">
        <f>VLOOKUP(A10,Table1[#All],5,FALSE)</f>
        <v>1197</v>
      </c>
      <c r="E10" s="29">
        <f>VLOOKUP(A10,Table1[#All],6,FALSE)</f>
        <v>1360</v>
      </c>
      <c r="F10" s="29">
        <f>VLOOKUP(A10,Table1[#All],7,FALSE)</f>
        <v>1096</v>
      </c>
      <c r="G10" s="29">
        <f>VLOOKUP(A10,Table1[#All],8,FALSE)</f>
        <v>1017</v>
      </c>
      <c r="H10" s="29">
        <f>VLOOKUP(A10,Table1[#All],9,FALSE)</f>
        <v>1139</v>
      </c>
      <c r="I10" s="29">
        <f>VLOOKUP(A10,Table1[#All],10,FALSE)</f>
        <v>1315</v>
      </c>
      <c r="J10" s="29">
        <f>VLOOKUP(A10,Table1[#All],11,FALSE)</f>
        <v>1257</v>
      </c>
      <c r="K10" s="29">
        <f>VLOOKUP(A10,Table1[#All],12,FALSE)</f>
        <v>1219</v>
      </c>
      <c r="L10" s="29">
        <f>VLOOKUP(A10,Table1[#All],13,FALSE)</f>
        <v>1296</v>
      </c>
      <c r="M10" s="29">
        <f t="shared" si="0"/>
        <v>13433</v>
      </c>
    </row>
    <row r="11" spans="1:13" s="7" customFormat="1" ht="11.45" customHeight="1" x14ac:dyDescent="0.25">
      <c r="A11" s="8">
        <v>45301</v>
      </c>
      <c r="B11" s="29">
        <f>VLOOKUP(A11,Table1[#All],3,FALSE)</f>
        <v>1101</v>
      </c>
      <c r="C11" s="26">
        <f>VLOOKUP(A11,Table1[#All],4,FALSE)</f>
        <v>1098</v>
      </c>
      <c r="D11" s="29">
        <f>VLOOKUP(A11,Table1[#All],5,FALSE)</f>
        <v>1094</v>
      </c>
      <c r="E11" s="29">
        <f>VLOOKUP(A11,Table1[#All],6,FALSE)</f>
        <v>1376</v>
      </c>
      <c r="F11" s="29">
        <f>VLOOKUP(A11,Table1[#All],7,FALSE)</f>
        <v>1061</v>
      </c>
      <c r="G11" s="29">
        <f>VLOOKUP(A11,Table1[#All],8,FALSE)</f>
        <v>1225</v>
      </c>
      <c r="H11" s="29">
        <f>VLOOKUP(A11,Table1[#All],9,FALSE)</f>
        <v>1353</v>
      </c>
      <c r="I11" s="29">
        <f>VLOOKUP(A11,Table1[#All],10,FALSE)</f>
        <v>1295</v>
      </c>
      <c r="J11" s="29">
        <f>VLOOKUP(A11,Table1[#All],11,FALSE)</f>
        <v>1197</v>
      </c>
      <c r="K11" s="29">
        <f>VLOOKUP(A11,Table1[#All],12,FALSE)</f>
        <v>1015</v>
      </c>
      <c r="L11" s="29">
        <f>VLOOKUP(A11,Table1[#All],13,FALSE)</f>
        <v>1305</v>
      </c>
      <c r="M11" s="29">
        <f>SUM(B11:L11)</f>
        <v>13120</v>
      </c>
    </row>
    <row r="12" spans="1:13" s="7" customFormat="1" ht="11.45" customHeight="1" x14ac:dyDescent="0.25">
      <c r="A12" s="8">
        <v>45302</v>
      </c>
      <c r="B12" s="29">
        <f>VLOOKUP(A12,Table1[#All],3,FALSE)</f>
        <v>1229</v>
      </c>
      <c r="C12" s="26">
        <f>VLOOKUP(A12,Table1[#All],4,FALSE)</f>
        <v>1118</v>
      </c>
      <c r="D12" s="29">
        <f>VLOOKUP(A12,Table1[#All],5,FALSE)</f>
        <v>1113</v>
      </c>
      <c r="E12" s="29">
        <f>VLOOKUP(A12,Table1[#All],6,FALSE)</f>
        <v>1424</v>
      </c>
      <c r="F12" s="29">
        <f>VLOOKUP(A12,Table1[#All],7,FALSE)</f>
        <v>1313</v>
      </c>
      <c r="G12" s="29">
        <f>VLOOKUP(A12,Table1[#All],8,FALSE)</f>
        <v>1197</v>
      </c>
      <c r="H12" s="29">
        <f>VLOOKUP(A12,Table1[#All],9,FALSE)</f>
        <v>1080</v>
      </c>
      <c r="I12" s="29">
        <f>VLOOKUP(A12,Table1[#All],10,FALSE)</f>
        <v>1012</v>
      </c>
      <c r="J12" s="29">
        <f>VLOOKUP(A12,Table1[#All],11,FALSE)</f>
        <v>1351</v>
      </c>
      <c r="K12" s="29">
        <f>VLOOKUP(A12,Table1[#All],12,FALSE)</f>
        <v>1467</v>
      </c>
      <c r="L12" s="29">
        <f>VLOOKUP(A12,Table1[#All],13,FALSE)</f>
        <v>1064</v>
      </c>
      <c r="M12" s="29">
        <f t="shared" si="0"/>
        <v>13368</v>
      </c>
    </row>
    <row r="13" spans="1:13" s="7" customFormat="1" ht="11.45" customHeight="1" x14ac:dyDescent="0.25">
      <c r="A13" s="8">
        <v>45303</v>
      </c>
      <c r="B13" s="29">
        <f>VLOOKUP(A13,Table1[#All],3,FALSE)</f>
        <v>1068</v>
      </c>
      <c r="C13" s="26">
        <f>VLOOKUP(A13,Table1[#All],4,FALSE)</f>
        <v>1067</v>
      </c>
      <c r="D13" s="29">
        <f>VLOOKUP(A13,Table1[#All],5,FALSE)</f>
        <v>1442</v>
      </c>
      <c r="E13" s="29">
        <f>VLOOKUP(A13,Table1[#All],6,FALSE)</f>
        <v>1152</v>
      </c>
      <c r="F13" s="29">
        <f>VLOOKUP(A13,Table1[#All],7,FALSE)</f>
        <v>1387</v>
      </c>
      <c r="G13" s="29">
        <f>VLOOKUP(A13,Table1[#All],8,FALSE)</f>
        <v>1436</v>
      </c>
      <c r="H13" s="29">
        <f>VLOOKUP(A13,Table1[#All],9,FALSE)</f>
        <v>1266</v>
      </c>
      <c r="I13" s="29">
        <f>VLOOKUP(A13,Table1[#All],10,FALSE)</f>
        <v>1096</v>
      </c>
      <c r="J13" s="29">
        <f>VLOOKUP(A13,Table1[#All],11,FALSE)</f>
        <v>1066</v>
      </c>
      <c r="K13" s="29">
        <f>VLOOKUP(A13,Table1[#All],12,FALSE)</f>
        <v>1137</v>
      </c>
      <c r="L13" s="29">
        <f>VLOOKUP(A13,Table1[#All],13,FALSE)</f>
        <v>1255</v>
      </c>
      <c r="M13" s="29">
        <f t="shared" si="0"/>
        <v>13372</v>
      </c>
    </row>
    <row r="14" spans="1:13" s="7" customFormat="1" ht="11.45" customHeight="1" x14ac:dyDescent="0.25">
      <c r="A14" s="8">
        <v>45304</v>
      </c>
      <c r="B14" s="29">
        <f>VLOOKUP(A14,Table1[#All],3,FALSE)</f>
        <v>1000</v>
      </c>
      <c r="C14" s="26">
        <f>VLOOKUP(A14,Table1[#All],4,FALSE)</f>
        <v>1097</v>
      </c>
      <c r="D14" s="29">
        <f>VLOOKUP(A14,Table1[#All],5,FALSE)</f>
        <v>1196</v>
      </c>
      <c r="E14" s="29">
        <f>VLOOKUP(A14,Table1[#All],6,FALSE)</f>
        <v>1320</v>
      </c>
      <c r="F14" s="29">
        <f>VLOOKUP(A14,Table1[#All],7,FALSE)</f>
        <v>1328</v>
      </c>
      <c r="G14" s="29">
        <f>VLOOKUP(A14,Table1[#All],8,FALSE)</f>
        <v>1060</v>
      </c>
      <c r="H14" s="29">
        <f>VLOOKUP(A14,Table1[#All],9,FALSE)</f>
        <v>1086</v>
      </c>
      <c r="I14" s="29">
        <f>VLOOKUP(A14,Table1[#All],10,FALSE)</f>
        <v>1441</v>
      </c>
      <c r="J14" s="29">
        <f>VLOOKUP(A14,Table1[#All],11,FALSE)</f>
        <v>1045</v>
      </c>
      <c r="K14" s="29">
        <f>VLOOKUP(A14,Table1[#All],12,FALSE)</f>
        <v>1212</v>
      </c>
      <c r="L14" s="29">
        <f>VLOOKUP(A14,Table1[#All],13,FALSE)</f>
        <v>1377</v>
      </c>
      <c r="M14" s="29">
        <f t="shared" si="0"/>
        <v>13162</v>
      </c>
    </row>
    <row r="15" spans="1:13" s="7" customFormat="1" ht="11.45" customHeight="1" x14ac:dyDescent="0.25">
      <c r="A15" s="8">
        <v>45305</v>
      </c>
      <c r="B15" s="29">
        <f>VLOOKUP(A15,Table1[#All],3,FALSE)</f>
        <v>1161</v>
      </c>
      <c r="C15" s="26">
        <f>VLOOKUP(A15,Table1[#All],4,FALSE)</f>
        <v>1487</v>
      </c>
      <c r="D15" s="29">
        <f>VLOOKUP(A15,Table1[#All],5,FALSE)</f>
        <v>1061</v>
      </c>
      <c r="E15" s="29">
        <f>VLOOKUP(A15,Table1[#All],6,FALSE)</f>
        <v>1456</v>
      </c>
      <c r="F15" s="29">
        <f>VLOOKUP(A15,Table1[#All],7,FALSE)</f>
        <v>1117</v>
      </c>
      <c r="G15" s="29">
        <f>VLOOKUP(A15,Table1[#All],8,FALSE)</f>
        <v>1435</v>
      </c>
      <c r="H15" s="29">
        <f>VLOOKUP(A15,Table1[#All],9,FALSE)</f>
        <v>1260</v>
      </c>
      <c r="I15" s="29">
        <f>VLOOKUP(A15,Table1[#All],10,FALSE)</f>
        <v>1453</v>
      </c>
      <c r="J15" s="29">
        <f>VLOOKUP(A15,Table1[#All],11,FALSE)</f>
        <v>1152</v>
      </c>
      <c r="K15" s="29">
        <f>VLOOKUP(A15,Table1[#All],12,FALSE)</f>
        <v>1083</v>
      </c>
      <c r="L15" s="29">
        <f>VLOOKUP(A15,Table1[#All],13,FALSE)</f>
        <v>1035</v>
      </c>
      <c r="M15" s="29">
        <f t="shared" si="0"/>
        <v>13700</v>
      </c>
    </row>
    <row r="16" spans="1:13" s="7" customFormat="1" ht="11.45" customHeight="1" x14ac:dyDescent="0.25">
      <c r="A16" s="8">
        <v>45306</v>
      </c>
      <c r="B16" s="29">
        <f>VLOOKUP(A16,Table1[#All],3,FALSE)</f>
        <v>1465</v>
      </c>
      <c r="C16" s="26">
        <f>VLOOKUP(A16,Table1[#All],4,FALSE)</f>
        <v>1168</v>
      </c>
      <c r="D16" s="29">
        <f>VLOOKUP(A16,Table1[#All],5,FALSE)</f>
        <v>1101</v>
      </c>
      <c r="E16" s="29">
        <f>VLOOKUP(A16,Table1[#All],6,FALSE)</f>
        <v>1249</v>
      </c>
      <c r="F16" s="29">
        <f>VLOOKUP(A16,Table1[#All],7,FALSE)</f>
        <v>1118</v>
      </c>
      <c r="G16" s="29">
        <f>VLOOKUP(A16,Table1[#All],8,FALSE)</f>
        <v>1133</v>
      </c>
      <c r="H16" s="29">
        <f>VLOOKUP(A16,Table1[#All],9,FALSE)</f>
        <v>1425</v>
      </c>
      <c r="I16" s="29">
        <f>VLOOKUP(A16,Table1[#All],10,FALSE)</f>
        <v>1100</v>
      </c>
      <c r="J16" s="29">
        <f>VLOOKUP(A16,Table1[#All],11,FALSE)</f>
        <v>1220</v>
      </c>
      <c r="K16" s="29">
        <f>VLOOKUP(A16,Table1[#All],12,FALSE)</f>
        <v>1341</v>
      </c>
      <c r="L16" s="29">
        <f>VLOOKUP(A16,Table1[#All],13,FALSE)</f>
        <v>1247</v>
      </c>
      <c r="M16" s="29">
        <f t="shared" si="0"/>
        <v>13567</v>
      </c>
    </row>
    <row r="17" spans="1:13" s="7" customFormat="1" ht="11.45" customHeight="1" x14ac:dyDescent="0.25">
      <c r="A17" s="8">
        <v>45307</v>
      </c>
      <c r="B17" s="29">
        <f>VLOOKUP(A17,Table1[#All],3,FALSE)</f>
        <v>1076</v>
      </c>
      <c r="C17" s="26">
        <f>VLOOKUP(A17,Table1[#All],4,FALSE)</f>
        <v>1438</v>
      </c>
      <c r="D17" s="29">
        <f>VLOOKUP(A17,Table1[#All],5,FALSE)</f>
        <v>1056</v>
      </c>
      <c r="E17" s="29">
        <f>VLOOKUP(A17,Table1[#All],6,FALSE)</f>
        <v>1486</v>
      </c>
      <c r="F17" s="29">
        <f>VLOOKUP(A17,Table1[#All],7,FALSE)</f>
        <v>1356</v>
      </c>
      <c r="G17" s="29">
        <f>VLOOKUP(A17,Table1[#All],8,FALSE)</f>
        <v>1046</v>
      </c>
      <c r="H17" s="29">
        <f>VLOOKUP(A17,Table1[#All],9,FALSE)</f>
        <v>1430</v>
      </c>
      <c r="I17" s="29">
        <f>VLOOKUP(A17,Table1[#All],10,FALSE)</f>
        <v>1487</v>
      </c>
      <c r="J17" s="29">
        <f>VLOOKUP(A17,Table1[#All],11,FALSE)</f>
        <v>1417</v>
      </c>
      <c r="K17" s="29">
        <f>VLOOKUP(A17,Table1[#All],12,FALSE)</f>
        <v>1216</v>
      </c>
      <c r="L17" s="29">
        <f>VLOOKUP(A17,Table1[#All],13,FALSE)</f>
        <v>1045</v>
      </c>
      <c r="M17" s="29">
        <f t="shared" si="0"/>
        <v>14053</v>
      </c>
    </row>
    <row r="18" spans="1:13" s="7" customFormat="1" ht="11.45" customHeight="1" x14ac:dyDescent="0.25">
      <c r="A18" s="8">
        <v>45308</v>
      </c>
      <c r="B18" s="29">
        <f>VLOOKUP(A18,Table1[#All],3,FALSE)</f>
        <v>1218</v>
      </c>
      <c r="C18" s="26">
        <f>VLOOKUP(A18,Table1[#All],4,FALSE)</f>
        <v>1386</v>
      </c>
      <c r="D18" s="29">
        <f>VLOOKUP(A18,Table1[#All],5,FALSE)</f>
        <v>1034</v>
      </c>
      <c r="E18" s="29">
        <f>VLOOKUP(A18,Table1[#All],6,FALSE)</f>
        <v>1495</v>
      </c>
      <c r="F18" s="29">
        <f>VLOOKUP(A18,Table1[#All],7,FALSE)</f>
        <v>1374</v>
      </c>
      <c r="G18" s="29">
        <f>VLOOKUP(A18,Table1[#All],8,FALSE)</f>
        <v>1172</v>
      </c>
      <c r="H18" s="29">
        <f>VLOOKUP(A18,Table1[#All],9,FALSE)</f>
        <v>1080</v>
      </c>
      <c r="I18" s="29">
        <f>VLOOKUP(A18,Table1[#All],10,FALSE)</f>
        <v>1067</v>
      </c>
      <c r="J18" s="29">
        <f>VLOOKUP(A18,Table1[#All],11,FALSE)</f>
        <v>1039</v>
      </c>
      <c r="K18" s="29">
        <f>VLOOKUP(A18,Table1[#All],12,FALSE)</f>
        <v>1238</v>
      </c>
      <c r="L18" s="29">
        <f>VLOOKUP(A18,Table1[#All],13,FALSE)</f>
        <v>1166</v>
      </c>
      <c r="M18" s="29">
        <f t="shared" si="0"/>
        <v>13269</v>
      </c>
    </row>
    <row r="19" spans="1:13" s="7" customFormat="1" ht="11.45" customHeight="1" x14ac:dyDescent="0.25">
      <c r="A19" s="8">
        <v>45309</v>
      </c>
      <c r="B19" s="29">
        <f>VLOOKUP(A19,Table1[#All],3,FALSE)</f>
        <v>1275</v>
      </c>
      <c r="C19" s="26">
        <f>VLOOKUP(A19,Table1[#All],4,FALSE)</f>
        <v>1444</v>
      </c>
      <c r="D19" s="29">
        <f>VLOOKUP(A19,Table1[#All],5,FALSE)</f>
        <v>1357</v>
      </c>
      <c r="E19" s="29">
        <f>VLOOKUP(A19,Table1[#All],6,FALSE)</f>
        <v>1434</v>
      </c>
      <c r="F19" s="29">
        <f>VLOOKUP(A19,Table1[#All],7,FALSE)</f>
        <v>1004</v>
      </c>
      <c r="G19" s="29">
        <f>VLOOKUP(A19,Table1[#All],8,FALSE)</f>
        <v>1160</v>
      </c>
      <c r="H19" s="29">
        <f>VLOOKUP(A19,Table1[#All],9,FALSE)</f>
        <v>1375</v>
      </c>
      <c r="I19" s="29">
        <f>VLOOKUP(A19,Table1[#All],10,FALSE)</f>
        <v>1240</v>
      </c>
      <c r="J19" s="29">
        <f>VLOOKUP(A19,Table1[#All],11,FALSE)</f>
        <v>1251</v>
      </c>
      <c r="K19" s="29">
        <f>VLOOKUP(A19,Table1[#All],12,FALSE)</f>
        <v>1166</v>
      </c>
      <c r="L19" s="29">
        <f>VLOOKUP(A19,Table1[#All],13,FALSE)</f>
        <v>1171</v>
      </c>
      <c r="M19" s="29">
        <f t="shared" si="0"/>
        <v>13877</v>
      </c>
    </row>
    <row r="20" spans="1:13" s="7" customFormat="1" ht="11.45" customHeight="1" x14ac:dyDescent="0.25">
      <c r="A20" s="8">
        <v>45310</v>
      </c>
      <c r="B20" s="29">
        <f>VLOOKUP(A20,Table1[#All],3,FALSE)</f>
        <v>1347</v>
      </c>
      <c r="C20" s="26">
        <f>VLOOKUP(A20,Table1[#All],4,FALSE)</f>
        <v>1478</v>
      </c>
      <c r="D20" s="29">
        <f>VLOOKUP(A20,Table1[#All],5,FALSE)</f>
        <v>1050</v>
      </c>
      <c r="E20" s="29">
        <f>VLOOKUP(A20,Table1[#All],6,FALSE)</f>
        <v>1461</v>
      </c>
      <c r="F20" s="29">
        <f>VLOOKUP(A20,Table1[#All],7,FALSE)</f>
        <v>1398</v>
      </c>
      <c r="G20" s="29">
        <f>VLOOKUP(A20,Table1[#All],8,FALSE)</f>
        <v>1290</v>
      </c>
      <c r="H20" s="29">
        <f>VLOOKUP(A20,Table1[#All],9,FALSE)</f>
        <v>1481</v>
      </c>
      <c r="I20" s="29">
        <f>VLOOKUP(A20,Table1[#All],10,FALSE)</f>
        <v>1450</v>
      </c>
      <c r="J20" s="29">
        <f>VLOOKUP(A20,Table1[#All],11,FALSE)</f>
        <v>1137</v>
      </c>
      <c r="K20" s="29">
        <f>VLOOKUP(A20,Table1[#All],12,FALSE)</f>
        <v>1244</v>
      </c>
      <c r="L20" s="29">
        <f>VLOOKUP(A20,Table1[#All],13,FALSE)</f>
        <v>1189</v>
      </c>
      <c r="M20" s="29">
        <f t="shared" si="0"/>
        <v>14525</v>
      </c>
    </row>
    <row r="21" spans="1:13" s="7" customFormat="1" ht="11.45" customHeight="1" x14ac:dyDescent="0.25">
      <c r="A21" s="8">
        <v>45311</v>
      </c>
      <c r="B21" s="29">
        <f>VLOOKUP(A21,Table1[#All],3,FALSE)</f>
        <v>1172</v>
      </c>
      <c r="C21" s="26">
        <f>VLOOKUP(A21,Table1[#All],4,FALSE)</f>
        <v>1004</v>
      </c>
      <c r="D21" s="29">
        <f>VLOOKUP(A21,Table1[#All],5,FALSE)</f>
        <v>1123</v>
      </c>
      <c r="E21" s="29">
        <f>VLOOKUP(A21,Table1[#All],6,FALSE)</f>
        <v>1376</v>
      </c>
      <c r="F21" s="29">
        <f>VLOOKUP(A21,Table1[#All],7,FALSE)</f>
        <v>1309</v>
      </c>
      <c r="G21" s="29">
        <f>VLOOKUP(A21,Table1[#All],8,FALSE)</f>
        <v>1335</v>
      </c>
      <c r="H21" s="29">
        <f>VLOOKUP(A21,Table1[#All],9,FALSE)</f>
        <v>1022</v>
      </c>
      <c r="I21" s="29">
        <f>VLOOKUP(A21,Table1[#All],10,FALSE)</f>
        <v>1357</v>
      </c>
      <c r="J21" s="29">
        <f>VLOOKUP(A21,Table1[#All],11,FALSE)</f>
        <v>1267</v>
      </c>
      <c r="K21" s="29">
        <f>VLOOKUP(A21,Table1[#All],12,FALSE)</f>
        <v>1062</v>
      </c>
      <c r="L21" s="29">
        <f>VLOOKUP(A21,Table1[#All],13,FALSE)</f>
        <v>1183</v>
      </c>
      <c r="M21" s="29">
        <f t="shared" si="0"/>
        <v>13210</v>
      </c>
    </row>
    <row r="22" spans="1:13" s="7" customFormat="1" ht="11.45" customHeight="1" x14ac:dyDescent="0.25">
      <c r="A22" s="8">
        <v>45312</v>
      </c>
      <c r="B22" s="29">
        <f>VLOOKUP(A22,Table1[#All],3,FALSE)</f>
        <v>1215</v>
      </c>
      <c r="C22" s="26">
        <f>VLOOKUP(A22,Table1[#All],4,FALSE)</f>
        <v>1406</v>
      </c>
      <c r="D22" s="29">
        <f>VLOOKUP(A22,Table1[#All],5,FALSE)</f>
        <v>1492</v>
      </c>
      <c r="E22" s="29">
        <f>VLOOKUP(A22,Table1[#All],6,FALSE)</f>
        <v>1466</v>
      </c>
      <c r="F22" s="29">
        <f>VLOOKUP(A22,Table1[#All],7,FALSE)</f>
        <v>1488</v>
      </c>
      <c r="G22" s="29">
        <f>VLOOKUP(A22,Table1[#All],8,FALSE)</f>
        <v>1217</v>
      </c>
      <c r="H22" s="29">
        <f>VLOOKUP(A22,Table1[#All],9,FALSE)</f>
        <v>1051</v>
      </c>
      <c r="I22" s="29">
        <f>VLOOKUP(A22,Table1[#All],10,FALSE)</f>
        <v>1188</v>
      </c>
      <c r="J22" s="29">
        <f>VLOOKUP(A22,Table1[#All],11,FALSE)</f>
        <v>1486</v>
      </c>
      <c r="K22" s="29">
        <f>VLOOKUP(A22,Table1[#All],12,FALSE)</f>
        <v>1180</v>
      </c>
      <c r="L22" s="29">
        <f>VLOOKUP(A22,Table1[#All],13,FALSE)</f>
        <v>1303</v>
      </c>
      <c r="M22" s="29">
        <f t="shared" si="0"/>
        <v>14492</v>
      </c>
    </row>
    <row r="23" spans="1:13" s="7" customFormat="1" ht="11.45" customHeight="1" x14ac:dyDescent="0.25">
      <c r="A23" s="8">
        <v>45313</v>
      </c>
      <c r="B23" s="29">
        <f>VLOOKUP(A23,Table1[#All],3,FALSE)</f>
        <v>1060</v>
      </c>
      <c r="C23" s="26">
        <f>VLOOKUP(A23,Table1[#All],4,FALSE)</f>
        <v>1440</v>
      </c>
      <c r="D23" s="29">
        <f>VLOOKUP(A23,Table1[#All],5,FALSE)</f>
        <v>1140</v>
      </c>
      <c r="E23" s="29">
        <f>VLOOKUP(A23,Table1[#All],6,FALSE)</f>
        <v>1160</v>
      </c>
      <c r="F23" s="29">
        <f>VLOOKUP(A23,Table1[#All],7,FALSE)</f>
        <v>1003</v>
      </c>
      <c r="G23" s="29">
        <f>VLOOKUP(A23,Table1[#All],8,FALSE)</f>
        <v>1073</v>
      </c>
      <c r="H23" s="29">
        <f>VLOOKUP(A23,Table1[#All],9,FALSE)</f>
        <v>1278</v>
      </c>
      <c r="I23" s="29">
        <f>VLOOKUP(A23,Table1[#All],10,FALSE)</f>
        <v>1035</v>
      </c>
      <c r="J23" s="29">
        <f>VLOOKUP(A23,Table1[#All],11,FALSE)</f>
        <v>1109</v>
      </c>
      <c r="K23" s="29">
        <f>VLOOKUP(A23,Table1[#All],12,FALSE)</f>
        <v>1361</v>
      </c>
      <c r="L23" s="29">
        <f>VLOOKUP(A23,Table1[#All],13,FALSE)</f>
        <v>1244</v>
      </c>
      <c r="M23" s="29">
        <f t="shared" si="0"/>
        <v>12903</v>
      </c>
    </row>
    <row r="24" spans="1:13" s="7" customFormat="1" ht="11.45" customHeight="1" x14ac:dyDescent="0.25">
      <c r="A24" s="8">
        <v>45314</v>
      </c>
      <c r="B24" s="29">
        <f>VLOOKUP(A24,Table1[#All],3,FALSE)</f>
        <v>1106</v>
      </c>
      <c r="C24" s="26">
        <f>VLOOKUP(A24,Table1[#All],4,FALSE)</f>
        <v>1366</v>
      </c>
      <c r="D24" s="29">
        <f>VLOOKUP(A24,Table1[#All],5,FALSE)</f>
        <v>1411</v>
      </c>
      <c r="E24" s="29">
        <f>VLOOKUP(A24,Table1[#All],6,FALSE)</f>
        <v>1441</v>
      </c>
      <c r="F24" s="29">
        <f>VLOOKUP(A24,Table1[#All],7,FALSE)</f>
        <v>1311</v>
      </c>
      <c r="G24" s="29">
        <f>VLOOKUP(A24,Table1[#All],8,FALSE)</f>
        <v>1193</v>
      </c>
      <c r="H24" s="29">
        <f>VLOOKUP(A24,Table1[#All],9,FALSE)</f>
        <v>1098</v>
      </c>
      <c r="I24" s="29">
        <f>VLOOKUP(A24,Table1[#All],10,FALSE)</f>
        <v>1005</v>
      </c>
      <c r="J24" s="29">
        <f>VLOOKUP(A24,Table1[#All],11,FALSE)</f>
        <v>1314</v>
      </c>
      <c r="K24" s="29">
        <f>VLOOKUP(A24,Table1[#All],12,FALSE)</f>
        <v>1047</v>
      </c>
      <c r="L24" s="29">
        <f>VLOOKUP(A24,Table1[#All],13,FALSE)</f>
        <v>1138</v>
      </c>
      <c r="M24" s="29">
        <f t="shared" si="0"/>
        <v>13430</v>
      </c>
    </row>
    <row r="25" spans="1:13" s="7" customFormat="1" ht="11.45" customHeight="1" x14ac:dyDescent="0.25">
      <c r="A25" s="8">
        <v>45315</v>
      </c>
      <c r="B25" s="29">
        <f>VLOOKUP(A25,Table1[#All],3,FALSE)</f>
        <v>1200</v>
      </c>
      <c r="C25" s="26">
        <f>VLOOKUP(A25,Table1[#All],4,FALSE)</f>
        <v>1225</v>
      </c>
      <c r="D25" s="29">
        <f>VLOOKUP(A25,Table1[#All],5,FALSE)</f>
        <v>1406</v>
      </c>
      <c r="E25" s="29">
        <f>VLOOKUP(A25,Table1[#All],6,FALSE)</f>
        <v>1481</v>
      </c>
      <c r="F25" s="29">
        <f>VLOOKUP(A25,Table1[#All],7,FALSE)</f>
        <v>1427</v>
      </c>
      <c r="G25" s="29">
        <f>VLOOKUP(A25,Table1[#All],8,FALSE)</f>
        <v>1027</v>
      </c>
      <c r="H25" s="29">
        <f>VLOOKUP(A25,Table1[#All],9,FALSE)</f>
        <v>1495</v>
      </c>
      <c r="I25" s="29">
        <f>VLOOKUP(A25,Table1[#All],10,FALSE)</f>
        <v>1259</v>
      </c>
      <c r="J25" s="29">
        <f>VLOOKUP(A25,Table1[#All],11,FALSE)</f>
        <v>1214</v>
      </c>
      <c r="K25" s="29">
        <f>VLOOKUP(A25,Table1[#All],12,FALSE)</f>
        <v>1311</v>
      </c>
      <c r="L25" s="29">
        <f>VLOOKUP(A25,Table1[#All],13,FALSE)</f>
        <v>1054</v>
      </c>
      <c r="M25" s="29">
        <f t="shared" si="0"/>
        <v>14099</v>
      </c>
    </row>
    <row r="26" spans="1:13" s="9" customFormat="1" ht="11.45" customHeight="1" x14ac:dyDescent="0.25">
      <c r="A26" s="8">
        <v>45316</v>
      </c>
      <c r="B26" s="29">
        <f>VLOOKUP(A26,Table1[#All],3,FALSE)</f>
        <v>1482</v>
      </c>
      <c r="C26" s="26">
        <f>VLOOKUP(A26,Table1[#All],4,FALSE)</f>
        <v>1191</v>
      </c>
      <c r="D26" s="29">
        <f>VLOOKUP(A26,Table1[#All],5,FALSE)</f>
        <v>1220</v>
      </c>
      <c r="E26" s="29">
        <f>VLOOKUP(A26,Table1[#All],6,FALSE)</f>
        <v>1455</v>
      </c>
      <c r="F26" s="29">
        <f>VLOOKUP(A26,Table1[#All],7,FALSE)</f>
        <v>1019</v>
      </c>
      <c r="G26" s="29">
        <f>VLOOKUP(A26,Table1[#All],8,FALSE)</f>
        <v>1302</v>
      </c>
      <c r="H26" s="29">
        <f>VLOOKUP(A26,Table1[#All],9,FALSE)</f>
        <v>1041</v>
      </c>
      <c r="I26" s="29">
        <f>VLOOKUP(A26,Table1[#All],10,FALSE)</f>
        <v>1098</v>
      </c>
      <c r="J26" s="29">
        <f>VLOOKUP(A26,Table1[#All],11,FALSE)</f>
        <v>1162</v>
      </c>
      <c r="K26" s="29">
        <f>VLOOKUP(A26,Table1[#All],12,FALSE)</f>
        <v>1148</v>
      </c>
      <c r="L26" s="29">
        <f>VLOOKUP(A26,Table1[#All],13,FALSE)</f>
        <v>1399</v>
      </c>
      <c r="M26" s="29">
        <f t="shared" si="0"/>
        <v>13517</v>
      </c>
    </row>
    <row r="27" spans="1:13" s="9" customFormat="1" ht="11.45" customHeight="1" x14ac:dyDescent="0.25">
      <c r="A27" s="8">
        <v>45317</v>
      </c>
      <c r="B27" s="29">
        <f>VLOOKUP(A27,Table1[#All],3,FALSE)</f>
        <v>1179</v>
      </c>
      <c r="C27" s="26">
        <f>VLOOKUP(A27,Table1[#All],4,FALSE)</f>
        <v>1289</v>
      </c>
      <c r="D27" s="29">
        <f>VLOOKUP(A27,Table1[#All],5,FALSE)</f>
        <v>1123</v>
      </c>
      <c r="E27" s="29">
        <f>VLOOKUP(A27,Table1[#All],6,FALSE)</f>
        <v>1359</v>
      </c>
      <c r="F27" s="29">
        <f>VLOOKUP(A27,Table1[#All],7,FALSE)</f>
        <v>1089</v>
      </c>
      <c r="G27" s="29">
        <f>VLOOKUP(A27,Table1[#All],8,FALSE)</f>
        <v>1179</v>
      </c>
      <c r="H27" s="29">
        <f>VLOOKUP(A27,Table1[#All],9,FALSE)</f>
        <v>1127</v>
      </c>
      <c r="I27" s="29">
        <f>VLOOKUP(A27,Table1[#All],10,FALSE)</f>
        <v>1442</v>
      </c>
      <c r="J27" s="29">
        <f>VLOOKUP(A27,Table1[#All],11,FALSE)</f>
        <v>1258</v>
      </c>
      <c r="K27" s="29">
        <f>VLOOKUP(A27,Table1[#All],12,FALSE)</f>
        <v>1345</v>
      </c>
      <c r="L27" s="29">
        <f>VLOOKUP(A27,Table1[#All],13,FALSE)</f>
        <v>1221</v>
      </c>
      <c r="M27" s="29">
        <f t="shared" si="0"/>
        <v>13611</v>
      </c>
    </row>
    <row r="28" spans="1:13" s="9" customFormat="1" ht="11.45" customHeight="1" x14ac:dyDescent="0.25">
      <c r="A28" s="8">
        <v>45318</v>
      </c>
      <c r="B28" s="29">
        <f>VLOOKUP(A28,Table1[#All],3,FALSE)</f>
        <v>1212</v>
      </c>
      <c r="C28" s="26">
        <f>VLOOKUP(A28,Table1[#All],4,FALSE)</f>
        <v>1227</v>
      </c>
      <c r="D28" s="29">
        <f>VLOOKUP(A28,Table1[#All],5,FALSE)</f>
        <v>1124</v>
      </c>
      <c r="E28" s="29">
        <f>VLOOKUP(A28,Table1[#All],6,FALSE)</f>
        <v>1354</v>
      </c>
      <c r="F28" s="29">
        <f>VLOOKUP(A28,Table1[#All],7,FALSE)</f>
        <v>1297</v>
      </c>
      <c r="G28" s="29">
        <f>VLOOKUP(A28,Table1[#All],8,FALSE)</f>
        <v>1466</v>
      </c>
      <c r="H28" s="29">
        <f>VLOOKUP(A28,Table1[#All],9,FALSE)</f>
        <v>1272</v>
      </c>
      <c r="I28" s="29">
        <f>VLOOKUP(A28,Table1[#All],10,FALSE)</f>
        <v>1206</v>
      </c>
      <c r="J28" s="29">
        <f>VLOOKUP(A28,Table1[#All],11,FALSE)</f>
        <v>1025</v>
      </c>
      <c r="K28" s="29">
        <f>VLOOKUP(A28,Table1[#All],12,FALSE)</f>
        <v>1149</v>
      </c>
      <c r="L28" s="29">
        <f>VLOOKUP(A28,Table1[#All],13,FALSE)</f>
        <v>1151</v>
      </c>
      <c r="M28" s="29">
        <f t="shared" si="0"/>
        <v>13483</v>
      </c>
    </row>
    <row r="29" spans="1:13" s="9" customFormat="1" ht="11.45" customHeight="1" x14ac:dyDescent="0.25">
      <c r="A29" s="8">
        <v>45319</v>
      </c>
      <c r="B29" s="29">
        <f>VLOOKUP(A29,Table1[#All],3,FALSE)</f>
        <v>1343</v>
      </c>
      <c r="C29" s="26">
        <f>VLOOKUP(A29,Table1[#All],4,FALSE)</f>
        <v>1349</v>
      </c>
      <c r="D29" s="29">
        <f>VLOOKUP(A29,Table1[#All],5,FALSE)</f>
        <v>1466</v>
      </c>
      <c r="E29" s="29">
        <f>VLOOKUP(A29,Table1[#All],6,FALSE)</f>
        <v>1457</v>
      </c>
      <c r="F29" s="29">
        <f>VLOOKUP(A29,Table1[#All],7,FALSE)</f>
        <v>1036</v>
      </c>
      <c r="G29" s="29">
        <f>VLOOKUP(A29,Table1[#All],8,FALSE)</f>
        <v>1194</v>
      </c>
      <c r="H29" s="29">
        <f>VLOOKUP(A29,Table1[#All],9,FALSE)</f>
        <v>1047</v>
      </c>
      <c r="I29" s="29">
        <f>VLOOKUP(A29,Table1[#All],10,FALSE)</f>
        <v>1012</v>
      </c>
      <c r="J29" s="29">
        <f>VLOOKUP(A29,Table1[#All],11,FALSE)</f>
        <v>1260</v>
      </c>
      <c r="K29" s="29">
        <f>VLOOKUP(A29,Table1[#All],12,FALSE)</f>
        <v>1496</v>
      </c>
      <c r="L29" s="29">
        <f>VLOOKUP(A29,Table1[#All],13,FALSE)</f>
        <v>1110</v>
      </c>
      <c r="M29" s="29">
        <f t="shared" si="0"/>
        <v>13770</v>
      </c>
    </row>
    <row r="30" spans="1:13" s="9" customFormat="1" ht="11.45" customHeight="1" x14ac:dyDescent="0.25">
      <c r="A30" s="8">
        <v>45320</v>
      </c>
      <c r="B30" s="29">
        <f>VLOOKUP(A30,Table1[#All],3,FALSE)</f>
        <v>1104</v>
      </c>
      <c r="C30" s="26">
        <f>VLOOKUP(A30,Table1[#All],4,FALSE)</f>
        <v>1171</v>
      </c>
      <c r="D30" s="29">
        <f>VLOOKUP(A30,Table1[#All],5,FALSE)</f>
        <v>1311</v>
      </c>
      <c r="E30" s="29">
        <f>VLOOKUP(A30,Table1[#All],6,FALSE)</f>
        <v>1479</v>
      </c>
      <c r="F30" s="29">
        <f>VLOOKUP(A30,Table1[#All],7,FALSE)</f>
        <v>1340</v>
      </c>
      <c r="G30" s="29">
        <f>VLOOKUP(A30,Table1[#All],8,FALSE)</f>
        <v>1014</v>
      </c>
      <c r="H30" s="29">
        <f>VLOOKUP(A30,Table1[#All],9,FALSE)</f>
        <v>1136</v>
      </c>
      <c r="I30" s="29">
        <f>VLOOKUP(A30,Table1[#All],10,FALSE)</f>
        <v>1436</v>
      </c>
      <c r="J30" s="29">
        <f>VLOOKUP(A30,Table1[#All],11,FALSE)</f>
        <v>1500</v>
      </c>
      <c r="K30" s="29">
        <f>VLOOKUP(A30,Table1[#All],12,FALSE)</f>
        <v>1207</v>
      </c>
      <c r="L30" s="29">
        <f>VLOOKUP(A30,Table1[#All],13,FALSE)</f>
        <v>1390</v>
      </c>
      <c r="M30" s="29">
        <f t="shared" si="0"/>
        <v>14088</v>
      </c>
    </row>
    <row r="31" spans="1:13" s="9" customFormat="1" ht="11.45" customHeight="1" x14ac:dyDescent="0.25">
      <c r="A31" s="23">
        <v>45321</v>
      </c>
      <c r="B31" s="29">
        <f>VLOOKUP(A31,Table1[#All],3,FALSE)</f>
        <v>1150</v>
      </c>
      <c r="C31" s="26">
        <f>VLOOKUP(A31,Table1[#All],4,FALSE)</f>
        <v>1224</v>
      </c>
      <c r="D31" s="29">
        <f>VLOOKUP(A31,Table1[#All],5,FALSE)</f>
        <v>1095</v>
      </c>
      <c r="E31" s="29">
        <f>VLOOKUP(A31,Table1[#All],6,FALSE)</f>
        <v>1185</v>
      </c>
      <c r="F31" s="29">
        <f>VLOOKUP(A31,Table1[#All],7,FALSE)</f>
        <v>1137</v>
      </c>
      <c r="G31" s="29">
        <f>VLOOKUP(A31,Table1[#All],8,FALSE)</f>
        <v>1329</v>
      </c>
      <c r="H31" s="29">
        <f>VLOOKUP(A31,Table1[#All],9,FALSE)</f>
        <v>1128</v>
      </c>
      <c r="I31" s="29">
        <f>VLOOKUP(A31,Table1[#All],10,FALSE)</f>
        <v>1117</v>
      </c>
      <c r="J31" s="29">
        <f>VLOOKUP(A31,Table1[#All],11,FALSE)</f>
        <v>1231</v>
      </c>
      <c r="K31" s="29">
        <f>VLOOKUP(A31,Table1[#All],12,FALSE)</f>
        <v>1147</v>
      </c>
      <c r="L31" s="29">
        <f>VLOOKUP(A31,Table1[#All],13,FALSE)</f>
        <v>1193</v>
      </c>
      <c r="M31" s="29">
        <f t="shared" si="0"/>
        <v>12936</v>
      </c>
    </row>
    <row r="32" spans="1:13" s="7" customFormat="1" ht="11.45" customHeight="1" x14ac:dyDescent="0.25">
      <c r="A32" s="8">
        <v>45322</v>
      </c>
      <c r="B32" s="29">
        <f>VLOOKUP(A32,Table1[#All],3,FALSE)</f>
        <v>1144</v>
      </c>
      <c r="C32" s="26">
        <f>VLOOKUP(A32,Table1[#All],4,FALSE)</f>
        <v>1096</v>
      </c>
      <c r="D32" s="29">
        <f>VLOOKUP(A32,Table1[#All],5,FALSE)</f>
        <v>1147</v>
      </c>
      <c r="E32" s="29">
        <f>VLOOKUP(A32,Table1[#All],6,FALSE)</f>
        <v>1351</v>
      </c>
      <c r="F32" s="29">
        <f>VLOOKUP(A32,Table1[#All],7,FALSE)</f>
        <v>1146</v>
      </c>
      <c r="G32" s="29">
        <f>VLOOKUP(A32,Table1[#All],8,FALSE)</f>
        <v>1153</v>
      </c>
      <c r="H32" s="29">
        <f>VLOOKUP(A32,Table1[#All],9,FALSE)</f>
        <v>1012</v>
      </c>
      <c r="I32" s="29">
        <f>VLOOKUP(A32,Table1[#All],10,FALSE)</f>
        <v>1349</v>
      </c>
      <c r="J32" s="29">
        <f>VLOOKUP(A32,Table1[#All],11,FALSE)</f>
        <v>1242</v>
      </c>
      <c r="K32" s="29">
        <f>VLOOKUP(A32,Table1[#All],12,FALSE)</f>
        <v>1137</v>
      </c>
      <c r="L32" s="29">
        <f>VLOOKUP(A32,Table1[#All],13,FALSE)</f>
        <v>1488</v>
      </c>
      <c r="M32" s="29">
        <f t="shared" si="0"/>
        <v>13265</v>
      </c>
    </row>
    <row r="33" spans="1:13" s="7" customFormat="1" ht="15.75" x14ac:dyDescent="0.25">
      <c r="A33" s="60" t="s">
        <v>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34">
        <f>SUM(M2:M32)</f>
        <v>423225</v>
      </c>
    </row>
    <row r="34" spans="1:13" s="7" customFormat="1" ht="12.75" x14ac:dyDescent="0.25">
      <c r="A34" s="16"/>
      <c r="B34" s="17"/>
      <c r="C34" s="18"/>
      <c r="L34" s="19"/>
    </row>
    <row r="35" spans="1:13" s="7" customFormat="1" ht="11.45" customHeight="1" x14ac:dyDescent="0.2"/>
    <row r="36" spans="1:13" x14ac:dyDescent="0.25">
      <c r="A36"/>
      <c r="C36"/>
    </row>
    <row r="37" spans="1:13" x14ac:dyDescent="0.25">
      <c r="A37"/>
      <c r="C37"/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&amp;C&amp;"-,Bold"January 2024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FDE-A536-4BAD-94E6-2B74C1195A6A}">
  <dimension ref="A1:M33"/>
  <sheetViews>
    <sheetView view="pageLayout" topLeftCell="A9" zoomScaleNormal="100" workbookViewId="0">
      <selection activeCell="F19" sqref="F19"/>
    </sheetView>
  </sheetViews>
  <sheetFormatPr defaultRowHeight="15" x14ac:dyDescent="0.25"/>
  <cols>
    <col min="1" max="1" width="8" style="2" bestFit="1" customWidth="1"/>
    <col min="2" max="2" width="11" customWidth="1"/>
    <col min="3" max="3" width="11.140625" style="1" customWidth="1"/>
    <col min="4" max="4" width="10" customWidth="1"/>
    <col min="5" max="5" width="9.28515625" customWidth="1"/>
    <col min="6" max="6" width="10" customWidth="1"/>
    <col min="7" max="7" width="10.5703125" customWidth="1"/>
    <col min="8" max="8" width="9.140625" customWidth="1"/>
    <col min="9" max="9" width="10.7109375" customWidth="1"/>
    <col min="10" max="10" width="7.5703125" customWidth="1"/>
    <col min="11" max="11" width="6.28515625" customWidth="1"/>
    <col min="12" max="12" width="11.7109375" customWidth="1"/>
    <col min="13" max="13" width="11.5703125" customWidth="1"/>
  </cols>
  <sheetData>
    <row r="1" spans="1:13" s="7" customFormat="1" ht="22.5" customHeight="1" x14ac:dyDescent="0.2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4" t="s">
        <v>12</v>
      </c>
    </row>
    <row r="2" spans="1:13" s="7" customFormat="1" ht="11.45" customHeight="1" x14ac:dyDescent="0.25">
      <c r="A2" s="8">
        <v>45323</v>
      </c>
      <c r="B2" s="29">
        <f>VLOOKUP(A2,Table1[#All],3,FALSE)</f>
        <v>1185</v>
      </c>
      <c r="C2" s="26">
        <f>VLOOKUP(A2,Table1[#All],4,FALSE)</f>
        <v>1381</v>
      </c>
      <c r="D2" s="29">
        <f>VLOOKUP(A2,Table1[#All],5,FALSE)</f>
        <v>1110</v>
      </c>
      <c r="E2" s="29">
        <f>VLOOKUP(A2,Table1[#All],6,FALSE)</f>
        <v>1235</v>
      </c>
      <c r="F2" s="29">
        <f>VLOOKUP(A2,Table1[#All],7,FALSE)</f>
        <v>1472</v>
      </c>
      <c r="G2" s="29">
        <f>VLOOKUP(A2,Table1[#All],8,FALSE)</f>
        <v>1197</v>
      </c>
      <c r="H2" s="29">
        <f>VLOOKUP(A2,Table1[#All],9,FALSE)</f>
        <v>1059</v>
      </c>
      <c r="I2" s="29">
        <f>VLOOKUP(A2,Table1[#All],10,FALSE)</f>
        <v>1348</v>
      </c>
      <c r="J2" s="29">
        <f>VLOOKUP(A2,Table1[#All],11,FALSE)</f>
        <v>1278</v>
      </c>
      <c r="K2" s="29">
        <f>VLOOKUP(A2,Table1[#All],12,FALSE)</f>
        <v>1231</v>
      </c>
      <c r="L2" s="29">
        <f>VLOOKUP(A2,Table1[#All],13,FALSE)</f>
        <v>1183</v>
      </c>
      <c r="M2" s="29">
        <f>SUM(B2:L2)</f>
        <v>13679</v>
      </c>
    </row>
    <row r="3" spans="1:13" s="7" customFormat="1" ht="11.45" customHeight="1" x14ac:dyDescent="0.25">
      <c r="A3" s="8">
        <v>45324</v>
      </c>
      <c r="B3" s="29">
        <f>VLOOKUP(A3,Table1[#All],3,FALSE)</f>
        <v>1388</v>
      </c>
      <c r="C3" s="26">
        <f>VLOOKUP(A3,Table1[#All],4,FALSE)</f>
        <v>1455</v>
      </c>
      <c r="D3" s="29">
        <f>VLOOKUP(A3,Table1[#All],5,FALSE)</f>
        <v>1183</v>
      </c>
      <c r="E3" s="29">
        <f>VLOOKUP(A3,Table1[#All],6,FALSE)</f>
        <v>1350</v>
      </c>
      <c r="F3" s="29">
        <f>VLOOKUP(A3,Table1[#All],7,FALSE)</f>
        <v>1127</v>
      </c>
      <c r="G3" s="29">
        <f>VLOOKUP(A3,Table1[#All],8,FALSE)</f>
        <v>1499</v>
      </c>
      <c r="H3" s="29">
        <f>VLOOKUP(A3,Table1[#All],9,FALSE)</f>
        <v>1095</v>
      </c>
      <c r="I3" s="29">
        <f>VLOOKUP(A3,Table1[#All],10,FALSE)</f>
        <v>1043</v>
      </c>
      <c r="J3" s="29">
        <f>VLOOKUP(A3,Table1[#All],11,FALSE)</f>
        <v>1157</v>
      </c>
      <c r="K3" s="29">
        <f>VLOOKUP(A3,Table1[#All],12,FALSE)</f>
        <v>1275</v>
      </c>
      <c r="L3" s="29">
        <f>VLOOKUP(A3,Table1[#All],13,FALSE)</f>
        <v>1167</v>
      </c>
      <c r="M3" s="29">
        <f t="shared" ref="M3:M30" si="0">SUM(B3:L3)</f>
        <v>13739</v>
      </c>
    </row>
    <row r="4" spans="1:13" s="7" customFormat="1" ht="11.45" customHeight="1" x14ac:dyDescent="0.25">
      <c r="A4" s="8">
        <v>45325</v>
      </c>
      <c r="B4" s="29">
        <f>VLOOKUP(A4,Table1[#All],3,FALSE)</f>
        <v>1245</v>
      </c>
      <c r="C4" s="26">
        <f>VLOOKUP(A4,Table1[#All],4,FALSE)</f>
        <v>1363</v>
      </c>
      <c r="D4" s="29">
        <f>VLOOKUP(A4,Table1[#All],5,FALSE)</f>
        <v>1045</v>
      </c>
      <c r="E4" s="29">
        <f>VLOOKUP(A4,Table1[#All],6,FALSE)</f>
        <v>1405</v>
      </c>
      <c r="F4" s="29">
        <f>VLOOKUP(A4,Table1[#All],7,FALSE)</f>
        <v>1469</v>
      </c>
      <c r="G4" s="29">
        <f>VLOOKUP(A4,Table1[#All],8,FALSE)</f>
        <v>1214</v>
      </c>
      <c r="H4" s="29">
        <f>VLOOKUP(A4,Table1[#All],9,FALSE)</f>
        <v>1287</v>
      </c>
      <c r="I4" s="29">
        <f>VLOOKUP(A4,Table1[#All],10,FALSE)</f>
        <v>1312</v>
      </c>
      <c r="J4" s="29">
        <f>VLOOKUP(A4,Table1[#All],11,FALSE)</f>
        <v>1034</v>
      </c>
      <c r="K4" s="29">
        <f>VLOOKUP(A4,Table1[#All],12,FALSE)</f>
        <v>1287</v>
      </c>
      <c r="L4" s="29">
        <f>VLOOKUP(A4,Table1[#All],13,FALSE)</f>
        <v>1071</v>
      </c>
      <c r="M4" s="29">
        <f t="shared" si="0"/>
        <v>13732</v>
      </c>
    </row>
    <row r="5" spans="1:13" s="7" customFormat="1" ht="11.45" customHeight="1" x14ac:dyDescent="0.25">
      <c r="A5" s="8">
        <v>45326</v>
      </c>
      <c r="B5" s="29">
        <f>VLOOKUP(A5,Table1[#All],3,FALSE)</f>
        <v>1252</v>
      </c>
      <c r="C5" s="26">
        <f>VLOOKUP(A5,Table1[#All],4,FALSE)</f>
        <v>1381</v>
      </c>
      <c r="D5" s="29">
        <f>VLOOKUP(A5,Table1[#All],5,FALSE)</f>
        <v>1286</v>
      </c>
      <c r="E5" s="29">
        <f>VLOOKUP(A5,Table1[#All],6,FALSE)</f>
        <v>1063</v>
      </c>
      <c r="F5" s="29">
        <f>VLOOKUP(A5,Table1[#All],7,FALSE)</f>
        <v>1352</v>
      </c>
      <c r="G5" s="29">
        <f>VLOOKUP(A5,Table1[#All],8,FALSE)</f>
        <v>1092</v>
      </c>
      <c r="H5" s="29">
        <f>VLOOKUP(A5,Table1[#All],9,FALSE)</f>
        <v>1335</v>
      </c>
      <c r="I5" s="29">
        <f>VLOOKUP(A5,Table1[#All],10,FALSE)</f>
        <v>1059</v>
      </c>
      <c r="J5" s="29">
        <f>VLOOKUP(A5,Table1[#All],11,FALSE)</f>
        <v>1482</v>
      </c>
      <c r="K5" s="29">
        <f>VLOOKUP(A5,Table1[#All],12,FALSE)</f>
        <v>1137</v>
      </c>
      <c r="L5" s="29">
        <f>VLOOKUP(A5,Table1[#All],13,FALSE)</f>
        <v>1398</v>
      </c>
      <c r="M5" s="29">
        <f t="shared" si="0"/>
        <v>13837</v>
      </c>
    </row>
    <row r="6" spans="1:13" s="7" customFormat="1" ht="11.45" customHeight="1" x14ac:dyDescent="0.25">
      <c r="A6" s="8">
        <v>45327</v>
      </c>
      <c r="B6" s="29">
        <f>VLOOKUP(A6,Table1[#All],3,FALSE)</f>
        <v>1425</v>
      </c>
      <c r="C6" s="26">
        <f>VLOOKUP(A6,Table1[#All],4,FALSE)</f>
        <v>1402</v>
      </c>
      <c r="D6" s="29">
        <f>VLOOKUP(A6,Table1[#All],5,FALSE)</f>
        <v>1337</v>
      </c>
      <c r="E6" s="29">
        <f>VLOOKUP(A6,Table1[#All],6,FALSE)</f>
        <v>1380</v>
      </c>
      <c r="F6" s="29">
        <f>VLOOKUP(A6,Table1[#All],7,FALSE)</f>
        <v>1392</v>
      </c>
      <c r="G6" s="29">
        <f>VLOOKUP(A6,Table1[#All],8,FALSE)</f>
        <v>1222</v>
      </c>
      <c r="H6" s="29">
        <f>VLOOKUP(A6,Table1[#All],9,FALSE)</f>
        <v>1387</v>
      </c>
      <c r="I6" s="29">
        <f>VLOOKUP(A6,Table1[#All],10,FALSE)</f>
        <v>1219</v>
      </c>
      <c r="J6" s="29">
        <f>VLOOKUP(A6,Table1[#All],11,FALSE)</f>
        <v>1453</v>
      </c>
      <c r="K6" s="29">
        <f>VLOOKUP(A6,Table1[#All],12,FALSE)</f>
        <v>1044</v>
      </c>
      <c r="L6" s="29">
        <f>VLOOKUP(A6,Table1[#All],13,FALSE)</f>
        <v>1095</v>
      </c>
      <c r="M6" s="29">
        <f t="shared" si="0"/>
        <v>14356</v>
      </c>
    </row>
    <row r="7" spans="1:13" s="7" customFormat="1" ht="11.45" customHeight="1" x14ac:dyDescent="0.25">
      <c r="A7" s="8">
        <v>45328</v>
      </c>
      <c r="B7" s="29">
        <f>VLOOKUP(A7,Table1[#All],3,FALSE)</f>
        <v>1337</v>
      </c>
      <c r="C7" s="26">
        <f>VLOOKUP(A7,Table1[#All],4,FALSE)</f>
        <v>1370</v>
      </c>
      <c r="D7" s="29">
        <f>VLOOKUP(A7,Table1[#All],5,FALSE)</f>
        <v>1042</v>
      </c>
      <c r="E7" s="29">
        <f>VLOOKUP(A7,Table1[#All],6,FALSE)</f>
        <v>1055</v>
      </c>
      <c r="F7" s="29">
        <f>VLOOKUP(A7,Table1[#All],7,FALSE)</f>
        <v>1106</v>
      </c>
      <c r="G7" s="29">
        <f>VLOOKUP(A7,Table1[#All],8,FALSE)</f>
        <v>1045</v>
      </c>
      <c r="H7" s="29">
        <f>VLOOKUP(A7,Table1[#All],9,FALSE)</f>
        <v>1202</v>
      </c>
      <c r="I7" s="29">
        <f>VLOOKUP(A7,Table1[#All],10,FALSE)</f>
        <v>1354</v>
      </c>
      <c r="J7" s="29">
        <f>VLOOKUP(A7,Table1[#All],11,FALSE)</f>
        <v>1255</v>
      </c>
      <c r="K7" s="29">
        <f>VLOOKUP(A7,Table1[#All],12,FALSE)</f>
        <v>1464</v>
      </c>
      <c r="L7" s="29">
        <f>VLOOKUP(A7,Table1[#All],13,FALSE)</f>
        <v>1257</v>
      </c>
      <c r="M7" s="29">
        <f t="shared" si="0"/>
        <v>13487</v>
      </c>
    </row>
    <row r="8" spans="1:13" s="7" customFormat="1" ht="11.45" customHeight="1" x14ac:dyDescent="0.25">
      <c r="A8" s="8">
        <v>45329</v>
      </c>
      <c r="B8" s="29">
        <f>VLOOKUP(A8,Table1[#All],3,FALSE)</f>
        <v>1122</v>
      </c>
      <c r="C8" s="26">
        <f>VLOOKUP(A8,Table1[#All],4,FALSE)</f>
        <v>1056</v>
      </c>
      <c r="D8" s="29">
        <f>VLOOKUP(A8,Table1[#All],5,FALSE)</f>
        <v>1368</v>
      </c>
      <c r="E8" s="29">
        <f>VLOOKUP(A8,Table1[#All],6,FALSE)</f>
        <v>1073</v>
      </c>
      <c r="F8" s="29">
        <f>VLOOKUP(A8,Table1[#All],7,FALSE)</f>
        <v>1274</v>
      </c>
      <c r="G8" s="29">
        <f>VLOOKUP(A8,Table1[#All],8,FALSE)</f>
        <v>1388</v>
      </c>
      <c r="H8" s="29">
        <f>VLOOKUP(A8,Table1[#All],9,FALSE)</f>
        <v>1195</v>
      </c>
      <c r="I8" s="29">
        <f>VLOOKUP(A8,Table1[#All],10,FALSE)</f>
        <v>1371</v>
      </c>
      <c r="J8" s="29">
        <f>VLOOKUP(A8,Table1[#All],11,FALSE)</f>
        <v>1063</v>
      </c>
      <c r="K8" s="29">
        <f>VLOOKUP(A8,Table1[#All],12,FALSE)</f>
        <v>1107</v>
      </c>
      <c r="L8" s="29">
        <f>VLOOKUP(A8,Table1[#All],13,FALSE)</f>
        <v>1468</v>
      </c>
      <c r="M8" s="29">
        <f t="shared" si="0"/>
        <v>13485</v>
      </c>
    </row>
    <row r="9" spans="1:13" s="7" customFormat="1" ht="11.45" customHeight="1" x14ac:dyDescent="0.25">
      <c r="A9" s="8">
        <v>45330</v>
      </c>
      <c r="B9" s="29">
        <f>VLOOKUP(A9,Table1[#All],3,FALSE)</f>
        <v>1092</v>
      </c>
      <c r="C9" s="26">
        <f>VLOOKUP(A9,Table1[#All],4,FALSE)</f>
        <v>1241</v>
      </c>
      <c r="D9" s="29">
        <f>VLOOKUP(A9,Table1[#All],5,FALSE)</f>
        <v>1461</v>
      </c>
      <c r="E9" s="29">
        <f>VLOOKUP(A9,Table1[#All],6,FALSE)</f>
        <v>1009</v>
      </c>
      <c r="F9" s="29">
        <f>VLOOKUP(A9,Table1[#All],7,FALSE)</f>
        <v>1022</v>
      </c>
      <c r="G9" s="29">
        <f>VLOOKUP(A9,Table1[#All],8,FALSE)</f>
        <v>1223</v>
      </c>
      <c r="H9" s="29">
        <f>VLOOKUP(A9,Table1[#All],9,FALSE)</f>
        <v>1319</v>
      </c>
      <c r="I9" s="29">
        <f>VLOOKUP(A9,Table1[#All],10,FALSE)</f>
        <v>1029</v>
      </c>
      <c r="J9" s="29">
        <f>VLOOKUP(A9,Table1[#All],11,FALSE)</f>
        <v>1186</v>
      </c>
      <c r="K9" s="29">
        <f>VLOOKUP(A9,Table1[#All],12,FALSE)</f>
        <v>1128</v>
      </c>
      <c r="L9" s="29">
        <f>VLOOKUP(A9,Table1[#All],13,FALSE)</f>
        <v>1322</v>
      </c>
      <c r="M9" s="29">
        <f t="shared" si="0"/>
        <v>13032</v>
      </c>
    </row>
    <row r="10" spans="1:13" s="7" customFormat="1" ht="11.45" customHeight="1" x14ac:dyDescent="0.25">
      <c r="A10" s="8">
        <v>45331</v>
      </c>
      <c r="B10" s="29">
        <f>VLOOKUP(A10,Table1[#All],3,FALSE)</f>
        <v>1366</v>
      </c>
      <c r="C10" s="26">
        <f>VLOOKUP(A10,Table1[#All],4,FALSE)</f>
        <v>1249</v>
      </c>
      <c r="D10" s="29">
        <f>VLOOKUP(A10,Table1[#All],5,FALSE)</f>
        <v>1443</v>
      </c>
      <c r="E10" s="29">
        <f>VLOOKUP(A10,Table1[#All],6,FALSE)</f>
        <v>1075</v>
      </c>
      <c r="F10" s="29">
        <f>VLOOKUP(A10,Table1[#All],7,FALSE)</f>
        <v>1032</v>
      </c>
      <c r="G10" s="29">
        <f>VLOOKUP(A10,Table1[#All],8,FALSE)</f>
        <v>1321</v>
      </c>
      <c r="H10" s="29">
        <f>VLOOKUP(A10,Table1[#All],9,FALSE)</f>
        <v>1299</v>
      </c>
      <c r="I10" s="29">
        <f>VLOOKUP(A10,Table1[#All],10,FALSE)</f>
        <v>1049</v>
      </c>
      <c r="J10" s="29">
        <f>VLOOKUP(A10,Table1[#All],11,FALSE)</f>
        <v>1318</v>
      </c>
      <c r="K10" s="29">
        <f>VLOOKUP(A10,Table1[#All],12,FALSE)</f>
        <v>1384</v>
      </c>
      <c r="L10" s="29">
        <f>VLOOKUP(A10,Table1[#All],13,FALSE)</f>
        <v>1167</v>
      </c>
      <c r="M10" s="29">
        <f t="shared" si="0"/>
        <v>13703</v>
      </c>
    </row>
    <row r="11" spans="1:13" s="7" customFormat="1" ht="11.45" customHeight="1" x14ac:dyDescent="0.25">
      <c r="A11" s="8">
        <v>45332</v>
      </c>
      <c r="B11" s="29">
        <f>VLOOKUP(A11,Table1[#All],3,FALSE)</f>
        <v>1309</v>
      </c>
      <c r="C11" s="26">
        <f>VLOOKUP(A11,Table1[#All],4,FALSE)</f>
        <v>1267</v>
      </c>
      <c r="D11" s="29">
        <f>VLOOKUP(A11,Table1[#All],5,FALSE)</f>
        <v>1344</v>
      </c>
      <c r="E11" s="29">
        <f>VLOOKUP(A11,Table1[#All],6,FALSE)</f>
        <v>1216</v>
      </c>
      <c r="F11" s="29">
        <f>VLOOKUP(A11,Table1[#All],7,FALSE)</f>
        <v>1312</v>
      </c>
      <c r="G11" s="29">
        <f>VLOOKUP(A11,Table1[#All],8,FALSE)</f>
        <v>1128</v>
      </c>
      <c r="H11" s="29">
        <f>VLOOKUP(A11,Table1[#All],9,FALSE)</f>
        <v>1137</v>
      </c>
      <c r="I11" s="29">
        <f>VLOOKUP(A11,Table1[#All],10,FALSE)</f>
        <v>1396</v>
      </c>
      <c r="J11" s="29">
        <f>VLOOKUP(A11,Table1[#All],11,FALSE)</f>
        <v>1393</v>
      </c>
      <c r="K11" s="29">
        <f>VLOOKUP(A11,Table1[#All],12,FALSE)</f>
        <v>1226</v>
      </c>
      <c r="L11" s="29">
        <f>VLOOKUP(A11,Table1[#All],13,FALSE)</f>
        <v>1286</v>
      </c>
      <c r="M11" s="29">
        <f t="shared" si="0"/>
        <v>14014</v>
      </c>
    </row>
    <row r="12" spans="1:13" s="7" customFormat="1" ht="11.45" customHeight="1" x14ac:dyDescent="0.25">
      <c r="A12" s="8">
        <v>45333</v>
      </c>
      <c r="B12" s="29">
        <f>VLOOKUP(A12,Table1[#All],3,FALSE)</f>
        <v>1458</v>
      </c>
      <c r="C12" s="26">
        <f>VLOOKUP(A12,Table1[#All],4,FALSE)</f>
        <v>1075</v>
      </c>
      <c r="D12" s="29">
        <f>VLOOKUP(A12,Table1[#All],5,FALSE)</f>
        <v>1008</v>
      </c>
      <c r="E12" s="29">
        <f>VLOOKUP(A12,Table1[#All],6,FALSE)</f>
        <v>1314</v>
      </c>
      <c r="F12" s="29">
        <f>VLOOKUP(A12,Table1[#All],7,FALSE)</f>
        <v>1444</v>
      </c>
      <c r="G12" s="29">
        <f>VLOOKUP(A12,Table1[#All],8,FALSE)</f>
        <v>1390</v>
      </c>
      <c r="H12" s="29">
        <f>VLOOKUP(A12,Table1[#All],9,FALSE)</f>
        <v>1340</v>
      </c>
      <c r="I12" s="29">
        <f>VLOOKUP(A12,Table1[#All],10,FALSE)</f>
        <v>1043</v>
      </c>
      <c r="J12" s="29">
        <f>VLOOKUP(A12,Table1[#All],11,FALSE)</f>
        <v>1252</v>
      </c>
      <c r="K12" s="29">
        <f>VLOOKUP(A12,Table1[#All],12,FALSE)</f>
        <v>1309</v>
      </c>
      <c r="L12" s="29">
        <f>VLOOKUP(A12,Table1[#All],13,FALSE)</f>
        <v>1281</v>
      </c>
      <c r="M12" s="29">
        <f t="shared" si="0"/>
        <v>13914</v>
      </c>
    </row>
    <row r="13" spans="1:13" s="7" customFormat="1" ht="11.45" customHeight="1" x14ac:dyDescent="0.25">
      <c r="A13" s="8">
        <v>45334</v>
      </c>
      <c r="B13" s="29">
        <f>VLOOKUP(A13,Table1[#All],3,FALSE)</f>
        <v>1164</v>
      </c>
      <c r="C13" s="26">
        <f>VLOOKUP(A13,Table1[#All],4,FALSE)</f>
        <v>1336</v>
      </c>
      <c r="D13" s="29">
        <f>VLOOKUP(A13,Table1[#All],5,FALSE)</f>
        <v>1223</v>
      </c>
      <c r="E13" s="29">
        <f>VLOOKUP(A13,Table1[#All],6,FALSE)</f>
        <v>1300</v>
      </c>
      <c r="F13" s="29">
        <f>VLOOKUP(A13,Table1[#All],7,FALSE)</f>
        <v>1029</v>
      </c>
      <c r="G13" s="29">
        <f>VLOOKUP(A13,Table1[#All],8,FALSE)</f>
        <v>1355</v>
      </c>
      <c r="H13" s="29">
        <f>VLOOKUP(A13,Table1[#All],9,FALSE)</f>
        <v>1296</v>
      </c>
      <c r="I13" s="29">
        <f>VLOOKUP(A13,Table1[#All],10,FALSE)</f>
        <v>1218</v>
      </c>
      <c r="J13" s="29">
        <f>VLOOKUP(A13,Table1[#All],11,FALSE)</f>
        <v>1370</v>
      </c>
      <c r="K13" s="29">
        <f>VLOOKUP(A13,Table1[#All],12,FALSE)</f>
        <v>1266</v>
      </c>
      <c r="L13" s="29">
        <f>VLOOKUP(A13,Table1[#All],13,FALSE)</f>
        <v>1194</v>
      </c>
      <c r="M13" s="29">
        <f t="shared" si="0"/>
        <v>13751</v>
      </c>
    </row>
    <row r="14" spans="1:13" s="7" customFormat="1" ht="11.45" customHeight="1" x14ac:dyDescent="0.25">
      <c r="A14" s="8">
        <v>45335</v>
      </c>
      <c r="B14" s="29">
        <f>VLOOKUP(A14,Table1[#All],3,FALSE)</f>
        <v>1303</v>
      </c>
      <c r="C14" s="26">
        <f>VLOOKUP(A14,Table1[#All],4,FALSE)</f>
        <v>1499</v>
      </c>
      <c r="D14" s="29">
        <f>VLOOKUP(A14,Table1[#All],5,FALSE)</f>
        <v>1226</v>
      </c>
      <c r="E14" s="29">
        <f>VLOOKUP(A14,Table1[#All],6,FALSE)</f>
        <v>1307</v>
      </c>
      <c r="F14" s="29">
        <f>VLOOKUP(A14,Table1[#All],7,FALSE)</f>
        <v>1057</v>
      </c>
      <c r="G14" s="29">
        <f>VLOOKUP(A14,Table1[#All],8,FALSE)</f>
        <v>1335</v>
      </c>
      <c r="H14" s="29">
        <f>VLOOKUP(A14,Table1[#All],9,FALSE)</f>
        <v>1371</v>
      </c>
      <c r="I14" s="29">
        <f>VLOOKUP(A14,Table1[#All],10,FALSE)</f>
        <v>1143</v>
      </c>
      <c r="J14" s="29">
        <f>VLOOKUP(A14,Table1[#All],11,FALSE)</f>
        <v>1465</v>
      </c>
      <c r="K14" s="29">
        <f>VLOOKUP(A14,Table1[#All],12,FALSE)</f>
        <v>1136</v>
      </c>
      <c r="L14" s="29">
        <f>VLOOKUP(A14,Table1[#All],13,FALSE)</f>
        <v>1160</v>
      </c>
      <c r="M14" s="29">
        <f t="shared" si="0"/>
        <v>14002</v>
      </c>
    </row>
    <row r="15" spans="1:13" s="7" customFormat="1" ht="11.45" customHeight="1" x14ac:dyDescent="0.25">
      <c r="A15" s="8">
        <v>45336</v>
      </c>
      <c r="B15" s="29">
        <f>VLOOKUP(A15,Table1[#All],3,FALSE)</f>
        <v>1412</v>
      </c>
      <c r="C15" s="26">
        <f>VLOOKUP(A15,Table1[#All],4,FALSE)</f>
        <v>1464</v>
      </c>
      <c r="D15" s="29">
        <f>VLOOKUP(A15,Table1[#All],5,FALSE)</f>
        <v>1134</v>
      </c>
      <c r="E15" s="29">
        <f>VLOOKUP(A15,Table1[#All],6,FALSE)</f>
        <v>1239</v>
      </c>
      <c r="F15" s="29">
        <f>VLOOKUP(A15,Table1[#All],7,FALSE)</f>
        <v>1401</v>
      </c>
      <c r="G15" s="29">
        <f>VLOOKUP(A15,Table1[#All],8,FALSE)</f>
        <v>1305</v>
      </c>
      <c r="H15" s="29">
        <f>VLOOKUP(A15,Table1[#All],9,FALSE)</f>
        <v>1346</v>
      </c>
      <c r="I15" s="29">
        <f>VLOOKUP(A15,Table1[#All],10,FALSE)</f>
        <v>1026</v>
      </c>
      <c r="J15" s="29">
        <f>VLOOKUP(A15,Table1[#All],11,FALSE)</f>
        <v>1458</v>
      </c>
      <c r="K15" s="29">
        <f>VLOOKUP(A15,Table1[#All],12,FALSE)</f>
        <v>1042</v>
      </c>
      <c r="L15" s="29">
        <f>VLOOKUP(A15,Table1[#All],13,FALSE)</f>
        <v>1146</v>
      </c>
      <c r="M15" s="29">
        <f t="shared" si="0"/>
        <v>13973</v>
      </c>
    </row>
    <row r="16" spans="1:13" s="7" customFormat="1" ht="11.45" customHeight="1" x14ac:dyDescent="0.25">
      <c r="A16" s="8">
        <v>45337</v>
      </c>
      <c r="B16" s="29">
        <f>VLOOKUP(A16,Table1[#All],3,FALSE)</f>
        <v>1219</v>
      </c>
      <c r="C16" s="26">
        <f>VLOOKUP(A16,Table1[#All],4,FALSE)</f>
        <v>1281</v>
      </c>
      <c r="D16" s="29">
        <f>VLOOKUP(A16,Table1[#All],5,FALSE)</f>
        <v>1260</v>
      </c>
      <c r="E16" s="29">
        <f>VLOOKUP(A16,Table1[#All],6,FALSE)</f>
        <v>1098</v>
      </c>
      <c r="F16" s="29">
        <f>VLOOKUP(A16,Table1[#All],7,FALSE)</f>
        <v>1161</v>
      </c>
      <c r="G16" s="29">
        <f>VLOOKUP(A16,Table1[#All],8,FALSE)</f>
        <v>1183</v>
      </c>
      <c r="H16" s="29">
        <f>VLOOKUP(A16,Table1[#All],9,FALSE)</f>
        <v>1448</v>
      </c>
      <c r="I16" s="29">
        <f>VLOOKUP(A16,Table1[#All],10,FALSE)</f>
        <v>1263</v>
      </c>
      <c r="J16" s="29">
        <f>VLOOKUP(A16,Table1[#All],11,FALSE)</f>
        <v>1122</v>
      </c>
      <c r="K16" s="29">
        <f>VLOOKUP(A16,Table1[#All],12,FALSE)</f>
        <v>1116</v>
      </c>
      <c r="L16" s="29">
        <f>VLOOKUP(A16,Table1[#All],13,FALSE)</f>
        <v>1279</v>
      </c>
      <c r="M16" s="29">
        <f t="shared" si="0"/>
        <v>13430</v>
      </c>
    </row>
    <row r="17" spans="1:13" s="7" customFormat="1" ht="11.45" customHeight="1" x14ac:dyDescent="0.25">
      <c r="A17" s="8">
        <v>45338</v>
      </c>
      <c r="B17" s="29">
        <f>VLOOKUP(A17,Table1[#All],3,FALSE)</f>
        <v>1227</v>
      </c>
      <c r="C17" s="26">
        <f>VLOOKUP(A17,Table1[#All],4,FALSE)</f>
        <v>1282</v>
      </c>
      <c r="D17" s="29">
        <f>VLOOKUP(A17,Table1[#All],5,FALSE)</f>
        <v>1183</v>
      </c>
      <c r="E17" s="29">
        <f>VLOOKUP(A17,Table1[#All],6,FALSE)</f>
        <v>1139</v>
      </c>
      <c r="F17" s="29">
        <f>VLOOKUP(A17,Table1[#All],7,FALSE)</f>
        <v>1216</v>
      </c>
      <c r="G17" s="29">
        <f>VLOOKUP(A17,Table1[#All],8,FALSE)</f>
        <v>1223</v>
      </c>
      <c r="H17" s="29">
        <f>VLOOKUP(A17,Table1[#All],9,FALSE)</f>
        <v>1491</v>
      </c>
      <c r="I17" s="29">
        <f>VLOOKUP(A17,Table1[#All],10,FALSE)</f>
        <v>1439</v>
      </c>
      <c r="J17" s="29">
        <f>VLOOKUP(A17,Table1[#All],11,FALSE)</f>
        <v>1433</v>
      </c>
      <c r="K17" s="29">
        <f>VLOOKUP(A17,Table1[#All],12,FALSE)</f>
        <v>1346</v>
      </c>
      <c r="L17" s="29">
        <f>VLOOKUP(A17,Table1[#All],13,FALSE)</f>
        <v>1452</v>
      </c>
      <c r="M17" s="29">
        <f t="shared" si="0"/>
        <v>14431</v>
      </c>
    </row>
    <row r="18" spans="1:13" s="7" customFormat="1" ht="11.45" customHeight="1" x14ac:dyDescent="0.25">
      <c r="A18" s="8">
        <v>45339</v>
      </c>
      <c r="B18" s="29">
        <f>VLOOKUP(A18,Table1[#All],3,FALSE)</f>
        <v>1116</v>
      </c>
      <c r="C18" s="26">
        <f>VLOOKUP(A18,Table1[#All],4,FALSE)</f>
        <v>1069</v>
      </c>
      <c r="D18" s="29">
        <f>VLOOKUP(A18,Table1[#All],5,FALSE)</f>
        <v>1064</v>
      </c>
      <c r="E18" s="29">
        <f>VLOOKUP(A18,Table1[#All],6,FALSE)</f>
        <v>1378</v>
      </c>
      <c r="F18" s="29">
        <f>VLOOKUP(A18,Table1[#All],7,FALSE)</f>
        <v>1444</v>
      </c>
      <c r="G18" s="29">
        <f>VLOOKUP(A18,Table1[#All],8,FALSE)</f>
        <v>1183</v>
      </c>
      <c r="H18" s="29">
        <f>VLOOKUP(A18,Table1[#All],9,FALSE)</f>
        <v>1253</v>
      </c>
      <c r="I18" s="29">
        <f>VLOOKUP(A18,Table1[#All],10,FALSE)</f>
        <v>1404</v>
      </c>
      <c r="J18" s="29">
        <f>VLOOKUP(A18,Table1[#All],11,FALSE)</f>
        <v>1106</v>
      </c>
      <c r="K18" s="29">
        <f>VLOOKUP(A18,Table1[#All],12,FALSE)</f>
        <v>1038</v>
      </c>
      <c r="L18" s="29">
        <f>VLOOKUP(A18,Table1[#All],13,FALSE)</f>
        <v>1258</v>
      </c>
      <c r="M18" s="29">
        <f t="shared" si="0"/>
        <v>13313</v>
      </c>
    </row>
    <row r="19" spans="1:13" s="7" customFormat="1" ht="11.45" customHeight="1" x14ac:dyDescent="0.25">
      <c r="A19" s="8">
        <v>45340</v>
      </c>
      <c r="B19" s="29">
        <f>VLOOKUP(A19,Table1[#All],3,FALSE)</f>
        <v>1255</v>
      </c>
      <c r="C19" s="26">
        <f>VLOOKUP(A19,Table1[#All],4,FALSE)</f>
        <v>1447</v>
      </c>
      <c r="D19" s="29">
        <f>VLOOKUP(A19,Table1[#All],5,FALSE)</f>
        <v>1091</v>
      </c>
      <c r="E19" s="29">
        <f>VLOOKUP(A19,Table1[#All],6,FALSE)</f>
        <v>1367</v>
      </c>
      <c r="F19" s="29">
        <f>VLOOKUP(A19,Table1[#All],7,FALSE)</f>
        <v>1251</v>
      </c>
      <c r="G19" s="29">
        <f>VLOOKUP(A19,Table1[#All],8,FALSE)</f>
        <v>1466</v>
      </c>
      <c r="H19" s="29">
        <f>VLOOKUP(A19,Table1[#All],9,FALSE)</f>
        <v>1424</v>
      </c>
      <c r="I19" s="29">
        <f>VLOOKUP(A19,Table1[#All],10,FALSE)</f>
        <v>1029</v>
      </c>
      <c r="J19" s="29">
        <f>VLOOKUP(A19,Table1[#All],11,FALSE)</f>
        <v>1114</v>
      </c>
      <c r="K19" s="29">
        <f>VLOOKUP(A19,Table1[#All],12,FALSE)</f>
        <v>1336</v>
      </c>
      <c r="L19" s="29">
        <f>VLOOKUP(A19,Table1[#All],13,FALSE)</f>
        <v>1150</v>
      </c>
      <c r="M19" s="29">
        <f t="shared" si="0"/>
        <v>13930</v>
      </c>
    </row>
    <row r="20" spans="1:13" s="7" customFormat="1" ht="11.45" customHeight="1" x14ac:dyDescent="0.25">
      <c r="A20" s="8">
        <v>45341</v>
      </c>
      <c r="B20" s="29">
        <f>VLOOKUP(A20,Table1[#All],3,FALSE)</f>
        <v>1104</v>
      </c>
      <c r="C20" s="26">
        <f>VLOOKUP(A20,Table1[#All],4,FALSE)</f>
        <v>1129</v>
      </c>
      <c r="D20" s="29">
        <f>VLOOKUP(A20,Table1[#All],5,FALSE)</f>
        <v>1062</v>
      </c>
      <c r="E20" s="29">
        <f>VLOOKUP(A20,Table1[#All],6,FALSE)</f>
        <v>1346</v>
      </c>
      <c r="F20" s="29">
        <f>VLOOKUP(A20,Table1[#All],7,FALSE)</f>
        <v>1239</v>
      </c>
      <c r="G20" s="29">
        <f>VLOOKUP(A20,Table1[#All],8,FALSE)</f>
        <v>1387</v>
      </c>
      <c r="H20" s="29">
        <f>VLOOKUP(A20,Table1[#All],9,FALSE)</f>
        <v>1377</v>
      </c>
      <c r="I20" s="29">
        <f>VLOOKUP(A20,Table1[#All],10,FALSE)</f>
        <v>1072</v>
      </c>
      <c r="J20" s="29">
        <f>VLOOKUP(A20,Table1[#All],11,FALSE)</f>
        <v>1277</v>
      </c>
      <c r="K20" s="29">
        <f>VLOOKUP(A20,Table1[#All],12,FALSE)</f>
        <v>1346</v>
      </c>
      <c r="L20" s="29">
        <f>VLOOKUP(A20,Table1[#All],13,FALSE)</f>
        <v>1063</v>
      </c>
      <c r="M20" s="29">
        <f t="shared" si="0"/>
        <v>13402</v>
      </c>
    </row>
    <row r="21" spans="1:13" s="7" customFormat="1" ht="11.45" customHeight="1" x14ac:dyDescent="0.25">
      <c r="A21" s="8">
        <v>45342</v>
      </c>
      <c r="B21" s="29">
        <f>VLOOKUP(A21,Table1[#All],3,FALSE)</f>
        <v>1076</v>
      </c>
      <c r="C21" s="26">
        <f>VLOOKUP(A21,Table1[#All],4,FALSE)</f>
        <v>1321</v>
      </c>
      <c r="D21" s="29">
        <f>VLOOKUP(A21,Table1[#All],5,FALSE)</f>
        <v>1258</v>
      </c>
      <c r="E21" s="29">
        <f>VLOOKUP(A21,Table1[#All],6,FALSE)</f>
        <v>1107</v>
      </c>
      <c r="F21" s="29">
        <f>VLOOKUP(A21,Table1[#All],7,FALSE)</f>
        <v>1207</v>
      </c>
      <c r="G21" s="29">
        <f>VLOOKUP(A21,Table1[#All],8,FALSE)</f>
        <v>1442</v>
      </c>
      <c r="H21" s="29">
        <f>VLOOKUP(A21,Table1[#All],9,FALSE)</f>
        <v>1500</v>
      </c>
      <c r="I21" s="29">
        <f>VLOOKUP(A21,Table1[#All],10,FALSE)</f>
        <v>1072</v>
      </c>
      <c r="J21" s="29">
        <f>VLOOKUP(A21,Table1[#All],11,FALSE)</f>
        <v>1401</v>
      </c>
      <c r="K21" s="29">
        <f>VLOOKUP(A21,Table1[#All],12,FALSE)</f>
        <v>1433</v>
      </c>
      <c r="L21" s="29">
        <f>VLOOKUP(A21,Table1[#All],13,FALSE)</f>
        <v>1474</v>
      </c>
      <c r="M21" s="29">
        <f t="shared" si="0"/>
        <v>14291</v>
      </c>
    </row>
    <row r="22" spans="1:13" s="7" customFormat="1" ht="11.45" customHeight="1" x14ac:dyDescent="0.25">
      <c r="A22" s="8">
        <v>45343</v>
      </c>
      <c r="B22" s="29">
        <f>VLOOKUP(A22,Table1[#All],3,FALSE)</f>
        <v>1347</v>
      </c>
      <c r="C22" s="26">
        <f>VLOOKUP(A22,Table1[#All],4,FALSE)</f>
        <v>1258</v>
      </c>
      <c r="D22" s="29">
        <f>VLOOKUP(A22,Table1[#All],5,FALSE)</f>
        <v>1114</v>
      </c>
      <c r="E22" s="29">
        <f>VLOOKUP(A22,Table1[#All],6,FALSE)</f>
        <v>1079</v>
      </c>
      <c r="F22" s="29">
        <f>VLOOKUP(A22,Table1[#All],7,FALSE)</f>
        <v>1500</v>
      </c>
      <c r="G22" s="29">
        <f>VLOOKUP(A22,Table1[#All],8,FALSE)</f>
        <v>1212</v>
      </c>
      <c r="H22" s="29">
        <f>VLOOKUP(A22,Table1[#All],9,FALSE)</f>
        <v>1060</v>
      </c>
      <c r="I22" s="29">
        <f>VLOOKUP(A22,Table1[#All],10,FALSE)</f>
        <v>1158</v>
      </c>
      <c r="J22" s="29">
        <f>VLOOKUP(A22,Table1[#All],11,FALSE)</f>
        <v>1377</v>
      </c>
      <c r="K22" s="29">
        <f>VLOOKUP(A22,Table1[#All],12,FALSE)</f>
        <v>1002</v>
      </c>
      <c r="L22" s="29">
        <f>VLOOKUP(A22,Table1[#All],13,FALSE)</f>
        <v>1094</v>
      </c>
      <c r="M22" s="29">
        <f t="shared" si="0"/>
        <v>13201</v>
      </c>
    </row>
    <row r="23" spans="1:13" s="7" customFormat="1" ht="11.45" customHeight="1" x14ac:dyDescent="0.25">
      <c r="A23" s="8">
        <v>45344</v>
      </c>
      <c r="B23" s="29">
        <f>VLOOKUP(A23,Table1[#All],3,FALSE)</f>
        <v>1497</v>
      </c>
      <c r="C23" s="26">
        <f>VLOOKUP(A23,Table1[#All],4,FALSE)</f>
        <v>1016</v>
      </c>
      <c r="D23" s="29">
        <f>VLOOKUP(A23,Table1[#All],5,FALSE)</f>
        <v>1204</v>
      </c>
      <c r="E23" s="29">
        <f>VLOOKUP(A23,Table1[#All],6,FALSE)</f>
        <v>1136</v>
      </c>
      <c r="F23" s="29">
        <f>VLOOKUP(A23,Table1[#All],7,FALSE)</f>
        <v>1057</v>
      </c>
      <c r="G23" s="29">
        <f>VLOOKUP(A23,Table1[#All],8,FALSE)</f>
        <v>1280</v>
      </c>
      <c r="H23" s="29">
        <f>VLOOKUP(A23,Table1[#All],9,FALSE)</f>
        <v>1092</v>
      </c>
      <c r="I23" s="29">
        <f>VLOOKUP(A23,Table1[#All],10,FALSE)</f>
        <v>1284</v>
      </c>
      <c r="J23" s="29">
        <f>VLOOKUP(A23,Table1[#All],11,FALSE)</f>
        <v>1128</v>
      </c>
      <c r="K23" s="29">
        <f>VLOOKUP(A23,Table1[#All],12,FALSE)</f>
        <v>1462</v>
      </c>
      <c r="L23" s="29">
        <f>VLOOKUP(A23,Table1[#All],13,FALSE)</f>
        <v>1238</v>
      </c>
      <c r="M23" s="29">
        <f t="shared" si="0"/>
        <v>13394</v>
      </c>
    </row>
    <row r="24" spans="1:13" s="7" customFormat="1" ht="11.45" customHeight="1" x14ac:dyDescent="0.25">
      <c r="A24" s="8">
        <v>45345</v>
      </c>
      <c r="B24" s="29">
        <f>VLOOKUP(A24,Table1[#All],3,FALSE)</f>
        <v>1112</v>
      </c>
      <c r="C24" s="26">
        <f>VLOOKUP(A24,Table1[#All],4,FALSE)</f>
        <v>1017</v>
      </c>
      <c r="D24" s="29">
        <f>VLOOKUP(A24,Table1[#All],5,FALSE)</f>
        <v>1157</v>
      </c>
      <c r="E24" s="29">
        <f>VLOOKUP(A24,Table1[#All],6,FALSE)</f>
        <v>1369</v>
      </c>
      <c r="F24" s="29">
        <f>VLOOKUP(A24,Table1[#All],7,FALSE)</f>
        <v>1112</v>
      </c>
      <c r="G24" s="29">
        <f>VLOOKUP(A24,Table1[#All],8,FALSE)</f>
        <v>1331</v>
      </c>
      <c r="H24" s="29">
        <f>VLOOKUP(A24,Table1[#All],9,FALSE)</f>
        <v>1065</v>
      </c>
      <c r="I24" s="29">
        <f>VLOOKUP(A24,Table1[#All],10,FALSE)</f>
        <v>1287</v>
      </c>
      <c r="J24" s="29">
        <f>VLOOKUP(A24,Table1[#All],11,FALSE)</f>
        <v>1291</v>
      </c>
      <c r="K24" s="29">
        <f>VLOOKUP(A24,Table1[#All],12,FALSE)</f>
        <v>1410</v>
      </c>
      <c r="L24" s="29">
        <f>VLOOKUP(A24,Table1[#All],13,FALSE)</f>
        <v>1110</v>
      </c>
      <c r="M24" s="29">
        <f t="shared" si="0"/>
        <v>13261</v>
      </c>
    </row>
    <row r="25" spans="1:13" s="7" customFormat="1" ht="11.45" customHeight="1" x14ac:dyDescent="0.25">
      <c r="A25" s="8">
        <v>45346</v>
      </c>
      <c r="B25" s="29">
        <f>VLOOKUP(A25,Table1[#All],3,FALSE)</f>
        <v>1487</v>
      </c>
      <c r="C25" s="26">
        <f>VLOOKUP(A25,Table1[#All],4,FALSE)</f>
        <v>1477</v>
      </c>
      <c r="D25" s="29">
        <f>VLOOKUP(A25,Table1[#All],5,FALSE)</f>
        <v>1247</v>
      </c>
      <c r="E25" s="29">
        <f>VLOOKUP(A25,Table1[#All],6,FALSE)</f>
        <v>1351</v>
      </c>
      <c r="F25" s="29">
        <f>VLOOKUP(A25,Table1[#All],7,FALSE)</f>
        <v>1041</v>
      </c>
      <c r="G25" s="29">
        <f>VLOOKUP(A25,Table1[#All],8,FALSE)</f>
        <v>1201</v>
      </c>
      <c r="H25" s="29">
        <f>VLOOKUP(A25,Table1[#All],9,FALSE)</f>
        <v>1423</v>
      </c>
      <c r="I25" s="29">
        <f>VLOOKUP(A25,Table1[#All],10,FALSE)</f>
        <v>1236</v>
      </c>
      <c r="J25" s="29">
        <f>VLOOKUP(A25,Table1[#All],11,FALSE)</f>
        <v>1227</v>
      </c>
      <c r="K25" s="29">
        <f>VLOOKUP(A25,Table1[#All],12,FALSE)</f>
        <v>1462</v>
      </c>
      <c r="L25" s="29">
        <f>VLOOKUP(A25,Table1[#All],13,FALSE)</f>
        <v>1353</v>
      </c>
      <c r="M25" s="29">
        <f t="shared" si="0"/>
        <v>14505</v>
      </c>
    </row>
    <row r="26" spans="1:13" s="7" customFormat="1" ht="11.45" customHeight="1" x14ac:dyDescent="0.25">
      <c r="A26" s="8">
        <v>45347</v>
      </c>
      <c r="B26" s="29">
        <f>VLOOKUP(A26,Table1[#All],3,FALSE)</f>
        <v>1287</v>
      </c>
      <c r="C26" s="26">
        <f>VLOOKUP(A26,Table1[#All],4,FALSE)</f>
        <v>1037</v>
      </c>
      <c r="D26" s="29">
        <f>VLOOKUP(A26,Table1[#All],5,FALSE)</f>
        <v>1334</v>
      </c>
      <c r="E26" s="29">
        <f>VLOOKUP(A26,Table1[#All],6,FALSE)</f>
        <v>1338</v>
      </c>
      <c r="F26" s="29">
        <f>VLOOKUP(A26,Table1[#All],7,FALSE)</f>
        <v>1422</v>
      </c>
      <c r="G26" s="29">
        <f>VLOOKUP(A26,Table1[#All],8,FALSE)</f>
        <v>1024</v>
      </c>
      <c r="H26" s="29">
        <f>VLOOKUP(A26,Table1[#All],9,FALSE)</f>
        <v>1056</v>
      </c>
      <c r="I26" s="29">
        <f>VLOOKUP(A26,Table1[#All],10,FALSE)</f>
        <v>1150</v>
      </c>
      <c r="J26" s="29">
        <f>VLOOKUP(A26,Table1[#All],11,FALSE)</f>
        <v>1469</v>
      </c>
      <c r="K26" s="29">
        <f>VLOOKUP(A26,Table1[#All],12,FALSE)</f>
        <v>1070</v>
      </c>
      <c r="L26" s="29">
        <f>VLOOKUP(A26,Table1[#All],13,FALSE)</f>
        <v>1152</v>
      </c>
      <c r="M26" s="29">
        <f t="shared" si="0"/>
        <v>13339</v>
      </c>
    </row>
    <row r="27" spans="1:13" s="7" customFormat="1" ht="11.45" customHeight="1" x14ac:dyDescent="0.25">
      <c r="A27" s="8">
        <v>45348</v>
      </c>
      <c r="B27" s="29">
        <f>VLOOKUP(A27,Table1[#All],3,FALSE)</f>
        <v>1493</v>
      </c>
      <c r="C27" s="26">
        <f>VLOOKUP(A27,Table1[#All],4,FALSE)</f>
        <v>1053</v>
      </c>
      <c r="D27" s="29">
        <f>VLOOKUP(A27,Table1[#All],5,FALSE)</f>
        <v>1486</v>
      </c>
      <c r="E27" s="29">
        <f>VLOOKUP(A27,Table1[#All],6,FALSE)</f>
        <v>1071</v>
      </c>
      <c r="F27" s="29">
        <f>VLOOKUP(A27,Table1[#All],7,FALSE)</f>
        <v>1384</v>
      </c>
      <c r="G27" s="29">
        <f>VLOOKUP(A27,Table1[#All],8,FALSE)</f>
        <v>1036</v>
      </c>
      <c r="H27" s="29">
        <f>VLOOKUP(A27,Table1[#All],9,FALSE)</f>
        <v>1450</v>
      </c>
      <c r="I27" s="29">
        <f>VLOOKUP(A27,Table1[#All],10,FALSE)</f>
        <v>1334</v>
      </c>
      <c r="J27" s="29">
        <f>VLOOKUP(A27,Table1[#All],11,FALSE)</f>
        <v>1424</v>
      </c>
      <c r="K27" s="29">
        <f>VLOOKUP(A27,Table1[#All],12,FALSE)</f>
        <v>1120</v>
      </c>
      <c r="L27" s="29">
        <f>VLOOKUP(A27,Table1[#All],13,FALSE)</f>
        <v>1171</v>
      </c>
      <c r="M27" s="29">
        <f t="shared" si="0"/>
        <v>14022</v>
      </c>
    </row>
    <row r="28" spans="1:13" s="7" customFormat="1" ht="11.45" customHeight="1" x14ac:dyDescent="0.25">
      <c r="A28" s="8">
        <v>45349</v>
      </c>
      <c r="B28" s="29">
        <f>VLOOKUP(A28,Table1[#All],3,FALSE)</f>
        <v>1218</v>
      </c>
      <c r="C28" s="26">
        <f>VLOOKUP(A28,Table1[#All],4,FALSE)</f>
        <v>1072</v>
      </c>
      <c r="D28" s="29">
        <f>VLOOKUP(A28,Table1[#All],5,FALSE)</f>
        <v>1195</v>
      </c>
      <c r="E28" s="29">
        <f>VLOOKUP(A28,Table1[#All],6,FALSE)</f>
        <v>1121</v>
      </c>
      <c r="F28" s="29">
        <f>VLOOKUP(A28,Table1[#All],7,FALSE)</f>
        <v>1224</v>
      </c>
      <c r="G28" s="29">
        <f>VLOOKUP(A28,Table1[#All],8,FALSE)</f>
        <v>1326</v>
      </c>
      <c r="H28" s="29">
        <f>VLOOKUP(A28,Table1[#All],9,FALSE)</f>
        <v>1208</v>
      </c>
      <c r="I28" s="29">
        <f>VLOOKUP(A28,Table1[#All],10,FALSE)</f>
        <v>1274</v>
      </c>
      <c r="J28" s="29">
        <f>VLOOKUP(A28,Table1[#All],11,FALSE)</f>
        <v>1293</v>
      </c>
      <c r="K28" s="29">
        <f>VLOOKUP(A28,Table1[#All],12,FALSE)</f>
        <v>1057</v>
      </c>
      <c r="L28" s="29">
        <f>VLOOKUP(A28,Table1[#All],13,FALSE)</f>
        <v>1499</v>
      </c>
      <c r="M28" s="29">
        <f t="shared" si="0"/>
        <v>13487</v>
      </c>
    </row>
    <row r="29" spans="1:13" s="7" customFormat="1" ht="11.45" customHeight="1" x14ac:dyDescent="0.25">
      <c r="A29" s="8">
        <v>45350</v>
      </c>
      <c r="B29" s="29">
        <f>VLOOKUP(A29,Table1[#All],3,FALSE)</f>
        <v>1336</v>
      </c>
      <c r="C29" s="26">
        <f>VLOOKUP(A29,Table1[#All],4,FALSE)</f>
        <v>1335</v>
      </c>
      <c r="D29" s="29">
        <f>VLOOKUP(A29,Table1[#All],5,FALSE)</f>
        <v>1393</v>
      </c>
      <c r="E29" s="29">
        <f>VLOOKUP(A29,Table1[#All],6,FALSE)</f>
        <v>1298</v>
      </c>
      <c r="F29" s="29">
        <f>VLOOKUP(A29,Table1[#All],7,FALSE)</f>
        <v>1378</v>
      </c>
      <c r="G29" s="29">
        <f>VLOOKUP(A29,Table1[#All],8,FALSE)</f>
        <v>1302</v>
      </c>
      <c r="H29" s="29">
        <f>VLOOKUP(A29,Table1[#All],9,FALSE)</f>
        <v>1197</v>
      </c>
      <c r="I29" s="29">
        <f>VLOOKUP(A29,Table1[#All],10,FALSE)</f>
        <v>1483</v>
      </c>
      <c r="J29" s="29">
        <f>VLOOKUP(A29,Table1[#All],11,FALSE)</f>
        <v>1418</v>
      </c>
      <c r="K29" s="29">
        <f>VLOOKUP(A29,Table1[#All],12,FALSE)</f>
        <v>1082</v>
      </c>
      <c r="L29" s="29">
        <f>VLOOKUP(A29,Table1[#All],13,FALSE)</f>
        <v>1187</v>
      </c>
      <c r="M29" s="29">
        <f t="shared" si="0"/>
        <v>14409</v>
      </c>
    </row>
    <row r="30" spans="1:13" s="7" customFormat="1" ht="11.45" customHeight="1" x14ac:dyDescent="0.25">
      <c r="A30" s="8">
        <v>45351</v>
      </c>
      <c r="B30" s="29">
        <f>VLOOKUP(A30,Table1[#All],3,FALSE)</f>
        <v>1050</v>
      </c>
      <c r="C30" s="26">
        <f>VLOOKUP(A30,Table1[#All],4,FALSE)</f>
        <v>1117</v>
      </c>
      <c r="D30" s="29">
        <f>VLOOKUP(A30,Table1[#All],5,FALSE)</f>
        <v>1361</v>
      </c>
      <c r="E30" s="29">
        <f>VLOOKUP(A30,Table1[#All],6,FALSE)</f>
        <v>1138</v>
      </c>
      <c r="F30" s="29">
        <f>VLOOKUP(A30,Table1[#All],7,FALSE)</f>
        <v>1188</v>
      </c>
      <c r="G30" s="29">
        <f>VLOOKUP(A30,Table1[#All],8,FALSE)</f>
        <v>1140</v>
      </c>
      <c r="H30" s="29">
        <f>VLOOKUP(A30,Table1[#All],9,FALSE)</f>
        <v>1055</v>
      </c>
      <c r="I30" s="29">
        <f>VLOOKUP(A30,Table1[#All],10,FALSE)</f>
        <v>1072</v>
      </c>
      <c r="J30" s="29">
        <f>VLOOKUP(A30,Table1[#All],11,FALSE)</f>
        <v>1059</v>
      </c>
      <c r="K30" s="29">
        <f>VLOOKUP(A30,Table1[#All],12,FALSE)</f>
        <v>1150</v>
      </c>
      <c r="L30" s="29">
        <f>VLOOKUP(A30,Table1[#All],13,FALSE)</f>
        <v>1376</v>
      </c>
      <c r="M30" s="29">
        <f t="shared" si="0"/>
        <v>12706</v>
      </c>
    </row>
    <row r="31" spans="1:13" ht="18.75" x14ac:dyDescent="0.3">
      <c r="A31" s="62" t="s">
        <v>33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4"/>
      <c r="M31" s="30">
        <f>SUM(M2:M30)</f>
        <v>397825</v>
      </c>
    </row>
    <row r="32" spans="1:13" ht="18.75" x14ac:dyDescent="0.3">
      <c r="A32" s="3"/>
      <c r="B32" s="4"/>
      <c r="C32" s="5"/>
    </row>
    <row r="33" spans="1:3" ht="18.75" x14ac:dyDescent="0.3">
      <c r="A33" s="3"/>
      <c r="B33" s="4"/>
      <c r="C33" s="5"/>
    </row>
  </sheetData>
  <mergeCells count="1">
    <mergeCell ref="A31:L31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&amp;C&amp;"-,Bold"February 2024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B6BE-074A-4EC4-8630-73F93E0365F4}">
  <dimension ref="A1:M33"/>
  <sheetViews>
    <sheetView view="pageLayout" topLeftCell="A11" zoomScaleNormal="100" workbookViewId="0">
      <selection activeCell="F5" sqref="F5"/>
    </sheetView>
  </sheetViews>
  <sheetFormatPr defaultRowHeight="15" x14ac:dyDescent="0.25"/>
  <cols>
    <col min="1" max="1" width="7.28515625" style="2" customWidth="1"/>
    <col min="2" max="2" width="11.5703125" customWidth="1"/>
    <col min="3" max="3" width="9.85546875" style="1" customWidth="1"/>
    <col min="4" max="4" width="8.5703125" customWidth="1"/>
    <col min="5" max="5" width="10.7109375" customWidth="1"/>
    <col min="6" max="6" width="11.28515625" customWidth="1"/>
    <col min="7" max="7" width="11.85546875" customWidth="1"/>
    <col min="8" max="8" width="9.85546875" customWidth="1"/>
    <col min="9" max="9" width="10.5703125" customWidth="1"/>
    <col min="10" max="10" width="7.5703125" customWidth="1"/>
    <col min="13" max="13" width="10.5703125" bestFit="1" customWidth="1"/>
  </cols>
  <sheetData>
    <row r="1" spans="1:13" ht="38.25" x14ac:dyDescent="0.25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4" t="s">
        <v>12</v>
      </c>
    </row>
    <row r="2" spans="1:13" s="7" customFormat="1" ht="12.75" x14ac:dyDescent="0.25">
      <c r="A2" s="8">
        <v>45352</v>
      </c>
      <c r="B2" s="29">
        <f>VLOOKUP(A2,Table1[#All],3,FALSE)</f>
        <v>1462</v>
      </c>
      <c r="C2" s="26">
        <f>VLOOKUP(A2,Table1[#All],4,FALSE)</f>
        <v>1186</v>
      </c>
      <c r="D2" s="29">
        <f>VLOOKUP(A2,Table1[#All],5,FALSE)</f>
        <v>1409</v>
      </c>
      <c r="E2" s="29">
        <f>VLOOKUP(A2,Table1[#All],6,FALSE)</f>
        <v>1144</v>
      </c>
      <c r="F2" s="29">
        <f>VLOOKUP(A2,Table1[#All],7,FALSE)</f>
        <v>1046</v>
      </c>
      <c r="G2" s="29">
        <f>VLOOKUP(A2,Table1[#All],8,FALSE)</f>
        <v>1412</v>
      </c>
      <c r="H2" s="29">
        <f>VLOOKUP(A2,Table1[#All],9,FALSE)</f>
        <v>1374</v>
      </c>
      <c r="I2" s="29">
        <f>VLOOKUP(A2,Table1[#All],10,FALSE)</f>
        <v>1491</v>
      </c>
      <c r="J2" s="29">
        <f>VLOOKUP(A2,Table1[#All],11,FALSE)</f>
        <v>1341</v>
      </c>
      <c r="K2" s="29">
        <f>VLOOKUP(A2,Table1[#All],12,FALSE)</f>
        <v>1197</v>
      </c>
      <c r="L2" s="29">
        <f>VLOOKUP(A2,Table1[#All],13,FALSE)</f>
        <v>1160</v>
      </c>
      <c r="M2" s="29">
        <f>SUM(B2:L2)</f>
        <v>14222</v>
      </c>
    </row>
    <row r="3" spans="1:13" s="7" customFormat="1" ht="11.45" customHeight="1" x14ac:dyDescent="0.25">
      <c r="A3" s="8">
        <v>45353</v>
      </c>
      <c r="B3" s="29">
        <f>VLOOKUP(A3,Table1[#All],3,FALSE)</f>
        <v>1320</v>
      </c>
      <c r="C3" s="26">
        <f>VLOOKUP(A3,Table1[#All],4,FALSE)</f>
        <v>1070</v>
      </c>
      <c r="D3" s="29">
        <f>VLOOKUP(A3,Table1[#All],5,FALSE)</f>
        <v>1106</v>
      </c>
      <c r="E3" s="29">
        <f>VLOOKUP(A3,Table1[#All],6,FALSE)</f>
        <v>1191</v>
      </c>
      <c r="F3" s="29">
        <f>VLOOKUP(A3,Table1[#All],7,FALSE)</f>
        <v>1329</v>
      </c>
      <c r="G3" s="29">
        <f>VLOOKUP(A3,Table1[#All],8,FALSE)</f>
        <v>1152</v>
      </c>
      <c r="H3" s="29">
        <f>VLOOKUP(A3,Table1[#All],9,FALSE)</f>
        <v>1427</v>
      </c>
      <c r="I3" s="29">
        <f>VLOOKUP(A3,Table1[#All],10,FALSE)</f>
        <v>1194</v>
      </c>
      <c r="J3" s="29">
        <f>VLOOKUP(A3,Table1[#All],11,FALSE)</f>
        <v>1310</v>
      </c>
      <c r="K3" s="29">
        <f>VLOOKUP(A3,Table1[#All],12,FALSE)</f>
        <v>1056</v>
      </c>
      <c r="L3" s="29">
        <f>VLOOKUP(A3,Table1[#All],13,FALSE)</f>
        <v>1224</v>
      </c>
      <c r="M3" s="29">
        <f t="shared" ref="M3:M32" si="0">SUM(B3:L3)</f>
        <v>13379</v>
      </c>
    </row>
    <row r="4" spans="1:13" s="7" customFormat="1" ht="11.45" customHeight="1" x14ac:dyDescent="0.25">
      <c r="A4" s="8">
        <v>45354</v>
      </c>
      <c r="B4" s="29">
        <f>VLOOKUP(A4,Table1[#All],3,FALSE)</f>
        <v>1460</v>
      </c>
      <c r="C4" s="26">
        <f>VLOOKUP(A4,Table1[#All],4,FALSE)</f>
        <v>1481</v>
      </c>
      <c r="D4" s="29">
        <f>VLOOKUP(A4,Table1[#All],5,FALSE)</f>
        <v>1231</v>
      </c>
      <c r="E4" s="29">
        <f>VLOOKUP(A4,Table1[#All],6,FALSE)</f>
        <v>1042</v>
      </c>
      <c r="F4" s="29">
        <f>VLOOKUP(A4,Table1[#All],7,FALSE)</f>
        <v>1371</v>
      </c>
      <c r="G4" s="29">
        <f>VLOOKUP(A4,Table1[#All],8,FALSE)</f>
        <v>1441</v>
      </c>
      <c r="H4" s="29">
        <f>VLOOKUP(A4,Table1[#All],9,FALSE)</f>
        <v>1005</v>
      </c>
      <c r="I4" s="29">
        <f>VLOOKUP(A4,Table1[#All],10,FALSE)</f>
        <v>1313</v>
      </c>
      <c r="J4" s="29">
        <f>VLOOKUP(A4,Table1[#All],11,FALSE)</f>
        <v>1245</v>
      </c>
      <c r="K4" s="29">
        <f>VLOOKUP(A4,Table1[#All],12,FALSE)</f>
        <v>1210</v>
      </c>
      <c r="L4" s="29">
        <f>VLOOKUP(A4,Table1[#All],13,FALSE)</f>
        <v>1456</v>
      </c>
      <c r="M4" s="29">
        <f t="shared" si="0"/>
        <v>14255</v>
      </c>
    </row>
    <row r="5" spans="1:13" s="7" customFormat="1" ht="11.45" customHeight="1" x14ac:dyDescent="0.25">
      <c r="A5" s="8">
        <v>45355</v>
      </c>
      <c r="B5" s="29">
        <f>VLOOKUP(A5,Table1[#All],3,FALSE)</f>
        <v>1007</v>
      </c>
      <c r="C5" s="26">
        <f>VLOOKUP(A5,Table1[#All],4,FALSE)</f>
        <v>1059</v>
      </c>
      <c r="D5" s="29">
        <f>VLOOKUP(A5,Table1[#All],5,FALSE)</f>
        <v>1117</v>
      </c>
      <c r="E5" s="29">
        <f>VLOOKUP(A5,Table1[#All],6,FALSE)</f>
        <v>1374</v>
      </c>
      <c r="F5" s="29">
        <f>VLOOKUP(A5,Table1[#All],7,FALSE)</f>
        <v>1426</v>
      </c>
      <c r="G5" s="29">
        <f>VLOOKUP(A5,Table1[#All],8,FALSE)</f>
        <v>1329</v>
      </c>
      <c r="H5" s="29">
        <f>VLOOKUP(A5,Table1[#All],9,FALSE)</f>
        <v>1046</v>
      </c>
      <c r="I5" s="29">
        <f>VLOOKUP(A5,Table1[#All],10,FALSE)</f>
        <v>1308</v>
      </c>
      <c r="J5" s="29">
        <f>VLOOKUP(A5,Table1[#All],11,FALSE)</f>
        <v>1054</v>
      </c>
      <c r="K5" s="29">
        <f>VLOOKUP(A5,Table1[#All],12,FALSE)</f>
        <v>1346</v>
      </c>
      <c r="L5" s="29">
        <f>VLOOKUP(A5,Table1[#All],13,FALSE)</f>
        <v>1265</v>
      </c>
      <c r="M5" s="29">
        <f t="shared" si="0"/>
        <v>13331</v>
      </c>
    </row>
    <row r="6" spans="1:13" s="7" customFormat="1" ht="11.45" customHeight="1" x14ac:dyDescent="0.25">
      <c r="A6" s="8">
        <v>45356</v>
      </c>
      <c r="B6" s="29">
        <f>VLOOKUP(A6,Table1[#All],3,FALSE)</f>
        <v>1438</v>
      </c>
      <c r="C6" s="26">
        <f>VLOOKUP(A6,Table1[#All],4,FALSE)</f>
        <v>1420</v>
      </c>
      <c r="D6" s="29">
        <f>VLOOKUP(A6,Table1[#All],5,FALSE)</f>
        <v>1237</v>
      </c>
      <c r="E6" s="29">
        <f>VLOOKUP(A6,Table1[#All],6,FALSE)</f>
        <v>1279</v>
      </c>
      <c r="F6" s="29">
        <f>VLOOKUP(A6,Table1[#All],7,FALSE)</f>
        <v>1404</v>
      </c>
      <c r="G6" s="29">
        <f>VLOOKUP(A6,Table1[#All],8,FALSE)</f>
        <v>1044</v>
      </c>
      <c r="H6" s="29">
        <f>VLOOKUP(A6,Table1[#All],9,FALSE)</f>
        <v>1159</v>
      </c>
      <c r="I6" s="29">
        <f>VLOOKUP(A6,Table1[#All],10,FALSE)</f>
        <v>1028</v>
      </c>
      <c r="J6" s="29">
        <f>VLOOKUP(A6,Table1[#All],11,FALSE)</f>
        <v>1448</v>
      </c>
      <c r="K6" s="29">
        <f>VLOOKUP(A6,Table1[#All],12,FALSE)</f>
        <v>1170</v>
      </c>
      <c r="L6" s="29">
        <f>VLOOKUP(A6,Table1[#All],13,FALSE)</f>
        <v>1164</v>
      </c>
      <c r="M6" s="29">
        <f t="shared" si="0"/>
        <v>13791</v>
      </c>
    </row>
    <row r="7" spans="1:13" s="7" customFormat="1" ht="11.45" customHeight="1" x14ac:dyDescent="0.25">
      <c r="A7" s="8">
        <v>45357</v>
      </c>
      <c r="B7" s="29">
        <f>VLOOKUP(A7,Table1[#All],3,FALSE)</f>
        <v>1050</v>
      </c>
      <c r="C7" s="26">
        <f>VLOOKUP(A7,Table1[#All],4,FALSE)</f>
        <v>1253</v>
      </c>
      <c r="D7" s="29">
        <f>VLOOKUP(A7,Table1[#All],5,FALSE)</f>
        <v>1184</v>
      </c>
      <c r="E7" s="29">
        <f>VLOOKUP(A7,Table1[#All],6,FALSE)</f>
        <v>1408</v>
      </c>
      <c r="F7" s="29">
        <f>VLOOKUP(A7,Table1[#All],7,FALSE)</f>
        <v>1092</v>
      </c>
      <c r="G7" s="29">
        <f>VLOOKUP(A7,Table1[#All],8,FALSE)</f>
        <v>1029</v>
      </c>
      <c r="H7" s="29">
        <f>VLOOKUP(A7,Table1[#All],9,FALSE)</f>
        <v>1025</v>
      </c>
      <c r="I7" s="29">
        <f>VLOOKUP(A7,Table1[#All],10,FALSE)</f>
        <v>1084</v>
      </c>
      <c r="J7" s="29">
        <f>VLOOKUP(A7,Table1[#All],11,FALSE)</f>
        <v>1160</v>
      </c>
      <c r="K7" s="29">
        <f>VLOOKUP(A7,Table1[#All],12,FALSE)</f>
        <v>1083</v>
      </c>
      <c r="L7" s="29">
        <f>VLOOKUP(A7,Table1[#All],13,FALSE)</f>
        <v>1108</v>
      </c>
      <c r="M7" s="29">
        <f t="shared" si="0"/>
        <v>12476</v>
      </c>
    </row>
    <row r="8" spans="1:13" s="7" customFormat="1" ht="11.45" customHeight="1" x14ac:dyDescent="0.25">
      <c r="A8" s="8">
        <v>45358</v>
      </c>
      <c r="B8" s="29">
        <f>VLOOKUP(A8,Table1[#All],3,FALSE)</f>
        <v>1133</v>
      </c>
      <c r="C8" s="26">
        <f>VLOOKUP(A8,Table1[#All],4,FALSE)</f>
        <v>1439</v>
      </c>
      <c r="D8" s="29">
        <f>VLOOKUP(A8,Table1[#All],5,FALSE)</f>
        <v>1172</v>
      </c>
      <c r="E8" s="29">
        <f>VLOOKUP(A8,Table1[#All],6,FALSE)</f>
        <v>1443</v>
      </c>
      <c r="F8" s="29">
        <f>VLOOKUP(A8,Table1[#All],7,FALSE)</f>
        <v>1253</v>
      </c>
      <c r="G8" s="29">
        <f>VLOOKUP(A8,Table1[#All],8,FALSE)</f>
        <v>1373</v>
      </c>
      <c r="H8" s="29">
        <f>VLOOKUP(A8,Table1[#All],9,FALSE)</f>
        <v>1225</v>
      </c>
      <c r="I8" s="29">
        <f>VLOOKUP(A8,Table1[#All],10,FALSE)</f>
        <v>1415</v>
      </c>
      <c r="J8" s="29">
        <f>VLOOKUP(A8,Table1[#All],11,FALSE)</f>
        <v>1207</v>
      </c>
      <c r="K8" s="29">
        <f>VLOOKUP(A8,Table1[#All],12,FALSE)</f>
        <v>1360</v>
      </c>
      <c r="L8" s="29">
        <f>VLOOKUP(A8,Table1[#All],13,FALSE)</f>
        <v>1244</v>
      </c>
      <c r="M8" s="29">
        <f t="shared" si="0"/>
        <v>14264</v>
      </c>
    </row>
    <row r="9" spans="1:13" s="7" customFormat="1" ht="11.45" customHeight="1" x14ac:dyDescent="0.25">
      <c r="A9" s="8">
        <v>45359</v>
      </c>
      <c r="B9" s="29">
        <f>VLOOKUP(A9,Table1[#All],3,FALSE)</f>
        <v>1485</v>
      </c>
      <c r="C9" s="26">
        <f>VLOOKUP(A9,Table1[#All],4,FALSE)</f>
        <v>1197</v>
      </c>
      <c r="D9" s="29">
        <f>VLOOKUP(A9,Table1[#All],5,FALSE)</f>
        <v>1181</v>
      </c>
      <c r="E9" s="29">
        <f>VLOOKUP(A9,Table1[#All],6,FALSE)</f>
        <v>1061</v>
      </c>
      <c r="F9" s="29">
        <f>VLOOKUP(A9,Table1[#All],7,FALSE)</f>
        <v>1484</v>
      </c>
      <c r="G9" s="29">
        <f>VLOOKUP(A9,Table1[#All],8,FALSE)</f>
        <v>1450</v>
      </c>
      <c r="H9" s="29">
        <f>VLOOKUP(A9,Table1[#All],9,FALSE)</f>
        <v>1388</v>
      </c>
      <c r="I9" s="29">
        <f>VLOOKUP(A9,Table1[#All],10,FALSE)</f>
        <v>1264</v>
      </c>
      <c r="J9" s="29">
        <f>VLOOKUP(A9,Table1[#All],11,FALSE)</f>
        <v>1457</v>
      </c>
      <c r="K9" s="29">
        <f>VLOOKUP(A9,Table1[#All],12,FALSE)</f>
        <v>1032</v>
      </c>
      <c r="L9" s="29">
        <f>VLOOKUP(A9,Table1[#All],13,FALSE)</f>
        <v>1131</v>
      </c>
      <c r="M9" s="29">
        <f t="shared" si="0"/>
        <v>14130</v>
      </c>
    </row>
    <row r="10" spans="1:13" s="7" customFormat="1" ht="11.45" customHeight="1" x14ac:dyDescent="0.25">
      <c r="A10" s="8">
        <v>45360</v>
      </c>
      <c r="B10" s="29">
        <f>VLOOKUP(A10,Table1[#All],3,FALSE)</f>
        <v>1084</v>
      </c>
      <c r="C10" s="26">
        <f>VLOOKUP(A10,Table1[#All],4,FALSE)</f>
        <v>1116</v>
      </c>
      <c r="D10" s="29">
        <f>VLOOKUP(A10,Table1[#All],5,FALSE)</f>
        <v>1127</v>
      </c>
      <c r="E10" s="29">
        <f>VLOOKUP(A10,Table1[#All],6,FALSE)</f>
        <v>1019</v>
      </c>
      <c r="F10" s="29">
        <f>VLOOKUP(A10,Table1[#All],7,FALSE)</f>
        <v>1186</v>
      </c>
      <c r="G10" s="29">
        <f>VLOOKUP(A10,Table1[#All],8,FALSE)</f>
        <v>1233</v>
      </c>
      <c r="H10" s="29">
        <f>VLOOKUP(A10,Table1[#All],9,FALSE)</f>
        <v>1185</v>
      </c>
      <c r="I10" s="29">
        <f>VLOOKUP(A10,Table1[#All],10,FALSE)</f>
        <v>1371</v>
      </c>
      <c r="J10" s="29">
        <f>VLOOKUP(A10,Table1[#All],11,FALSE)</f>
        <v>1339</v>
      </c>
      <c r="K10" s="29">
        <f>VLOOKUP(A10,Table1[#All],12,FALSE)</f>
        <v>1242</v>
      </c>
      <c r="L10" s="29">
        <f>VLOOKUP(A10,Table1[#All],13,FALSE)</f>
        <v>1048</v>
      </c>
      <c r="M10" s="29">
        <f t="shared" si="0"/>
        <v>12950</v>
      </c>
    </row>
    <row r="11" spans="1:13" s="7" customFormat="1" ht="11.45" customHeight="1" x14ac:dyDescent="0.25">
      <c r="A11" s="8">
        <v>45361</v>
      </c>
      <c r="B11" s="29">
        <f>VLOOKUP(A11,Table1[#All],3,FALSE)</f>
        <v>1000</v>
      </c>
      <c r="C11" s="26">
        <f>VLOOKUP(A11,Table1[#All],4,FALSE)</f>
        <v>1391</v>
      </c>
      <c r="D11" s="29">
        <f>VLOOKUP(A11,Table1[#All],5,FALSE)</f>
        <v>1229</v>
      </c>
      <c r="E11" s="29">
        <f>VLOOKUP(A11,Table1[#All],6,FALSE)</f>
        <v>1394</v>
      </c>
      <c r="F11" s="29">
        <f>VLOOKUP(A11,Table1[#All],7,FALSE)</f>
        <v>1371</v>
      </c>
      <c r="G11" s="29">
        <f>VLOOKUP(A11,Table1[#All],8,FALSE)</f>
        <v>1219</v>
      </c>
      <c r="H11" s="29">
        <f>VLOOKUP(A11,Table1[#All],9,FALSE)</f>
        <v>1475</v>
      </c>
      <c r="I11" s="29">
        <f>VLOOKUP(A11,Table1[#All],10,FALSE)</f>
        <v>1492</v>
      </c>
      <c r="J11" s="29">
        <f>VLOOKUP(A11,Table1[#All],11,FALSE)</f>
        <v>1340</v>
      </c>
      <c r="K11" s="29">
        <f>VLOOKUP(A11,Table1[#All],12,FALSE)</f>
        <v>1310</v>
      </c>
      <c r="L11" s="29">
        <f>VLOOKUP(A11,Table1[#All],13,FALSE)</f>
        <v>1360</v>
      </c>
      <c r="M11" s="29">
        <f t="shared" si="0"/>
        <v>14581</v>
      </c>
    </row>
    <row r="12" spans="1:13" s="7" customFormat="1" ht="11.45" customHeight="1" x14ac:dyDescent="0.25">
      <c r="A12" s="8">
        <v>45362</v>
      </c>
      <c r="B12" s="29">
        <f>VLOOKUP(A12,Table1[#All],3,FALSE)</f>
        <v>1216</v>
      </c>
      <c r="C12" s="26">
        <f>VLOOKUP(A12,Table1[#All],4,FALSE)</f>
        <v>1046</v>
      </c>
      <c r="D12" s="29">
        <f>VLOOKUP(A12,Table1[#All],5,FALSE)</f>
        <v>1054</v>
      </c>
      <c r="E12" s="29">
        <f>VLOOKUP(A12,Table1[#All],6,FALSE)</f>
        <v>1389</v>
      </c>
      <c r="F12" s="29">
        <f>VLOOKUP(A12,Table1[#All],7,FALSE)</f>
        <v>1455</v>
      </c>
      <c r="G12" s="29">
        <f>VLOOKUP(A12,Table1[#All],8,FALSE)</f>
        <v>1339</v>
      </c>
      <c r="H12" s="29">
        <f>VLOOKUP(A12,Table1[#All],9,FALSE)</f>
        <v>1190</v>
      </c>
      <c r="I12" s="29">
        <f>VLOOKUP(A12,Table1[#All],10,FALSE)</f>
        <v>1198</v>
      </c>
      <c r="J12" s="29">
        <f>VLOOKUP(A12,Table1[#All],11,FALSE)</f>
        <v>1134</v>
      </c>
      <c r="K12" s="29">
        <f>VLOOKUP(A12,Table1[#All],12,FALSE)</f>
        <v>1369</v>
      </c>
      <c r="L12" s="29">
        <f>VLOOKUP(A12,Table1[#All],13,FALSE)</f>
        <v>1354</v>
      </c>
      <c r="M12" s="29">
        <f t="shared" si="0"/>
        <v>13744</v>
      </c>
    </row>
    <row r="13" spans="1:13" s="7" customFormat="1" ht="11.45" customHeight="1" x14ac:dyDescent="0.25">
      <c r="A13" s="8">
        <v>45363</v>
      </c>
      <c r="B13" s="29">
        <f>VLOOKUP(A13,Table1[#All],3,FALSE)</f>
        <v>1040</v>
      </c>
      <c r="C13" s="26">
        <f>VLOOKUP(A13,Table1[#All],4,FALSE)</f>
        <v>1107</v>
      </c>
      <c r="D13" s="29">
        <f>VLOOKUP(A13,Table1[#All],5,FALSE)</f>
        <v>1055</v>
      </c>
      <c r="E13" s="29">
        <f>VLOOKUP(A13,Table1[#All],6,FALSE)</f>
        <v>1440</v>
      </c>
      <c r="F13" s="29">
        <f>VLOOKUP(A13,Table1[#All],7,FALSE)</f>
        <v>1022</v>
      </c>
      <c r="G13" s="29">
        <f>VLOOKUP(A13,Table1[#All],8,FALSE)</f>
        <v>1363</v>
      </c>
      <c r="H13" s="29">
        <f>VLOOKUP(A13,Table1[#All],9,FALSE)</f>
        <v>1084</v>
      </c>
      <c r="I13" s="29">
        <f>VLOOKUP(A13,Table1[#All],10,FALSE)</f>
        <v>1269</v>
      </c>
      <c r="J13" s="29">
        <f>VLOOKUP(A13,Table1[#All],11,FALSE)</f>
        <v>1358</v>
      </c>
      <c r="K13" s="29">
        <f>VLOOKUP(A13,Table1[#All],12,FALSE)</f>
        <v>1251</v>
      </c>
      <c r="L13" s="29">
        <f>VLOOKUP(A13,Table1[#All],13,FALSE)</f>
        <v>1251</v>
      </c>
      <c r="M13" s="29">
        <f t="shared" si="0"/>
        <v>13240</v>
      </c>
    </row>
    <row r="14" spans="1:13" s="7" customFormat="1" ht="11.45" customHeight="1" x14ac:dyDescent="0.25">
      <c r="A14" s="8">
        <v>45364</v>
      </c>
      <c r="B14" s="29">
        <f>VLOOKUP(A14,Table1[#All],3,FALSE)</f>
        <v>1361</v>
      </c>
      <c r="C14" s="26">
        <f>VLOOKUP(A14,Table1[#All],4,FALSE)</f>
        <v>1416</v>
      </c>
      <c r="D14" s="29">
        <f>VLOOKUP(A14,Table1[#All],5,FALSE)</f>
        <v>1095</v>
      </c>
      <c r="E14" s="29">
        <f>VLOOKUP(A14,Table1[#All],6,FALSE)</f>
        <v>1190</v>
      </c>
      <c r="F14" s="29">
        <f>VLOOKUP(A14,Table1[#All],7,FALSE)</f>
        <v>1040</v>
      </c>
      <c r="G14" s="29">
        <f>VLOOKUP(A14,Table1[#All],8,FALSE)</f>
        <v>1197</v>
      </c>
      <c r="H14" s="29">
        <f>VLOOKUP(A14,Table1[#All],9,FALSE)</f>
        <v>1294</v>
      </c>
      <c r="I14" s="29">
        <f>VLOOKUP(A14,Table1[#All],10,FALSE)</f>
        <v>1130</v>
      </c>
      <c r="J14" s="29">
        <f>VLOOKUP(A14,Table1[#All],11,FALSE)</f>
        <v>1468</v>
      </c>
      <c r="K14" s="29">
        <f>VLOOKUP(A14,Table1[#All],12,FALSE)</f>
        <v>1356</v>
      </c>
      <c r="L14" s="29">
        <f>VLOOKUP(A14,Table1[#All],13,FALSE)</f>
        <v>1012</v>
      </c>
      <c r="M14" s="29">
        <f t="shared" si="0"/>
        <v>13559</v>
      </c>
    </row>
    <row r="15" spans="1:13" s="7" customFormat="1" ht="11.45" customHeight="1" x14ac:dyDescent="0.25">
      <c r="A15" s="8">
        <v>45365</v>
      </c>
      <c r="B15" s="29">
        <f>VLOOKUP(A15,Table1[#All],3,FALSE)</f>
        <v>1336</v>
      </c>
      <c r="C15" s="26">
        <f>VLOOKUP(A15,Table1[#All],4,FALSE)</f>
        <v>1418</v>
      </c>
      <c r="D15" s="29">
        <f>VLOOKUP(A15,Table1[#All],5,FALSE)</f>
        <v>1458</v>
      </c>
      <c r="E15" s="29">
        <f>VLOOKUP(A15,Table1[#All],6,FALSE)</f>
        <v>1406</v>
      </c>
      <c r="F15" s="29">
        <f>VLOOKUP(A15,Table1[#All],7,FALSE)</f>
        <v>1122</v>
      </c>
      <c r="G15" s="29">
        <f>VLOOKUP(A15,Table1[#All],8,FALSE)</f>
        <v>1174</v>
      </c>
      <c r="H15" s="29">
        <f>VLOOKUP(A15,Table1[#All],9,FALSE)</f>
        <v>1352</v>
      </c>
      <c r="I15" s="29">
        <f>VLOOKUP(A15,Table1[#All],10,FALSE)</f>
        <v>1491</v>
      </c>
      <c r="J15" s="29">
        <f>VLOOKUP(A15,Table1[#All],11,FALSE)</f>
        <v>1340</v>
      </c>
      <c r="K15" s="29">
        <f>VLOOKUP(A15,Table1[#All],12,FALSE)</f>
        <v>1056</v>
      </c>
      <c r="L15" s="29">
        <f>VLOOKUP(A15,Table1[#All],13,FALSE)</f>
        <v>1366</v>
      </c>
      <c r="M15" s="29">
        <f t="shared" si="0"/>
        <v>14519</v>
      </c>
    </row>
    <row r="16" spans="1:13" s="7" customFormat="1" ht="11.45" customHeight="1" x14ac:dyDescent="0.25">
      <c r="A16" s="8">
        <v>45366</v>
      </c>
      <c r="B16" s="29">
        <f>VLOOKUP(A16,Table1[#All],3,FALSE)</f>
        <v>1420</v>
      </c>
      <c r="C16" s="26">
        <f>VLOOKUP(A16,Table1[#All],4,FALSE)</f>
        <v>1239</v>
      </c>
      <c r="D16" s="29">
        <f>VLOOKUP(A16,Table1[#All],5,FALSE)</f>
        <v>1133</v>
      </c>
      <c r="E16" s="29">
        <f>VLOOKUP(A16,Table1[#All],6,FALSE)</f>
        <v>1445</v>
      </c>
      <c r="F16" s="29">
        <f>VLOOKUP(A16,Table1[#All],7,FALSE)</f>
        <v>1381</v>
      </c>
      <c r="G16" s="29">
        <f>VLOOKUP(A16,Table1[#All],8,FALSE)</f>
        <v>1037</v>
      </c>
      <c r="H16" s="29">
        <f>VLOOKUP(A16,Table1[#All],9,FALSE)</f>
        <v>1419</v>
      </c>
      <c r="I16" s="29">
        <f>VLOOKUP(A16,Table1[#All],10,FALSE)</f>
        <v>1459</v>
      </c>
      <c r="J16" s="29">
        <f>VLOOKUP(A16,Table1[#All],11,FALSE)</f>
        <v>1304</v>
      </c>
      <c r="K16" s="29">
        <f>VLOOKUP(A16,Table1[#All],12,FALSE)</f>
        <v>1189</v>
      </c>
      <c r="L16" s="29">
        <f>VLOOKUP(A16,Table1[#All],13,FALSE)</f>
        <v>1109</v>
      </c>
      <c r="M16" s="29">
        <f t="shared" si="0"/>
        <v>14135</v>
      </c>
    </row>
    <row r="17" spans="1:13" s="7" customFormat="1" ht="11.45" customHeight="1" x14ac:dyDescent="0.25">
      <c r="A17" s="8">
        <v>45367</v>
      </c>
      <c r="B17" s="29">
        <f>VLOOKUP(A17,Table1[#All],3,FALSE)</f>
        <v>1394</v>
      </c>
      <c r="C17" s="26">
        <f>VLOOKUP(A17,Table1[#All],4,FALSE)</f>
        <v>1392</v>
      </c>
      <c r="D17" s="29">
        <f>VLOOKUP(A17,Table1[#All],5,FALSE)</f>
        <v>1108</v>
      </c>
      <c r="E17" s="29">
        <f>VLOOKUP(A17,Table1[#All],6,FALSE)</f>
        <v>1327</v>
      </c>
      <c r="F17" s="29">
        <f>VLOOKUP(A17,Table1[#All],7,FALSE)</f>
        <v>1126</v>
      </c>
      <c r="G17" s="29">
        <f>VLOOKUP(A17,Table1[#All],8,FALSE)</f>
        <v>1154</v>
      </c>
      <c r="H17" s="29">
        <f>VLOOKUP(A17,Table1[#All],9,FALSE)</f>
        <v>1177</v>
      </c>
      <c r="I17" s="29">
        <f>VLOOKUP(A17,Table1[#All],10,FALSE)</f>
        <v>1355</v>
      </c>
      <c r="J17" s="29">
        <f>VLOOKUP(A17,Table1[#All],11,FALSE)</f>
        <v>1439</v>
      </c>
      <c r="K17" s="29">
        <f>VLOOKUP(A17,Table1[#All],12,FALSE)</f>
        <v>1475</v>
      </c>
      <c r="L17" s="29">
        <f>VLOOKUP(A17,Table1[#All],13,FALSE)</f>
        <v>1317</v>
      </c>
      <c r="M17" s="29">
        <f t="shared" si="0"/>
        <v>14264</v>
      </c>
    </row>
    <row r="18" spans="1:13" s="7" customFormat="1" ht="11.45" customHeight="1" x14ac:dyDescent="0.25">
      <c r="A18" s="8">
        <v>45368</v>
      </c>
      <c r="B18" s="29">
        <f>VLOOKUP(A18,Table1[#All],3,FALSE)</f>
        <v>1000</v>
      </c>
      <c r="C18" s="26">
        <f>VLOOKUP(A18,Table1[#All],4,FALSE)</f>
        <v>1067</v>
      </c>
      <c r="D18" s="29">
        <f>VLOOKUP(A18,Table1[#All],5,FALSE)</f>
        <v>1246</v>
      </c>
      <c r="E18" s="29">
        <f>VLOOKUP(A18,Table1[#All],6,FALSE)</f>
        <v>1139</v>
      </c>
      <c r="F18" s="29">
        <f>VLOOKUP(A18,Table1[#All],7,FALSE)</f>
        <v>1108</v>
      </c>
      <c r="G18" s="29">
        <f>VLOOKUP(A18,Table1[#All],8,FALSE)</f>
        <v>1417</v>
      </c>
      <c r="H18" s="29">
        <f>VLOOKUP(A18,Table1[#All],9,FALSE)</f>
        <v>1319</v>
      </c>
      <c r="I18" s="29">
        <f>VLOOKUP(A18,Table1[#All],10,FALSE)</f>
        <v>1436</v>
      </c>
      <c r="J18" s="29">
        <f>VLOOKUP(A18,Table1[#All],11,FALSE)</f>
        <v>1347</v>
      </c>
      <c r="K18" s="29">
        <f>VLOOKUP(A18,Table1[#All],12,FALSE)</f>
        <v>1121</v>
      </c>
      <c r="L18" s="29">
        <f>VLOOKUP(A18,Table1[#All],13,FALSE)</f>
        <v>1352</v>
      </c>
      <c r="M18" s="29">
        <f t="shared" si="0"/>
        <v>13552</v>
      </c>
    </row>
    <row r="19" spans="1:13" s="7" customFormat="1" ht="11.45" customHeight="1" x14ac:dyDescent="0.25">
      <c r="A19" s="8">
        <v>45369</v>
      </c>
      <c r="B19" s="29">
        <f>VLOOKUP(A19,Table1[#All],3,FALSE)</f>
        <v>1036</v>
      </c>
      <c r="C19" s="26">
        <f>VLOOKUP(A19,Table1[#All],4,FALSE)</f>
        <v>1493</v>
      </c>
      <c r="D19" s="29">
        <f>VLOOKUP(A19,Table1[#All],5,FALSE)</f>
        <v>1343</v>
      </c>
      <c r="E19" s="29">
        <f>VLOOKUP(A19,Table1[#All],6,FALSE)</f>
        <v>1272</v>
      </c>
      <c r="F19" s="29">
        <f>VLOOKUP(A19,Table1[#All],7,FALSE)</f>
        <v>1236</v>
      </c>
      <c r="G19" s="29">
        <f>VLOOKUP(A19,Table1[#All],8,FALSE)</f>
        <v>1097</v>
      </c>
      <c r="H19" s="29">
        <f>VLOOKUP(A19,Table1[#All],9,FALSE)</f>
        <v>1017</v>
      </c>
      <c r="I19" s="29">
        <f>VLOOKUP(A19,Table1[#All],10,FALSE)</f>
        <v>1439</v>
      </c>
      <c r="J19" s="29">
        <f>VLOOKUP(A19,Table1[#All],11,FALSE)</f>
        <v>1112</v>
      </c>
      <c r="K19" s="29">
        <f>VLOOKUP(A19,Table1[#All],12,FALSE)</f>
        <v>1069</v>
      </c>
      <c r="L19" s="29">
        <f>VLOOKUP(A19,Table1[#All],13,FALSE)</f>
        <v>1043</v>
      </c>
      <c r="M19" s="29">
        <f t="shared" si="0"/>
        <v>13157</v>
      </c>
    </row>
    <row r="20" spans="1:13" s="7" customFormat="1" ht="11.45" customHeight="1" x14ac:dyDescent="0.25">
      <c r="A20" s="8">
        <v>45370</v>
      </c>
      <c r="B20" s="29">
        <f>VLOOKUP(A20,Table1[#All],3,FALSE)</f>
        <v>1395</v>
      </c>
      <c r="C20" s="26">
        <f>VLOOKUP(A20,Table1[#All],4,FALSE)</f>
        <v>1252</v>
      </c>
      <c r="D20" s="29">
        <f>VLOOKUP(A20,Table1[#All],5,FALSE)</f>
        <v>1263</v>
      </c>
      <c r="E20" s="29">
        <f>VLOOKUP(A20,Table1[#All],6,FALSE)</f>
        <v>1400</v>
      </c>
      <c r="F20" s="29">
        <f>VLOOKUP(A20,Table1[#All],7,FALSE)</f>
        <v>1325</v>
      </c>
      <c r="G20" s="29">
        <f>VLOOKUP(A20,Table1[#All],8,FALSE)</f>
        <v>1011</v>
      </c>
      <c r="H20" s="29">
        <f>VLOOKUP(A20,Table1[#All],9,FALSE)</f>
        <v>1086</v>
      </c>
      <c r="I20" s="29">
        <f>VLOOKUP(A20,Table1[#All],10,FALSE)</f>
        <v>1171</v>
      </c>
      <c r="J20" s="29">
        <f>VLOOKUP(A20,Table1[#All],11,FALSE)</f>
        <v>1442</v>
      </c>
      <c r="K20" s="29">
        <f>VLOOKUP(A20,Table1[#All],12,FALSE)</f>
        <v>1041</v>
      </c>
      <c r="L20" s="29">
        <f>VLOOKUP(A20,Table1[#All],13,FALSE)</f>
        <v>1300</v>
      </c>
      <c r="M20" s="29">
        <f t="shared" si="0"/>
        <v>13686</v>
      </c>
    </row>
    <row r="21" spans="1:13" s="7" customFormat="1" ht="11.45" customHeight="1" x14ac:dyDescent="0.25">
      <c r="A21" s="8">
        <v>45371</v>
      </c>
      <c r="B21" s="29">
        <f>VLOOKUP(A21,Table1[#All],3,FALSE)</f>
        <v>1124</v>
      </c>
      <c r="C21" s="26">
        <f>VLOOKUP(A21,Table1[#All],4,FALSE)</f>
        <v>1469</v>
      </c>
      <c r="D21" s="29">
        <f>VLOOKUP(A21,Table1[#All],5,FALSE)</f>
        <v>1075</v>
      </c>
      <c r="E21" s="29">
        <f>VLOOKUP(A21,Table1[#All],6,FALSE)</f>
        <v>1299</v>
      </c>
      <c r="F21" s="29">
        <f>VLOOKUP(A21,Table1[#All],7,FALSE)</f>
        <v>1153</v>
      </c>
      <c r="G21" s="29">
        <f>VLOOKUP(A21,Table1[#All],8,FALSE)</f>
        <v>1006</v>
      </c>
      <c r="H21" s="29">
        <f>VLOOKUP(A21,Table1[#All],9,FALSE)</f>
        <v>1313</v>
      </c>
      <c r="I21" s="29">
        <f>VLOOKUP(A21,Table1[#All],10,FALSE)</f>
        <v>1284</v>
      </c>
      <c r="J21" s="29">
        <f>VLOOKUP(A21,Table1[#All],11,FALSE)</f>
        <v>1147</v>
      </c>
      <c r="K21" s="29">
        <f>VLOOKUP(A21,Table1[#All],12,FALSE)</f>
        <v>1275</v>
      </c>
      <c r="L21" s="29">
        <f>VLOOKUP(A21,Table1[#All],13,FALSE)</f>
        <v>1293</v>
      </c>
      <c r="M21" s="29">
        <f t="shared" si="0"/>
        <v>13438</v>
      </c>
    </row>
    <row r="22" spans="1:13" s="7" customFormat="1" ht="11.45" customHeight="1" x14ac:dyDescent="0.25">
      <c r="A22" s="8">
        <v>45372</v>
      </c>
      <c r="B22" s="29">
        <f>VLOOKUP(A22,Table1[#All],3,FALSE)</f>
        <v>1411</v>
      </c>
      <c r="C22" s="26">
        <f>VLOOKUP(A22,Table1[#All],4,FALSE)</f>
        <v>1446</v>
      </c>
      <c r="D22" s="29">
        <f>VLOOKUP(A22,Table1[#All],5,FALSE)</f>
        <v>1166</v>
      </c>
      <c r="E22" s="29">
        <f>VLOOKUP(A22,Table1[#All],6,FALSE)</f>
        <v>1216</v>
      </c>
      <c r="F22" s="29">
        <f>VLOOKUP(A22,Table1[#All],7,FALSE)</f>
        <v>1488</v>
      </c>
      <c r="G22" s="29">
        <f>VLOOKUP(A22,Table1[#All],8,FALSE)</f>
        <v>1287</v>
      </c>
      <c r="H22" s="29">
        <f>VLOOKUP(A22,Table1[#All],9,FALSE)</f>
        <v>1209</v>
      </c>
      <c r="I22" s="29">
        <f>VLOOKUP(A22,Table1[#All],10,FALSE)</f>
        <v>1091</v>
      </c>
      <c r="J22" s="29">
        <f>VLOOKUP(A22,Table1[#All],11,FALSE)</f>
        <v>1407</v>
      </c>
      <c r="K22" s="29">
        <f>VLOOKUP(A22,Table1[#All],12,FALSE)</f>
        <v>1372</v>
      </c>
      <c r="L22" s="29">
        <f>VLOOKUP(A22,Table1[#All],13,FALSE)</f>
        <v>1496</v>
      </c>
      <c r="M22" s="29">
        <f t="shared" si="0"/>
        <v>14589</v>
      </c>
    </row>
    <row r="23" spans="1:13" s="7" customFormat="1" ht="11.45" customHeight="1" x14ac:dyDescent="0.25">
      <c r="A23" s="8">
        <v>45373</v>
      </c>
      <c r="B23" s="29">
        <f>VLOOKUP(A23,Table1[#All],3,FALSE)</f>
        <v>1130</v>
      </c>
      <c r="C23" s="26">
        <f>VLOOKUP(A23,Table1[#All],4,FALSE)</f>
        <v>1491</v>
      </c>
      <c r="D23" s="29">
        <f>VLOOKUP(A23,Table1[#All],5,FALSE)</f>
        <v>1219</v>
      </c>
      <c r="E23" s="29">
        <f>VLOOKUP(A23,Table1[#All],6,FALSE)</f>
        <v>1313</v>
      </c>
      <c r="F23" s="29">
        <f>VLOOKUP(A23,Table1[#All],7,FALSE)</f>
        <v>1436</v>
      </c>
      <c r="G23" s="29">
        <f>VLOOKUP(A23,Table1[#All],8,FALSE)</f>
        <v>1064</v>
      </c>
      <c r="H23" s="29">
        <f>VLOOKUP(A23,Table1[#All],9,FALSE)</f>
        <v>1292</v>
      </c>
      <c r="I23" s="29">
        <f>VLOOKUP(A23,Table1[#All],10,FALSE)</f>
        <v>1182</v>
      </c>
      <c r="J23" s="29">
        <f>VLOOKUP(A23,Table1[#All],11,FALSE)</f>
        <v>1432</v>
      </c>
      <c r="K23" s="29">
        <f>VLOOKUP(A23,Table1[#All],12,FALSE)</f>
        <v>1002</v>
      </c>
      <c r="L23" s="29">
        <f>VLOOKUP(A23,Table1[#All],13,FALSE)</f>
        <v>1453</v>
      </c>
      <c r="M23" s="29">
        <f t="shared" si="0"/>
        <v>14014</v>
      </c>
    </row>
    <row r="24" spans="1:13" s="7" customFormat="1" ht="11.45" customHeight="1" x14ac:dyDescent="0.25">
      <c r="A24" s="8">
        <v>45374</v>
      </c>
      <c r="B24" s="29">
        <f>VLOOKUP(A24,Table1[#All],3,FALSE)</f>
        <v>1084</v>
      </c>
      <c r="C24" s="26">
        <f>VLOOKUP(A24,Table1[#All],4,FALSE)</f>
        <v>1436</v>
      </c>
      <c r="D24" s="29">
        <f>VLOOKUP(A24,Table1[#All],5,FALSE)</f>
        <v>1170</v>
      </c>
      <c r="E24" s="29">
        <f>VLOOKUP(A24,Table1[#All],6,FALSE)</f>
        <v>1221</v>
      </c>
      <c r="F24" s="29">
        <f>VLOOKUP(A24,Table1[#All],7,FALSE)</f>
        <v>1061</v>
      </c>
      <c r="G24" s="29">
        <f>VLOOKUP(A24,Table1[#All],8,FALSE)</f>
        <v>1325</v>
      </c>
      <c r="H24" s="29">
        <f>VLOOKUP(A24,Table1[#All],9,FALSE)</f>
        <v>1267</v>
      </c>
      <c r="I24" s="29">
        <f>VLOOKUP(A24,Table1[#All],10,FALSE)</f>
        <v>1286</v>
      </c>
      <c r="J24" s="29">
        <f>VLOOKUP(A24,Table1[#All],11,FALSE)</f>
        <v>1144</v>
      </c>
      <c r="K24" s="29">
        <f>VLOOKUP(A24,Table1[#All],12,FALSE)</f>
        <v>1199</v>
      </c>
      <c r="L24" s="29">
        <f>VLOOKUP(A24,Table1[#All],13,FALSE)</f>
        <v>1364</v>
      </c>
      <c r="M24" s="29">
        <f t="shared" si="0"/>
        <v>13557</v>
      </c>
    </row>
    <row r="25" spans="1:13" s="7" customFormat="1" ht="11.45" customHeight="1" x14ac:dyDescent="0.25">
      <c r="A25" s="8">
        <v>45375</v>
      </c>
      <c r="B25" s="29">
        <f>VLOOKUP(A25,Table1[#All],3,FALSE)</f>
        <v>1475</v>
      </c>
      <c r="C25" s="26">
        <f>VLOOKUP(A25,Table1[#All],4,FALSE)</f>
        <v>1373</v>
      </c>
      <c r="D25" s="29">
        <f>VLOOKUP(A25,Table1[#All],5,FALSE)</f>
        <v>1048</v>
      </c>
      <c r="E25" s="29">
        <f>VLOOKUP(A25,Table1[#All],6,FALSE)</f>
        <v>1044</v>
      </c>
      <c r="F25" s="29">
        <f>VLOOKUP(A25,Table1[#All],7,FALSE)</f>
        <v>1107</v>
      </c>
      <c r="G25" s="29">
        <f>VLOOKUP(A25,Table1[#All],8,FALSE)</f>
        <v>1454</v>
      </c>
      <c r="H25" s="29">
        <f>VLOOKUP(A25,Table1[#All],9,FALSE)</f>
        <v>1249</v>
      </c>
      <c r="I25" s="29">
        <f>VLOOKUP(A25,Table1[#All],10,FALSE)</f>
        <v>1280</v>
      </c>
      <c r="J25" s="29">
        <f>VLOOKUP(A25,Table1[#All],11,FALSE)</f>
        <v>1260</v>
      </c>
      <c r="K25" s="29">
        <f>VLOOKUP(A25,Table1[#All],12,FALSE)</f>
        <v>1287</v>
      </c>
      <c r="L25" s="29">
        <f>VLOOKUP(A25,Table1[#All],13,FALSE)</f>
        <v>1367</v>
      </c>
      <c r="M25" s="29">
        <f t="shared" si="0"/>
        <v>13944</v>
      </c>
    </row>
    <row r="26" spans="1:13" s="7" customFormat="1" ht="11.45" customHeight="1" x14ac:dyDescent="0.25">
      <c r="A26" s="8">
        <v>45376</v>
      </c>
      <c r="B26" s="29">
        <f>VLOOKUP(A26,Table1[#All],3,FALSE)</f>
        <v>1381</v>
      </c>
      <c r="C26" s="26">
        <f>VLOOKUP(A26,Table1[#All],4,FALSE)</f>
        <v>1054</v>
      </c>
      <c r="D26" s="29">
        <f>VLOOKUP(A26,Table1[#All],5,FALSE)</f>
        <v>1441</v>
      </c>
      <c r="E26" s="29">
        <f>VLOOKUP(A26,Table1[#All],6,FALSE)</f>
        <v>1212</v>
      </c>
      <c r="F26" s="29">
        <f>VLOOKUP(A26,Table1[#All],7,FALSE)</f>
        <v>1495</v>
      </c>
      <c r="G26" s="29">
        <f>VLOOKUP(A26,Table1[#All],8,FALSE)</f>
        <v>1126</v>
      </c>
      <c r="H26" s="29">
        <f>VLOOKUP(A26,Table1[#All],9,FALSE)</f>
        <v>1487</v>
      </c>
      <c r="I26" s="29">
        <f>VLOOKUP(A26,Table1[#All],10,FALSE)</f>
        <v>1168</v>
      </c>
      <c r="J26" s="29">
        <f>VLOOKUP(A26,Table1[#All],11,FALSE)</f>
        <v>1329</v>
      </c>
      <c r="K26" s="29">
        <f>VLOOKUP(A26,Table1[#All],12,FALSE)</f>
        <v>1018</v>
      </c>
      <c r="L26" s="29">
        <f>VLOOKUP(A26,Table1[#All],13,FALSE)</f>
        <v>1090</v>
      </c>
      <c r="M26" s="29">
        <f t="shared" si="0"/>
        <v>13801</v>
      </c>
    </row>
    <row r="27" spans="1:13" s="9" customFormat="1" ht="11.45" customHeight="1" x14ac:dyDescent="0.25">
      <c r="A27" s="8">
        <v>45377</v>
      </c>
      <c r="B27" s="29">
        <f>VLOOKUP(A27,Table1[#All],3,FALSE)</f>
        <v>1073</v>
      </c>
      <c r="C27" s="26">
        <f>VLOOKUP(A27,Table1[#All],4,FALSE)</f>
        <v>1479</v>
      </c>
      <c r="D27" s="29">
        <f>VLOOKUP(A27,Table1[#All],5,FALSE)</f>
        <v>1246</v>
      </c>
      <c r="E27" s="29">
        <f>VLOOKUP(A27,Table1[#All],6,FALSE)</f>
        <v>1079</v>
      </c>
      <c r="F27" s="29">
        <f>VLOOKUP(A27,Table1[#All],7,FALSE)</f>
        <v>1169</v>
      </c>
      <c r="G27" s="29">
        <f>VLOOKUP(A27,Table1[#All],8,FALSE)</f>
        <v>1420</v>
      </c>
      <c r="H27" s="29">
        <f>VLOOKUP(A27,Table1[#All],9,FALSE)</f>
        <v>1257</v>
      </c>
      <c r="I27" s="29">
        <f>VLOOKUP(A27,Table1[#All],10,FALSE)</f>
        <v>1017</v>
      </c>
      <c r="J27" s="29">
        <f>VLOOKUP(A27,Table1[#All],11,FALSE)</f>
        <v>1018</v>
      </c>
      <c r="K27" s="29">
        <f>VLOOKUP(A27,Table1[#All],12,FALSE)</f>
        <v>1076</v>
      </c>
      <c r="L27" s="29">
        <f>VLOOKUP(A27,Table1[#All],13,FALSE)</f>
        <v>1149</v>
      </c>
      <c r="M27" s="29">
        <f t="shared" si="0"/>
        <v>12983</v>
      </c>
    </row>
    <row r="28" spans="1:13" s="9" customFormat="1" ht="11.45" customHeight="1" x14ac:dyDescent="0.25">
      <c r="A28" s="8">
        <v>45378</v>
      </c>
      <c r="B28" s="29">
        <f>VLOOKUP(A28,Table1[#All],3,FALSE)</f>
        <v>1280</v>
      </c>
      <c r="C28" s="26">
        <f>VLOOKUP(A28,Table1[#All],4,FALSE)</f>
        <v>1494</v>
      </c>
      <c r="D28" s="29">
        <f>VLOOKUP(A28,Table1[#All],5,FALSE)</f>
        <v>1073</v>
      </c>
      <c r="E28" s="29">
        <f>VLOOKUP(A28,Table1[#All],6,FALSE)</f>
        <v>1422</v>
      </c>
      <c r="F28" s="29">
        <f>VLOOKUP(A28,Table1[#All],7,FALSE)</f>
        <v>1215</v>
      </c>
      <c r="G28" s="29">
        <f>VLOOKUP(A28,Table1[#All],8,FALSE)</f>
        <v>1264</v>
      </c>
      <c r="H28" s="29">
        <f>VLOOKUP(A28,Table1[#All],9,FALSE)</f>
        <v>1227</v>
      </c>
      <c r="I28" s="29">
        <f>VLOOKUP(A28,Table1[#All],10,FALSE)</f>
        <v>1042</v>
      </c>
      <c r="J28" s="29">
        <f>VLOOKUP(A28,Table1[#All],11,FALSE)</f>
        <v>1323</v>
      </c>
      <c r="K28" s="29">
        <f>VLOOKUP(A28,Table1[#All],12,FALSE)</f>
        <v>1098</v>
      </c>
      <c r="L28" s="29">
        <f>VLOOKUP(A28,Table1[#All],13,FALSE)</f>
        <v>1322</v>
      </c>
      <c r="M28" s="29">
        <f t="shared" si="0"/>
        <v>13760</v>
      </c>
    </row>
    <row r="29" spans="1:13" s="7" customFormat="1" ht="11.45" customHeight="1" x14ac:dyDescent="0.25">
      <c r="A29" s="8">
        <v>45379</v>
      </c>
      <c r="B29" s="29">
        <f>VLOOKUP(A29,Table1[#All],3,FALSE)</f>
        <v>1085</v>
      </c>
      <c r="C29" s="26">
        <f>VLOOKUP(A29,Table1[#All],4,FALSE)</f>
        <v>1408</v>
      </c>
      <c r="D29" s="29">
        <f>VLOOKUP(A29,Table1[#All],5,FALSE)</f>
        <v>1102</v>
      </c>
      <c r="E29" s="29">
        <f>VLOOKUP(A29,Table1[#All],6,FALSE)</f>
        <v>1113</v>
      </c>
      <c r="F29" s="29">
        <f>VLOOKUP(A29,Table1[#All],7,FALSE)</f>
        <v>1472</v>
      </c>
      <c r="G29" s="29">
        <f>VLOOKUP(A29,Table1[#All],8,FALSE)</f>
        <v>1033</v>
      </c>
      <c r="H29" s="29">
        <f>VLOOKUP(A29,Table1[#All],9,FALSE)</f>
        <v>1310</v>
      </c>
      <c r="I29" s="29">
        <f>VLOOKUP(A29,Table1[#All],10,FALSE)</f>
        <v>1476</v>
      </c>
      <c r="J29" s="29">
        <f>VLOOKUP(A29,Table1[#All],11,FALSE)</f>
        <v>1451</v>
      </c>
      <c r="K29" s="29">
        <f>VLOOKUP(A29,Table1[#All],12,FALSE)</f>
        <v>1080</v>
      </c>
      <c r="L29" s="29">
        <f>VLOOKUP(A29,Table1[#All],13,FALSE)</f>
        <v>1419</v>
      </c>
      <c r="M29" s="29">
        <f t="shared" si="0"/>
        <v>13949</v>
      </c>
    </row>
    <row r="30" spans="1:13" s="7" customFormat="1" ht="11.45" customHeight="1" x14ac:dyDescent="0.25">
      <c r="A30" s="8">
        <v>45380</v>
      </c>
      <c r="B30" s="29">
        <f>VLOOKUP(A30,Table1[#All],3,FALSE)</f>
        <v>1189</v>
      </c>
      <c r="C30" s="26">
        <f>VLOOKUP(A30,Table1[#All],4,FALSE)</f>
        <v>1192</v>
      </c>
      <c r="D30" s="29">
        <f>VLOOKUP(A30,Table1[#All],5,FALSE)</f>
        <v>1338</v>
      </c>
      <c r="E30" s="29">
        <f>VLOOKUP(A30,Table1[#All],6,FALSE)</f>
        <v>1346</v>
      </c>
      <c r="F30" s="29">
        <f>VLOOKUP(A30,Table1[#All],7,FALSE)</f>
        <v>1022</v>
      </c>
      <c r="G30" s="29">
        <f>VLOOKUP(A30,Table1[#All],8,FALSE)</f>
        <v>1375</v>
      </c>
      <c r="H30" s="29">
        <f>VLOOKUP(A30,Table1[#All],9,FALSE)</f>
        <v>1444</v>
      </c>
      <c r="I30" s="29">
        <f>VLOOKUP(A30,Table1[#All],10,FALSE)</f>
        <v>1414</v>
      </c>
      <c r="J30" s="29">
        <f>VLOOKUP(A30,Table1[#All],11,FALSE)</f>
        <v>1377</v>
      </c>
      <c r="K30" s="29">
        <f>VLOOKUP(A30,Table1[#All],12,FALSE)</f>
        <v>1414</v>
      </c>
      <c r="L30" s="29">
        <f>VLOOKUP(A30,Table1[#All],13,FALSE)</f>
        <v>1189</v>
      </c>
      <c r="M30" s="29">
        <f t="shared" si="0"/>
        <v>14300</v>
      </c>
    </row>
    <row r="31" spans="1:13" s="7" customFormat="1" ht="11.45" customHeight="1" x14ac:dyDescent="0.25">
      <c r="A31" s="8">
        <v>45381</v>
      </c>
      <c r="B31" s="29">
        <f>VLOOKUP(A31,Table1[#All],3,FALSE)</f>
        <v>1028</v>
      </c>
      <c r="C31" s="26">
        <f>VLOOKUP(A31,Table1[#All],4,FALSE)</f>
        <v>1353</v>
      </c>
      <c r="D31" s="29">
        <f>VLOOKUP(A31,Table1[#All],5,FALSE)</f>
        <v>1381</v>
      </c>
      <c r="E31" s="29">
        <f>VLOOKUP(A31,Table1[#All],6,FALSE)</f>
        <v>1334</v>
      </c>
      <c r="F31" s="29">
        <f>VLOOKUP(A31,Table1[#All],7,FALSE)</f>
        <v>1200</v>
      </c>
      <c r="G31" s="29">
        <f>VLOOKUP(A31,Table1[#All],8,FALSE)</f>
        <v>1474</v>
      </c>
      <c r="H31" s="29">
        <f>VLOOKUP(A31,Table1[#All],9,FALSE)</f>
        <v>1302</v>
      </c>
      <c r="I31" s="29">
        <f>VLOOKUP(A31,Table1[#All],10,FALSE)</f>
        <v>1269</v>
      </c>
      <c r="J31" s="29">
        <f>VLOOKUP(A31,Table1[#All],11,FALSE)</f>
        <v>1443</v>
      </c>
      <c r="K31" s="29">
        <f>VLOOKUP(A31,Table1[#All],12,FALSE)</f>
        <v>1058</v>
      </c>
      <c r="L31" s="29">
        <f>VLOOKUP(A31,Table1[#All],13,FALSE)</f>
        <v>1381</v>
      </c>
      <c r="M31" s="29">
        <f t="shared" si="0"/>
        <v>14223</v>
      </c>
    </row>
    <row r="32" spans="1:13" s="7" customFormat="1" ht="11.45" customHeight="1" x14ac:dyDescent="0.25">
      <c r="A32" s="8">
        <v>45382</v>
      </c>
      <c r="B32" s="29">
        <f>VLOOKUP(A32,Table1[#All],3,FALSE)</f>
        <v>1345</v>
      </c>
      <c r="C32" s="26">
        <f>VLOOKUP(A32,Table1[#All],4,FALSE)</f>
        <v>1164</v>
      </c>
      <c r="D32" s="29">
        <f>VLOOKUP(A32,Table1[#All],5,FALSE)</f>
        <v>1333</v>
      </c>
      <c r="E32" s="29">
        <f>VLOOKUP(A32,Table1[#All],6,FALSE)</f>
        <v>1263</v>
      </c>
      <c r="F32" s="29">
        <f>VLOOKUP(A32,Table1[#All],7,FALSE)</f>
        <v>1298</v>
      </c>
      <c r="G32" s="29">
        <f>VLOOKUP(A32,Table1[#All],8,FALSE)</f>
        <v>1463</v>
      </c>
      <c r="H32" s="29">
        <f>VLOOKUP(A32,Table1[#All],9,FALSE)</f>
        <v>1288</v>
      </c>
      <c r="I32" s="29">
        <f>VLOOKUP(A32,Table1[#All],10,FALSE)</f>
        <v>1308</v>
      </c>
      <c r="J32" s="29">
        <f>VLOOKUP(A32,Table1[#All],11,FALSE)</f>
        <v>1177</v>
      </c>
      <c r="K32" s="29">
        <f>VLOOKUP(A32,Table1[#All],12,FALSE)</f>
        <v>1161</v>
      </c>
      <c r="L32" s="29">
        <f>VLOOKUP(A32,Table1[#All],13,FALSE)</f>
        <v>1025</v>
      </c>
      <c r="M32" s="29">
        <f t="shared" si="0"/>
        <v>13825</v>
      </c>
    </row>
    <row r="33" spans="1:13" s="7" customFormat="1" ht="18.75" x14ac:dyDescent="0.3">
      <c r="A33" s="62" t="s">
        <v>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32">
        <f>SUM(M2:M32)</f>
        <v>427618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Narrow,Bold"&amp;14March 2024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3A86-D9D4-4D16-8D14-0162E873B8E8}">
  <dimension ref="A1:M32"/>
  <sheetViews>
    <sheetView view="pageLayout" topLeftCell="A8" zoomScaleNormal="100" workbookViewId="0">
      <selection activeCell="I24" sqref="I24"/>
    </sheetView>
  </sheetViews>
  <sheetFormatPr defaultRowHeight="15" x14ac:dyDescent="0.25"/>
  <cols>
    <col min="1" max="1" width="7.85546875" style="2" customWidth="1"/>
    <col min="2" max="2" width="12.7109375" customWidth="1"/>
    <col min="3" max="3" width="10.140625" style="1" customWidth="1"/>
    <col min="4" max="4" width="6.7109375" customWidth="1"/>
    <col min="5" max="5" width="9.140625" customWidth="1"/>
    <col min="6" max="6" width="8.140625" customWidth="1"/>
    <col min="7" max="7" width="10.42578125" customWidth="1"/>
    <col min="8" max="8" width="9.85546875" customWidth="1"/>
    <col min="9" max="9" width="10.7109375" customWidth="1"/>
    <col min="10" max="10" width="7.5703125" customWidth="1"/>
    <col min="13" max="13" width="10.5703125" bestFit="1" customWidth="1"/>
  </cols>
  <sheetData>
    <row r="1" spans="1:13" s="7" customFormat="1" ht="23.1" customHeight="1" x14ac:dyDescent="0.2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4" t="s">
        <v>12</v>
      </c>
    </row>
    <row r="2" spans="1:13" s="7" customFormat="1" ht="11.45" customHeight="1" x14ac:dyDescent="0.2">
      <c r="A2" s="15">
        <v>45383</v>
      </c>
      <c r="B2" s="24">
        <f>VLOOKUP(A2,Table1[#All],3,FALSE)</f>
        <v>1137</v>
      </c>
      <c r="C2" s="25">
        <f>VLOOKUP(A2,Table1[#All],4,FALSE)</f>
        <v>1462</v>
      </c>
      <c r="D2" s="24">
        <f>VLOOKUP(A2,Table1[#All],5,FALSE)</f>
        <v>1352</v>
      </c>
      <c r="E2" s="24">
        <f>VLOOKUP(A2,Table1[#All],6,FALSE)</f>
        <v>1274</v>
      </c>
      <c r="F2" s="24">
        <f>VLOOKUP(A2,Table1[#All],7,FALSE)</f>
        <v>1491</v>
      </c>
      <c r="G2" s="24">
        <f>VLOOKUP(A2,Table1[#All],8,FALSE)</f>
        <v>1261</v>
      </c>
      <c r="H2" s="24">
        <f>VLOOKUP(A2,Table1[#All],9,FALSE)</f>
        <v>1144</v>
      </c>
      <c r="I2" s="24">
        <f>VLOOKUP(A2,Table1[#All],10,FALSE)</f>
        <v>1031</v>
      </c>
      <c r="J2" s="24">
        <f>VLOOKUP(A2,Table1[#All],11,FALSE)</f>
        <v>1114</v>
      </c>
      <c r="K2" s="24">
        <f>VLOOKUP(A2,Table1[#All],12,FALSE)</f>
        <v>1326</v>
      </c>
      <c r="L2" s="24">
        <f>VLOOKUP(A2,Table1[#All],13,FALSE)</f>
        <v>1482</v>
      </c>
      <c r="M2" s="24">
        <f>SUM(B2:L2)</f>
        <v>14074</v>
      </c>
    </row>
    <row r="3" spans="1:13" s="7" customFormat="1" ht="11.45" customHeight="1" x14ac:dyDescent="0.2">
      <c r="A3" s="15">
        <v>45384</v>
      </c>
      <c r="B3" s="24">
        <f>VLOOKUP(A3,Table1[#All],3,FALSE)</f>
        <v>1295</v>
      </c>
      <c r="C3" s="25">
        <f>VLOOKUP(A3,Table1[#All],4,FALSE)</f>
        <v>1176</v>
      </c>
      <c r="D3" s="24">
        <f>VLOOKUP(A3,Table1[#All],5,FALSE)</f>
        <v>1050</v>
      </c>
      <c r="E3" s="24">
        <f>VLOOKUP(A3,Table1[#All],6,FALSE)</f>
        <v>1475</v>
      </c>
      <c r="F3" s="24">
        <f>VLOOKUP(A3,Table1[#All],7,FALSE)</f>
        <v>1025</v>
      </c>
      <c r="G3" s="24">
        <f>VLOOKUP(A3,Table1[#All],8,FALSE)</f>
        <v>1448</v>
      </c>
      <c r="H3" s="24">
        <f>VLOOKUP(A3,Table1[#All],9,FALSE)</f>
        <v>1158</v>
      </c>
      <c r="I3" s="24">
        <f>VLOOKUP(A3,Table1[#All],10,FALSE)</f>
        <v>1042</v>
      </c>
      <c r="J3" s="24">
        <f>VLOOKUP(A3,Table1[#All],11,FALSE)</f>
        <v>1119</v>
      </c>
      <c r="K3" s="24">
        <f>VLOOKUP(A3,Table1[#All],12,FALSE)</f>
        <v>1320</v>
      </c>
      <c r="L3" s="24">
        <f>VLOOKUP(A3,Table1[#All],13,FALSE)</f>
        <v>1059</v>
      </c>
      <c r="M3" s="24">
        <f t="shared" ref="M3:M31" si="0">SUM(B3:L3)</f>
        <v>13167</v>
      </c>
    </row>
    <row r="4" spans="1:13" s="7" customFormat="1" ht="11.45" customHeight="1" x14ac:dyDescent="0.2">
      <c r="A4" s="15">
        <v>45385</v>
      </c>
      <c r="B4" s="24">
        <f>VLOOKUP(A4,Table1[#All],3,FALSE)</f>
        <v>1382</v>
      </c>
      <c r="C4" s="25">
        <f>VLOOKUP(A4,Table1[#All],4,FALSE)</f>
        <v>1283</v>
      </c>
      <c r="D4" s="24">
        <f>VLOOKUP(A4,Table1[#All],5,FALSE)</f>
        <v>1044</v>
      </c>
      <c r="E4" s="24">
        <f>VLOOKUP(A4,Table1[#All],6,FALSE)</f>
        <v>1482</v>
      </c>
      <c r="F4" s="24">
        <f>VLOOKUP(A4,Table1[#All],7,FALSE)</f>
        <v>1212</v>
      </c>
      <c r="G4" s="24">
        <f>VLOOKUP(A4,Table1[#All],8,FALSE)</f>
        <v>1268</v>
      </c>
      <c r="H4" s="24">
        <f>VLOOKUP(A4,Table1[#All],9,FALSE)</f>
        <v>1030</v>
      </c>
      <c r="I4" s="24">
        <f>VLOOKUP(A4,Table1[#All],10,FALSE)</f>
        <v>1035</v>
      </c>
      <c r="J4" s="24">
        <f>VLOOKUP(A4,Table1[#All],11,FALSE)</f>
        <v>1426</v>
      </c>
      <c r="K4" s="24">
        <f>VLOOKUP(A4,Table1[#All],12,FALSE)</f>
        <v>1210</v>
      </c>
      <c r="L4" s="24">
        <f>VLOOKUP(A4,Table1[#All],13,FALSE)</f>
        <v>1458</v>
      </c>
      <c r="M4" s="24">
        <f t="shared" si="0"/>
        <v>13830</v>
      </c>
    </row>
    <row r="5" spans="1:13" s="7" customFormat="1" ht="11.45" customHeight="1" x14ac:dyDescent="0.2">
      <c r="A5" s="15">
        <v>45386</v>
      </c>
      <c r="B5" s="24">
        <f>VLOOKUP(A5,Table1[#All],3,FALSE)</f>
        <v>1043</v>
      </c>
      <c r="C5" s="25">
        <f>VLOOKUP(A5,Table1[#All],4,FALSE)</f>
        <v>1336</v>
      </c>
      <c r="D5" s="24">
        <f>VLOOKUP(A5,Table1[#All],5,FALSE)</f>
        <v>1349</v>
      </c>
      <c r="E5" s="24">
        <f>VLOOKUP(A5,Table1[#All],6,FALSE)</f>
        <v>1108</v>
      </c>
      <c r="F5" s="24">
        <f>VLOOKUP(A5,Table1[#All],7,FALSE)</f>
        <v>1451</v>
      </c>
      <c r="G5" s="24">
        <f>VLOOKUP(A5,Table1[#All],8,FALSE)</f>
        <v>1409</v>
      </c>
      <c r="H5" s="24">
        <f>VLOOKUP(A5,Table1[#All],9,FALSE)</f>
        <v>1333</v>
      </c>
      <c r="I5" s="24">
        <f>VLOOKUP(A5,Table1[#All],10,FALSE)</f>
        <v>1164</v>
      </c>
      <c r="J5" s="24">
        <f>VLOOKUP(A5,Table1[#All],11,FALSE)</f>
        <v>1298</v>
      </c>
      <c r="K5" s="24">
        <f>VLOOKUP(A5,Table1[#All],12,FALSE)</f>
        <v>1484</v>
      </c>
      <c r="L5" s="24">
        <f>VLOOKUP(A5,Table1[#All],13,FALSE)</f>
        <v>1007</v>
      </c>
      <c r="M5" s="24">
        <f t="shared" si="0"/>
        <v>13982</v>
      </c>
    </row>
    <row r="6" spans="1:13" s="7" customFormat="1" ht="11.45" customHeight="1" x14ac:dyDescent="0.2">
      <c r="A6" s="15">
        <v>45387</v>
      </c>
      <c r="B6" s="24">
        <f>VLOOKUP(A6,Table1[#All],3,FALSE)</f>
        <v>1032</v>
      </c>
      <c r="C6" s="25">
        <f>VLOOKUP(A6,Table1[#All],4,FALSE)</f>
        <v>1457</v>
      </c>
      <c r="D6" s="24">
        <f>VLOOKUP(A6,Table1[#All],5,FALSE)</f>
        <v>1120</v>
      </c>
      <c r="E6" s="24">
        <f>VLOOKUP(A6,Table1[#All],6,FALSE)</f>
        <v>1335</v>
      </c>
      <c r="F6" s="24">
        <f>VLOOKUP(A6,Table1[#All],7,FALSE)</f>
        <v>1377</v>
      </c>
      <c r="G6" s="24">
        <f>VLOOKUP(A6,Table1[#All],8,FALSE)</f>
        <v>1219</v>
      </c>
      <c r="H6" s="24">
        <f>VLOOKUP(A6,Table1[#All],9,FALSE)</f>
        <v>1426</v>
      </c>
      <c r="I6" s="24">
        <f>VLOOKUP(A6,Table1[#All],10,FALSE)</f>
        <v>1209</v>
      </c>
      <c r="J6" s="24">
        <f>VLOOKUP(A6,Table1[#All],11,FALSE)</f>
        <v>1149</v>
      </c>
      <c r="K6" s="24">
        <f>VLOOKUP(A6,Table1[#All],12,FALSE)</f>
        <v>1479</v>
      </c>
      <c r="L6" s="24">
        <f>VLOOKUP(A6,Table1[#All],13,FALSE)</f>
        <v>1008</v>
      </c>
      <c r="M6" s="24">
        <f t="shared" si="0"/>
        <v>13811</v>
      </c>
    </row>
    <row r="7" spans="1:13" s="7" customFormat="1" ht="11.45" customHeight="1" x14ac:dyDescent="0.2">
      <c r="A7" s="15">
        <v>45388</v>
      </c>
      <c r="B7" s="24">
        <f>VLOOKUP(A7,Table1[#All],3,FALSE)</f>
        <v>1151</v>
      </c>
      <c r="C7" s="25">
        <f>VLOOKUP(A7,Table1[#All],4,FALSE)</f>
        <v>1142</v>
      </c>
      <c r="D7" s="24">
        <f>VLOOKUP(A7,Table1[#All],5,FALSE)</f>
        <v>1351</v>
      </c>
      <c r="E7" s="24">
        <f>VLOOKUP(A7,Table1[#All],6,FALSE)</f>
        <v>1485</v>
      </c>
      <c r="F7" s="24">
        <f>VLOOKUP(A7,Table1[#All],7,FALSE)</f>
        <v>1210</v>
      </c>
      <c r="G7" s="24">
        <f>VLOOKUP(A7,Table1[#All],8,FALSE)</f>
        <v>1430</v>
      </c>
      <c r="H7" s="24">
        <f>VLOOKUP(A7,Table1[#All],9,FALSE)</f>
        <v>1425</v>
      </c>
      <c r="I7" s="24">
        <f>VLOOKUP(A7,Table1[#All],10,FALSE)</f>
        <v>1499</v>
      </c>
      <c r="J7" s="24">
        <f>VLOOKUP(A7,Table1[#All],11,FALSE)</f>
        <v>1264</v>
      </c>
      <c r="K7" s="24">
        <f>VLOOKUP(A7,Table1[#All],12,FALSE)</f>
        <v>1484</v>
      </c>
      <c r="L7" s="24">
        <f>VLOOKUP(A7,Table1[#All],13,FALSE)</f>
        <v>1327</v>
      </c>
      <c r="M7" s="24">
        <f t="shared" si="0"/>
        <v>14768</v>
      </c>
    </row>
    <row r="8" spans="1:13" s="7" customFormat="1" ht="11.45" customHeight="1" x14ac:dyDescent="0.2">
      <c r="A8" s="15">
        <v>45389</v>
      </c>
      <c r="B8" s="24">
        <f>VLOOKUP(A8,Table1[#All],3,FALSE)</f>
        <v>1440</v>
      </c>
      <c r="C8" s="25">
        <f>VLOOKUP(A8,Table1[#All],4,FALSE)</f>
        <v>1438</v>
      </c>
      <c r="D8" s="24">
        <f>VLOOKUP(A8,Table1[#All],5,FALSE)</f>
        <v>1192</v>
      </c>
      <c r="E8" s="24">
        <f>VLOOKUP(A8,Table1[#All],6,FALSE)</f>
        <v>1329</v>
      </c>
      <c r="F8" s="24">
        <f>VLOOKUP(A8,Table1[#All],7,FALSE)</f>
        <v>1143</v>
      </c>
      <c r="G8" s="24">
        <f>VLOOKUP(A8,Table1[#All],8,FALSE)</f>
        <v>1423</v>
      </c>
      <c r="H8" s="24">
        <f>VLOOKUP(A8,Table1[#All],9,FALSE)</f>
        <v>1056</v>
      </c>
      <c r="I8" s="24">
        <f>VLOOKUP(A8,Table1[#All],10,FALSE)</f>
        <v>1011</v>
      </c>
      <c r="J8" s="24">
        <f>VLOOKUP(A8,Table1[#All],11,FALSE)</f>
        <v>1139</v>
      </c>
      <c r="K8" s="24">
        <f>VLOOKUP(A8,Table1[#All],12,FALSE)</f>
        <v>1325</v>
      </c>
      <c r="L8" s="24">
        <f>VLOOKUP(A8,Table1[#All],13,FALSE)</f>
        <v>1109</v>
      </c>
      <c r="M8" s="24">
        <f t="shared" si="0"/>
        <v>13605</v>
      </c>
    </row>
    <row r="9" spans="1:13" s="7" customFormat="1" ht="11.45" customHeight="1" x14ac:dyDescent="0.2">
      <c r="A9" s="15">
        <v>45390</v>
      </c>
      <c r="B9" s="24">
        <f>VLOOKUP(A9,Table1[#All],3,FALSE)</f>
        <v>1426</v>
      </c>
      <c r="C9" s="25">
        <f>VLOOKUP(A9,Table1[#All],4,FALSE)</f>
        <v>1485</v>
      </c>
      <c r="D9" s="24">
        <f>VLOOKUP(A9,Table1[#All],5,FALSE)</f>
        <v>1227</v>
      </c>
      <c r="E9" s="24">
        <f>VLOOKUP(A9,Table1[#All],6,FALSE)</f>
        <v>1305</v>
      </c>
      <c r="F9" s="24">
        <f>VLOOKUP(A9,Table1[#All],7,FALSE)</f>
        <v>1267</v>
      </c>
      <c r="G9" s="24">
        <f>VLOOKUP(A9,Table1[#All],8,FALSE)</f>
        <v>1019</v>
      </c>
      <c r="H9" s="24">
        <f>VLOOKUP(A9,Table1[#All],9,FALSE)</f>
        <v>1336</v>
      </c>
      <c r="I9" s="24">
        <f>VLOOKUP(A9,Table1[#All],10,FALSE)</f>
        <v>1347</v>
      </c>
      <c r="J9" s="24">
        <f>VLOOKUP(A9,Table1[#All],11,FALSE)</f>
        <v>1188</v>
      </c>
      <c r="K9" s="24">
        <f>VLOOKUP(A9,Table1[#All],12,FALSE)</f>
        <v>1179</v>
      </c>
      <c r="L9" s="24">
        <f>VLOOKUP(A9,Table1[#All],13,FALSE)</f>
        <v>1173</v>
      </c>
      <c r="M9" s="24">
        <f t="shared" si="0"/>
        <v>13952</v>
      </c>
    </row>
    <row r="10" spans="1:13" s="7" customFormat="1" ht="11.45" customHeight="1" x14ac:dyDescent="0.2">
      <c r="A10" s="15">
        <v>45391</v>
      </c>
      <c r="B10" s="24">
        <f>VLOOKUP(A10,Table1[#All],3,FALSE)</f>
        <v>1391</v>
      </c>
      <c r="C10" s="25">
        <f>VLOOKUP(A10,Table1[#All],4,FALSE)</f>
        <v>1391</v>
      </c>
      <c r="D10" s="24">
        <f>VLOOKUP(A10,Table1[#All],5,FALSE)</f>
        <v>1218</v>
      </c>
      <c r="E10" s="24">
        <f>VLOOKUP(A10,Table1[#All],6,FALSE)</f>
        <v>1074</v>
      </c>
      <c r="F10" s="24">
        <f>VLOOKUP(A10,Table1[#All],7,FALSE)</f>
        <v>1062</v>
      </c>
      <c r="G10" s="24">
        <f>VLOOKUP(A10,Table1[#All],8,FALSE)</f>
        <v>1289</v>
      </c>
      <c r="H10" s="24">
        <f>VLOOKUP(A10,Table1[#All],9,FALSE)</f>
        <v>1050</v>
      </c>
      <c r="I10" s="24">
        <f>VLOOKUP(A10,Table1[#All],10,FALSE)</f>
        <v>1226</v>
      </c>
      <c r="J10" s="24">
        <f>VLOOKUP(A10,Table1[#All],11,FALSE)</f>
        <v>1447</v>
      </c>
      <c r="K10" s="24">
        <f>VLOOKUP(A10,Table1[#All],12,FALSE)</f>
        <v>1057</v>
      </c>
      <c r="L10" s="24">
        <f>VLOOKUP(A10,Table1[#All],13,FALSE)</f>
        <v>1115</v>
      </c>
      <c r="M10" s="24">
        <f t="shared" si="0"/>
        <v>13320</v>
      </c>
    </row>
    <row r="11" spans="1:13" s="7" customFormat="1" ht="11.45" customHeight="1" x14ac:dyDescent="0.2">
      <c r="A11" s="15">
        <v>45392</v>
      </c>
      <c r="B11" s="24">
        <f>VLOOKUP(A11,Table1[#All],3,FALSE)</f>
        <v>1423</v>
      </c>
      <c r="C11" s="25">
        <f>VLOOKUP(A11,Table1[#All],4,FALSE)</f>
        <v>1490</v>
      </c>
      <c r="D11" s="24">
        <f>VLOOKUP(A11,Table1[#All],5,FALSE)</f>
        <v>1283</v>
      </c>
      <c r="E11" s="24">
        <f>VLOOKUP(A11,Table1[#All],6,FALSE)</f>
        <v>1099</v>
      </c>
      <c r="F11" s="24">
        <f>VLOOKUP(A11,Table1[#All],7,FALSE)</f>
        <v>1015</v>
      </c>
      <c r="G11" s="24">
        <f>VLOOKUP(A11,Table1[#All],8,FALSE)</f>
        <v>1469</v>
      </c>
      <c r="H11" s="24">
        <f>VLOOKUP(A11,Table1[#All],9,FALSE)</f>
        <v>1297</v>
      </c>
      <c r="I11" s="24">
        <f>VLOOKUP(A11,Table1[#All],10,FALSE)</f>
        <v>1440</v>
      </c>
      <c r="J11" s="24">
        <f>VLOOKUP(A11,Table1[#All],11,FALSE)</f>
        <v>1187</v>
      </c>
      <c r="K11" s="24">
        <f>VLOOKUP(A11,Table1[#All],12,FALSE)</f>
        <v>1341</v>
      </c>
      <c r="L11" s="24">
        <f>VLOOKUP(A11,Table1[#All],13,FALSE)</f>
        <v>1307</v>
      </c>
      <c r="M11" s="24">
        <f t="shared" si="0"/>
        <v>14351</v>
      </c>
    </row>
    <row r="12" spans="1:13" s="7" customFormat="1" ht="11.45" customHeight="1" x14ac:dyDescent="0.2">
      <c r="A12" s="15">
        <v>45393</v>
      </c>
      <c r="B12" s="24">
        <f>VLOOKUP(A12,Table1[#All],3,FALSE)</f>
        <v>1221</v>
      </c>
      <c r="C12" s="25">
        <f>VLOOKUP(A12,Table1[#All],4,FALSE)</f>
        <v>1059</v>
      </c>
      <c r="D12" s="24">
        <f>VLOOKUP(A12,Table1[#All],5,FALSE)</f>
        <v>1004</v>
      </c>
      <c r="E12" s="24">
        <f>VLOOKUP(A12,Table1[#All],6,FALSE)</f>
        <v>1189</v>
      </c>
      <c r="F12" s="24">
        <f>VLOOKUP(A12,Table1[#All],7,FALSE)</f>
        <v>1030</v>
      </c>
      <c r="G12" s="24">
        <f>VLOOKUP(A12,Table1[#All],8,FALSE)</f>
        <v>1189</v>
      </c>
      <c r="H12" s="24">
        <f>VLOOKUP(A12,Table1[#All],9,FALSE)</f>
        <v>1061</v>
      </c>
      <c r="I12" s="24">
        <f>VLOOKUP(A12,Table1[#All],10,FALSE)</f>
        <v>1355</v>
      </c>
      <c r="J12" s="24">
        <f>VLOOKUP(A12,Table1[#All],11,FALSE)</f>
        <v>1357</v>
      </c>
      <c r="K12" s="24">
        <f>VLOOKUP(A12,Table1[#All],12,FALSE)</f>
        <v>1471</v>
      </c>
      <c r="L12" s="24">
        <f>VLOOKUP(A12,Table1[#All],13,FALSE)</f>
        <v>1429</v>
      </c>
      <c r="M12" s="24">
        <f t="shared" si="0"/>
        <v>13365</v>
      </c>
    </row>
    <row r="13" spans="1:13" s="7" customFormat="1" ht="11.45" customHeight="1" x14ac:dyDescent="0.2">
      <c r="A13" s="15">
        <v>45394</v>
      </c>
      <c r="B13" s="24">
        <f>VLOOKUP(A13,Table1[#All],3,FALSE)</f>
        <v>1205</v>
      </c>
      <c r="C13" s="25">
        <f>VLOOKUP(A13,Table1[#All],4,FALSE)</f>
        <v>1471</v>
      </c>
      <c r="D13" s="24">
        <f>VLOOKUP(A13,Table1[#All],5,FALSE)</f>
        <v>1178</v>
      </c>
      <c r="E13" s="24">
        <f>VLOOKUP(A13,Table1[#All],6,FALSE)</f>
        <v>1345</v>
      </c>
      <c r="F13" s="24">
        <f>VLOOKUP(A13,Table1[#All],7,FALSE)</f>
        <v>1051</v>
      </c>
      <c r="G13" s="24">
        <f>VLOOKUP(A13,Table1[#All],8,FALSE)</f>
        <v>1281</v>
      </c>
      <c r="H13" s="24">
        <f>VLOOKUP(A13,Table1[#All],9,FALSE)</f>
        <v>1074</v>
      </c>
      <c r="I13" s="24">
        <f>VLOOKUP(A13,Table1[#All],10,FALSE)</f>
        <v>1364</v>
      </c>
      <c r="J13" s="24">
        <f>VLOOKUP(A13,Table1[#All],11,FALSE)</f>
        <v>1394</v>
      </c>
      <c r="K13" s="24">
        <f>VLOOKUP(A13,Table1[#All],12,FALSE)</f>
        <v>1486</v>
      </c>
      <c r="L13" s="24">
        <f>VLOOKUP(A13,Table1[#All],13,FALSE)</f>
        <v>1029</v>
      </c>
      <c r="M13" s="24">
        <f t="shared" si="0"/>
        <v>13878</v>
      </c>
    </row>
    <row r="14" spans="1:13" s="7" customFormat="1" ht="11.45" customHeight="1" x14ac:dyDescent="0.2">
      <c r="A14" s="15">
        <v>45395</v>
      </c>
      <c r="B14" s="24">
        <f>VLOOKUP(A14,Table1[#All],3,FALSE)</f>
        <v>1339</v>
      </c>
      <c r="C14" s="25">
        <f>VLOOKUP(A14,Table1[#All],4,FALSE)</f>
        <v>1326</v>
      </c>
      <c r="D14" s="24">
        <f>VLOOKUP(A14,Table1[#All],5,FALSE)</f>
        <v>1279</v>
      </c>
      <c r="E14" s="24">
        <f>VLOOKUP(A14,Table1[#All],6,FALSE)</f>
        <v>1325</v>
      </c>
      <c r="F14" s="24">
        <f>VLOOKUP(A14,Table1[#All],7,FALSE)</f>
        <v>1184</v>
      </c>
      <c r="G14" s="24">
        <f>VLOOKUP(A14,Table1[#All],8,FALSE)</f>
        <v>1500</v>
      </c>
      <c r="H14" s="24">
        <f>VLOOKUP(A14,Table1[#All],9,FALSE)</f>
        <v>1036</v>
      </c>
      <c r="I14" s="24">
        <f>VLOOKUP(A14,Table1[#All],10,FALSE)</f>
        <v>1082</v>
      </c>
      <c r="J14" s="24">
        <f>VLOOKUP(A14,Table1[#All],11,FALSE)</f>
        <v>1189</v>
      </c>
      <c r="K14" s="24">
        <f>VLOOKUP(A14,Table1[#All],12,FALSE)</f>
        <v>1425</v>
      </c>
      <c r="L14" s="24">
        <f>VLOOKUP(A14,Table1[#All],13,FALSE)</f>
        <v>1176</v>
      </c>
      <c r="M14" s="24">
        <f t="shared" si="0"/>
        <v>13861</v>
      </c>
    </row>
    <row r="15" spans="1:13" s="7" customFormat="1" ht="11.45" customHeight="1" x14ac:dyDescent="0.2">
      <c r="A15" s="15">
        <v>45396</v>
      </c>
      <c r="B15" s="24">
        <f>VLOOKUP(A15,Table1[#All],3,FALSE)</f>
        <v>1082</v>
      </c>
      <c r="C15" s="25">
        <f>VLOOKUP(A15,Table1[#All],4,FALSE)</f>
        <v>1095</v>
      </c>
      <c r="D15" s="24">
        <f>VLOOKUP(A15,Table1[#All],5,FALSE)</f>
        <v>1335</v>
      </c>
      <c r="E15" s="24">
        <f>VLOOKUP(A15,Table1[#All],6,FALSE)</f>
        <v>1165</v>
      </c>
      <c r="F15" s="24">
        <f>VLOOKUP(A15,Table1[#All],7,FALSE)</f>
        <v>1036</v>
      </c>
      <c r="G15" s="24">
        <f>VLOOKUP(A15,Table1[#All],8,FALSE)</f>
        <v>1257</v>
      </c>
      <c r="H15" s="24">
        <f>VLOOKUP(A15,Table1[#All],9,FALSE)</f>
        <v>1306</v>
      </c>
      <c r="I15" s="24">
        <f>VLOOKUP(A15,Table1[#All],10,FALSE)</f>
        <v>1136</v>
      </c>
      <c r="J15" s="24">
        <f>VLOOKUP(A15,Table1[#All],11,FALSE)</f>
        <v>1431</v>
      </c>
      <c r="K15" s="24">
        <f>VLOOKUP(A15,Table1[#All],12,FALSE)</f>
        <v>1160</v>
      </c>
      <c r="L15" s="24">
        <f>VLOOKUP(A15,Table1[#All],13,FALSE)</f>
        <v>1188</v>
      </c>
      <c r="M15" s="24">
        <f t="shared" si="0"/>
        <v>13191</v>
      </c>
    </row>
    <row r="16" spans="1:13" s="7" customFormat="1" ht="11.45" customHeight="1" x14ac:dyDescent="0.2">
      <c r="A16" s="15">
        <v>45397</v>
      </c>
      <c r="B16" s="24">
        <f>VLOOKUP(A16,Table1[#All],3,FALSE)</f>
        <v>1248</v>
      </c>
      <c r="C16" s="25">
        <f>VLOOKUP(A16,Table1[#All],4,FALSE)</f>
        <v>1316</v>
      </c>
      <c r="D16" s="24">
        <f>VLOOKUP(A16,Table1[#All],5,FALSE)</f>
        <v>1250</v>
      </c>
      <c r="E16" s="24">
        <f>VLOOKUP(A16,Table1[#All],6,FALSE)</f>
        <v>1337</v>
      </c>
      <c r="F16" s="24">
        <f>VLOOKUP(A16,Table1[#All],7,FALSE)</f>
        <v>1304</v>
      </c>
      <c r="G16" s="24">
        <f>VLOOKUP(A16,Table1[#All],8,FALSE)</f>
        <v>1149</v>
      </c>
      <c r="H16" s="24">
        <f>VLOOKUP(A16,Table1[#All],9,FALSE)</f>
        <v>1148</v>
      </c>
      <c r="I16" s="24">
        <f>VLOOKUP(A16,Table1[#All],10,FALSE)</f>
        <v>1195</v>
      </c>
      <c r="J16" s="24">
        <f>VLOOKUP(A16,Table1[#All],11,FALSE)</f>
        <v>1094</v>
      </c>
      <c r="K16" s="24">
        <f>VLOOKUP(A16,Table1[#All],12,FALSE)</f>
        <v>1011</v>
      </c>
      <c r="L16" s="24">
        <f>VLOOKUP(A16,Table1[#All],13,FALSE)</f>
        <v>1118</v>
      </c>
      <c r="M16" s="24">
        <f t="shared" si="0"/>
        <v>13170</v>
      </c>
    </row>
    <row r="17" spans="1:13" s="7" customFormat="1" ht="11.45" customHeight="1" x14ac:dyDescent="0.2">
      <c r="A17" s="15">
        <v>45398</v>
      </c>
      <c r="B17" s="24">
        <f>VLOOKUP(A17,Table1[#All],3,FALSE)</f>
        <v>1314</v>
      </c>
      <c r="C17" s="25">
        <f>VLOOKUP(A17,Table1[#All],4,FALSE)</f>
        <v>1419</v>
      </c>
      <c r="D17" s="24">
        <f>VLOOKUP(A17,Table1[#All],5,FALSE)</f>
        <v>1167</v>
      </c>
      <c r="E17" s="24">
        <f>VLOOKUP(A17,Table1[#All],6,FALSE)</f>
        <v>1417</v>
      </c>
      <c r="F17" s="24">
        <f>VLOOKUP(A17,Table1[#All],7,FALSE)</f>
        <v>1148</v>
      </c>
      <c r="G17" s="24">
        <f>VLOOKUP(A17,Table1[#All],8,FALSE)</f>
        <v>1329</v>
      </c>
      <c r="H17" s="24">
        <f>VLOOKUP(A17,Table1[#All],9,FALSE)</f>
        <v>1447</v>
      </c>
      <c r="I17" s="24">
        <f>VLOOKUP(A17,Table1[#All],10,FALSE)</f>
        <v>1247</v>
      </c>
      <c r="J17" s="24">
        <f>VLOOKUP(A17,Table1[#All],11,FALSE)</f>
        <v>1072</v>
      </c>
      <c r="K17" s="24">
        <f>VLOOKUP(A17,Table1[#All],12,FALSE)</f>
        <v>1355</v>
      </c>
      <c r="L17" s="24">
        <f>VLOOKUP(A17,Table1[#All],13,FALSE)</f>
        <v>1069</v>
      </c>
      <c r="M17" s="24">
        <f t="shared" si="0"/>
        <v>13984</v>
      </c>
    </row>
    <row r="18" spans="1:13" s="7" customFormat="1" ht="11.45" customHeight="1" x14ac:dyDescent="0.2">
      <c r="A18" s="15">
        <v>45399</v>
      </c>
      <c r="B18" s="24">
        <f>VLOOKUP(A18,Table1[#All],3,FALSE)</f>
        <v>1191</v>
      </c>
      <c r="C18" s="25">
        <f>VLOOKUP(A18,Table1[#All],4,FALSE)</f>
        <v>1021</v>
      </c>
      <c r="D18" s="24">
        <f>VLOOKUP(A18,Table1[#All],5,FALSE)</f>
        <v>1029</v>
      </c>
      <c r="E18" s="24">
        <f>VLOOKUP(A18,Table1[#All],6,FALSE)</f>
        <v>1217</v>
      </c>
      <c r="F18" s="24">
        <f>VLOOKUP(A18,Table1[#All],7,FALSE)</f>
        <v>1453</v>
      </c>
      <c r="G18" s="24">
        <f>VLOOKUP(A18,Table1[#All],8,FALSE)</f>
        <v>1480</v>
      </c>
      <c r="H18" s="24">
        <f>VLOOKUP(A18,Table1[#All],9,FALSE)</f>
        <v>1100</v>
      </c>
      <c r="I18" s="24">
        <f>VLOOKUP(A18,Table1[#All],10,FALSE)</f>
        <v>1032</v>
      </c>
      <c r="J18" s="24">
        <f>VLOOKUP(A18,Table1[#All],11,FALSE)</f>
        <v>1168</v>
      </c>
      <c r="K18" s="24">
        <f>VLOOKUP(A18,Table1[#All],12,FALSE)</f>
        <v>1058</v>
      </c>
      <c r="L18" s="24">
        <f>VLOOKUP(A18,Table1[#All],13,FALSE)</f>
        <v>1179</v>
      </c>
      <c r="M18" s="24">
        <f t="shared" si="0"/>
        <v>12928</v>
      </c>
    </row>
    <row r="19" spans="1:13" s="7" customFormat="1" ht="11.45" customHeight="1" x14ac:dyDescent="0.2">
      <c r="A19" s="15">
        <v>45400</v>
      </c>
      <c r="B19" s="24">
        <f>VLOOKUP(A19,Table1[#All],3,FALSE)</f>
        <v>1041</v>
      </c>
      <c r="C19" s="25">
        <f>VLOOKUP(A19,Table1[#All],4,FALSE)</f>
        <v>1110</v>
      </c>
      <c r="D19" s="24">
        <f>VLOOKUP(A19,Table1[#All],5,FALSE)</f>
        <v>1394</v>
      </c>
      <c r="E19" s="24">
        <f>VLOOKUP(A19,Table1[#All],6,FALSE)</f>
        <v>1268</v>
      </c>
      <c r="F19" s="24">
        <f>VLOOKUP(A19,Table1[#All],7,FALSE)</f>
        <v>1454</v>
      </c>
      <c r="G19" s="24">
        <f>VLOOKUP(A19,Table1[#All],8,FALSE)</f>
        <v>1428</v>
      </c>
      <c r="H19" s="24">
        <f>VLOOKUP(A19,Table1[#All],9,FALSE)</f>
        <v>1322</v>
      </c>
      <c r="I19" s="24">
        <f>VLOOKUP(A19,Table1[#All],10,FALSE)</f>
        <v>1393</v>
      </c>
      <c r="J19" s="24">
        <f>VLOOKUP(A19,Table1[#All],11,FALSE)</f>
        <v>1348</v>
      </c>
      <c r="K19" s="24">
        <f>VLOOKUP(A19,Table1[#All],12,FALSE)</f>
        <v>1322</v>
      </c>
      <c r="L19" s="24">
        <f>VLOOKUP(A19,Table1[#All],13,FALSE)</f>
        <v>1463</v>
      </c>
      <c r="M19" s="24">
        <f t="shared" si="0"/>
        <v>14543</v>
      </c>
    </row>
    <row r="20" spans="1:13" s="7" customFormat="1" ht="11.45" customHeight="1" x14ac:dyDescent="0.2">
      <c r="A20" s="15">
        <v>45401</v>
      </c>
      <c r="B20" s="24">
        <f>VLOOKUP(A20,Table1[#All],3,FALSE)</f>
        <v>1133</v>
      </c>
      <c r="C20" s="25">
        <f>VLOOKUP(A20,Table1[#All],4,FALSE)</f>
        <v>1245</v>
      </c>
      <c r="D20" s="24">
        <f>VLOOKUP(A20,Table1[#All],5,FALSE)</f>
        <v>1130</v>
      </c>
      <c r="E20" s="24">
        <f>VLOOKUP(A20,Table1[#All],6,FALSE)</f>
        <v>1056</v>
      </c>
      <c r="F20" s="24">
        <f>VLOOKUP(A20,Table1[#All],7,FALSE)</f>
        <v>1321</v>
      </c>
      <c r="G20" s="24">
        <f>VLOOKUP(A20,Table1[#All],8,FALSE)</f>
        <v>1464</v>
      </c>
      <c r="H20" s="24">
        <f>VLOOKUP(A20,Table1[#All],9,FALSE)</f>
        <v>1426</v>
      </c>
      <c r="I20" s="24">
        <f>VLOOKUP(A20,Table1[#All],10,FALSE)</f>
        <v>1496</v>
      </c>
      <c r="J20" s="24">
        <f>VLOOKUP(A20,Table1[#All],11,FALSE)</f>
        <v>1057</v>
      </c>
      <c r="K20" s="24">
        <f>VLOOKUP(A20,Table1[#All],12,FALSE)</f>
        <v>1002</v>
      </c>
      <c r="L20" s="24">
        <f>VLOOKUP(A20,Table1[#All],13,FALSE)</f>
        <v>1500</v>
      </c>
      <c r="M20" s="24">
        <f t="shared" si="0"/>
        <v>13830</v>
      </c>
    </row>
    <row r="21" spans="1:13" s="7" customFormat="1" ht="11.45" customHeight="1" x14ac:dyDescent="0.2">
      <c r="A21" s="15">
        <v>45402</v>
      </c>
      <c r="B21" s="24">
        <f>VLOOKUP(A21,Table1[#All],3,FALSE)</f>
        <v>1496</v>
      </c>
      <c r="C21" s="25">
        <f>VLOOKUP(A21,Table1[#All],4,FALSE)</f>
        <v>1057</v>
      </c>
      <c r="D21" s="24">
        <f>VLOOKUP(A21,Table1[#All],5,FALSE)</f>
        <v>1362</v>
      </c>
      <c r="E21" s="24">
        <f>VLOOKUP(A21,Table1[#All],6,FALSE)</f>
        <v>1273</v>
      </c>
      <c r="F21" s="24">
        <f>VLOOKUP(A21,Table1[#All],7,FALSE)</f>
        <v>1316</v>
      </c>
      <c r="G21" s="24">
        <f>VLOOKUP(A21,Table1[#All],8,FALSE)</f>
        <v>1126</v>
      </c>
      <c r="H21" s="24">
        <f>VLOOKUP(A21,Table1[#All],9,FALSE)</f>
        <v>1326</v>
      </c>
      <c r="I21" s="24">
        <f>VLOOKUP(A21,Table1[#All],10,FALSE)</f>
        <v>1222</v>
      </c>
      <c r="J21" s="24">
        <f>VLOOKUP(A21,Table1[#All],11,FALSE)</f>
        <v>1359</v>
      </c>
      <c r="K21" s="24">
        <f>VLOOKUP(A21,Table1[#All],12,FALSE)</f>
        <v>1447</v>
      </c>
      <c r="L21" s="24">
        <f>VLOOKUP(A21,Table1[#All],13,FALSE)</f>
        <v>1270</v>
      </c>
      <c r="M21" s="24">
        <f t="shared" si="0"/>
        <v>14254</v>
      </c>
    </row>
    <row r="22" spans="1:13" s="7" customFormat="1" ht="11.45" customHeight="1" x14ac:dyDescent="0.2">
      <c r="A22" s="15">
        <v>45403</v>
      </c>
      <c r="B22" s="24">
        <f>VLOOKUP(A22,Table1[#All],3,FALSE)</f>
        <v>1188</v>
      </c>
      <c r="C22" s="25">
        <f>VLOOKUP(A22,Table1[#All],4,FALSE)</f>
        <v>1204</v>
      </c>
      <c r="D22" s="24">
        <f>VLOOKUP(A22,Table1[#All],5,FALSE)</f>
        <v>1240</v>
      </c>
      <c r="E22" s="24">
        <f>VLOOKUP(A22,Table1[#All],6,FALSE)</f>
        <v>1450</v>
      </c>
      <c r="F22" s="24">
        <f>VLOOKUP(A22,Table1[#All],7,FALSE)</f>
        <v>1475</v>
      </c>
      <c r="G22" s="24">
        <f>VLOOKUP(A22,Table1[#All],8,FALSE)</f>
        <v>1346</v>
      </c>
      <c r="H22" s="24">
        <f>VLOOKUP(A22,Table1[#All],9,FALSE)</f>
        <v>1461</v>
      </c>
      <c r="I22" s="24">
        <f>VLOOKUP(A22,Table1[#All],10,FALSE)</f>
        <v>1192</v>
      </c>
      <c r="J22" s="24">
        <f>VLOOKUP(A22,Table1[#All],11,FALSE)</f>
        <v>1160</v>
      </c>
      <c r="K22" s="24">
        <f>VLOOKUP(A22,Table1[#All],12,FALSE)</f>
        <v>1359</v>
      </c>
      <c r="L22" s="24">
        <f>VLOOKUP(A22,Table1[#All],13,FALSE)</f>
        <v>1131</v>
      </c>
      <c r="M22" s="24">
        <f t="shared" si="0"/>
        <v>14206</v>
      </c>
    </row>
    <row r="23" spans="1:13" s="7" customFormat="1" ht="11.45" customHeight="1" x14ac:dyDescent="0.2">
      <c r="A23" s="15">
        <v>45404</v>
      </c>
      <c r="B23" s="24">
        <f>VLOOKUP(A23,Table1[#All],3,FALSE)</f>
        <v>1071</v>
      </c>
      <c r="C23" s="25">
        <f>VLOOKUP(A23,Table1[#All],4,FALSE)</f>
        <v>1332</v>
      </c>
      <c r="D23" s="24">
        <f>VLOOKUP(A23,Table1[#All],5,FALSE)</f>
        <v>1249</v>
      </c>
      <c r="E23" s="24">
        <f>VLOOKUP(A23,Table1[#All],6,FALSE)</f>
        <v>1248</v>
      </c>
      <c r="F23" s="24">
        <f>VLOOKUP(A23,Table1[#All],7,FALSE)</f>
        <v>1359</v>
      </c>
      <c r="G23" s="24">
        <f>VLOOKUP(A23,Table1[#All],8,FALSE)</f>
        <v>1305</v>
      </c>
      <c r="H23" s="24">
        <f>VLOOKUP(A23,Table1[#All],9,FALSE)</f>
        <v>1447</v>
      </c>
      <c r="I23" s="24">
        <f>VLOOKUP(A23,Table1[#All],10,FALSE)</f>
        <v>1222</v>
      </c>
      <c r="J23" s="24">
        <f>VLOOKUP(A23,Table1[#All],11,FALSE)</f>
        <v>1204</v>
      </c>
      <c r="K23" s="24">
        <f>VLOOKUP(A23,Table1[#All],12,FALSE)</f>
        <v>1186</v>
      </c>
      <c r="L23" s="24">
        <f>VLOOKUP(A23,Table1[#All],13,FALSE)</f>
        <v>1106</v>
      </c>
      <c r="M23" s="24">
        <f t="shared" si="0"/>
        <v>13729</v>
      </c>
    </row>
    <row r="24" spans="1:13" s="7" customFormat="1" ht="11.45" customHeight="1" x14ac:dyDescent="0.2">
      <c r="A24" s="15">
        <v>45405</v>
      </c>
      <c r="B24" s="24">
        <f>VLOOKUP(A24,Table1[#All],3,FALSE)</f>
        <v>1423</v>
      </c>
      <c r="C24" s="25">
        <f>VLOOKUP(A24,Table1[#All],4,FALSE)</f>
        <v>1026</v>
      </c>
      <c r="D24" s="24">
        <f>VLOOKUP(A24,Table1[#All],5,FALSE)</f>
        <v>1219</v>
      </c>
      <c r="E24" s="24">
        <f>VLOOKUP(A24,Table1[#All],6,FALSE)</f>
        <v>1221</v>
      </c>
      <c r="F24" s="24">
        <f>VLOOKUP(A24,Table1[#All],7,FALSE)</f>
        <v>1170</v>
      </c>
      <c r="G24" s="24">
        <f>VLOOKUP(A24,Table1[#All],8,FALSE)</f>
        <v>1015</v>
      </c>
      <c r="H24" s="24">
        <f>VLOOKUP(A24,Table1[#All],9,FALSE)</f>
        <v>1066</v>
      </c>
      <c r="I24" s="24">
        <f>VLOOKUP(A24,Table1[#All],10,FALSE)</f>
        <v>1136</v>
      </c>
      <c r="J24" s="24">
        <f>VLOOKUP(A24,Table1[#All],11,FALSE)</f>
        <v>1395</v>
      </c>
      <c r="K24" s="24">
        <f>VLOOKUP(A24,Table1[#All],12,FALSE)</f>
        <v>1192</v>
      </c>
      <c r="L24" s="24">
        <f>VLOOKUP(A24,Table1[#All],13,FALSE)</f>
        <v>1187</v>
      </c>
      <c r="M24" s="24">
        <f t="shared" si="0"/>
        <v>13050</v>
      </c>
    </row>
    <row r="25" spans="1:13" s="7" customFormat="1" ht="11.45" customHeight="1" x14ac:dyDescent="0.2">
      <c r="A25" s="15">
        <v>45406</v>
      </c>
      <c r="B25" s="24">
        <f>VLOOKUP(A25,Table1[#All],3,FALSE)</f>
        <v>1226</v>
      </c>
      <c r="C25" s="25">
        <f>VLOOKUP(A25,Table1[#All],4,FALSE)</f>
        <v>1180</v>
      </c>
      <c r="D25" s="24">
        <f>VLOOKUP(A25,Table1[#All],5,FALSE)</f>
        <v>1369</v>
      </c>
      <c r="E25" s="24">
        <f>VLOOKUP(A25,Table1[#All],6,FALSE)</f>
        <v>1268</v>
      </c>
      <c r="F25" s="24">
        <f>VLOOKUP(A25,Table1[#All],7,FALSE)</f>
        <v>1078</v>
      </c>
      <c r="G25" s="24">
        <f>VLOOKUP(A25,Table1[#All],8,FALSE)</f>
        <v>1405</v>
      </c>
      <c r="H25" s="24">
        <f>VLOOKUP(A25,Table1[#All],9,FALSE)</f>
        <v>1380</v>
      </c>
      <c r="I25" s="24">
        <f>VLOOKUP(A25,Table1[#All],10,FALSE)</f>
        <v>1127</v>
      </c>
      <c r="J25" s="24">
        <f>VLOOKUP(A25,Table1[#All],11,FALSE)</f>
        <v>1307</v>
      </c>
      <c r="K25" s="24">
        <f>VLOOKUP(A25,Table1[#All],12,FALSE)</f>
        <v>1106</v>
      </c>
      <c r="L25" s="24">
        <f>VLOOKUP(A25,Table1[#All],13,FALSE)</f>
        <v>1478</v>
      </c>
      <c r="M25" s="24">
        <f t="shared" si="0"/>
        <v>13924</v>
      </c>
    </row>
    <row r="26" spans="1:13" s="9" customFormat="1" ht="11.45" customHeight="1" x14ac:dyDescent="0.2">
      <c r="A26" s="15">
        <v>45407</v>
      </c>
      <c r="B26" s="24">
        <f>VLOOKUP(A26,Table1[#All],3,FALSE)</f>
        <v>1183</v>
      </c>
      <c r="C26" s="25">
        <f>VLOOKUP(A26,Table1[#All],4,FALSE)</f>
        <v>1090</v>
      </c>
      <c r="D26" s="24">
        <f>VLOOKUP(A26,Table1[#All],5,FALSE)</f>
        <v>1033</v>
      </c>
      <c r="E26" s="24">
        <f>VLOOKUP(A26,Table1[#All],6,FALSE)</f>
        <v>1113</v>
      </c>
      <c r="F26" s="24">
        <f>VLOOKUP(A26,Table1[#All],7,FALSE)</f>
        <v>1082</v>
      </c>
      <c r="G26" s="24">
        <f>VLOOKUP(A26,Table1[#All],8,FALSE)</f>
        <v>1034</v>
      </c>
      <c r="H26" s="24">
        <f>VLOOKUP(A26,Table1[#All],9,FALSE)</f>
        <v>1089</v>
      </c>
      <c r="I26" s="24">
        <f>VLOOKUP(A26,Table1[#All],10,FALSE)</f>
        <v>1486</v>
      </c>
      <c r="J26" s="24">
        <f>VLOOKUP(A26,Table1[#All],11,FALSE)</f>
        <v>1385</v>
      </c>
      <c r="K26" s="24">
        <f>VLOOKUP(A26,Table1[#All],12,FALSE)</f>
        <v>1114</v>
      </c>
      <c r="L26" s="24">
        <f>VLOOKUP(A26,Table1[#All],13,FALSE)</f>
        <v>1407</v>
      </c>
      <c r="M26" s="24">
        <f t="shared" si="0"/>
        <v>13016</v>
      </c>
    </row>
    <row r="27" spans="1:13" s="9" customFormat="1" ht="11.45" customHeight="1" x14ac:dyDescent="0.2">
      <c r="A27" s="15">
        <v>45408</v>
      </c>
      <c r="B27" s="24">
        <f>VLOOKUP(A27,Table1[#All],3,FALSE)</f>
        <v>1317</v>
      </c>
      <c r="C27" s="25">
        <f>VLOOKUP(A27,Table1[#All],4,FALSE)</f>
        <v>1049</v>
      </c>
      <c r="D27" s="24">
        <f>VLOOKUP(A27,Table1[#All],5,FALSE)</f>
        <v>1459</v>
      </c>
      <c r="E27" s="24">
        <f>VLOOKUP(A27,Table1[#All],6,FALSE)</f>
        <v>1385</v>
      </c>
      <c r="F27" s="24">
        <f>VLOOKUP(A27,Table1[#All],7,FALSE)</f>
        <v>1105</v>
      </c>
      <c r="G27" s="24">
        <f>VLOOKUP(A27,Table1[#All],8,FALSE)</f>
        <v>1208</v>
      </c>
      <c r="H27" s="24">
        <f>VLOOKUP(A27,Table1[#All],9,FALSE)</f>
        <v>1072</v>
      </c>
      <c r="I27" s="24">
        <f>VLOOKUP(A27,Table1[#All],10,FALSE)</f>
        <v>1125</v>
      </c>
      <c r="J27" s="24">
        <f>VLOOKUP(A27,Table1[#All],11,FALSE)</f>
        <v>1010</v>
      </c>
      <c r="K27" s="24">
        <f>VLOOKUP(A27,Table1[#All],12,FALSE)</f>
        <v>1240</v>
      </c>
      <c r="L27" s="24">
        <f>VLOOKUP(A27,Table1[#All],13,FALSE)</f>
        <v>1195</v>
      </c>
      <c r="M27" s="24">
        <f t="shared" si="0"/>
        <v>13165</v>
      </c>
    </row>
    <row r="28" spans="1:13" s="7" customFormat="1" ht="11.45" customHeight="1" x14ac:dyDescent="0.2">
      <c r="A28" s="15">
        <v>45409</v>
      </c>
      <c r="B28" s="24">
        <f>VLOOKUP(A28,Table1[#All],3,FALSE)</f>
        <v>1444</v>
      </c>
      <c r="C28" s="25">
        <f>VLOOKUP(A28,Table1[#All],4,FALSE)</f>
        <v>1406</v>
      </c>
      <c r="D28" s="24">
        <f>VLOOKUP(A28,Table1[#All],5,FALSE)</f>
        <v>1050</v>
      </c>
      <c r="E28" s="24">
        <f>VLOOKUP(A28,Table1[#All],6,FALSE)</f>
        <v>1272</v>
      </c>
      <c r="F28" s="24">
        <f>VLOOKUP(A28,Table1[#All],7,FALSE)</f>
        <v>1249</v>
      </c>
      <c r="G28" s="24">
        <f>VLOOKUP(A28,Table1[#All],8,FALSE)</f>
        <v>1027</v>
      </c>
      <c r="H28" s="24">
        <f>VLOOKUP(A28,Table1[#All],9,FALSE)</f>
        <v>1206</v>
      </c>
      <c r="I28" s="24">
        <f>VLOOKUP(A28,Table1[#All],10,FALSE)</f>
        <v>1211</v>
      </c>
      <c r="J28" s="24">
        <f>VLOOKUP(A28,Table1[#All],11,FALSE)</f>
        <v>1064</v>
      </c>
      <c r="K28" s="24">
        <f>VLOOKUP(A28,Table1[#All],12,FALSE)</f>
        <v>1027</v>
      </c>
      <c r="L28" s="24">
        <f>VLOOKUP(A28,Table1[#All],13,FALSE)</f>
        <v>1497</v>
      </c>
      <c r="M28" s="24">
        <f t="shared" si="0"/>
        <v>13453</v>
      </c>
    </row>
    <row r="29" spans="1:13" s="7" customFormat="1" ht="11.45" customHeight="1" x14ac:dyDescent="0.2">
      <c r="A29" s="15">
        <v>45410</v>
      </c>
      <c r="B29" s="24">
        <f>VLOOKUP(A29,Table1[#All],3,FALSE)</f>
        <v>1407</v>
      </c>
      <c r="C29" s="25">
        <f>VLOOKUP(A29,Table1[#All],4,FALSE)</f>
        <v>1184</v>
      </c>
      <c r="D29" s="24">
        <f>VLOOKUP(A29,Table1[#All],5,FALSE)</f>
        <v>1006</v>
      </c>
      <c r="E29" s="24">
        <f>VLOOKUP(A29,Table1[#All],6,FALSE)</f>
        <v>1147</v>
      </c>
      <c r="F29" s="24">
        <f>VLOOKUP(A29,Table1[#All],7,FALSE)</f>
        <v>1227</v>
      </c>
      <c r="G29" s="24">
        <f>VLOOKUP(A29,Table1[#All],8,FALSE)</f>
        <v>1060</v>
      </c>
      <c r="H29" s="24">
        <f>VLOOKUP(A29,Table1[#All],9,FALSE)</f>
        <v>1260</v>
      </c>
      <c r="I29" s="24">
        <f>VLOOKUP(A29,Table1[#All],10,FALSE)</f>
        <v>1406</v>
      </c>
      <c r="J29" s="24">
        <f>VLOOKUP(A29,Table1[#All],11,FALSE)</f>
        <v>1052</v>
      </c>
      <c r="K29" s="24">
        <f>VLOOKUP(A29,Table1[#All],12,FALSE)</f>
        <v>1217</v>
      </c>
      <c r="L29" s="24">
        <f>VLOOKUP(A29,Table1[#All],13,FALSE)</f>
        <v>1436</v>
      </c>
      <c r="M29" s="24">
        <f t="shared" si="0"/>
        <v>13402</v>
      </c>
    </row>
    <row r="30" spans="1:13" s="7" customFormat="1" ht="11.45" customHeight="1" x14ac:dyDescent="0.2">
      <c r="A30" s="15">
        <v>45411</v>
      </c>
      <c r="B30" s="24">
        <f>VLOOKUP(A30,Table1[#All],3,FALSE)</f>
        <v>1291</v>
      </c>
      <c r="C30" s="25">
        <f>VLOOKUP(A30,Table1[#All],4,FALSE)</f>
        <v>1283</v>
      </c>
      <c r="D30" s="24">
        <f>VLOOKUP(A30,Table1[#All],5,FALSE)</f>
        <v>1319</v>
      </c>
      <c r="E30" s="24">
        <f>VLOOKUP(A30,Table1[#All],6,FALSE)</f>
        <v>1224</v>
      </c>
      <c r="F30" s="24">
        <f>VLOOKUP(A30,Table1[#All],7,FALSE)</f>
        <v>1452</v>
      </c>
      <c r="G30" s="24">
        <f>VLOOKUP(A30,Table1[#All],8,FALSE)</f>
        <v>1019</v>
      </c>
      <c r="H30" s="24">
        <f>VLOOKUP(A30,Table1[#All],9,FALSE)</f>
        <v>1321</v>
      </c>
      <c r="I30" s="24">
        <f>VLOOKUP(A30,Table1[#All],10,FALSE)</f>
        <v>1150</v>
      </c>
      <c r="J30" s="24">
        <f>VLOOKUP(A30,Table1[#All],11,FALSE)</f>
        <v>1463</v>
      </c>
      <c r="K30" s="24">
        <f>VLOOKUP(A30,Table1[#All],12,FALSE)</f>
        <v>1308</v>
      </c>
      <c r="L30" s="24">
        <f>VLOOKUP(A30,Table1[#All],13,FALSE)</f>
        <v>1338</v>
      </c>
      <c r="M30" s="24">
        <f t="shared" si="0"/>
        <v>14168</v>
      </c>
    </row>
    <row r="31" spans="1:13" s="7" customFormat="1" ht="11.45" customHeight="1" x14ac:dyDescent="0.2">
      <c r="A31" s="15">
        <v>45412</v>
      </c>
      <c r="B31" s="24">
        <f>VLOOKUP(A31,Table1[#All],3,FALSE)</f>
        <v>1460</v>
      </c>
      <c r="C31" s="25">
        <f>VLOOKUP(A31,Table1[#All],4,FALSE)</f>
        <v>1430</v>
      </c>
      <c r="D31" s="24">
        <f>VLOOKUP(A31,Table1[#All],5,FALSE)</f>
        <v>1003</v>
      </c>
      <c r="E31" s="24">
        <f>VLOOKUP(A31,Table1[#All],6,FALSE)</f>
        <v>1491</v>
      </c>
      <c r="F31" s="24">
        <f>VLOOKUP(A31,Table1[#All],7,FALSE)</f>
        <v>1133</v>
      </c>
      <c r="G31" s="24">
        <f>VLOOKUP(A31,Table1[#All],8,FALSE)</f>
        <v>1278</v>
      </c>
      <c r="H31" s="24">
        <f>VLOOKUP(A31,Table1[#All],9,FALSE)</f>
        <v>1161</v>
      </c>
      <c r="I31" s="24">
        <f>VLOOKUP(A31,Table1[#All],10,FALSE)</f>
        <v>1253</v>
      </c>
      <c r="J31" s="24">
        <f>VLOOKUP(A31,Table1[#All],11,FALSE)</f>
        <v>1330</v>
      </c>
      <c r="K31" s="24">
        <f>VLOOKUP(A31,Table1[#All],12,FALSE)</f>
        <v>1177</v>
      </c>
      <c r="L31" s="24">
        <f>VLOOKUP(A31,Table1[#All],13,FALSE)</f>
        <v>1128</v>
      </c>
      <c r="M31" s="24">
        <f t="shared" si="0"/>
        <v>13844</v>
      </c>
    </row>
    <row r="32" spans="1:13" ht="18.75" x14ac:dyDescent="0.3">
      <c r="A32" s="62" t="s">
        <v>33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/>
      <c r="M32" s="30">
        <f>SUM(M2:M31)</f>
        <v>411821</v>
      </c>
    </row>
  </sheetData>
  <mergeCells count="1">
    <mergeCell ref="A32:L32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Narrow,Bold"&amp;14April 2024 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100B-DA95-4A51-8297-45DDC4B725AD}">
  <dimension ref="A1:M33"/>
  <sheetViews>
    <sheetView view="pageLayout" topLeftCell="A11" zoomScaleNormal="100" workbookViewId="0">
      <selection activeCell="L2" sqref="L2:L32"/>
    </sheetView>
  </sheetViews>
  <sheetFormatPr defaultRowHeight="15" x14ac:dyDescent="0.25"/>
  <cols>
    <col min="1" max="1" width="7.42578125" style="2" customWidth="1"/>
    <col min="2" max="2" width="10" customWidth="1"/>
    <col min="3" max="3" width="13" style="1" customWidth="1"/>
    <col min="4" max="5" width="9.42578125" style="1" customWidth="1"/>
    <col min="6" max="6" width="8.85546875" customWidth="1"/>
    <col min="7" max="7" width="13.140625" customWidth="1"/>
    <col min="8" max="8" width="9.140625" customWidth="1"/>
    <col min="9" max="9" width="11.85546875" customWidth="1"/>
    <col min="10" max="10" width="8.85546875" customWidth="1"/>
    <col min="11" max="11" width="6.85546875" customWidth="1"/>
    <col min="12" max="12" width="8.42578125" customWidth="1"/>
    <col min="13" max="13" width="10.5703125" bestFit="1" customWidth="1"/>
  </cols>
  <sheetData>
    <row r="1" spans="1:13" s="7" customFormat="1" ht="23.45" customHeight="1" x14ac:dyDescent="0.2">
      <c r="A1" s="13" t="s">
        <v>29</v>
      </c>
      <c r="B1" s="13" t="s">
        <v>16</v>
      </c>
      <c r="C1" s="13" t="s">
        <v>19</v>
      </c>
      <c r="D1" s="13" t="s">
        <v>24</v>
      </c>
      <c r="E1" s="13" t="s">
        <v>25</v>
      </c>
      <c r="F1" s="13" t="s">
        <v>17</v>
      </c>
      <c r="G1" s="13" t="s">
        <v>21</v>
      </c>
      <c r="H1" s="13" t="s">
        <v>14</v>
      </c>
      <c r="I1" s="13" t="s">
        <v>15</v>
      </c>
      <c r="J1" s="13" t="s">
        <v>18</v>
      </c>
      <c r="K1" s="13" t="s">
        <v>26</v>
      </c>
      <c r="L1" s="13" t="s">
        <v>20</v>
      </c>
      <c r="M1" s="11" t="s">
        <v>12</v>
      </c>
    </row>
    <row r="2" spans="1:13" s="7" customFormat="1" ht="11.45" customHeight="1" x14ac:dyDescent="0.25">
      <c r="A2" s="8">
        <v>45413</v>
      </c>
      <c r="B2" s="29">
        <f>VLOOKUP(A2,Table1[#All],3,FALSE)</f>
        <v>1258</v>
      </c>
      <c r="C2" s="26">
        <f>VLOOKUP(A2,Table1[#All],4,FALSE)</f>
        <v>1228</v>
      </c>
      <c r="D2" s="26">
        <f>VLOOKUP(A2,Table1[#All],5,FALSE)</f>
        <v>1397</v>
      </c>
      <c r="E2" s="26">
        <f>VLOOKUP(A2,Table1[#All],6,FALSE)</f>
        <v>1087</v>
      </c>
      <c r="F2" s="29">
        <f>VLOOKUP(A2,Table1[#All],7,FALSE)</f>
        <v>1366</v>
      </c>
      <c r="G2" s="29">
        <f>VLOOKUP(A2,Table1[#All],8,FALSE)</f>
        <v>1027</v>
      </c>
      <c r="H2" s="29">
        <f>VLOOKUP(A2,Table1[#All],9,FALSE)</f>
        <v>1192</v>
      </c>
      <c r="I2" s="29">
        <f>VLOOKUP(A2,Table1[#All],10,FALSE)</f>
        <v>1470</v>
      </c>
      <c r="J2" s="29">
        <f>VLOOKUP(A2,Table1[#All],11,FALSE)</f>
        <v>1459</v>
      </c>
      <c r="K2" s="29">
        <f>VLOOKUP(A2,Table1[#All],12,FALSE)</f>
        <v>1080</v>
      </c>
      <c r="L2" s="29">
        <f>VLOOKUP(A2,Table1[#All],13,FALSE)</f>
        <v>1228</v>
      </c>
      <c r="M2" s="29">
        <f>SUM(B2:L2)</f>
        <v>13792</v>
      </c>
    </row>
    <row r="3" spans="1:13" s="7" customFormat="1" ht="11.45" customHeight="1" x14ac:dyDescent="0.25">
      <c r="A3" s="8">
        <v>45414</v>
      </c>
      <c r="B3" s="29">
        <f>VLOOKUP(A3,Table1[#All],3,FALSE)</f>
        <v>1029</v>
      </c>
      <c r="C3" s="26">
        <f>VLOOKUP(A3,Table1[#All],4,FALSE)</f>
        <v>1167</v>
      </c>
      <c r="D3" s="26">
        <f>VLOOKUP(A3,Table1[#All],5,FALSE)</f>
        <v>1084</v>
      </c>
      <c r="E3" s="26">
        <f>VLOOKUP(A3,Table1[#All],6,FALSE)</f>
        <v>1158</v>
      </c>
      <c r="F3" s="29">
        <f>VLOOKUP(A3,Table1[#All],7,FALSE)</f>
        <v>1068</v>
      </c>
      <c r="G3" s="29">
        <f>VLOOKUP(A3,Table1[#All],8,FALSE)</f>
        <v>1344</v>
      </c>
      <c r="H3" s="29">
        <f>VLOOKUP(A3,Table1[#All],9,FALSE)</f>
        <v>1334</v>
      </c>
      <c r="I3" s="29">
        <f>VLOOKUP(A3,Table1[#All],10,FALSE)</f>
        <v>1387</v>
      </c>
      <c r="J3" s="29">
        <f>VLOOKUP(A3,Table1[#All],11,FALSE)</f>
        <v>1076</v>
      </c>
      <c r="K3" s="29">
        <f>VLOOKUP(A3,Table1[#All],12,FALSE)</f>
        <v>1023</v>
      </c>
      <c r="L3" s="29">
        <f>VLOOKUP(A3,Table1[#All],13,FALSE)</f>
        <v>1121</v>
      </c>
      <c r="M3" s="29">
        <f t="shared" ref="M3:M32" si="0">SUM(B3:L3)</f>
        <v>12791</v>
      </c>
    </row>
    <row r="4" spans="1:13" s="7" customFormat="1" ht="11.45" customHeight="1" x14ac:dyDescent="0.25">
      <c r="A4" s="8">
        <v>45415</v>
      </c>
      <c r="B4" s="29">
        <f>VLOOKUP(A4,Table1[#All],3,FALSE)</f>
        <v>1230</v>
      </c>
      <c r="C4" s="26">
        <f>VLOOKUP(A4,Table1[#All],4,FALSE)</f>
        <v>1207</v>
      </c>
      <c r="D4" s="26">
        <f>VLOOKUP(A4,Table1[#All],5,FALSE)</f>
        <v>1372</v>
      </c>
      <c r="E4" s="26">
        <f>VLOOKUP(A4,Table1[#All],6,FALSE)</f>
        <v>1316</v>
      </c>
      <c r="F4" s="29">
        <f>VLOOKUP(A4,Table1[#All],7,FALSE)</f>
        <v>1287</v>
      </c>
      <c r="G4" s="29">
        <f>VLOOKUP(A4,Table1[#All],8,FALSE)</f>
        <v>1291</v>
      </c>
      <c r="H4" s="29">
        <f>VLOOKUP(A4,Table1[#All],9,FALSE)</f>
        <v>1482</v>
      </c>
      <c r="I4" s="29">
        <f>VLOOKUP(A4,Table1[#All],10,FALSE)</f>
        <v>1074</v>
      </c>
      <c r="J4" s="29">
        <f>VLOOKUP(A4,Table1[#All],11,FALSE)</f>
        <v>1443</v>
      </c>
      <c r="K4" s="29">
        <f>VLOOKUP(A4,Table1[#All],12,FALSE)</f>
        <v>1013</v>
      </c>
      <c r="L4" s="29">
        <f>VLOOKUP(A4,Table1[#All],13,FALSE)</f>
        <v>1234</v>
      </c>
      <c r="M4" s="29">
        <f t="shared" si="0"/>
        <v>13949</v>
      </c>
    </row>
    <row r="5" spans="1:13" s="7" customFormat="1" ht="11.45" customHeight="1" x14ac:dyDescent="0.25">
      <c r="A5" s="8">
        <v>45416</v>
      </c>
      <c r="B5" s="29">
        <f>VLOOKUP(A5,Table1[#All],3,FALSE)</f>
        <v>1111</v>
      </c>
      <c r="C5" s="26">
        <f>VLOOKUP(A5,Table1[#All],4,FALSE)</f>
        <v>1470</v>
      </c>
      <c r="D5" s="26">
        <f>VLOOKUP(A5,Table1[#All],5,FALSE)</f>
        <v>1280</v>
      </c>
      <c r="E5" s="26">
        <f>VLOOKUP(A5,Table1[#All],6,FALSE)</f>
        <v>1467</v>
      </c>
      <c r="F5" s="29">
        <f>VLOOKUP(A5,Table1[#All],7,FALSE)</f>
        <v>1372</v>
      </c>
      <c r="G5" s="29">
        <f>VLOOKUP(A5,Table1[#All],8,FALSE)</f>
        <v>1468</v>
      </c>
      <c r="H5" s="29">
        <f>VLOOKUP(A5,Table1[#All],9,FALSE)</f>
        <v>1242</v>
      </c>
      <c r="I5" s="29">
        <f>VLOOKUP(A5,Table1[#All],10,FALSE)</f>
        <v>1478</v>
      </c>
      <c r="J5" s="29">
        <f>VLOOKUP(A5,Table1[#All],11,FALSE)</f>
        <v>1431</v>
      </c>
      <c r="K5" s="29">
        <f>VLOOKUP(A5,Table1[#All],12,FALSE)</f>
        <v>1114</v>
      </c>
      <c r="L5" s="29">
        <f>VLOOKUP(A5,Table1[#All],13,FALSE)</f>
        <v>1290</v>
      </c>
      <c r="M5" s="29">
        <f t="shared" si="0"/>
        <v>14723</v>
      </c>
    </row>
    <row r="6" spans="1:13" s="7" customFormat="1" ht="11.45" customHeight="1" x14ac:dyDescent="0.25">
      <c r="A6" s="8">
        <v>45417</v>
      </c>
      <c r="B6" s="29">
        <f>VLOOKUP(A6,Table1[#All],3,FALSE)</f>
        <v>1225</v>
      </c>
      <c r="C6" s="26">
        <f>VLOOKUP(A6,Table1[#All],4,FALSE)</f>
        <v>1094</v>
      </c>
      <c r="D6" s="26">
        <f>VLOOKUP(A6,Table1[#All],5,FALSE)</f>
        <v>1339</v>
      </c>
      <c r="E6" s="26">
        <f>VLOOKUP(A6,Table1[#All],6,FALSE)</f>
        <v>1333</v>
      </c>
      <c r="F6" s="29">
        <f>VLOOKUP(A6,Table1[#All],7,FALSE)</f>
        <v>1080</v>
      </c>
      <c r="G6" s="29">
        <f>VLOOKUP(A6,Table1[#All],8,FALSE)</f>
        <v>1352</v>
      </c>
      <c r="H6" s="29">
        <f>VLOOKUP(A6,Table1[#All],9,FALSE)</f>
        <v>1354</v>
      </c>
      <c r="I6" s="29">
        <f>VLOOKUP(A6,Table1[#All],10,FALSE)</f>
        <v>1206</v>
      </c>
      <c r="J6" s="29">
        <f>VLOOKUP(A6,Table1[#All],11,FALSE)</f>
        <v>1276</v>
      </c>
      <c r="K6" s="29">
        <f>VLOOKUP(A6,Table1[#All],12,FALSE)</f>
        <v>1331</v>
      </c>
      <c r="L6" s="29">
        <f>VLOOKUP(A6,Table1[#All],13,FALSE)</f>
        <v>1327</v>
      </c>
      <c r="M6" s="29">
        <f t="shared" si="0"/>
        <v>13917</v>
      </c>
    </row>
    <row r="7" spans="1:13" s="7" customFormat="1" ht="11.45" customHeight="1" x14ac:dyDescent="0.25">
      <c r="A7" s="8">
        <v>45418</v>
      </c>
      <c r="B7" s="29">
        <f>VLOOKUP(A7,Table1[#All],3,FALSE)</f>
        <v>1257</v>
      </c>
      <c r="C7" s="26">
        <f>VLOOKUP(A7,Table1[#All],4,FALSE)</f>
        <v>1337</v>
      </c>
      <c r="D7" s="26">
        <f>VLOOKUP(A7,Table1[#All],5,FALSE)</f>
        <v>1166</v>
      </c>
      <c r="E7" s="26">
        <f>VLOOKUP(A7,Table1[#All],6,FALSE)</f>
        <v>1029</v>
      </c>
      <c r="F7" s="29">
        <f>VLOOKUP(A7,Table1[#All],7,FALSE)</f>
        <v>1088</v>
      </c>
      <c r="G7" s="29">
        <f>VLOOKUP(A7,Table1[#All],8,FALSE)</f>
        <v>1053</v>
      </c>
      <c r="H7" s="29">
        <f>VLOOKUP(A7,Table1[#All],9,FALSE)</f>
        <v>1322</v>
      </c>
      <c r="I7" s="29">
        <f>VLOOKUP(A7,Table1[#All],10,FALSE)</f>
        <v>1436</v>
      </c>
      <c r="J7" s="29">
        <f>VLOOKUP(A7,Table1[#All],11,FALSE)</f>
        <v>1001</v>
      </c>
      <c r="K7" s="29">
        <f>VLOOKUP(A7,Table1[#All],12,FALSE)</f>
        <v>1354</v>
      </c>
      <c r="L7" s="29">
        <f>VLOOKUP(A7,Table1[#All],13,FALSE)</f>
        <v>1283</v>
      </c>
      <c r="M7" s="29">
        <f t="shared" si="0"/>
        <v>13326</v>
      </c>
    </row>
    <row r="8" spans="1:13" s="7" customFormat="1" ht="11.45" customHeight="1" x14ac:dyDescent="0.25">
      <c r="A8" s="8">
        <v>45419</v>
      </c>
      <c r="B8" s="29">
        <f>VLOOKUP(A8,Table1[#All],3,FALSE)</f>
        <v>1431</v>
      </c>
      <c r="C8" s="26">
        <f>VLOOKUP(A8,Table1[#All],4,FALSE)</f>
        <v>1275</v>
      </c>
      <c r="D8" s="26">
        <f>VLOOKUP(A8,Table1[#All],5,FALSE)</f>
        <v>1022</v>
      </c>
      <c r="E8" s="26">
        <f>VLOOKUP(A8,Table1[#All],6,FALSE)</f>
        <v>1366</v>
      </c>
      <c r="F8" s="29">
        <f>VLOOKUP(A8,Table1[#All],7,FALSE)</f>
        <v>1490</v>
      </c>
      <c r="G8" s="29">
        <f>VLOOKUP(A8,Table1[#All],8,FALSE)</f>
        <v>1071</v>
      </c>
      <c r="H8" s="29">
        <f>VLOOKUP(A8,Table1[#All],9,FALSE)</f>
        <v>1216</v>
      </c>
      <c r="I8" s="29">
        <f>VLOOKUP(A8,Table1[#All],10,FALSE)</f>
        <v>1052</v>
      </c>
      <c r="J8" s="29">
        <f>VLOOKUP(A8,Table1[#All],11,FALSE)</f>
        <v>1228</v>
      </c>
      <c r="K8" s="29">
        <f>VLOOKUP(A8,Table1[#All],12,FALSE)</f>
        <v>1279</v>
      </c>
      <c r="L8" s="29">
        <f>VLOOKUP(A8,Table1[#All],13,FALSE)</f>
        <v>1341</v>
      </c>
      <c r="M8" s="29">
        <f t="shared" si="0"/>
        <v>13771</v>
      </c>
    </row>
    <row r="9" spans="1:13" s="7" customFormat="1" ht="11.45" customHeight="1" x14ac:dyDescent="0.25">
      <c r="A9" s="8">
        <v>45420</v>
      </c>
      <c r="B9" s="29">
        <f>VLOOKUP(A9,Table1[#All],3,FALSE)</f>
        <v>1096</v>
      </c>
      <c r="C9" s="26">
        <f>VLOOKUP(A9,Table1[#All],4,FALSE)</f>
        <v>1441</v>
      </c>
      <c r="D9" s="26">
        <f>VLOOKUP(A9,Table1[#All],5,FALSE)</f>
        <v>1362</v>
      </c>
      <c r="E9" s="26">
        <f>VLOOKUP(A9,Table1[#All],6,FALSE)</f>
        <v>1293</v>
      </c>
      <c r="F9" s="29">
        <f>VLOOKUP(A9,Table1[#All],7,FALSE)</f>
        <v>1100</v>
      </c>
      <c r="G9" s="29">
        <f>VLOOKUP(A9,Table1[#All],8,FALSE)</f>
        <v>1139</v>
      </c>
      <c r="H9" s="29">
        <f>VLOOKUP(A9,Table1[#All],9,FALSE)</f>
        <v>1018</v>
      </c>
      <c r="I9" s="29">
        <f>VLOOKUP(A9,Table1[#All],10,FALSE)</f>
        <v>1056</v>
      </c>
      <c r="J9" s="29">
        <f>VLOOKUP(A9,Table1[#All],11,FALSE)</f>
        <v>1374</v>
      </c>
      <c r="K9" s="29">
        <f>VLOOKUP(A9,Table1[#All],12,FALSE)</f>
        <v>1396</v>
      </c>
      <c r="L9" s="29">
        <f>VLOOKUP(A9,Table1[#All],13,FALSE)</f>
        <v>1124</v>
      </c>
      <c r="M9" s="29">
        <f t="shared" si="0"/>
        <v>13399</v>
      </c>
    </row>
    <row r="10" spans="1:13" s="7" customFormat="1" ht="11.45" customHeight="1" x14ac:dyDescent="0.25">
      <c r="A10" s="8">
        <v>45421</v>
      </c>
      <c r="B10" s="29">
        <f>VLOOKUP(A10,Table1[#All],3,FALSE)</f>
        <v>1229</v>
      </c>
      <c r="C10" s="26">
        <f>VLOOKUP(A10,Table1[#All],4,FALSE)</f>
        <v>1141</v>
      </c>
      <c r="D10" s="26">
        <f>VLOOKUP(A10,Table1[#All],5,FALSE)</f>
        <v>1067</v>
      </c>
      <c r="E10" s="26">
        <f>VLOOKUP(A10,Table1[#All],6,FALSE)</f>
        <v>1470</v>
      </c>
      <c r="F10" s="29">
        <f>VLOOKUP(A10,Table1[#All],7,FALSE)</f>
        <v>1299</v>
      </c>
      <c r="G10" s="29">
        <f>VLOOKUP(A10,Table1[#All],8,FALSE)</f>
        <v>1458</v>
      </c>
      <c r="H10" s="29">
        <f>VLOOKUP(A10,Table1[#All],9,FALSE)</f>
        <v>1149</v>
      </c>
      <c r="I10" s="29">
        <f>VLOOKUP(A10,Table1[#All],10,FALSE)</f>
        <v>1322</v>
      </c>
      <c r="J10" s="29">
        <f>VLOOKUP(A10,Table1[#All],11,FALSE)</f>
        <v>1283</v>
      </c>
      <c r="K10" s="29">
        <f>VLOOKUP(A10,Table1[#All],12,FALSE)</f>
        <v>1478</v>
      </c>
      <c r="L10" s="29">
        <f>VLOOKUP(A10,Table1[#All],13,FALSE)</f>
        <v>1103</v>
      </c>
      <c r="M10" s="29">
        <f t="shared" si="0"/>
        <v>13999</v>
      </c>
    </row>
    <row r="11" spans="1:13" s="7" customFormat="1" ht="11.45" customHeight="1" x14ac:dyDescent="0.25">
      <c r="A11" s="8">
        <v>45422</v>
      </c>
      <c r="B11" s="29">
        <f>VLOOKUP(A11,Table1[#All],3,FALSE)</f>
        <v>1190</v>
      </c>
      <c r="C11" s="26">
        <f>VLOOKUP(A11,Table1[#All],4,FALSE)</f>
        <v>1300</v>
      </c>
      <c r="D11" s="26">
        <f>VLOOKUP(A11,Table1[#All],5,FALSE)</f>
        <v>1078</v>
      </c>
      <c r="E11" s="26">
        <f>VLOOKUP(A11,Table1[#All],6,FALSE)</f>
        <v>1389</v>
      </c>
      <c r="F11" s="29">
        <f>VLOOKUP(A11,Table1[#All],7,FALSE)</f>
        <v>1233</v>
      </c>
      <c r="G11" s="29">
        <f>VLOOKUP(A11,Table1[#All],8,FALSE)</f>
        <v>1493</v>
      </c>
      <c r="H11" s="29">
        <f>VLOOKUP(A11,Table1[#All],9,FALSE)</f>
        <v>1500</v>
      </c>
      <c r="I11" s="29">
        <f>VLOOKUP(A11,Table1[#All],10,FALSE)</f>
        <v>1364</v>
      </c>
      <c r="J11" s="29">
        <f>VLOOKUP(A11,Table1[#All],11,FALSE)</f>
        <v>1024</v>
      </c>
      <c r="K11" s="29">
        <f>VLOOKUP(A11,Table1[#All],12,FALSE)</f>
        <v>1233</v>
      </c>
      <c r="L11" s="29">
        <f>VLOOKUP(A11,Table1[#All],13,FALSE)</f>
        <v>1116</v>
      </c>
      <c r="M11" s="29">
        <f t="shared" si="0"/>
        <v>13920</v>
      </c>
    </row>
    <row r="12" spans="1:13" s="7" customFormat="1" ht="11.45" customHeight="1" x14ac:dyDescent="0.25">
      <c r="A12" s="8">
        <v>45423</v>
      </c>
      <c r="B12" s="29">
        <f>VLOOKUP(A12,Table1[#All],3,FALSE)</f>
        <v>1418</v>
      </c>
      <c r="C12" s="26">
        <f>VLOOKUP(A12,Table1[#All],4,FALSE)</f>
        <v>1287</v>
      </c>
      <c r="D12" s="26">
        <f>VLOOKUP(A12,Table1[#All],5,FALSE)</f>
        <v>1465</v>
      </c>
      <c r="E12" s="26">
        <f>VLOOKUP(A12,Table1[#All],6,FALSE)</f>
        <v>1219</v>
      </c>
      <c r="F12" s="29">
        <f>VLOOKUP(A12,Table1[#All],7,FALSE)</f>
        <v>1442</v>
      </c>
      <c r="G12" s="29">
        <f>VLOOKUP(A12,Table1[#All],8,FALSE)</f>
        <v>1100</v>
      </c>
      <c r="H12" s="29">
        <f>VLOOKUP(A12,Table1[#All],9,FALSE)</f>
        <v>1241</v>
      </c>
      <c r="I12" s="29">
        <f>VLOOKUP(A12,Table1[#All],10,FALSE)</f>
        <v>1300</v>
      </c>
      <c r="J12" s="29">
        <f>VLOOKUP(A12,Table1[#All],11,FALSE)</f>
        <v>1157</v>
      </c>
      <c r="K12" s="29">
        <f>VLOOKUP(A12,Table1[#All],12,FALSE)</f>
        <v>1046</v>
      </c>
      <c r="L12" s="29">
        <f>VLOOKUP(A12,Table1[#All],13,FALSE)</f>
        <v>1426</v>
      </c>
      <c r="M12" s="29">
        <f t="shared" si="0"/>
        <v>14101</v>
      </c>
    </row>
    <row r="13" spans="1:13" s="7" customFormat="1" ht="11.45" customHeight="1" x14ac:dyDescent="0.25">
      <c r="A13" s="8">
        <v>45424</v>
      </c>
      <c r="B13" s="29">
        <f>VLOOKUP(A13,Table1[#All],3,FALSE)</f>
        <v>1370</v>
      </c>
      <c r="C13" s="26">
        <f>VLOOKUP(A13,Table1[#All],4,FALSE)</f>
        <v>1180</v>
      </c>
      <c r="D13" s="26">
        <f>VLOOKUP(A13,Table1[#All],5,FALSE)</f>
        <v>1368</v>
      </c>
      <c r="E13" s="26">
        <f>VLOOKUP(A13,Table1[#All],6,FALSE)</f>
        <v>1155</v>
      </c>
      <c r="F13" s="29">
        <f>VLOOKUP(A13,Table1[#All],7,FALSE)</f>
        <v>1128</v>
      </c>
      <c r="G13" s="29">
        <f>VLOOKUP(A13,Table1[#All],8,FALSE)</f>
        <v>1427</v>
      </c>
      <c r="H13" s="29">
        <f>VLOOKUP(A13,Table1[#All],9,FALSE)</f>
        <v>1325</v>
      </c>
      <c r="I13" s="29">
        <f>VLOOKUP(A13,Table1[#All],10,FALSE)</f>
        <v>1041</v>
      </c>
      <c r="J13" s="29">
        <f>VLOOKUP(A13,Table1[#All],11,FALSE)</f>
        <v>1435</v>
      </c>
      <c r="K13" s="29">
        <f>VLOOKUP(A13,Table1[#All],12,FALSE)</f>
        <v>1398</v>
      </c>
      <c r="L13" s="29">
        <f>VLOOKUP(A13,Table1[#All],13,FALSE)</f>
        <v>1032</v>
      </c>
      <c r="M13" s="29">
        <f t="shared" si="0"/>
        <v>13859</v>
      </c>
    </row>
    <row r="14" spans="1:13" s="7" customFormat="1" ht="11.45" customHeight="1" x14ac:dyDescent="0.25">
      <c r="A14" s="8">
        <v>45425</v>
      </c>
      <c r="B14" s="29">
        <f>VLOOKUP(A14,Table1[#All],3,FALSE)</f>
        <v>1344</v>
      </c>
      <c r="C14" s="26">
        <f>VLOOKUP(A14,Table1[#All],4,FALSE)</f>
        <v>1262</v>
      </c>
      <c r="D14" s="26">
        <f>VLOOKUP(A14,Table1[#All],5,FALSE)</f>
        <v>1372</v>
      </c>
      <c r="E14" s="26">
        <f>VLOOKUP(A14,Table1[#All],6,FALSE)</f>
        <v>1413</v>
      </c>
      <c r="F14" s="29">
        <f>VLOOKUP(A14,Table1[#All],7,FALSE)</f>
        <v>1048</v>
      </c>
      <c r="G14" s="29">
        <f>VLOOKUP(A14,Table1[#All],8,FALSE)</f>
        <v>1074</v>
      </c>
      <c r="H14" s="29">
        <f>VLOOKUP(A14,Table1[#All],9,FALSE)</f>
        <v>1464</v>
      </c>
      <c r="I14" s="29">
        <f>VLOOKUP(A14,Table1[#All],10,FALSE)</f>
        <v>1094</v>
      </c>
      <c r="J14" s="29">
        <f>VLOOKUP(A14,Table1[#All],11,FALSE)</f>
        <v>1380</v>
      </c>
      <c r="K14" s="29">
        <f>VLOOKUP(A14,Table1[#All],12,FALSE)</f>
        <v>1211</v>
      </c>
      <c r="L14" s="29">
        <f>VLOOKUP(A14,Table1[#All],13,FALSE)</f>
        <v>1057</v>
      </c>
      <c r="M14" s="29">
        <f t="shared" si="0"/>
        <v>13719</v>
      </c>
    </row>
    <row r="15" spans="1:13" s="7" customFormat="1" ht="11.45" customHeight="1" x14ac:dyDescent="0.25">
      <c r="A15" s="8">
        <v>45426</v>
      </c>
      <c r="B15" s="29">
        <f>VLOOKUP(A15,Table1[#All],3,FALSE)</f>
        <v>1460</v>
      </c>
      <c r="C15" s="26">
        <f>VLOOKUP(A15,Table1[#All],4,FALSE)</f>
        <v>1108</v>
      </c>
      <c r="D15" s="26">
        <f>VLOOKUP(A15,Table1[#All],5,FALSE)</f>
        <v>1406</v>
      </c>
      <c r="E15" s="26">
        <f>VLOOKUP(A15,Table1[#All],6,FALSE)</f>
        <v>1389</v>
      </c>
      <c r="F15" s="29">
        <f>VLOOKUP(A15,Table1[#All],7,FALSE)</f>
        <v>1393</v>
      </c>
      <c r="G15" s="29">
        <f>VLOOKUP(A15,Table1[#All],8,FALSE)</f>
        <v>1077</v>
      </c>
      <c r="H15" s="29">
        <f>VLOOKUP(A15,Table1[#All],9,FALSE)</f>
        <v>1448</v>
      </c>
      <c r="I15" s="29">
        <f>VLOOKUP(A15,Table1[#All],10,FALSE)</f>
        <v>1228</v>
      </c>
      <c r="J15" s="29">
        <f>VLOOKUP(A15,Table1[#All],11,FALSE)</f>
        <v>1167</v>
      </c>
      <c r="K15" s="29">
        <f>VLOOKUP(A15,Table1[#All],12,FALSE)</f>
        <v>1023</v>
      </c>
      <c r="L15" s="29">
        <f>VLOOKUP(A15,Table1[#All],13,FALSE)</f>
        <v>1015</v>
      </c>
      <c r="M15" s="29">
        <f t="shared" si="0"/>
        <v>13714</v>
      </c>
    </row>
    <row r="16" spans="1:13" s="7" customFormat="1" ht="11.45" customHeight="1" x14ac:dyDescent="0.25">
      <c r="A16" s="8">
        <v>45427</v>
      </c>
      <c r="B16" s="29">
        <f>VLOOKUP(A16,Table1[#All],3,FALSE)</f>
        <v>1278</v>
      </c>
      <c r="C16" s="26">
        <f>VLOOKUP(A16,Table1[#All],4,FALSE)</f>
        <v>1199</v>
      </c>
      <c r="D16" s="26">
        <f>VLOOKUP(A16,Table1[#All],5,FALSE)</f>
        <v>1040</v>
      </c>
      <c r="E16" s="26">
        <f>VLOOKUP(A16,Table1[#All],6,FALSE)</f>
        <v>1010</v>
      </c>
      <c r="F16" s="29">
        <f>VLOOKUP(A16,Table1[#All],7,FALSE)</f>
        <v>1183</v>
      </c>
      <c r="G16" s="29">
        <f>VLOOKUP(A16,Table1[#All],8,FALSE)</f>
        <v>1076</v>
      </c>
      <c r="H16" s="29">
        <f>VLOOKUP(A16,Table1[#All],9,FALSE)</f>
        <v>1254</v>
      </c>
      <c r="I16" s="29">
        <f>VLOOKUP(A16,Table1[#All],10,FALSE)</f>
        <v>1141</v>
      </c>
      <c r="J16" s="29">
        <f>VLOOKUP(A16,Table1[#All],11,FALSE)</f>
        <v>1491</v>
      </c>
      <c r="K16" s="29">
        <f>VLOOKUP(A16,Table1[#All],12,FALSE)</f>
        <v>1272</v>
      </c>
      <c r="L16" s="29">
        <f>VLOOKUP(A16,Table1[#All],13,FALSE)</f>
        <v>1091</v>
      </c>
      <c r="M16" s="29">
        <f t="shared" si="0"/>
        <v>13035</v>
      </c>
    </row>
    <row r="17" spans="1:13" s="7" customFormat="1" ht="11.45" customHeight="1" x14ac:dyDescent="0.25">
      <c r="A17" s="8">
        <v>45428</v>
      </c>
      <c r="B17" s="29">
        <f>VLOOKUP(A17,Table1[#All],3,FALSE)</f>
        <v>1254</v>
      </c>
      <c r="C17" s="26">
        <f>VLOOKUP(A17,Table1[#All],4,FALSE)</f>
        <v>1094</v>
      </c>
      <c r="D17" s="26">
        <f>VLOOKUP(A17,Table1[#All],5,FALSE)</f>
        <v>1226</v>
      </c>
      <c r="E17" s="26">
        <f>VLOOKUP(A17,Table1[#All],6,FALSE)</f>
        <v>1229</v>
      </c>
      <c r="F17" s="29">
        <f>VLOOKUP(A17,Table1[#All],7,FALSE)</f>
        <v>1460</v>
      </c>
      <c r="G17" s="29">
        <f>VLOOKUP(A17,Table1[#All],8,FALSE)</f>
        <v>1485</v>
      </c>
      <c r="H17" s="29">
        <f>VLOOKUP(A17,Table1[#All],9,FALSE)</f>
        <v>1004</v>
      </c>
      <c r="I17" s="29">
        <f>VLOOKUP(A17,Table1[#All],10,FALSE)</f>
        <v>1292</v>
      </c>
      <c r="J17" s="29">
        <f>VLOOKUP(A17,Table1[#All],11,FALSE)</f>
        <v>1211</v>
      </c>
      <c r="K17" s="29">
        <f>VLOOKUP(A17,Table1[#All],12,FALSE)</f>
        <v>1232</v>
      </c>
      <c r="L17" s="29">
        <f>VLOOKUP(A17,Table1[#All],13,FALSE)</f>
        <v>1391</v>
      </c>
      <c r="M17" s="29">
        <f t="shared" si="0"/>
        <v>13878</v>
      </c>
    </row>
    <row r="18" spans="1:13" s="7" customFormat="1" ht="11.45" customHeight="1" x14ac:dyDescent="0.25">
      <c r="A18" s="8">
        <v>45429</v>
      </c>
      <c r="B18" s="29">
        <f>VLOOKUP(A18,Table1[#All],3,FALSE)</f>
        <v>1144</v>
      </c>
      <c r="C18" s="26">
        <f>VLOOKUP(A18,Table1[#All],4,FALSE)</f>
        <v>1378</v>
      </c>
      <c r="D18" s="26">
        <f>VLOOKUP(A18,Table1[#All],5,FALSE)</f>
        <v>1103</v>
      </c>
      <c r="E18" s="26">
        <f>VLOOKUP(A18,Table1[#All],6,FALSE)</f>
        <v>1202</v>
      </c>
      <c r="F18" s="29">
        <f>VLOOKUP(A18,Table1[#All],7,FALSE)</f>
        <v>1212</v>
      </c>
      <c r="G18" s="29">
        <f>VLOOKUP(A18,Table1[#All],8,FALSE)</f>
        <v>1234</v>
      </c>
      <c r="H18" s="29">
        <f>VLOOKUP(A18,Table1[#All],9,FALSE)</f>
        <v>1367</v>
      </c>
      <c r="I18" s="29">
        <f>VLOOKUP(A18,Table1[#All],10,FALSE)</f>
        <v>1301</v>
      </c>
      <c r="J18" s="29">
        <f>VLOOKUP(A18,Table1[#All],11,FALSE)</f>
        <v>1074</v>
      </c>
      <c r="K18" s="29">
        <f>VLOOKUP(A18,Table1[#All],12,FALSE)</f>
        <v>1159</v>
      </c>
      <c r="L18" s="29">
        <f>VLOOKUP(A18,Table1[#All],13,FALSE)</f>
        <v>1048</v>
      </c>
      <c r="M18" s="29">
        <f t="shared" si="0"/>
        <v>13222</v>
      </c>
    </row>
    <row r="19" spans="1:13" s="7" customFormat="1" ht="11.45" customHeight="1" x14ac:dyDescent="0.25">
      <c r="A19" s="8">
        <v>45430</v>
      </c>
      <c r="B19" s="29">
        <f>VLOOKUP(A19,Table1[#All],3,FALSE)</f>
        <v>1005</v>
      </c>
      <c r="C19" s="26">
        <f>VLOOKUP(A19,Table1[#All],4,FALSE)</f>
        <v>1400</v>
      </c>
      <c r="D19" s="26">
        <f>VLOOKUP(A19,Table1[#All],5,FALSE)</f>
        <v>1115</v>
      </c>
      <c r="E19" s="26">
        <f>VLOOKUP(A19,Table1[#All],6,FALSE)</f>
        <v>1326</v>
      </c>
      <c r="F19" s="29">
        <f>VLOOKUP(A19,Table1[#All],7,FALSE)</f>
        <v>1189</v>
      </c>
      <c r="G19" s="29">
        <f>VLOOKUP(A19,Table1[#All],8,FALSE)</f>
        <v>1024</v>
      </c>
      <c r="H19" s="29">
        <f>VLOOKUP(A19,Table1[#All],9,FALSE)</f>
        <v>1404</v>
      </c>
      <c r="I19" s="29">
        <f>VLOOKUP(A19,Table1[#All],10,FALSE)</f>
        <v>1344</v>
      </c>
      <c r="J19" s="29">
        <f>VLOOKUP(A19,Table1[#All],11,FALSE)</f>
        <v>1073</v>
      </c>
      <c r="K19" s="29">
        <f>VLOOKUP(A19,Table1[#All],12,FALSE)</f>
        <v>1075</v>
      </c>
      <c r="L19" s="29">
        <f>VLOOKUP(A19,Table1[#All],13,FALSE)</f>
        <v>1154</v>
      </c>
      <c r="M19" s="29">
        <f t="shared" si="0"/>
        <v>13109</v>
      </c>
    </row>
    <row r="20" spans="1:13" s="7" customFormat="1" ht="11.45" customHeight="1" x14ac:dyDescent="0.25">
      <c r="A20" s="8">
        <v>45431</v>
      </c>
      <c r="B20" s="29">
        <f>VLOOKUP(A20,Table1[#All],3,FALSE)</f>
        <v>1439</v>
      </c>
      <c r="C20" s="26">
        <f>VLOOKUP(A20,Table1[#All],4,FALSE)</f>
        <v>1389</v>
      </c>
      <c r="D20" s="26">
        <f>VLOOKUP(A20,Table1[#All],5,FALSE)</f>
        <v>1355</v>
      </c>
      <c r="E20" s="26">
        <f>VLOOKUP(A20,Table1[#All],6,FALSE)</f>
        <v>1210</v>
      </c>
      <c r="F20" s="29">
        <f>VLOOKUP(A20,Table1[#All],7,FALSE)</f>
        <v>1404</v>
      </c>
      <c r="G20" s="29">
        <f>VLOOKUP(A20,Table1[#All],8,FALSE)</f>
        <v>1446</v>
      </c>
      <c r="H20" s="29">
        <f>VLOOKUP(A20,Table1[#All],9,FALSE)</f>
        <v>1100</v>
      </c>
      <c r="I20" s="29">
        <f>VLOOKUP(A20,Table1[#All],10,FALSE)</f>
        <v>1062</v>
      </c>
      <c r="J20" s="29">
        <f>VLOOKUP(A20,Table1[#All],11,FALSE)</f>
        <v>1100</v>
      </c>
      <c r="K20" s="29">
        <f>VLOOKUP(A20,Table1[#All],12,FALSE)</f>
        <v>1389</v>
      </c>
      <c r="L20" s="29">
        <f>VLOOKUP(A20,Table1[#All],13,FALSE)</f>
        <v>1169</v>
      </c>
      <c r="M20" s="29">
        <f t="shared" si="0"/>
        <v>14063</v>
      </c>
    </row>
    <row r="21" spans="1:13" s="7" customFormat="1" ht="11.45" customHeight="1" x14ac:dyDescent="0.25">
      <c r="A21" s="8">
        <v>45432</v>
      </c>
      <c r="B21" s="29">
        <f>VLOOKUP(A21,Table1[#All],3,FALSE)</f>
        <v>1396</v>
      </c>
      <c r="C21" s="26">
        <f>VLOOKUP(A21,Table1[#All],4,FALSE)</f>
        <v>1083</v>
      </c>
      <c r="D21" s="26">
        <f>VLOOKUP(A21,Table1[#All],5,FALSE)</f>
        <v>1436</v>
      </c>
      <c r="E21" s="26">
        <f>VLOOKUP(A21,Table1[#All],6,FALSE)</f>
        <v>1056</v>
      </c>
      <c r="F21" s="29">
        <f>VLOOKUP(A21,Table1[#All],7,FALSE)</f>
        <v>1148</v>
      </c>
      <c r="G21" s="29">
        <f>VLOOKUP(A21,Table1[#All],8,FALSE)</f>
        <v>1082</v>
      </c>
      <c r="H21" s="29">
        <f>VLOOKUP(A21,Table1[#All],9,FALSE)</f>
        <v>1447</v>
      </c>
      <c r="I21" s="29">
        <f>VLOOKUP(A21,Table1[#All],10,FALSE)</f>
        <v>1183</v>
      </c>
      <c r="J21" s="29">
        <f>VLOOKUP(A21,Table1[#All],11,FALSE)</f>
        <v>1383</v>
      </c>
      <c r="K21" s="29">
        <f>VLOOKUP(A21,Table1[#All],12,FALSE)</f>
        <v>1115</v>
      </c>
      <c r="L21" s="29">
        <f>VLOOKUP(A21,Table1[#All],13,FALSE)</f>
        <v>1160</v>
      </c>
      <c r="M21" s="29">
        <f t="shared" si="0"/>
        <v>13489</v>
      </c>
    </row>
    <row r="22" spans="1:13" s="7" customFormat="1" ht="11.45" customHeight="1" x14ac:dyDescent="0.25">
      <c r="A22" s="8">
        <v>45433</v>
      </c>
      <c r="B22" s="29">
        <f>VLOOKUP(A22,Table1[#All],3,FALSE)</f>
        <v>1481</v>
      </c>
      <c r="C22" s="26">
        <f>VLOOKUP(A22,Table1[#All],4,FALSE)</f>
        <v>1239</v>
      </c>
      <c r="D22" s="26">
        <f>VLOOKUP(A22,Table1[#All],5,FALSE)</f>
        <v>1456</v>
      </c>
      <c r="E22" s="26">
        <f>VLOOKUP(A22,Table1[#All],6,FALSE)</f>
        <v>1210</v>
      </c>
      <c r="F22" s="29">
        <f>VLOOKUP(A22,Table1[#All],7,FALSE)</f>
        <v>1400</v>
      </c>
      <c r="G22" s="29">
        <f>VLOOKUP(A22,Table1[#All],8,FALSE)</f>
        <v>1483</v>
      </c>
      <c r="H22" s="29">
        <f>VLOOKUP(A22,Table1[#All],9,FALSE)</f>
        <v>1271</v>
      </c>
      <c r="I22" s="29">
        <f>VLOOKUP(A22,Table1[#All],10,FALSE)</f>
        <v>1272</v>
      </c>
      <c r="J22" s="29">
        <f>VLOOKUP(A22,Table1[#All],11,FALSE)</f>
        <v>1257</v>
      </c>
      <c r="K22" s="29">
        <f>VLOOKUP(A22,Table1[#All],12,FALSE)</f>
        <v>1071</v>
      </c>
      <c r="L22" s="29">
        <f>VLOOKUP(A22,Table1[#All],13,FALSE)</f>
        <v>1292</v>
      </c>
      <c r="M22" s="29">
        <f t="shared" si="0"/>
        <v>14432</v>
      </c>
    </row>
    <row r="23" spans="1:13" s="7" customFormat="1" ht="11.45" customHeight="1" x14ac:dyDescent="0.25">
      <c r="A23" s="8">
        <v>45434</v>
      </c>
      <c r="B23" s="29">
        <f>VLOOKUP(A23,Table1[#All],3,FALSE)</f>
        <v>1360</v>
      </c>
      <c r="C23" s="26">
        <f>VLOOKUP(A23,Table1[#All],4,FALSE)</f>
        <v>1144</v>
      </c>
      <c r="D23" s="26">
        <f>VLOOKUP(A23,Table1[#All],5,FALSE)</f>
        <v>1007</v>
      </c>
      <c r="E23" s="26">
        <f>VLOOKUP(A23,Table1[#All],6,FALSE)</f>
        <v>1044</v>
      </c>
      <c r="F23" s="29">
        <f>VLOOKUP(A23,Table1[#All],7,FALSE)</f>
        <v>1272</v>
      </c>
      <c r="G23" s="29">
        <f>VLOOKUP(A23,Table1[#All],8,FALSE)</f>
        <v>1376</v>
      </c>
      <c r="H23" s="29">
        <f>VLOOKUP(A23,Table1[#All],9,FALSE)</f>
        <v>1304</v>
      </c>
      <c r="I23" s="29">
        <f>VLOOKUP(A23,Table1[#All],10,FALSE)</f>
        <v>1233</v>
      </c>
      <c r="J23" s="29">
        <f>VLOOKUP(A23,Table1[#All],11,FALSE)</f>
        <v>1447</v>
      </c>
      <c r="K23" s="29">
        <f>VLOOKUP(A23,Table1[#All],12,FALSE)</f>
        <v>1485</v>
      </c>
      <c r="L23" s="29">
        <f>VLOOKUP(A23,Table1[#All],13,FALSE)</f>
        <v>1339</v>
      </c>
      <c r="M23" s="29">
        <f t="shared" si="0"/>
        <v>14011</v>
      </c>
    </row>
    <row r="24" spans="1:13" s="7" customFormat="1" ht="11.45" customHeight="1" x14ac:dyDescent="0.25">
      <c r="A24" s="8">
        <v>45435</v>
      </c>
      <c r="B24" s="29">
        <f>VLOOKUP(A24,Table1[#All],3,FALSE)</f>
        <v>1141</v>
      </c>
      <c r="C24" s="26">
        <f>VLOOKUP(A24,Table1[#All],4,FALSE)</f>
        <v>1221</v>
      </c>
      <c r="D24" s="26">
        <f>VLOOKUP(A24,Table1[#All],5,FALSE)</f>
        <v>1253</v>
      </c>
      <c r="E24" s="26">
        <f>VLOOKUP(A24,Table1[#All],6,FALSE)</f>
        <v>1155</v>
      </c>
      <c r="F24" s="29">
        <f>VLOOKUP(A24,Table1[#All],7,FALSE)</f>
        <v>1473</v>
      </c>
      <c r="G24" s="29">
        <f>VLOOKUP(A24,Table1[#All],8,FALSE)</f>
        <v>1118</v>
      </c>
      <c r="H24" s="29">
        <f>VLOOKUP(A24,Table1[#All],9,FALSE)</f>
        <v>1486</v>
      </c>
      <c r="I24" s="29">
        <f>VLOOKUP(A24,Table1[#All],10,FALSE)</f>
        <v>1100</v>
      </c>
      <c r="J24" s="29">
        <f>VLOOKUP(A24,Table1[#All],11,FALSE)</f>
        <v>1288</v>
      </c>
      <c r="K24" s="29">
        <f>VLOOKUP(A24,Table1[#All],12,FALSE)</f>
        <v>1487</v>
      </c>
      <c r="L24" s="29">
        <f>VLOOKUP(A24,Table1[#All],13,FALSE)</f>
        <v>1473</v>
      </c>
      <c r="M24" s="29">
        <f t="shared" si="0"/>
        <v>14195</v>
      </c>
    </row>
    <row r="25" spans="1:13" s="7" customFormat="1" ht="11.45" customHeight="1" x14ac:dyDescent="0.25">
      <c r="A25" s="8">
        <v>45436</v>
      </c>
      <c r="B25" s="29">
        <f>VLOOKUP(A25,Table1[#All],3,FALSE)</f>
        <v>1438</v>
      </c>
      <c r="C25" s="26">
        <f>VLOOKUP(A25,Table1[#All],4,FALSE)</f>
        <v>1398</v>
      </c>
      <c r="D25" s="26">
        <f>VLOOKUP(A25,Table1[#All],5,FALSE)</f>
        <v>1374</v>
      </c>
      <c r="E25" s="26">
        <f>VLOOKUP(A25,Table1[#All],6,FALSE)</f>
        <v>1204</v>
      </c>
      <c r="F25" s="29">
        <f>VLOOKUP(A25,Table1[#All],7,FALSE)</f>
        <v>1500</v>
      </c>
      <c r="G25" s="29">
        <f>VLOOKUP(A25,Table1[#All],8,FALSE)</f>
        <v>1148</v>
      </c>
      <c r="H25" s="29">
        <f>VLOOKUP(A25,Table1[#All],9,FALSE)</f>
        <v>1130</v>
      </c>
      <c r="I25" s="29">
        <f>VLOOKUP(A25,Table1[#All],10,FALSE)</f>
        <v>1061</v>
      </c>
      <c r="J25" s="29">
        <f>VLOOKUP(A25,Table1[#All],11,FALSE)</f>
        <v>1201</v>
      </c>
      <c r="K25" s="29">
        <f>VLOOKUP(A25,Table1[#All],12,FALSE)</f>
        <v>1226</v>
      </c>
      <c r="L25" s="29">
        <f>VLOOKUP(A25,Table1[#All],13,FALSE)</f>
        <v>1204</v>
      </c>
      <c r="M25" s="29">
        <f t="shared" si="0"/>
        <v>13884</v>
      </c>
    </row>
    <row r="26" spans="1:13" s="9" customFormat="1" ht="11.45" customHeight="1" x14ac:dyDescent="0.25">
      <c r="A26" s="8">
        <v>45437</v>
      </c>
      <c r="B26" s="29">
        <f>VLOOKUP(A26,Table1[#All],3,FALSE)</f>
        <v>1424</v>
      </c>
      <c r="C26" s="26">
        <f>VLOOKUP(A26,Table1[#All],4,FALSE)</f>
        <v>1061</v>
      </c>
      <c r="D26" s="26">
        <f>VLOOKUP(A26,Table1[#All],5,FALSE)</f>
        <v>1053</v>
      </c>
      <c r="E26" s="26">
        <f>VLOOKUP(A26,Table1[#All],6,FALSE)</f>
        <v>1120</v>
      </c>
      <c r="F26" s="29">
        <f>VLOOKUP(A26,Table1[#All],7,FALSE)</f>
        <v>1069</v>
      </c>
      <c r="G26" s="29">
        <f>VLOOKUP(A26,Table1[#All],8,FALSE)</f>
        <v>1115</v>
      </c>
      <c r="H26" s="29">
        <f>VLOOKUP(A26,Table1[#All],9,FALSE)</f>
        <v>1379</v>
      </c>
      <c r="I26" s="29">
        <f>VLOOKUP(A26,Table1[#All],10,FALSE)</f>
        <v>1267</v>
      </c>
      <c r="J26" s="29">
        <f>VLOOKUP(A26,Table1[#All],11,FALSE)</f>
        <v>1098</v>
      </c>
      <c r="K26" s="29">
        <f>VLOOKUP(A26,Table1[#All],12,FALSE)</f>
        <v>1065</v>
      </c>
      <c r="L26" s="29">
        <f>VLOOKUP(A26,Table1[#All],13,FALSE)</f>
        <v>1241</v>
      </c>
      <c r="M26" s="29">
        <f t="shared" si="0"/>
        <v>12892</v>
      </c>
    </row>
    <row r="27" spans="1:13" s="9" customFormat="1" ht="11.45" customHeight="1" x14ac:dyDescent="0.25">
      <c r="A27" s="8">
        <v>45438</v>
      </c>
      <c r="B27" s="29">
        <f>VLOOKUP(A27,Table1[#All],3,FALSE)</f>
        <v>1384</v>
      </c>
      <c r="C27" s="26">
        <f>VLOOKUP(A27,Table1[#All],4,FALSE)</f>
        <v>1157</v>
      </c>
      <c r="D27" s="26">
        <f>VLOOKUP(A27,Table1[#All],5,FALSE)</f>
        <v>1304</v>
      </c>
      <c r="E27" s="26">
        <f>VLOOKUP(A27,Table1[#All],6,FALSE)</f>
        <v>1167</v>
      </c>
      <c r="F27" s="29">
        <f>VLOOKUP(A27,Table1[#All],7,FALSE)</f>
        <v>1319</v>
      </c>
      <c r="G27" s="29">
        <f>VLOOKUP(A27,Table1[#All],8,FALSE)</f>
        <v>1385</v>
      </c>
      <c r="H27" s="29">
        <f>VLOOKUP(A27,Table1[#All],9,FALSE)</f>
        <v>1380</v>
      </c>
      <c r="I27" s="29">
        <f>VLOOKUP(A27,Table1[#All],10,FALSE)</f>
        <v>1479</v>
      </c>
      <c r="J27" s="29">
        <f>VLOOKUP(A27,Table1[#All],11,FALSE)</f>
        <v>1412</v>
      </c>
      <c r="K27" s="29">
        <f>VLOOKUP(A27,Table1[#All],12,FALSE)</f>
        <v>1139</v>
      </c>
      <c r="L27" s="29">
        <f>VLOOKUP(A27,Table1[#All],13,FALSE)</f>
        <v>1019</v>
      </c>
      <c r="M27" s="29">
        <f t="shared" si="0"/>
        <v>14145</v>
      </c>
    </row>
    <row r="28" spans="1:13" s="7" customFormat="1" ht="11.45" customHeight="1" x14ac:dyDescent="0.25">
      <c r="A28" s="8">
        <v>45439</v>
      </c>
      <c r="B28" s="29">
        <f>VLOOKUP(A28,Table1[#All],3,FALSE)</f>
        <v>1372</v>
      </c>
      <c r="C28" s="26">
        <f>VLOOKUP(A28,Table1[#All],4,FALSE)</f>
        <v>1485</v>
      </c>
      <c r="D28" s="26">
        <f>VLOOKUP(A28,Table1[#All],5,FALSE)</f>
        <v>1388</v>
      </c>
      <c r="E28" s="26">
        <f>VLOOKUP(A28,Table1[#All],6,FALSE)</f>
        <v>1424</v>
      </c>
      <c r="F28" s="29">
        <f>VLOOKUP(A28,Table1[#All],7,FALSE)</f>
        <v>1305</v>
      </c>
      <c r="G28" s="29">
        <f>VLOOKUP(A28,Table1[#All],8,FALSE)</f>
        <v>1414</v>
      </c>
      <c r="H28" s="29">
        <f>VLOOKUP(A28,Table1[#All],9,FALSE)</f>
        <v>1225</v>
      </c>
      <c r="I28" s="29">
        <f>VLOOKUP(A28,Table1[#All],10,FALSE)</f>
        <v>1356</v>
      </c>
      <c r="J28" s="29">
        <f>VLOOKUP(A28,Table1[#All],11,FALSE)</f>
        <v>1403</v>
      </c>
      <c r="K28" s="29">
        <f>VLOOKUP(A28,Table1[#All],12,FALSE)</f>
        <v>1359</v>
      </c>
      <c r="L28" s="29">
        <f>VLOOKUP(A28,Table1[#All],13,FALSE)</f>
        <v>1091</v>
      </c>
      <c r="M28" s="29">
        <f t="shared" si="0"/>
        <v>14822</v>
      </c>
    </row>
    <row r="29" spans="1:13" s="7" customFormat="1" ht="11.45" customHeight="1" x14ac:dyDescent="0.25">
      <c r="A29" s="8">
        <v>45440</v>
      </c>
      <c r="B29" s="29">
        <f>VLOOKUP(A29,Table1[#All],3,FALSE)</f>
        <v>1323</v>
      </c>
      <c r="C29" s="26">
        <f>VLOOKUP(A29,Table1[#All],4,FALSE)</f>
        <v>1429</v>
      </c>
      <c r="D29" s="26">
        <f>VLOOKUP(A29,Table1[#All],5,FALSE)</f>
        <v>1319</v>
      </c>
      <c r="E29" s="26">
        <f>VLOOKUP(A29,Table1[#All],6,FALSE)</f>
        <v>1066</v>
      </c>
      <c r="F29" s="29">
        <f>VLOOKUP(A29,Table1[#All],7,FALSE)</f>
        <v>1403</v>
      </c>
      <c r="G29" s="29">
        <f>VLOOKUP(A29,Table1[#All],8,FALSE)</f>
        <v>1216</v>
      </c>
      <c r="H29" s="29">
        <f>VLOOKUP(A29,Table1[#All],9,FALSE)</f>
        <v>1108</v>
      </c>
      <c r="I29" s="29">
        <f>VLOOKUP(A29,Table1[#All],10,FALSE)</f>
        <v>1286</v>
      </c>
      <c r="J29" s="29">
        <f>VLOOKUP(A29,Table1[#All],11,FALSE)</f>
        <v>1465</v>
      </c>
      <c r="K29" s="29">
        <f>VLOOKUP(A29,Table1[#All],12,FALSE)</f>
        <v>1226</v>
      </c>
      <c r="L29" s="29">
        <f>VLOOKUP(A29,Table1[#All],13,FALSE)</f>
        <v>1013</v>
      </c>
      <c r="M29" s="29">
        <f t="shared" si="0"/>
        <v>13854</v>
      </c>
    </row>
    <row r="30" spans="1:13" s="7" customFormat="1" ht="11.45" customHeight="1" x14ac:dyDescent="0.25">
      <c r="A30" s="8">
        <v>45441</v>
      </c>
      <c r="B30" s="29">
        <f>VLOOKUP(A30,Table1[#All],3,FALSE)</f>
        <v>1006</v>
      </c>
      <c r="C30" s="26">
        <f>VLOOKUP(A30,Table1[#All],4,FALSE)</f>
        <v>1316</v>
      </c>
      <c r="D30" s="26">
        <f>VLOOKUP(A30,Table1[#All],5,FALSE)</f>
        <v>1451</v>
      </c>
      <c r="E30" s="26">
        <f>VLOOKUP(A30,Table1[#All],6,FALSE)</f>
        <v>1081</v>
      </c>
      <c r="F30" s="29">
        <f>VLOOKUP(A30,Table1[#All],7,FALSE)</f>
        <v>1087</v>
      </c>
      <c r="G30" s="29">
        <f>VLOOKUP(A30,Table1[#All],8,FALSE)</f>
        <v>1166</v>
      </c>
      <c r="H30" s="29">
        <f>VLOOKUP(A30,Table1[#All],9,FALSE)</f>
        <v>1221</v>
      </c>
      <c r="I30" s="29">
        <f>VLOOKUP(A30,Table1[#All],10,FALSE)</f>
        <v>1417</v>
      </c>
      <c r="J30" s="29">
        <f>VLOOKUP(A30,Table1[#All],11,FALSE)</f>
        <v>1498</v>
      </c>
      <c r="K30" s="29">
        <f>VLOOKUP(A30,Table1[#All],12,FALSE)</f>
        <v>1422</v>
      </c>
      <c r="L30" s="29">
        <f>VLOOKUP(A30,Table1[#All],13,FALSE)</f>
        <v>1479</v>
      </c>
      <c r="M30" s="29">
        <f t="shared" si="0"/>
        <v>14144</v>
      </c>
    </row>
    <row r="31" spans="1:13" s="7" customFormat="1" ht="11.45" customHeight="1" x14ac:dyDescent="0.25">
      <c r="A31" s="8">
        <v>45442</v>
      </c>
      <c r="B31" s="29">
        <f>VLOOKUP(A31,Table1[#All],3,FALSE)</f>
        <v>1001</v>
      </c>
      <c r="C31" s="26">
        <f>VLOOKUP(A31,Table1[#All],4,FALSE)</f>
        <v>1108</v>
      </c>
      <c r="D31" s="26">
        <f>VLOOKUP(A31,Table1[#All],5,FALSE)</f>
        <v>1492</v>
      </c>
      <c r="E31" s="26">
        <f>VLOOKUP(A31,Table1[#All],6,FALSE)</f>
        <v>1050</v>
      </c>
      <c r="F31" s="29">
        <f>VLOOKUP(A31,Table1[#All],7,FALSE)</f>
        <v>1279</v>
      </c>
      <c r="G31" s="29">
        <f>VLOOKUP(A31,Table1[#All],8,FALSE)</f>
        <v>1339</v>
      </c>
      <c r="H31" s="29">
        <f>VLOOKUP(A31,Table1[#All],9,FALSE)</f>
        <v>1272</v>
      </c>
      <c r="I31" s="29">
        <f>VLOOKUP(A31,Table1[#All],10,FALSE)</f>
        <v>1401</v>
      </c>
      <c r="J31" s="29">
        <f>VLOOKUP(A31,Table1[#All],11,FALSE)</f>
        <v>1165</v>
      </c>
      <c r="K31" s="29">
        <f>VLOOKUP(A31,Table1[#All],12,FALSE)</f>
        <v>1270</v>
      </c>
      <c r="L31" s="29">
        <f>VLOOKUP(A31,Table1[#All],13,FALSE)</f>
        <v>1225</v>
      </c>
      <c r="M31" s="29">
        <f t="shared" si="0"/>
        <v>13602</v>
      </c>
    </row>
    <row r="32" spans="1:13" s="7" customFormat="1" ht="11.45" customHeight="1" x14ac:dyDescent="0.25">
      <c r="A32" s="8">
        <v>45443</v>
      </c>
      <c r="B32" s="29">
        <f>VLOOKUP(A32,Table1[#All],3,FALSE)</f>
        <v>1005</v>
      </c>
      <c r="C32" s="26">
        <f>VLOOKUP(A32,Table1[#All],4,FALSE)</f>
        <v>1177</v>
      </c>
      <c r="D32" s="26">
        <f>VLOOKUP(A32,Table1[#All],5,FALSE)</f>
        <v>1366</v>
      </c>
      <c r="E32" s="26">
        <f>VLOOKUP(A32,Table1[#All],6,FALSE)</f>
        <v>1137</v>
      </c>
      <c r="F32" s="29">
        <f>VLOOKUP(A32,Table1[#All],7,FALSE)</f>
        <v>1296</v>
      </c>
      <c r="G32" s="29">
        <f>VLOOKUP(A32,Table1[#All],8,FALSE)</f>
        <v>1043</v>
      </c>
      <c r="H32" s="29">
        <f>VLOOKUP(A32,Table1[#All],9,FALSE)</f>
        <v>1357</v>
      </c>
      <c r="I32" s="29">
        <f>VLOOKUP(A32,Table1[#All],10,FALSE)</f>
        <v>1080</v>
      </c>
      <c r="J32" s="29">
        <f>VLOOKUP(A32,Table1[#All],11,FALSE)</f>
        <v>1273</v>
      </c>
      <c r="K32" s="29">
        <f>VLOOKUP(A32,Table1[#All],12,FALSE)</f>
        <v>1198</v>
      </c>
      <c r="L32" s="29">
        <f>VLOOKUP(A32,Table1[#All],13,FALSE)</f>
        <v>1053</v>
      </c>
      <c r="M32" s="29">
        <f t="shared" si="0"/>
        <v>12985</v>
      </c>
    </row>
    <row r="33" spans="1:13" ht="18.75" x14ac:dyDescent="0.3">
      <c r="A33" s="65" t="s">
        <v>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7"/>
      <c r="M33" s="33">
        <f>SUM(M2:M32)</f>
        <v>426742</v>
      </c>
    </row>
  </sheetData>
  <mergeCells count="1">
    <mergeCell ref="A33:L33"/>
  </mergeCells>
  <pageMargins left="0.7" right="0.7" top="0.75" bottom="0.75" header="0.3" footer="0.3"/>
  <pageSetup paperSize="9" orientation="landscape" horizontalDpi="4294967293" verticalDpi="4294967293" r:id="rId1"/>
  <headerFooter>
    <oddHeader xml:space="preserve">&amp;C&amp;"Arial Narrow,Bold"&amp;14May 2024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Expendature Report-2024</vt:lpstr>
      <vt:lpstr>Expendatures of 2024</vt:lpstr>
      <vt:lpstr>All Months Cost together </vt:lpstr>
      <vt:lpstr>Monthly Individual Cost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2024-04-15T13:05:24Z</dcterms:modified>
</cp:coreProperties>
</file>