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VIT_Resources\CSE\Github Repos\quicksort_time_analysis\result\"/>
    </mc:Choice>
  </mc:AlternateContent>
  <xr:revisionPtr revIDLastSave="0" documentId="13_ncr:1_{E394B369-8C3B-4DF4-A981-0267B129E170}" xr6:coauthVersionLast="47" xr6:coauthVersionMax="47" xr10:uidLastSave="{00000000-0000-0000-0000-000000000000}"/>
  <bookViews>
    <workbookView xWindow="5460" yWindow="3000" windowWidth="24708" windowHeight="13848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1" l="1"/>
  <c r="C11" i="1"/>
  <c r="B11" i="1"/>
  <c r="D10" i="1"/>
  <c r="C10" i="1"/>
  <c r="B10" i="1"/>
  <c r="D9" i="1"/>
  <c r="C9" i="1"/>
  <c r="B9" i="1"/>
  <c r="D8" i="1"/>
  <c r="C8" i="1"/>
  <c r="B8" i="1"/>
  <c r="D7" i="1"/>
  <c r="C7" i="1"/>
  <c r="B7" i="1"/>
  <c r="D6" i="1"/>
  <c r="C6" i="1"/>
  <c r="B6" i="1"/>
  <c r="D5" i="1"/>
  <c r="C5" i="1"/>
  <c r="B5" i="1"/>
  <c r="D4" i="1"/>
  <c r="C4" i="1"/>
  <c r="B4" i="1"/>
  <c r="D3" i="1"/>
  <c r="C3" i="1"/>
  <c r="B3" i="1"/>
  <c r="D2" i="1"/>
  <c r="C2" i="1"/>
  <c r="B2" i="1"/>
</calcChain>
</file>

<file path=xl/sharedStrings.xml><?xml version="1.0" encoding="utf-8"?>
<sst xmlns="http://schemas.openxmlformats.org/spreadsheetml/2006/main" count="14" uniqueCount="14">
  <si>
    <t>10k</t>
  </si>
  <si>
    <t>20k</t>
  </si>
  <si>
    <t>30k</t>
  </si>
  <si>
    <t>40k</t>
  </si>
  <si>
    <t>50k</t>
  </si>
  <si>
    <t>60k</t>
  </si>
  <si>
    <t>70k</t>
  </si>
  <si>
    <t>80k</t>
  </si>
  <si>
    <t>90k</t>
  </si>
  <si>
    <t>100k</t>
  </si>
  <si>
    <t>Sample Size</t>
  </si>
  <si>
    <t xml:space="preserve">Last Element </t>
  </si>
  <si>
    <t>Middle Element</t>
  </si>
  <si>
    <t>Random Element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</si>
</sst>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Arial Black"/>
      <family val="2"/>
    </font>
    <font>
      <i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tabSelected="1" zoomScale="130" zoomScaleNormal="130" workbookViewId="0">
      <selection activeCell="C16" sqref="C16"/>
    </sheetView>
  </sheetViews>
  <sheetFormatPr defaultRowHeight="14.4" x14ac:dyDescent="0.3"/>
  <cols>
    <col min="1" max="1" width="18.109375" customWidth="1"/>
    <col min="2" max="2" width="17.88671875" customWidth="1"/>
    <col min="3" max="3" width="21.21875" customWidth="1"/>
    <col min="4" max="4" width="24.44140625" customWidth="1"/>
  </cols>
  <sheetData>
    <row r="1" spans="1:4" ht="18.600000000000001" x14ac:dyDescent="0.45">
      <c r="A1" s="1" t="s">
        <v>10</v>
      </c>
      <c r="B1" s="1" t="s">
        <v>11</v>
      </c>
      <c r="C1" s="1" t="s">
        <v>12</v>
      </c>
      <c r="D1" s="1" t="s">
        <v>13</v>
      </c>
    </row>
    <row r="2" spans="1:4" ht="15.6" x14ac:dyDescent="0.3">
      <c r="A2" s="2" t="s">
        <v>0</v>
      </c>
      <c r="B2" s="2">
        <f>AVERAGE(2.028,2.01, 1.004, 2, 2.009)</f>
        <v>1.8102</v>
      </c>
      <c r="C2" s="2">
        <f>AVERAGE(1.019, 1.003, 1.002, 0.502, 1.013)</f>
        <v>0.90779999999999994</v>
      </c>
      <c r="D2" s="2">
        <f>AVERAGE(1.712,1,2.038,2.002,1.503)</f>
        <v>1.6509999999999998</v>
      </c>
    </row>
    <row r="3" spans="1:4" ht="15.6" x14ac:dyDescent="0.3">
      <c r="A3" s="2" t="s">
        <v>1</v>
      </c>
      <c r="B3" s="2">
        <f>AVERAGE(2.507,3.001,3.404,2,3.349)</f>
        <v>2.8521999999999998</v>
      </c>
      <c r="C3" s="2">
        <f>AVERAGE(3.062,2.001,2.017,3.51,3.022)</f>
        <v>2.7223999999999999</v>
      </c>
      <c r="D3" s="2">
        <f>AVERAGE(3.009, 3.511,4.024,3.001,3.066)</f>
        <v>3.3222</v>
      </c>
    </row>
    <row r="4" spans="1:4" ht="15.6" x14ac:dyDescent="0.3">
      <c r="A4" s="2" t="s">
        <v>2</v>
      </c>
      <c r="B4" s="2">
        <f>AVERAGE(4.014,3.505, 4.235, 5.511, 5.397)</f>
        <v>4.5324</v>
      </c>
      <c r="C4" s="2">
        <f>AVERAGE(3.014,4.013,4.001,3.511,4.675)</f>
        <v>3.8427999999999995</v>
      </c>
      <c r="D4" s="2">
        <f>AVERAGE(5.536, 6.001,4.678,5.525,5.028)</f>
        <v>5.3536000000000001</v>
      </c>
    </row>
    <row r="5" spans="1:4" ht="15.6" x14ac:dyDescent="0.3">
      <c r="A5" s="2" t="s">
        <v>3</v>
      </c>
      <c r="B5" s="2">
        <f>AVERAGE(7.538,5.505,5.013,6.002,9.259)</f>
        <v>6.6633999999999984</v>
      </c>
      <c r="C5" s="2">
        <f>AVERAGE(4.554,5.505,5.893,4.503,6.022)</f>
        <v>5.2954000000000008</v>
      </c>
      <c r="D5" s="2">
        <f>AVERAGE(8.368,7.701,7.006,8.51,7.284)</f>
        <v>7.7737999999999996</v>
      </c>
    </row>
    <row r="6" spans="1:4" ht="15.6" x14ac:dyDescent="0.3">
      <c r="A6" s="2" t="s">
        <v>4</v>
      </c>
      <c r="B6" s="2">
        <f>AVERAGE(7.593,7.96,7.562,7.503,12.105)</f>
        <v>8.5445999999999991</v>
      </c>
      <c r="C6" s="2">
        <f>AVERAGE(7.05,6.514,6.018,7.002,6.533)</f>
        <v>6.6233999999999993</v>
      </c>
      <c r="D6" s="2">
        <f>AVERAGE(9.445,9.516,9.286,8.984,9.574)</f>
        <v>9.3610000000000007</v>
      </c>
    </row>
    <row r="7" spans="1:4" ht="15.6" x14ac:dyDescent="0.3">
      <c r="A7" s="2" t="s">
        <v>5</v>
      </c>
      <c r="B7" s="2">
        <f>AVERAGE(8.56,9.027,9.589,8.505,12.601)</f>
        <v>9.6564000000000014</v>
      </c>
      <c r="C7" s="2">
        <f>AVERAGE(8.106,8.003,8.547,9.912,8.34)</f>
        <v>8.5815999999999999</v>
      </c>
      <c r="D7" s="2">
        <f>AVERAGE(11.317,11.847,11.602,11.597,11.717)</f>
        <v>11.616000000000001</v>
      </c>
    </row>
    <row r="8" spans="1:4" ht="15.6" x14ac:dyDescent="0.3">
      <c r="A8" s="2" t="s">
        <v>6</v>
      </c>
      <c r="B8" s="2">
        <f>AVERAGE(10.182,10.517,11.049,11.616,16.158)</f>
        <v>11.904399999999999</v>
      </c>
      <c r="C8" s="2">
        <f>AVERAGE(9.194,10.96,10.176,9.332,9.867)</f>
        <v>9.9058000000000028</v>
      </c>
      <c r="D8" s="2">
        <f>AVERAGE(13.641,12.507,14.079,14.177,13.671)</f>
        <v>13.615</v>
      </c>
    </row>
    <row r="9" spans="1:4" ht="15.6" x14ac:dyDescent="0.3">
      <c r="A9" s="2" t="s">
        <v>7</v>
      </c>
      <c r="B9" s="2">
        <f>AVERAGE(12.387,12.876,13.136,12.099,17.664)</f>
        <v>13.632400000000001</v>
      </c>
      <c r="C9" s="2">
        <f>AVERAGE(12.615,10.514,11.647,12.748,12.095)</f>
        <v>11.923799999999998</v>
      </c>
      <c r="D9" s="2">
        <f>AVERAGE(15.345,16.023,14.707,16.123,15.833)</f>
        <v>15.606200000000001</v>
      </c>
    </row>
    <row r="10" spans="1:4" ht="15.6" x14ac:dyDescent="0.3">
      <c r="A10" s="2" t="s">
        <v>8</v>
      </c>
      <c r="B10" s="2">
        <f>AVERAGE(13.794,14.009,14.329,15.183,21.209)</f>
        <v>15.704800000000001</v>
      </c>
      <c r="C10" s="2">
        <f>AVERAGE(14.363,12.517,13.021,12.602,12.185)</f>
        <v>12.9376</v>
      </c>
      <c r="D10" s="2">
        <f>AVERAGE(18.266,18.366,17.573,18.461,18.68)</f>
        <v>18.269200000000001</v>
      </c>
    </row>
    <row r="11" spans="1:4" ht="15.6" x14ac:dyDescent="0.3">
      <c r="A11" s="2" t="s">
        <v>9</v>
      </c>
      <c r="B11" s="2">
        <f>AVERAGE(16.355,17.426,17.272,16.848,24.339)</f>
        <v>18.448</v>
      </c>
      <c r="C11" s="2">
        <f>AVERAGE(15.654,14,14.551,14.707,14.437,14.437)</f>
        <v>14.631</v>
      </c>
      <c r="D11" s="2">
        <f>AVERAGE(20.409,19.086,20.079,20.032,24.075)</f>
        <v>20.7362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 Bullah</dc:creator>
  <cp:lastModifiedBy>Dr Bullah</cp:lastModifiedBy>
  <dcterms:created xsi:type="dcterms:W3CDTF">2015-06-05T18:17:20Z</dcterms:created>
  <dcterms:modified xsi:type="dcterms:W3CDTF">2023-04-03T16:57:13Z</dcterms:modified>
</cp:coreProperties>
</file>