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8020" windowHeight="11880" activeTab="4"/>
  </bookViews>
  <sheets>
    <sheet name="Sheet2" sheetId="2" r:id="rId1"/>
    <sheet name="과제1" sheetId="3" r:id="rId2"/>
    <sheet name="과제2" sheetId="4" r:id="rId3"/>
    <sheet name="과제3" sheetId="8" r:id="rId4"/>
    <sheet name="과제4" sheetId="9" r:id="rId5"/>
  </sheets>
  <calcPr calcId="145621"/>
</workbook>
</file>

<file path=xl/calcChain.xml><?xml version="1.0" encoding="utf-8"?>
<calcChain xmlns="http://schemas.openxmlformats.org/spreadsheetml/2006/main">
  <c r="J9" i="8" l="1"/>
  <c r="B11" i="8"/>
  <c r="N81" i="9"/>
  <c r="N67" i="9"/>
  <c r="N34" i="9"/>
  <c r="M49" i="9"/>
  <c r="G26" i="9"/>
  <c r="H26" i="9"/>
  <c r="D26" i="9"/>
  <c r="E26" i="9"/>
  <c r="F26" i="9"/>
  <c r="C26" i="9"/>
  <c r="C17" i="8" l="1"/>
  <c r="G11" i="8"/>
  <c r="C16" i="4"/>
  <c r="J11" i="4"/>
  <c r="G11" i="4"/>
  <c r="B11" i="4"/>
</calcChain>
</file>

<file path=xl/sharedStrings.xml><?xml version="1.0" encoding="utf-8"?>
<sst xmlns="http://schemas.openxmlformats.org/spreadsheetml/2006/main" count="314" uniqueCount="119">
  <si>
    <t>현금</t>
    <phoneticPr fontId="1" type="noConversion"/>
  </si>
  <si>
    <t>비품</t>
    <phoneticPr fontId="1" type="noConversion"/>
  </si>
  <si>
    <t>미지급급료</t>
    <phoneticPr fontId="1" type="noConversion"/>
  </si>
  <si>
    <t>보통주</t>
    <phoneticPr fontId="1" type="noConversion"/>
  </si>
  <si>
    <t>이익잉여금</t>
    <phoneticPr fontId="1" type="noConversion"/>
  </si>
  <si>
    <t>T계정</t>
    <phoneticPr fontId="1" type="noConversion"/>
  </si>
  <si>
    <t>계정의 약식형태로 좌측은 차변을 우측은 대변을 나타낸다</t>
    <phoneticPr fontId="1" type="noConversion"/>
  </si>
  <si>
    <t>분개</t>
    <phoneticPr fontId="1" type="noConversion"/>
  </si>
  <si>
    <t>기업의 거래를 차변과 대변으로 분류하고
차변계정은 약간 앞으로 대변계정은 약간 뒤로 기록</t>
    <phoneticPr fontId="1" type="noConversion"/>
  </si>
  <si>
    <t>매출채권</t>
    <phoneticPr fontId="1" type="noConversion"/>
  </si>
  <si>
    <t>기타자산</t>
    <phoneticPr fontId="1" type="noConversion"/>
  </si>
  <si>
    <t>매입채무</t>
    <phoneticPr fontId="1" type="noConversion"/>
  </si>
  <si>
    <t>납입자본</t>
    <phoneticPr fontId="1" type="noConversion"/>
  </si>
  <si>
    <t>[2]</t>
    <phoneticPr fontId="1" type="noConversion"/>
  </si>
  <si>
    <t>[3]</t>
    <phoneticPr fontId="1" type="noConversion"/>
  </si>
  <si>
    <t>Dr. 비품</t>
    <phoneticPr fontId="1" type="noConversion"/>
  </si>
  <si>
    <t>Cr. 현금</t>
    <phoneticPr fontId="1" type="noConversion"/>
  </si>
  <si>
    <t>Dr. 현금</t>
    <phoneticPr fontId="1" type="noConversion"/>
  </si>
  <si>
    <t>Cr. 보통주</t>
    <phoneticPr fontId="1" type="noConversion"/>
  </si>
  <si>
    <t>Cr. 매출</t>
    <phoneticPr fontId="1" type="noConversion"/>
  </si>
  <si>
    <t>4_a</t>
    <phoneticPr fontId="1" type="noConversion"/>
  </si>
  <si>
    <t>4_b</t>
    <phoneticPr fontId="1" type="noConversion"/>
  </si>
  <si>
    <t>Cr. 매출채권</t>
    <phoneticPr fontId="1" type="noConversion"/>
  </si>
  <si>
    <t>Dr. 매입채무</t>
    <phoneticPr fontId="1" type="noConversion"/>
  </si>
  <si>
    <t>Cr. 매입채무</t>
    <phoneticPr fontId="1" type="noConversion"/>
  </si>
  <si>
    <t>Cr. 선수수익</t>
    <phoneticPr fontId="1" type="noConversion"/>
  </si>
  <si>
    <t>Dr. 배당금</t>
    <phoneticPr fontId="1" type="noConversion"/>
  </si>
  <si>
    <t>Cr. 미지급금</t>
    <phoneticPr fontId="1" type="noConversion"/>
  </si>
  <si>
    <t>Cr 현금</t>
    <phoneticPr fontId="1" type="noConversion"/>
  </si>
  <si>
    <t>Dr. 매출채권</t>
    <phoneticPr fontId="1" type="noConversion"/>
  </si>
  <si>
    <t>미지급금</t>
    <phoneticPr fontId="1" type="noConversion"/>
  </si>
  <si>
    <t>[1]</t>
    <phoneticPr fontId="1" type="noConversion"/>
  </si>
  <si>
    <t>[4_a]</t>
    <phoneticPr fontId="1" type="noConversion"/>
  </si>
  <si>
    <t>매출</t>
    <phoneticPr fontId="1" type="noConversion"/>
  </si>
  <si>
    <t>[4_b]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</si>
  <si>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</si>
  <si>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</si>
  <si>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</si>
  <si>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</si>
  <si>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선수수익</t>
    <phoneticPr fontId="1" type="noConversion"/>
  </si>
  <si>
    <t>배당금</t>
    <phoneticPr fontId="1" type="noConversion"/>
  </si>
  <si>
    <t>[9]</t>
    <phoneticPr fontId="1" type="noConversion"/>
  </si>
  <si>
    <t>수정분개</t>
    <phoneticPr fontId="1" type="noConversion"/>
  </si>
  <si>
    <t xml:space="preserve">분개되지 못한 거래들을 회계기말에 한꺼번에 분개 </t>
    <phoneticPr fontId="1" type="noConversion"/>
  </si>
  <si>
    <t>B/B</t>
    <phoneticPr fontId="1" type="noConversion"/>
  </si>
  <si>
    <t>E/B</t>
    <phoneticPr fontId="1" type="noConversion"/>
  </si>
  <si>
    <t>Dr. 장치</t>
    <phoneticPr fontId="1" type="noConversion"/>
  </si>
  <si>
    <t>장치</t>
    <phoneticPr fontId="1" type="noConversion"/>
  </si>
  <si>
    <t>Dr. 기타비용</t>
    <phoneticPr fontId="1" type="noConversion"/>
  </si>
  <si>
    <t>Cr. 비품</t>
    <phoneticPr fontId="1" type="noConversion"/>
  </si>
  <si>
    <t>Dr. 감가상각비</t>
    <phoneticPr fontId="1" type="noConversion"/>
  </si>
  <si>
    <t>Cr. 감가상각누계액</t>
    <phoneticPr fontId="1" type="noConversion"/>
  </si>
  <si>
    <t>Dr. 이자비용</t>
    <phoneticPr fontId="1" type="noConversion"/>
  </si>
  <si>
    <t>Cr. 미지급이자</t>
    <phoneticPr fontId="1" type="noConversion"/>
  </si>
  <si>
    <t>Dr. 급료</t>
    <phoneticPr fontId="1" type="noConversion"/>
  </si>
  <si>
    <t>Cr. 미지급급료</t>
    <phoneticPr fontId="1" type="noConversion"/>
  </si>
  <si>
    <t>Dr. 법인세비용</t>
    <phoneticPr fontId="1" type="noConversion"/>
  </si>
  <si>
    <t>기타비용</t>
    <phoneticPr fontId="1" type="noConversion"/>
  </si>
  <si>
    <t>[10]</t>
    <phoneticPr fontId="1" type="noConversion"/>
  </si>
  <si>
    <t>감가상각비</t>
    <phoneticPr fontId="1" type="noConversion"/>
  </si>
  <si>
    <t>[11]</t>
    <phoneticPr fontId="1" type="noConversion"/>
  </si>
  <si>
    <t>감가상각누계액</t>
    <phoneticPr fontId="1" type="noConversion"/>
  </si>
  <si>
    <t>이자비용</t>
    <phoneticPr fontId="1" type="noConversion"/>
  </si>
  <si>
    <t>미지급이자</t>
    <phoneticPr fontId="1" type="noConversion"/>
  </si>
  <si>
    <t>[12]</t>
    <phoneticPr fontId="1" type="noConversion"/>
  </si>
  <si>
    <t>급료</t>
    <phoneticPr fontId="1" type="noConversion"/>
  </si>
  <si>
    <t>[13]</t>
    <phoneticPr fontId="1" type="noConversion"/>
  </si>
  <si>
    <t>법인세비용</t>
    <phoneticPr fontId="1" type="noConversion"/>
  </si>
  <si>
    <t>[14]</t>
    <phoneticPr fontId="1" type="noConversion"/>
  </si>
  <si>
    <t>손익계정</t>
    <phoneticPr fontId="1" type="noConversion"/>
  </si>
  <si>
    <t xml:space="preserve">이익잉여금의 증가를 나타내는 수익계정과
이익잉여금의 감소를 나타내는 비용계정으로 구분
수익계정에는 매출, 수입수수료, 수입이자, 수입배당금, 잡수익 등
비용계정에는 매출원가, 급여, 감가상각비, 임차료, 잡비 등
수익에 해당하는 계정에 대한 증가를 대변에, 감소를 차변에
비용에 해당하는 계정에 대한 증가를 차변에, 감소를 대변에 </t>
    <phoneticPr fontId="1" type="noConversion"/>
  </si>
  <si>
    <t>계정</t>
    <phoneticPr fontId="1" type="noConversion"/>
  </si>
  <si>
    <t>수정전시산표</t>
    <phoneticPr fontId="1" type="noConversion"/>
  </si>
  <si>
    <t>Dr.</t>
    <phoneticPr fontId="1" type="noConversion"/>
  </si>
  <si>
    <t>Cr.</t>
    <phoneticPr fontId="1" type="noConversion"/>
  </si>
  <si>
    <t>수정분개</t>
    <phoneticPr fontId="1" type="noConversion"/>
  </si>
  <si>
    <t>수정후시산표</t>
    <phoneticPr fontId="1" type="noConversion"/>
  </si>
  <si>
    <t>현금</t>
    <phoneticPr fontId="1" type="noConversion"/>
  </si>
  <si>
    <t>매출채권</t>
    <phoneticPr fontId="1" type="noConversion"/>
  </si>
  <si>
    <t>비품</t>
    <phoneticPr fontId="1" type="noConversion"/>
  </si>
  <si>
    <t>기타자산</t>
    <phoneticPr fontId="1" type="noConversion"/>
  </si>
  <si>
    <t>매입채무</t>
    <phoneticPr fontId="1" type="noConversion"/>
  </si>
  <si>
    <t>납입자본</t>
    <phoneticPr fontId="1" type="noConversion"/>
  </si>
  <si>
    <t>이익잉여금</t>
    <phoneticPr fontId="1" type="noConversion"/>
  </si>
  <si>
    <t>보통주</t>
    <phoneticPr fontId="1" type="noConversion"/>
  </si>
  <si>
    <t>미지급금</t>
    <phoneticPr fontId="1" type="noConversion"/>
  </si>
  <si>
    <t>선수수익</t>
    <phoneticPr fontId="1" type="noConversion"/>
  </si>
  <si>
    <t>매출</t>
    <phoneticPr fontId="1" type="noConversion"/>
  </si>
  <si>
    <t>배당금</t>
    <phoneticPr fontId="1" type="noConversion"/>
  </si>
  <si>
    <t>장치</t>
    <phoneticPr fontId="1" type="noConversion"/>
  </si>
  <si>
    <t>기타비용</t>
    <phoneticPr fontId="1" type="noConversion"/>
  </si>
  <si>
    <t>감가상각비-비품</t>
    <phoneticPr fontId="1" type="noConversion"/>
  </si>
  <si>
    <t>감가상각누계액-비품</t>
    <phoneticPr fontId="1" type="noConversion"/>
  </si>
  <si>
    <t>이자비용</t>
    <phoneticPr fontId="1" type="noConversion"/>
  </si>
  <si>
    <t>미지급이자</t>
    <phoneticPr fontId="1" type="noConversion"/>
  </si>
  <si>
    <t>급료</t>
    <phoneticPr fontId="1" type="noConversion"/>
  </si>
  <si>
    <t>미지급급료</t>
    <phoneticPr fontId="1" type="noConversion"/>
  </si>
  <si>
    <t>법인세비용</t>
    <phoneticPr fontId="1" type="noConversion"/>
  </si>
  <si>
    <t>마감</t>
    <phoneticPr fontId="1" type="noConversion"/>
  </si>
  <si>
    <t>Dr)</t>
    <phoneticPr fontId="1" type="noConversion"/>
  </si>
  <si>
    <t>수익</t>
    <phoneticPr fontId="1" type="noConversion"/>
  </si>
  <si>
    <t>비용</t>
    <phoneticPr fontId="1" type="noConversion"/>
  </si>
  <si>
    <t>Cr)</t>
    <phoneticPr fontId="1" type="noConversion"/>
  </si>
  <si>
    <t>손익</t>
    <phoneticPr fontId="1" type="noConversion"/>
  </si>
  <si>
    <t>손익계산서</t>
    <phoneticPr fontId="1" type="noConversion"/>
  </si>
  <si>
    <t>총수익</t>
    <phoneticPr fontId="1" type="noConversion"/>
  </si>
  <si>
    <t>총비용</t>
    <phoneticPr fontId="1" type="noConversion"/>
  </si>
  <si>
    <t>당기순이익</t>
    <phoneticPr fontId="1" type="noConversion"/>
  </si>
  <si>
    <t>=</t>
    <phoneticPr fontId="1" type="noConversion"/>
  </si>
  <si>
    <t>_(11000)</t>
    <phoneticPr fontId="1" type="noConversion"/>
  </si>
  <si>
    <t>대차대조표</t>
    <phoneticPr fontId="1" type="noConversion"/>
  </si>
  <si>
    <t>자산</t>
    <phoneticPr fontId="1" type="noConversion"/>
  </si>
  <si>
    <t>자산총계</t>
    <phoneticPr fontId="1" type="noConversion"/>
  </si>
  <si>
    <t>부채 및 자본</t>
    <phoneticPr fontId="1" type="noConversion"/>
  </si>
  <si>
    <t>미즈급급료</t>
    <phoneticPr fontId="1" type="noConversion"/>
  </si>
  <si>
    <t>부채및자본총계</t>
    <phoneticPr fontId="1" type="noConversion"/>
  </si>
  <si>
    <t>E/B</t>
    <phoneticPr fontId="1" type="noConversion"/>
  </si>
  <si>
    <t>수익계정</t>
    <phoneticPr fontId="1" type="noConversion"/>
  </si>
  <si>
    <t>비용계정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</si>
</sst>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3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0" fillId="0" borderId="8" xfId="0" applyBorder="1">
      <alignment vertical="center"/>
    </xf>
    <xf numFmtId="3" fontId="0" fillId="0" borderId="6" xfId="0" applyNumberFormat="1" applyBorder="1">
      <alignment vertical="center"/>
    </xf>
    <xf numFmtId="0" fontId="0" fillId="0" borderId="7" xfId="0" applyBorder="1">
      <alignment vertical="center"/>
    </xf>
    <xf numFmtId="3" fontId="0" fillId="0" borderId="7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3" xfId="0" applyNumberFormat="1" applyBorder="1" applyAlignment="1">
      <alignment horizontal="right" vertical="center"/>
    </xf>
    <xf numFmtId="3" fontId="0" fillId="0" borderId="5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right"/>
    </xf>
    <xf numFmtId="3" fontId="0" fillId="0" borderId="0" xfId="0" applyNumberForma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2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3" fontId="8" fillId="0" borderId="4" xfId="0" applyNumberFormat="1" applyFont="1" applyBorder="1">
      <alignment vertical="center"/>
    </xf>
    <xf numFmtId="3" fontId="8" fillId="0" borderId="0" xfId="0" applyNumberFormat="1" applyFont="1">
      <alignment vertical="center"/>
    </xf>
    <xf numFmtId="3" fontId="8" fillId="0" borderId="3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0" fillId="3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3" fontId="12" fillId="0" borderId="7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12" fillId="0" borderId="8" xfId="0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2" fillId="0" borderId="8" xfId="0" applyFont="1" applyBorder="1">
      <alignment vertical="center"/>
    </xf>
    <xf numFmtId="3" fontId="12" fillId="0" borderId="6" xfId="0" applyNumberFormat="1" applyFont="1" applyBorder="1">
      <alignment vertical="center"/>
    </xf>
    <xf numFmtId="0" fontId="12" fillId="0" borderId="1" xfId="0" applyFont="1" applyBorder="1" applyAlignment="1">
      <alignment horizontal="right"/>
    </xf>
    <xf numFmtId="0" fontId="12" fillId="0" borderId="7" xfId="0" applyFont="1" applyBorder="1">
      <alignment vertical="center"/>
    </xf>
    <xf numFmtId="3" fontId="12" fillId="0" borderId="7" xfId="0" applyNumberFormat="1" applyFont="1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Border="1">
      <alignment vertical="center"/>
    </xf>
    <xf numFmtId="3" fontId="12" fillId="0" borderId="4" xfId="0" applyNumberFormat="1" applyFont="1" applyBorder="1">
      <alignment vertical="center"/>
    </xf>
    <xf numFmtId="3" fontId="12" fillId="0" borderId="0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3" fontId="0" fillId="0" borderId="0" xfId="0" applyNumberFormat="1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3" fontId="5" fillId="0" borderId="3" xfId="0" applyNumberFormat="1" applyFont="1" applyBorder="1">
      <alignment vertical="center"/>
    </xf>
    <xf numFmtId="3" fontId="5" fillId="0" borderId="3" xfId="0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5" fillId="0" borderId="5" xfId="0" applyFont="1" applyBorder="1">
      <alignment vertical="center"/>
    </xf>
    <xf numFmtId="3" fontId="5" fillId="0" borderId="0" xfId="0" applyNumberFormat="1" applyFont="1" applyAlignment="1">
      <alignment horizontal="left" vertical="center"/>
    </xf>
    <xf numFmtId="3" fontId="6" fillId="0" borderId="0" xfId="0" applyNumberFormat="1" applyFont="1" applyFill="1" applyBorder="1">
      <alignment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6" sqref="C6"/>
    </sheetView>
  </sheetViews>
  <sheetFormatPr defaultRowHeight="17" x14ac:dyDescent="0.45"/>
  <cols>
    <col min="3" max="3" width="66.83203125" customWidth="1"/>
  </cols>
  <sheetData>
    <row r="3" spans="2:3" x14ac:dyDescent="0.45">
      <c r="B3" t="s">
        <v>5</v>
      </c>
      <c r="C3" t="s">
        <v>6</v>
      </c>
    </row>
    <row r="4" spans="2:3" ht="51" x14ac:dyDescent="0.45">
      <c r="B4" t="s">
        <v>7</v>
      </c>
      <c r="C4" s="6" t="s">
        <v>8</v>
      </c>
    </row>
    <row r="5" spans="2:3" x14ac:dyDescent="0.45">
      <c r="B5" t="s">
        <v>42</v>
      </c>
      <c r="C5" t="s">
        <v>43</v>
      </c>
    </row>
    <row r="6" spans="2:3" ht="136" x14ac:dyDescent="0.45">
      <c r="B6" t="s">
        <v>69</v>
      </c>
      <c r="C6" s="6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workbookViewId="0">
      <selection activeCell="D13" sqref="D13"/>
    </sheetView>
  </sheetViews>
  <sheetFormatPr defaultRowHeight="17" x14ac:dyDescent="0.45"/>
  <cols>
    <col min="1" max="1" width="8.6640625" style="14"/>
  </cols>
  <sheetData>
    <row r="3" spans="1:12" x14ac:dyDescent="0.45">
      <c r="A3" s="85"/>
      <c r="B3" s="71" t="s">
        <v>0</v>
      </c>
      <c r="C3" s="71"/>
      <c r="D3" s="53"/>
      <c r="E3" s="71" t="s">
        <v>9</v>
      </c>
      <c r="F3" s="71"/>
      <c r="G3" s="53"/>
      <c r="H3" s="71" t="s">
        <v>1</v>
      </c>
      <c r="I3" s="71"/>
      <c r="J3" s="53"/>
      <c r="K3" s="71" t="s">
        <v>10</v>
      </c>
      <c r="L3" s="72"/>
    </row>
    <row r="4" spans="1:12" x14ac:dyDescent="0.45">
      <c r="A4" s="14" t="s">
        <v>44</v>
      </c>
      <c r="B4" s="3">
        <v>10000</v>
      </c>
      <c r="D4" s="14" t="s">
        <v>44</v>
      </c>
      <c r="E4" s="3">
        <v>4000</v>
      </c>
      <c r="G4" s="14" t="s">
        <v>44</v>
      </c>
      <c r="H4" s="3">
        <v>8000</v>
      </c>
      <c r="J4" s="14" t="s">
        <v>44</v>
      </c>
      <c r="K4" s="3">
        <v>9000</v>
      </c>
    </row>
    <row r="9" spans="1:12" x14ac:dyDescent="0.45">
      <c r="A9" s="85"/>
      <c r="B9" s="71" t="s">
        <v>11</v>
      </c>
      <c r="C9" s="71"/>
      <c r="D9" s="53"/>
      <c r="E9" s="71" t="s">
        <v>12</v>
      </c>
      <c r="F9" s="71"/>
      <c r="G9" s="53"/>
      <c r="H9" s="71" t="s">
        <v>4</v>
      </c>
      <c r="I9" s="71"/>
      <c r="J9" s="54"/>
    </row>
    <row r="10" spans="1:12" x14ac:dyDescent="0.45">
      <c r="C10" s="3">
        <v>7000</v>
      </c>
      <c r="D10" s="32" t="s">
        <v>44</v>
      </c>
      <c r="F10" s="3">
        <v>20000</v>
      </c>
      <c r="G10" s="32" t="s">
        <v>44</v>
      </c>
      <c r="I10" s="3">
        <v>4000</v>
      </c>
      <c r="J10" s="32" t="s">
        <v>44</v>
      </c>
    </row>
  </sheetData>
  <mergeCells count="7">
    <mergeCell ref="B3:C3"/>
    <mergeCell ref="E3:F3"/>
    <mergeCell ref="H3:I3"/>
    <mergeCell ref="K3:L3"/>
    <mergeCell ref="B9:C9"/>
    <mergeCell ref="E9:F9"/>
    <mergeCell ref="H9:I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workbookViewId="0">
      <selection activeCell="A31" sqref="A31"/>
    </sheetView>
  </sheetViews>
  <sheetFormatPr defaultRowHeight="17" x14ac:dyDescent="0.45"/>
  <cols>
    <col min="1" max="1" width="8.6640625" style="14"/>
    <col min="9" max="9" width="8.6640625" style="14"/>
    <col min="13" max="13" width="8.6640625" style="14"/>
  </cols>
  <sheetData>
    <row r="3" spans="1:16" x14ac:dyDescent="0.45">
      <c r="B3" s="48" t="s">
        <v>0</v>
      </c>
      <c r="C3" s="49"/>
      <c r="D3" s="7"/>
      <c r="E3" s="7"/>
      <c r="F3" s="48" t="s">
        <v>9</v>
      </c>
      <c r="G3" s="49"/>
      <c r="H3" s="1"/>
      <c r="J3" s="48" t="s">
        <v>1</v>
      </c>
      <c r="K3" s="49"/>
      <c r="L3" s="1"/>
      <c r="N3" s="48" t="s">
        <v>10</v>
      </c>
      <c r="O3" s="49"/>
    </row>
    <row r="4" spans="1:16" x14ac:dyDescent="0.45">
      <c r="A4" s="14" t="s">
        <v>44</v>
      </c>
      <c r="B4" s="8">
        <v>10000</v>
      </c>
      <c r="C4" s="11">
        <v>18000</v>
      </c>
      <c r="D4" t="s">
        <v>13</v>
      </c>
      <c r="E4" s="14" t="s">
        <v>44</v>
      </c>
      <c r="F4" s="8">
        <v>4000</v>
      </c>
      <c r="G4" s="11">
        <v>9000</v>
      </c>
      <c r="H4" t="s">
        <v>34</v>
      </c>
      <c r="I4" s="14" t="s">
        <v>44</v>
      </c>
      <c r="J4" s="8">
        <v>8000</v>
      </c>
      <c r="K4" s="9"/>
      <c r="M4" s="14" t="s">
        <v>44</v>
      </c>
      <c r="N4" s="8">
        <v>9000</v>
      </c>
      <c r="O4" s="9"/>
    </row>
    <row r="5" spans="1:16" x14ac:dyDescent="0.45">
      <c r="A5" s="14" t="s">
        <v>31</v>
      </c>
      <c r="B5" s="8">
        <v>10000</v>
      </c>
      <c r="C5" s="11">
        <v>11000</v>
      </c>
      <c r="D5" t="s">
        <v>36</v>
      </c>
      <c r="F5" s="10"/>
      <c r="G5" s="11">
        <v>8000</v>
      </c>
      <c r="H5" t="s">
        <v>35</v>
      </c>
      <c r="J5" s="8"/>
      <c r="K5" s="9"/>
      <c r="N5" s="10"/>
      <c r="O5" s="9"/>
    </row>
    <row r="6" spans="1:16" x14ac:dyDescent="0.45">
      <c r="A6" s="14" t="s">
        <v>14</v>
      </c>
      <c r="B6" s="8">
        <v>5000</v>
      </c>
      <c r="C6" s="11">
        <v>10000</v>
      </c>
      <c r="D6" t="s">
        <v>41</v>
      </c>
      <c r="F6" s="10"/>
      <c r="G6" s="9"/>
      <c r="I6" s="14" t="s">
        <v>37</v>
      </c>
      <c r="J6" s="8">
        <v>13000</v>
      </c>
      <c r="K6" s="9"/>
      <c r="N6" s="10"/>
      <c r="O6" s="9"/>
    </row>
    <row r="7" spans="1:16" x14ac:dyDescent="0.45">
      <c r="A7" s="14" t="s">
        <v>32</v>
      </c>
      <c r="B7" s="8">
        <v>65000</v>
      </c>
      <c r="C7" s="9"/>
      <c r="F7" s="10"/>
      <c r="G7" s="9"/>
      <c r="J7" s="10"/>
      <c r="K7" s="9"/>
      <c r="N7" s="10"/>
      <c r="O7" s="9"/>
    </row>
    <row r="8" spans="1:16" x14ac:dyDescent="0.45">
      <c r="A8" s="14" t="s">
        <v>34</v>
      </c>
      <c r="B8" s="8">
        <v>9000</v>
      </c>
      <c r="C8" s="9"/>
      <c r="F8" s="10"/>
      <c r="G8" s="9"/>
      <c r="J8" s="10"/>
      <c r="K8" s="9"/>
      <c r="N8" s="10"/>
      <c r="O8" s="9"/>
    </row>
    <row r="9" spans="1:16" x14ac:dyDescent="0.45">
      <c r="A9" s="14" t="s">
        <v>35</v>
      </c>
      <c r="B9" s="8">
        <v>8000</v>
      </c>
      <c r="C9" s="9"/>
      <c r="F9" s="10"/>
      <c r="G9" s="9"/>
      <c r="J9" s="10"/>
      <c r="K9" s="9"/>
      <c r="N9" s="10"/>
      <c r="O9" s="9"/>
    </row>
    <row r="10" spans="1:16" x14ac:dyDescent="0.45">
      <c r="A10" s="14" t="s">
        <v>38</v>
      </c>
      <c r="B10" s="8">
        <v>5000</v>
      </c>
      <c r="C10" s="9"/>
      <c r="D10" s="3"/>
      <c r="F10" s="10"/>
      <c r="G10" s="9"/>
      <c r="J10" s="10"/>
      <c r="K10" s="9"/>
      <c r="N10" s="10"/>
      <c r="O10" s="9"/>
    </row>
    <row r="11" spans="1:16" x14ac:dyDescent="0.45">
      <c r="A11" s="14" t="s">
        <v>45</v>
      </c>
      <c r="B11" s="8">
        <f>SUM(B4:B10)-SUM(C4:C6)</f>
        <v>73000</v>
      </c>
      <c r="C11" s="9"/>
      <c r="D11" s="3"/>
      <c r="E11" s="3"/>
      <c r="F11" s="10"/>
      <c r="G11" s="11">
        <f>SUM(G4:G5)-SUM(F4)</f>
        <v>13000</v>
      </c>
      <c r="H11" t="s">
        <v>45</v>
      </c>
      <c r="I11" s="31" t="s">
        <v>45</v>
      </c>
      <c r="J11" s="33">
        <f>SUM(J4:J6)</f>
        <v>21000</v>
      </c>
      <c r="K11" s="9"/>
      <c r="M11" s="14" t="s">
        <v>45</v>
      </c>
      <c r="N11" s="8">
        <v>9000</v>
      </c>
      <c r="O11" s="9"/>
    </row>
    <row r="12" spans="1:16" x14ac:dyDescent="0.45">
      <c r="B12" s="50" t="s">
        <v>11</v>
      </c>
      <c r="C12" s="51"/>
      <c r="D12" s="7"/>
      <c r="E12" s="7"/>
      <c r="F12" s="50" t="s">
        <v>12</v>
      </c>
      <c r="G12" s="51"/>
      <c r="H12" s="1"/>
      <c r="J12" s="50" t="s">
        <v>4</v>
      </c>
      <c r="K12" s="51"/>
      <c r="L12" s="1"/>
      <c r="N12" s="50" t="s">
        <v>3</v>
      </c>
      <c r="O12" s="51"/>
    </row>
    <row r="13" spans="1:16" x14ac:dyDescent="0.45">
      <c r="A13" s="14" t="s">
        <v>36</v>
      </c>
      <c r="B13" s="8">
        <v>11000</v>
      </c>
      <c r="C13" s="11">
        <v>7000</v>
      </c>
      <c r="D13" s="32" t="s">
        <v>44</v>
      </c>
      <c r="E13" s="3"/>
      <c r="F13" s="10"/>
      <c r="G13" s="11">
        <v>20000</v>
      </c>
      <c r="H13" s="32" t="s">
        <v>44</v>
      </c>
      <c r="I13" s="31"/>
      <c r="J13" s="10"/>
      <c r="K13" s="11">
        <v>4000</v>
      </c>
      <c r="L13" s="32" t="s">
        <v>44</v>
      </c>
      <c r="M13" s="31"/>
      <c r="N13" s="10"/>
      <c r="O13" s="11">
        <v>5000</v>
      </c>
      <c r="P13" t="s">
        <v>14</v>
      </c>
    </row>
    <row r="14" spans="1:16" x14ac:dyDescent="0.45">
      <c r="B14" s="10"/>
      <c r="C14" s="11">
        <v>13000</v>
      </c>
      <c r="D14" t="s">
        <v>37</v>
      </c>
      <c r="F14" s="10"/>
      <c r="G14" s="9"/>
      <c r="J14" s="10"/>
      <c r="K14" s="9"/>
      <c r="N14" s="10"/>
      <c r="O14" s="9"/>
    </row>
    <row r="15" spans="1:16" x14ac:dyDescent="0.45">
      <c r="B15" s="10"/>
      <c r="C15" s="9"/>
      <c r="F15" s="10"/>
      <c r="G15" s="9"/>
      <c r="J15" s="10"/>
      <c r="K15" s="9"/>
      <c r="N15" s="10"/>
      <c r="O15" s="9"/>
    </row>
    <row r="16" spans="1:16" x14ac:dyDescent="0.45">
      <c r="B16" s="12"/>
      <c r="C16" s="26">
        <f>SUM(C13,C14) - SUM(B13)</f>
        <v>9000</v>
      </c>
      <c r="D16" t="s">
        <v>45</v>
      </c>
      <c r="F16" s="12"/>
      <c r="G16" s="26">
        <v>20000</v>
      </c>
      <c r="H16" t="s">
        <v>45</v>
      </c>
      <c r="J16" s="12"/>
      <c r="K16" s="26">
        <v>4000</v>
      </c>
      <c r="L16" t="s">
        <v>45</v>
      </c>
      <c r="N16" s="12"/>
      <c r="O16" s="26">
        <v>5000</v>
      </c>
      <c r="P16" t="s">
        <v>45</v>
      </c>
    </row>
    <row r="18" spans="1:13" x14ac:dyDescent="0.45">
      <c r="A18"/>
      <c r="B18" s="14"/>
      <c r="F18" s="14"/>
      <c r="I18"/>
      <c r="M18"/>
    </row>
    <row r="19" spans="1:13" x14ac:dyDescent="0.45">
      <c r="A19"/>
      <c r="B19" s="48" t="s">
        <v>30</v>
      </c>
      <c r="C19" s="49"/>
      <c r="E19" s="14"/>
      <c r="F19" s="48" t="s">
        <v>39</v>
      </c>
      <c r="G19" s="49"/>
      <c r="I19"/>
      <c r="M19"/>
    </row>
    <row r="20" spans="1:13" x14ac:dyDescent="0.45">
      <c r="A20" s="7"/>
      <c r="B20" s="15"/>
      <c r="C20" s="16">
        <v>10000</v>
      </c>
      <c r="D20" t="s">
        <v>31</v>
      </c>
      <c r="E20" s="14"/>
      <c r="F20" s="10"/>
      <c r="G20" s="11">
        <v>5000</v>
      </c>
      <c r="H20" t="s">
        <v>38</v>
      </c>
      <c r="I20"/>
      <c r="M20"/>
    </row>
    <row r="21" spans="1:13" x14ac:dyDescent="0.45">
      <c r="A21"/>
      <c r="B21" s="10"/>
      <c r="C21" s="9"/>
      <c r="E21" s="14"/>
      <c r="F21" s="10"/>
      <c r="G21" s="9"/>
      <c r="I21"/>
      <c r="M21"/>
    </row>
    <row r="22" spans="1:13" x14ac:dyDescent="0.45">
      <c r="A22"/>
      <c r="B22" s="12"/>
      <c r="C22" s="26">
        <v>10000</v>
      </c>
      <c r="D22" t="s">
        <v>45</v>
      </c>
      <c r="E22" s="14"/>
      <c r="F22" s="12"/>
      <c r="G22" s="26">
        <v>5000</v>
      </c>
      <c r="H22" t="s">
        <v>45</v>
      </c>
      <c r="I22"/>
      <c r="M22"/>
    </row>
    <row r="23" spans="1:13" x14ac:dyDescent="0.45">
      <c r="A23"/>
      <c r="B23" s="48" t="s">
        <v>33</v>
      </c>
      <c r="C23" s="49"/>
      <c r="E23" s="14"/>
      <c r="F23" s="48" t="s">
        <v>40</v>
      </c>
      <c r="G23" s="49"/>
      <c r="I23"/>
      <c r="M23"/>
    </row>
    <row r="24" spans="1:13" x14ac:dyDescent="0.45">
      <c r="A24"/>
      <c r="B24" s="10"/>
      <c r="C24" s="11">
        <v>65000</v>
      </c>
      <c r="D24" t="s">
        <v>32</v>
      </c>
      <c r="E24" s="14" t="s">
        <v>41</v>
      </c>
      <c r="F24" s="8">
        <v>10000</v>
      </c>
      <c r="G24" s="9"/>
      <c r="I24"/>
      <c r="M24"/>
    </row>
    <row r="25" spans="1:13" x14ac:dyDescent="0.45">
      <c r="A25"/>
      <c r="B25" s="10"/>
      <c r="C25" s="9"/>
      <c r="E25" s="14"/>
      <c r="F25" s="10"/>
      <c r="G25" s="9"/>
      <c r="I25"/>
      <c r="M25"/>
    </row>
    <row r="26" spans="1:13" x14ac:dyDescent="0.45">
      <c r="A26"/>
      <c r="B26" s="10"/>
      <c r="C26" s="9"/>
      <c r="E26" s="14"/>
      <c r="F26" s="10"/>
      <c r="G26" s="9"/>
      <c r="I26"/>
      <c r="M26"/>
    </row>
    <row r="27" spans="1:13" x14ac:dyDescent="0.45">
      <c r="A27"/>
      <c r="B27" s="12"/>
      <c r="C27" s="26">
        <v>65000</v>
      </c>
      <c r="D27" t="s">
        <v>45</v>
      </c>
      <c r="E27" s="14" t="s">
        <v>45</v>
      </c>
      <c r="F27" s="34">
        <v>10000</v>
      </c>
      <c r="G27" s="13"/>
      <c r="I27"/>
      <c r="M27"/>
    </row>
    <row r="28" spans="1:13" x14ac:dyDescent="0.45">
      <c r="A28"/>
      <c r="B28" s="48" t="s">
        <v>47</v>
      </c>
      <c r="C28" s="49"/>
      <c r="E28" s="14"/>
      <c r="I28"/>
      <c r="M28"/>
    </row>
    <row r="29" spans="1:13" x14ac:dyDescent="0.45">
      <c r="A29" s="3"/>
      <c r="B29" s="8">
        <v>18000</v>
      </c>
      <c r="C29" s="9"/>
      <c r="E29" s="14"/>
      <c r="I29"/>
      <c r="M29"/>
    </row>
    <row r="30" spans="1:13" x14ac:dyDescent="0.45">
      <c r="A30"/>
      <c r="B30" s="10"/>
      <c r="C30" s="9"/>
      <c r="E30" s="14"/>
      <c r="I30"/>
      <c r="M30"/>
    </row>
    <row r="31" spans="1:13" x14ac:dyDescent="0.45">
      <c r="A31" s="14" t="s">
        <v>116</v>
      </c>
      <c r="B31" s="8">
        <v>18000</v>
      </c>
      <c r="F31" s="14"/>
      <c r="I31"/>
      <c r="M31"/>
    </row>
    <row r="37" spans="3:8" x14ac:dyDescent="0.45">
      <c r="C37" s="14"/>
    </row>
    <row r="38" spans="3:8" x14ac:dyDescent="0.45">
      <c r="C38" s="86">
        <v>1</v>
      </c>
      <c r="D38" s="87" t="s">
        <v>17</v>
      </c>
      <c r="E38" s="87"/>
      <c r="F38" s="88">
        <v>10000</v>
      </c>
      <c r="G38" s="89"/>
    </row>
    <row r="39" spans="3:8" x14ac:dyDescent="0.45">
      <c r="C39" s="90"/>
      <c r="D39" s="91"/>
      <c r="E39" s="91" t="s">
        <v>27</v>
      </c>
      <c r="F39" s="91"/>
      <c r="G39" s="92">
        <v>10000</v>
      </c>
      <c r="H39" s="7"/>
    </row>
    <row r="40" spans="3:8" x14ac:dyDescent="0.45">
      <c r="C40" s="86">
        <v>2</v>
      </c>
      <c r="D40" s="87" t="s">
        <v>46</v>
      </c>
      <c r="E40" s="87"/>
      <c r="F40" s="88">
        <v>18000</v>
      </c>
      <c r="G40" s="89"/>
      <c r="H40" s="7"/>
    </row>
    <row r="41" spans="3:8" x14ac:dyDescent="0.45">
      <c r="C41" s="90"/>
      <c r="D41" s="91"/>
      <c r="E41" s="91" t="s">
        <v>16</v>
      </c>
      <c r="F41" s="91"/>
      <c r="G41" s="92">
        <v>18000</v>
      </c>
      <c r="H41" s="7"/>
    </row>
    <row r="42" spans="3:8" x14ac:dyDescent="0.45">
      <c r="C42" s="86">
        <v>3</v>
      </c>
      <c r="D42" s="87" t="s">
        <v>17</v>
      </c>
      <c r="E42" s="87"/>
      <c r="F42" s="88">
        <v>5000</v>
      </c>
      <c r="G42" s="89"/>
      <c r="H42" s="7"/>
    </row>
    <row r="43" spans="3:8" x14ac:dyDescent="0.45">
      <c r="C43" s="90"/>
      <c r="D43" s="93"/>
      <c r="E43" s="93" t="s">
        <v>18</v>
      </c>
      <c r="F43" s="93"/>
      <c r="G43" s="94">
        <v>5000</v>
      </c>
      <c r="H43" s="7"/>
    </row>
    <row r="44" spans="3:8" x14ac:dyDescent="0.4">
      <c r="C44" s="95" t="s">
        <v>20</v>
      </c>
      <c r="D44" s="96" t="s">
        <v>17</v>
      </c>
      <c r="E44" s="97"/>
      <c r="F44" s="97">
        <v>65000</v>
      </c>
      <c r="G44" s="98"/>
    </row>
    <row r="45" spans="3:8" x14ac:dyDescent="0.45">
      <c r="C45" s="99"/>
      <c r="D45" s="100"/>
      <c r="E45" s="100" t="s">
        <v>19</v>
      </c>
      <c r="F45" s="100"/>
      <c r="G45" s="101">
        <v>65000</v>
      </c>
    </row>
    <row r="46" spans="3:8" x14ac:dyDescent="0.45">
      <c r="C46" s="99" t="s">
        <v>21</v>
      </c>
      <c r="D46" s="100" t="s">
        <v>29</v>
      </c>
      <c r="E46" s="100"/>
      <c r="F46" s="102">
        <v>9000</v>
      </c>
      <c r="G46" s="103"/>
    </row>
    <row r="47" spans="3:8" x14ac:dyDescent="0.45">
      <c r="C47" s="90"/>
      <c r="D47" s="93"/>
      <c r="E47" s="93" t="s">
        <v>28</v>
      </c>
      <c r="F47" s="93"/>
      <c r="G47" s="94">
        <v>9000</v>
      </c>
    </row>
    <row r="48" spans="3:8" x14ac:dyDescent="0.45">
      <c r="C48" s="86">
        <v>5</v>
      </c>
      <c r="D48" s="96" t="s">
        <v>17</v>
      </c>
      <c r="E48" s="96"/>
      <c r="F48" s="97">
        <v>8000</v>
      </c>
      <c r="G48" s="98"/>
    </row>
    <row r="49" spans="3:7" x14ac:dyDescent="0.45">
      <c r="C49" s="90"/>
      <c r="D49" s="93"/>
      <c r="E49" s="93" t="s">
        <v>22</v>
      </c>
      <c r="F49" s="93"/>
      <c r="G49" s="94">
        <v>8000</v>
      </c>
    </row>
    <row r="50" spans="3:7" x14ac:dyDescent="0.45">
      <c r="C50" s="86">
        <v>6</v>
      </c>
      <c r="D50" s="96" t="s">
        <v>23</v>
      </c>
      <c r="E50" s="96"/>
      <c r="F50" s="97">
        <v>11000</v>
      </c>
      <c r="G50" s="98"/>
    </row>
    <row r="51" spans="3:7" x14ac:dyDescent="0.45">
      <c r="C51" s="90"/>
      <c r="D51" s="93"/>
      <c r="E51" s="93" t="s">
        <v>16</v>
      </c>
      <c r="F51" s="93"/>
      <c r="G51" s="94">
        <v>11000</v>
      </c>
    </row>
    <row r="52" spans="3:7" x14ac:dyDescent="0.45">
      <c r="C52" s="86">
        <v>7</v>
      </c>
      <c r="D52" s="96" t="s">
        <v>15</v>
      </c>
      <c r="E52" s="96"/>
      <c r="F52" s="97">
        <v>13000</v>
      </c>
      <c r="G52" s="98"/>
    </row>
    <row r="53" spans="3:7" x14ac:dyDescent="0.45">
      <c r="C53" s="90"/>
      <c r="D53" s="93"/>
      <c r="E53" s="93" t="s">
        <v>24</v>
      </c>
      <c r="F53" s="93"/>
      <c r="G53" s="94">
        <v>13000</v>
      </c>
    </row>
    <row r="54" spans="3:7" x14ac:dyDescent="0.45">
      <c r="C54" s="86">
        <v>8</v>
      </c>
      <c r="D54" s="96" t="s">
        <v>17</v>
      </c>
      <c r="E54" s="96"/>
      <c r="F54" s="97">
        <v>5000</v>
      </c>
      <c r="G54" s="98"/>
    </row>
    <row r="55" spans="3:7" x14ac:dyDescent="0.45">
      <c r="C55" s="90"/>
      <c r="D55" s="93"/>
      <c r="E55" s="93" t="s">
        <v>25</v>
      </c>
      <c r="F55" s="93"/>
      <c r="G55" s="94">
        <v>5000</v>
      </c>
    </row>
    <row r="56" spans="3:7" x14ac:dyDescent="0.45">
      <c r="C56" s="86">
        <v>9</v>
      </c>
      <c r="D56" s="96" t="s">
        <v>26</v>
      </c>
      <c r="E56" s="96"/>
      <c r="F56" s="97">
        <v>10000</v>
      </c>
      <c r="G56" s="98"/>
    </row>
    <row r="57" spans="3:7" x14ac:dyDescent="0.45">
      <c r="C57" s="90"/>
      <c r="D57" s="93"/>
      <c r="E57" s="93" t="s">
        <v>16</v>
      </c>
      <c r="F57" s="93"/>
      <c r="G57" s="94">
        <v>10000</v>
      </c>
    </row>
  </sheetData>
  <mergeCells count="13">
    <mergeCell ref="B3:C3"/>
    <mergeCell ref="F3:G3"/>
    <mergeCell ref="J3:K3"/>
    <mergeCell ref="N3:O3"/>
    <mergeCell ref="B12:C12"/>
    <mergeCell ref="F12:G12"/>
    <mergeCell ref="J12:K12"/>
    <mergeCell ref="N12:O12"/>
    <mergeCell ref="B19:C19"/>
    <mergeCell ref="B23:C23"/>
    <mergeCell ref="F19:G19"/>
    <mergeCell ref="F23:G23"/>
    <mergeCell ref="B28:C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9"/>
  <sheetViews>
    <sheetView workbookViewId="0">
      <selection activeCell="B30" sqref="B30"/>
    </sheetView>
  </sheetViews>
  <sheetFormatPr defaultRowHeight="17" x14ac:dyDescent="0.45"/>
  <cols>
    <col min="1" max="1" width="8.6640625" style="14"/>
    <col min="2" max="2" width="13.6640625" bestFit="1" customWidth="1"/>
    <col min="3" max="3" width="6.58203125" bestFit="1" customWidth="1"/>
    <col min="9" max="9" width="8.6640625" style="14"/>
    <col min="13" max="13" width="8.6640625" style="14"/>
  </cols>
  <sheetData>
    <row r="3" spans="1:16" x14ac:dyDescent="0.45">
      <c r="B3" s="48" t="s">
        <v>0</v>
      </c>
      <c r="C3" s="49"/>
      <c r="D3" s="7"/>
      <c r="E3" s="7"/>
      <c r="F3" s="48" t="s">
        <v>9</v>
      </c>
      <c r="G3" s="49"/>
      <c r="H3" s="1"/>
      <c r="J3" s="48" t="s">
        <v>1</v>
      </c>
      <c r="K3" s="49"/>
      <c r="L3" s="1"/>
      <c r="N3" s="48" t="s">
        <v>10</v>
      </c>
      <c r="O3" s="49"/>
    </row>
    <row r="4" spans="1:16" x14ac:dyDescent="0.45">
      <c r="A4" s="14" t="s">
        <v>44</v>
      </c>
      <c r="B4" s="8">
        <v>10000</v>
      </c>
      <c r="C4" s="11">
        <v>18000</v>
      </c>
      <c r="D4" t="s">
        <v>13</v>
      </c>
      <c r="E4" s="14" t="s">
        <v>44</v>
      </c>
      <c r="F4" s="8">
        <v>4000</v>
      </c>
      <c r="G4" s="11">
        <v>9000</v>
      </c>
      <c r="H4" t="s">
        <v>34</v>
      </c>
      <c r="I4" s="14" t="s">
        <v>44</v>
      </c>
      <c r="J4" s="8">
        <v>8000</v>
      </c>
      <c r="K4" s="46">
        <v>9000</v>
      </c>
      <c r="L4" s="45" t="s">
        <v>58</v>
      </c>
      <c r="M4" s="14" t="s">
        <v>44</v>
      </c>
      <c r="N4" s="8">
        <v>9000</v>
      </c>
      <c r="O4" s="9"/>
    </row>
    <row r="5" spans="1:16" x14ac:dyDescent="0.45">
      <c r="A5" s="14" t="s">
        <v>31</v>
      </c>
      <c r="B5" s="8">
        <v>10000</v>
      </c>
      <c r="C5" s="11">
        <v>11000</v>
      </c>
      <c r="D5" t="s">
        <v>36</v>
      </c>
      <c r="F5" s="10"/>
      <c r="G5" s="11">
        <v>8000</v>
      </c>
      <c r="H5" t="s">
        <v>35</v>
      </c>
      <c r="J5" s="8"/>
      <c r="K5" s="9"/>
      <c r="N5" s="10"/>
      <c r="O5" s="9"/>
    </row>
    <row r="6" spans="1:16" x14ac:dyDescent="0.45">
      <c r="A6" s="14" t="s">
        <v>14</v>
      </c>
      <c r="B6" s="8">
        <v>5000</v>
      </c>
      <c r="C6" s="11">
        <v>10000</v>
      </c>
      <c r="D6" t="s">
        <v>41</v>
      </c>
      <c r="F6" s="10"/>
      <c r="G6" s="9"/>
      <c r="I6" s="14" t="s">
        <v>37</v>
      </c>
      <c r="J6" s="8">
        <v>13000</v>
      </c>
      <c r="K6" s="9"/>
      <c r="N6" s="10"/>
      <c r="O6" s="9"/>
    </row>
    <row r="7" spans="1:16" x14ac:dyDescent="0.45">
      <c r="A7" s="14" t="s">
        <v>32</v>
      </c>
      <c r="B7" s="8">
        <v>65000</v>
      </c>
      <c r="C7" s="46">
        <v>4000</v>
      </c>
      <c r="D7" s="45" t="s">
        <v>68</v>
      </c>
      <c r="F7" s="10"/>
      <c r="G7" s="9"/>
      <c r="J7" s="10"/>
      <c r="K7" s="9"/>
      <c r="N7" s="10"/>
      <c r="O7" s="9"/>
    </row>
    <row r="8" spans="1:16" x14ac:dyDescent="0.45">
      <c r="A8" s="14" t="s">
        <v>34</v>
      </c>
      <c r="B8" s="8">
        <v>9000</v>
      </c>
      <c r="C8" s="9"/>
      <c r="F8" s="10"/>
      <c r="G8" s="9"/>
      <c r="J8" s="10"/>
      <c r="K8" s="9"/>
      <c r="N8" s="10"/>
      <c r="O8" s="9"/>
    </row>
    <row r="9" spans="1:16" x14ac:dyDescent="0.45">
      <c r="A9" s="14" t="s">
        <v>35</v>
      </c>
      <c r="B9" s="8">
        <v>8000</v>
      </c>
      <c r="C9" s="9"/>
      <c r="F9" s="10"/>
      <c r="G9" s="9"/>
      <c r="I9" s="117" t="s">
        <v>45</v>
      </c>
      <c r="J9" s="116">
        <f>SUM(J4:J6)-9000</f>
        <v>12000</v>
      </c>
      <c r="K9" s="9"/>
      <c r="M9" s="14" t="s">
        <v>45</v>
      </c>
      <c r="N9" s="8">
        <v>9000</v>
      </c>
      <c r="O9" s="9"/>
    </row>
    <row r="10" spans="1:16" x14ac:dyDescent="0.45">
      <c r="A10" s="14" t="s">
        <v>38</v>
      </c>
      <c r="B10" s="8">
        <v>5000</v>
      </c>
      <c r="C10" s="9"/>
      <c r="D10" s="3"/>
      <c r="F10" s="10"/>
      <c r="G10" s="9"/>
      <c r="J10" s="50" t="s">
        <v>4</v>
      </c>
      <c r="K10" s="51"/>
      <c r="L10" s="1"/>
      <c r="N10" s="50" t="s">
        <v>3</v>
      </c>
      <c r="O10" s="51"/>
    </row>
    <row r="11" spans="1:16" x14ac:dyDescent="0.45">
      <c r="A11" s="44" t="s">
        <v>45</v>
      </c>
      <c r="B11" s="115">
        <f>SUM(B4:B10)-SUM(C4:C7)</f>
        <v>69000</v>
      </c>
      <c r="C11" s="9"/>
      <c r="D11" s="3"/>
      <c r="E11" s="3"/>
      <c r="F11" s="10"/>
      <c r="G11" s="11">
        <f>SUM(G4:G5)-SUM(F4)</f>
        <v>13000</v>
      </c>
      <c r="H11" t="s">
        <v>45</v>
      </c>
      <c r="I11" s="31"/>
      <c r="J11" s="10"/>
      <c r="K11" s="11">
        <v>4000</v>
      </c>
      <c r="L11" s="32" t="s">
        <v>44</v>
      </c>
      <c r="M11" s="31"/>
      <c r="N11" s="10"/>
      <c r="O11" s="11">
        <v>5000</v>
      </c>
      <c r="P11" t="s">
        <v>14</v>
      </c>
    </row>
    <row r="12" spans="1:16" x14ac:dyDescent="0.45">
      <c r="B12" s="50" t="s">
        <v>11</v>
      </c>
      <c r="C12" s="51"/>
      <c r="D12" s="7"/>
      <c r="E12" s="7"/>
      <c r="F12" s="50" t="s">
        <v>12</v>
      </c>
      <c r="G12" s="51"/>
      <c r="H12" s="1"/>
      <c r="J12" s="10"/>
      <c r="K12" s="9"/>
      <c r="N12" s="10"/>
      <c r="O12" s="9"/>
    </row>
    <row r="13" spans="1:16" x14ac:dyDescent="0.45">
      <c r="A13" s="14" t="s">
        <v>36</v>
      </c>
      <c r="B13" s="8">
        <v>11000</v>
      </c>
      <c r="C13" s="11">
        <v>7000</v>
      </c>
      <c r="D13" s="32" t="s">
        <v>44</v>
      </c>
      <c r="E13" s="3"/>
      <c r="F13" s="10"/>
      <c r="G13" s="11">
        <v>20000</v>
      </c>
      <c r="H13" s="32" t="s">
        <v>44</v>
      </c>
      <c r="I13" s="31"/>
      <c r="J13" s="10"/>
      <c r="K13" s="9"/>
      <c r="N13" s="10"/>
      <c r="O13" s="9"/>
    </row>
    <row r="14" spans="1:16" x14ac:dyDescent="0.45">
      <c r="B14" s="10"/>
      <c r="C14" s="11">
        <v>13000</v>
      </c>
      <c r="D14" t="s">
        <v>37</v>
      </c>
      <c r="F14" s="10"/>
      <c r="G14" s="9"/>
      <c r="J14" s="10"/>
      <c r="K14" s="9"/>
      <c r="N14" s="10"/>
      <c r="O14" s="9"/>
    </row>
    <row r="15" spans="1:16" x14ac:dyDescent="0.45">
      <c r="B15" s="10"/>
      <c r="C15" s="9"/>
      <c r="F15" s="10"/>
      <c r="G15" s="9"/>
      <c r="J15" s="12"/>
      <c r="K15" s="26">
        <v>4000</v>
      </c>
      <c r="L15" t="s">
        <v>45</v>
      </c>
      <c r="N15" s="12"/>
      <c r="O15" s="26">
        <v>5000</v>
      </c>
      <c r="P15" t="s">
        <v>45</v>
      </c>
    </row>
    <row r="16" spans="1:16" x14ac:dyDescent="0.45">
      <c r="B16" s="10"/>
      <c r="C16" s="9"/>
      <c r="F16" s="10"/>
      <c r="G16" s="9"/>
    </row>
    <row r="17" spans="2:16" x14ac:dyDescent="0.45">
      <c r="B17" s="10"/>
      <c r="C17" s="11">
        <f>SUM(C13,C14) - SUM(B13)</f>
        <v>9000</v>
      </c>
      <c r="D17" t="s">
        <v>45</v>
      </c>
      <c r="F17" s="10"/>
      <c r="G17" s="11">
        <v>20000</v>
      </c>
      <c r="H17" t="s">
        <v>45</v>
      </c>
    </row>
    <row r="18" spans="2:16" x14ac:dyDescent="0.45">
      <c r="B18" s="5"/>
      <c r="C18" s="4"/>
      <c r="D18" s="5"/>
      <c r="E18" s="5"/>
      <c r="F18" s="5"/>
      <c r="G18" s="4"/>
    </row>
    <row r="19" spans="2:16" x14ac:dyDescent="0.45">
      <c r="B19" s="50" t="s">
        <v>30</v>
      </c>
      <c r="C19" s="51"/>
      <c r="E19" s="14"/>
      <c r="F19" s="50" t="s">
        <v>39</v>
      </c>
      <c r="G19" s="51"/>
      <c r="I19"/>
      <c r="J19" s="48" t="s">
        <v>47</v>
      </c>
      <c r="K19" s="49"/>
      <c r="N19" s="48" t="s">
        <v>57</v>
      </c>
      <c r="O19" s="49"/>
    </row>
    <row r="20" spans="2:16" x14ac:dyDescent="0.45">
      <c r="B20" s="15"/>
      <c r="C20" s="16">
        <v>10000</v>
      </c>
      <c r="D20" t="s">
        <v>31</v>
      </c>
      <c r="E20" s="14"/>
      <c r="F20" s="10"/>
      <c r="G20" s="11">
        <v>5000</v>
      </c>
      <c r="H20" t="s">
        <v>38</v>
      </c>
      <c r="I20"/>
      <c r="J20" s="8">
        <v>18000</v>
      </c>
      <c r="K20" s="9"/>
      <c r="M20" s="44" t="s">
        <v>58</v>
      </c>
      <c r="N20" s="104">
        <v>9000</v>
      </c>
      <c r="O20" s="29"/>
    </row>
    <row r="21" spans="2:16" x14ac:dyDescent="0.45">
      <c r="B21" s="15"/>
      <c r="C21" s="17"/>
      <c r="E21" s="14"/>
      <c r="F21" s="10"/>
      <c r="G21" s="9"/>
      <c r="I21"/>
      <c r="J21" s="10"/>
      <c r="K21" s="9"/>
      <c r="N21" s="10"/>
      <c r="O21" s="9"/>
    </row>
    <row r="22" spans="2:16" x14ac:dyDescent="0.45">
      <c r="B22" s="10"/>
      <c r="C22" s="9"/>
      <c r="E22" s="14"/>
      <c r="F22" s="10"/>
      <c r="G22" s="9"/>
      <c r="I22"/>
      <c r="J22" s="10"/>
      <c r="K22" s="9"/>
      <c r="M22" s="117" t="s">
        <v>45</v>
      </c>
      <c r="N22" s="104">
        <v>9000</v>
      </c>
      <c r="O22" s="13"/>
    </row>
    <row r="23" spans="2:16" x14ac:dyDescent="0.45">
      <c r="B23" s="12"/>
      <c r="C23" s="26">
        <v>10000</v>
      </c>
      <c r="D23" t="s">
        <v>45</v>
      </c>
      <c r="E23" s="14"/>
      <c r="F23" s="12"/>
      <c r="G23" s="26">
        <v>5000</v>
      </c>
      <c r="H23" t="s">
        <v>45</v>
      </c>
      <c r="I23" s="14" t="s">
        <v>116</v>
      </c>
      <c r="J23" s="34">
        <v>18000</v>
      </c>
      <c r="K23" s="13"/>
      <c r="N23" s="48" t="s">
        <v>59</v>
      </c>
      <c r="O23" s="49"/>
    </row>
    <row r="24" spans="2:16" x14ac:dyDescent="0.45">
      <c r="B24" s="48" t="s">
        <v>33</v>
      </c>
      <c r="C24" s="49"/>
      <c r="E24" s="14"/>
      <c r="F24" s="48" t="s">
        <v>40</v>
      </c>
      <c r="G24" s="49"/>
      <c r="I24"/>
      <c r="J24" s="48" t="s">
        <v>62</v>
      </c>
      <c r="K24" s="49"/>
      <c r="M24" s="44" t="s">
        <v>60</v>
      </c>
      <c r="N24" s="105">
        <v>2000</v>
      </c>
      <c r="O24" s="29"/>
    </row>
    <row r="25" spans="2:16" x14ac:dyDescent="0.45">
      <c r="B25" s="10"/>
      <c r="C25" s="11">
        <v>65000</v>
      </c>
      <c r="D25" t="s">
        <v>32</v>
      </c>
      <c r="E25" s="14" t="s">
        <v>41</v>
      </c>
      <c r="F25" s="8">
        <v>10000</v>
      </c>
      <c r="G25" s="9"/>
      <c r="I25" s="44" t="s">
        <v>64</v>
      </c>
      <c r="J25" s="105">
        <v>500</v>
      </c>
      <c r="K25" s="29"/>
      <c r="N25" s="10"/>
      <c r="O25" s="9"/>
    </row>
    <row r="26" spans="2:16" x14ac:dyDescent="0.45">
      <c r="B26" s="10"/>
      <c r="C26" s="9"/>
      <c r="E26" s="14"/>
      <c r="F26" s="10"/>
      <c r="G26" s="9"/>
      <c r="I26"/>
      <c r="J26" s="106"/>
      <c r="K26" s="9"/>
      <c r="N26" s="10"/>
      <c r="O26" s="9"/>
    </row>
    <row r="27" spans="2:16" x14ac:dyDescent="0.45">
      <c r="B27" s="10"/>
      <c r="C27" s="9"/>
      <c r="E27" s="14"/>
      <c r="F27" s="10"/>
      <c r="G27" s="9"/>
      <c r="I27" s="117" t="s">
        <v>45</v>
      </c>
      <c r="J27" s="118">
        <v>500</v>
      </c>
      <c r="K27" s="13"/>
      <c r="M27" s="117" t="s">
        <v>45</v>
      </c>
      <c r="N27" s="105">
        <v>2000</v>
      </c>
      <c r="O27" s="13"/>
    </row>
    <row r="28" spans="2:16" x14ac:dyDescent="0.45">
      <c r="B28" s="10"/>
      <c r="C28" s="11">
        <v>65000</v>
      </c>
      <c r="D28" t="s">
        <v>45</v>
      </c>
      <c r="E28" s="14" t="s">
        <v>45</v>
      </c>
      <c r="F28" s="8">
        <v>10000</v>
      </c>
      <c r="G28" s="9"/>
      <c r="I28"/>
      <c r="J28" s="48" t="s">
        <v>63</v>
      </c>
      <c r="K28" s="49"/>
      <c r="N28" s="48" t="s">
        <v>61</v>
      </c>
      <c r="O28" s="49"/>
    </row>
    <row r="29" spans="2:16" x14ac:dyDescent="0.45">
      <c r="B29" s="108"/>
      <c r="C29" s="108"/>
      <c r="D29" s="109"/>
      <c r="E29" s="110"/>
      <c r="F29" s="108"/>
      <c r="G29" s="108"/>
      <c r="I29"/>
      <c r="J29" s="56"/>
      <c r="K29" s="107">
        <v>500</v>
      </c>
      <c r="L29" s="45" t="s">
        <v>64</v>
      </c>
      <c r="N29" s="56"/>
      <c r="O29" s="107">
        <v>2000</v>
      </c>
    </row>
    <row r="30" spans="2:16" x14ac:dyDescent="0.45">
      <c r="B30" s="111"/>
      <c r="C30" s="109"/>
      <c r="D30" s="109"/>
      <c r="E30" s="112"/>
      <c r="F30" s="113"/>
      <c r="G30" s="109"/>
      <c r="I30"/>
      <c r="J30" s="10"/>
      <c r="K30" s="9"/>
      <c r="N30" s="10"/>
      <c r="O30" s="9"/>
    </row>
    <row r="31" spans="2:16" x14ac:dyDescent="0.45">
      <c r="B31" s="109"/>
      <c r="C31" s="109"/>
      <c r="D31" s="109"/>
      <c r="E31" s="110"/>
      <c r="F31" s="109"/>
      <c r="G31" s="109"/>
      <c r="I31"/>
      <c r="J31" s="12"/>
      <c r="K31" s="107">
        <v>500</v>
      </c>
      <c r="L31" s="119" t="s">
        <v>45</v>
      </c>
      <c r="N31" s="12"/>
      <c r="O31" s="107">
        <v>2000</v>
      </c>
      <c r="P31" s="119" t="s">
        <v>45</v>
      </c>
    </row>
    <row r="32" spans="2:16" x14ac:dyDescent="0.45">
      <c r="B32" s="109"/>
      <c r="C32" s="109"/>
      <c r="D32" s="109"/>
      <c r="E32" s="110"/>
      <c r="F32" s="109"/>
      <c r="G32" s="109"/>
      <c r="I32"/>
      <c r="J32" s="48" t="s">
        <v>65</v>
      </c>
      <c r="K32" s="49"/>
      <c r="N32" s="48" t="s">
        <v>67</v>
      </c>
      <c r="O32" s="49"/>
    </row>
    <row r="33" spans="1:15" x14ac:dyDescent="0.45">
      <c r="B33" s="109"/>
      <c r="C33" s="109"/>
      <c r="D33" s="109"/>
      <c r="E33" s="110"/>
      <c r="F33" s="108"/>
      <c r="G33" s="108"/>
      <c r="I33"/>
      <c r="J33" s="105">
        <v>3000</v>
      </c>
      <c r="K33" s="29"/>
      <c r="M33" s="44" t="s">
        <v>68</v>
      </c>
      <c r="N33" s="105">
        <v>4000</v>
      </c>
      <c r="O33" s="29"/>
    </row>
    <row r="34" spans="1:15" x14ac:dyDescent="0.45">
      <c r="B34" s="121"/>
      <c r="C34" s="108"/>
      <c r="D34" s="109"/>
      <c r="E34" s="112"/>
      <c r="F34" s="114"/>
      <c r="G34" s="109"/>
      <c r="I34"/>
      <c r="J34" s="10"/>
      <c r="K34" s="9"/>
      <c r="N34" s="10"/>
      <c r="O34" s="9"/>
    </row>
    <row r="35" spans="1:15" x14ac:dyDescent="0.45">
      <c r="A35" s="44"/>
      <c r="B35" s="114"/>
      <c r="C35" s="109"/>
      <c r="D35" s="109"/>
      <c r="E35" s="110"/>
      <c r="F35" s="109"/>
      <c r="G35" s="109"/>
      <c r="I35" s="117" t="s">
        <v>45</v>
      </c>
      <c r="J35" s="105">
        <v>3000</v>
      </c>
      <c r="K35" s="13"/>
      <c r="M35" s="117" t="s">
        <v>45</v>
      </c>
      <c r="N35" s="105">
        <v>4000</v>
      </c>
      <c r="O35" s="13"/>
    </row>
    <row r="36" spans="1:15" x14ac:dyDescent="0.45">
      <c r="B36" s="120"/>
      <c r="C36" s="109"/>
      <c r="D36" s="109"/>
      <c r="E36" s="110"/>
      <c r="F36" s="109"/>
      <c r="G36" s="109"/>
      <c r="I36"/>
      <c r="J36" s="48" t="s">
        <v>2</v>
      </c>
      <c r="K36" s="49"/>
    </row>
    <row r="37" spans="1:15" x14ac:dyDescent="0.45">
      <c r="A37" s="44"/>
      <c r="B37" s="109"/>
      <c r="C37" s="109"/>
      <c r="D37" s="109"/>
      <c r="E37" s="110"/>
      <c r="F37" s="109"/>
      <c r="G37" s="109"/>
      <c r="I37"/>
      <c r="J37" s="56"/>
      <c r="K37" s="107">
        <v>3000</v>
      </c>
      <c r="L37" s="45" t="s">
        <v>66</v>
      </c>
      <c r="M37"/>
    </row>
    <row r="38" spans="1:15" x14ac:dyDescent="0.45">
      <c r="A38" s="47"/>
      <c r="B38" s="108"/>
      <c r="C38" s="108"/>
      <c r="D38" s="109"/>
      <c r="E38" s="110"/>
      <c r="F38" s="108"/>
      <c r="G38" s="108"/>
      <c r="I38"/>
      <c r="J38" s="10"/>
      <c r="K38" s="9"/>
      <c r="M38"/>
    </row>
    <row r="39" spans="1:15" x14ac:dyDescent="0.45">
      <c r="B39" s="109"/>
      <c r="C39" s="113"/>
      <c r="D39" s="113"/>
      <c r="E39" s="110"/>
      <c r="F39" s="109"/>
      <c r="G39" s="113"/>
      <c r="H39" s="45"/>
      <c r="I39"/>
      <c r="J39" s="12"/>
      <c r="K39" s="107">
        <v>3000</v>
      </c>
      <c r="L39" s="119" t="s">
        <v>45</v>
      </c>
      <c r="M39"/>
    </row>
    <row r="40" spans="1:15" x14ac:dyDescent="0.45">
      <c r="B40" s="109"/>
      <c r="C40" s="109"/>
      <c r="D40" s="109"/>
      <c r="E40" s="110"/>
      <c r="F40" s="109"/>
      <c r="G40" s="109"/>
      <c r="I40"/>
      <c r="M40"/>
    </row>
    <row r="41" spans="1:15" x14ac:dyDescent="0.45">
      <c r="B41" s="109"/>
      <c r="C41" s="109"/>
      <c r="D41" s="109"/>
      <c r="E41" s="110"/>
      <c r="F41" s="109"/>
      <c r="G41" s="109"/>
      <c r="I41"/>
      <c r="M41"/>
    </row>
    <row r="42" spans="1:15" x14ac:dyDescent="0.45">
      <c r="B42" s="108"/>
      <c r="C42" s="108"/>
      <c r="D42" s="109"/>
      <c r="E42" s="110"/>
      <c r="F42" s="108"/>
      <c r="G42" s="108"/>
      <c r="H42" s="45"/>
      <c r="I42"/>
      <c r="M42"/>
    </row>
    <row r="43" spans="1:15" x14ac:dyDescent="0.45">
      <c r="A43" s="44"/>
      <c r="B43" s="114"/>
      <c r="C43" s="109"/>
      <c r="D43" s="109"/>
      <c r="E43" s="112"/>
      <c r="F43" s="114"/>
      <c r="G43" s="109"/>
      <c r="I43"/>
      <c r="M43"/>
    </row>
    <row r="44" spans="1:15" x14ac:dyDescent="0.45">
      <c r="B44" s="109"/>
      <c r="C44" s="109"/>
      <c r="D44" s="109"/>
      <c r="E44" s="110"/>
      <c r="F44" s="109"/>
      <c r="G44" s="109"/>
      <c r="I44"/>
      <c r="M44"/>
    </row>
    <row r="45" spans="1:15" x14ac:dyDescent="0.45">
      <c r="B45" s="109"/>
      <c r="C45" s="109"/>
      <c r="D45" s="109"/>
      <c r="E45" s="110"/>
      <c r="F45" s="109"/>
      <c r="G45" s="109"/>
      <c r="I45"/>
      <c r="M45"/>
    </row>
    <row r="46" spans="1:15" x14ac:dyDescent="0.45">
      <c r="B46" s="108"/>
      <c r="C46" s="108"/>
      <c r="D46" s="109"/>
      <c r="E46" s="110"/>
      <c r="F46" s="109"/>
      <c r="G46" s="109"/>
      <c r="I46"/>
      <c r="M46"/>
    </row>
    <row r="47" spans="1:15" x14ac:dyDescent="0.45">
      <c r="B47" s="109"/>
      <c r="C47" s="113"/>
      <c r="D47" s="113"/>
      <c r="E47" s="109"/>
      <c r="F47" s="109"/>
      <c r="G47" s="109"/>
      <c r="K47" s="45"/>
      <c r="L47" s="45"/>
    </row>
    <row r="48" spans="1:15" x14ac:dyDescent="0.45">
      <c r="B48" s="109"/>
      <c r="C48" s="109"/>
      <c r="D48" s="109"/>
      <c r="E48" s="109"/>
      <c r="F48" s="109"/>
      <c r="G48" s="109"/>
    </row>
    <row r="49" spans="2:9" x14ac:dyDescent="0.45">
      <c r="B49" s="109"/>
      <c r="C49" s="109"/>
      <c r="D49" s="109"/>
      <c r="E49" s="109"/>
      <c r="F49" s="109"/>
      <c r="G49" s="109"/>
    </row>
    <row r="64" spans="2:9" x14ac:dyDescent="0.45">
      <c r="D64" s="14"/>
      <c r="I64"/>
    </row>
    <row r="65" spans="4:10" x14ac:dyDescent="0.45">
      <c r="D65" s="18">
        <v>10</v>
      </c>
      <c r="E65" s="19" t="s">
        <v>48</v>
      </c>
      <c r="F65" s="19"/>
      <c r="G65" s="20">
        <v>9000</v>
      </c>
      <c r="H65" s="21"/>
      <c r="I65"/>
    </row>
    <row r="66" spans="4:10" x14ac:dyDescent="0.45">
      <c r="D66" s="22"/>
      <c r="E66" s="23"/>
      <c r="F66" s="23" t="s">
        <v>49</v>
      </c>
      <c r="G66" s="23"/>
      <c r="H66" s="24">
        <v>9000</v>
      </c>
      <c r="I66" s="7"/>
      <c r="J66" s="7"/>
    </row>
    <row r="67" spans="4:10" x14ac:dyDescent="0.45">
      <c r="D67" s="18">
        <v>11</v>
      </c>
      <c r="E67" s="38" t="s">
        <v>15</v>
      </c>
      <c r="F67" s="39"/>
      <c r="G67" s="40">
        <v>13000</v>
      </c>
      <c r="H67" s="41"/>
      <c r="I67" s="7"/>
      <c r="J67" s="7"/>
    </row>
    <row r="68" spans="4:10" x14ac:dyDescent="0.45">
      <c r="D68" s="30"/>
      <c r="E68" s="42"/>
      <c r="F68" s="42" t="s">
        <v>16</v>
      </c>
      <c r="G68" s="42"/>
      <c r="H68" s="43">
        <v>13000</v>
      </c>
      <c r="I68" s="7"/>
      <c r="J68" s="7"/>
    </row>
    <row r="69" spans="4:10" x14ac:dyDescent="0.45">
      <c r="D69" s="30"/>
      <c r="E69" s="35" t="s">
        <v>50</v>
      </c>
      <c r="F69" s="35"/>
      <c r="G69" s="37">
        <v>2000</v>
      </c>
      <c r="H69" s="17"/>
      <c r="I69" s="7"/>
      <c r="J69" s="7"/>
    </row>
    <row r="70" spans="4:10" x14ac:dyDescent="0.45">
      <c r="D70" s="22"/>
      <c r="E70" s="25"/>
      <c r="F70" s="25" t="s">
        <v>51</v>
      </c>
      <c r="G70" s="25"/>
      <c r="H70" s="26">
        <v>2000</v>
      </c>
      <c r="I70" s="7"/>
      <c r="J70" s="7"/>
    </row>
    <row r="71" spans="4:10" x14ac:dyDescent="0.45">
      <c r="D71" s="36">
        <v>12</v>
      </c>
      <c r="E71" s="38" t="s">
        <v>17</v>
      </c>
      <c r="F71" s="39"/>
      <c r="G71" s="40">
        <v>10000</v>
      </c>
      <c r="H71" s="41"/>
      <c r="I71"/>
    </row>
    <row r="72" spans="4:10" x14ac:dyDescent="0.45">
      <c r="D72" s="30"/>
      <c r="E72" s="42"/>
      <c r="F72" s="42" t="s">
        <v>27</v>
      </c>
      <c r="G72" s="42"/>
      <c r="H72" s="43">
        <v>10000</v>
      </c>
      <c r="I72"/>
    </row>
    <row r="73" spans="4:10" x14ac:dyDescent="0.45">
      <c r="D73" s="30"/>
      <c r="E73" s="5" t="s">
        <v>52</v>
      </c>
      <c r="F73" s="5"/>
      <c r="G73" s="4">
        <v>500</v>
      </c>
      <c r="H73" s="9"/>
      <c r="I73"/>
    </row>
    <row r="74" spans="4:10" x14ac:dyDescent="0.45">
      <c r="D74" s="22"/>
      <c r="E74" s="25"/>
      <c r="F74" s="25" t="s">
        <v>53</v>
      </c>
      <c r="G74" s="25"/>
      <c r="H74" s="26">
        <v>500</v>
      </c>
      <c r="I74"/>
    </row>
    <row r="75" spans="4:10" x14ac:dyDescent="0.45">
      <c r="D75" s="18">
        <v>13</v>
      </c>
      <c r="E75" s="27" t="s">
        <v>54</v>
      </c>
      <c r="F75" s="27"/>
      <c r="G75" s="28">
        <v>3000</v>
      </c>
      <c r="H75" s="29"/>
      <c r="I75"/>
    </row>
    <row r="76" spans="4:10" x14ac:dyDescent="0.45">
      <c r="D76" s="22"/>
      <c r="E76" s="25"/>
      <c r="F76" s="25" t="s">
        <v>55</v>
      </c>
      <c r="G76" s="25"/>
      <c r="H76" s="26">
        <v>3000</v>
      </c>
      <c r="I76"/>
    </row>
    <row r="77" spans="4:10" x14ac:dyDescent="0.45">
      <c r="D77" s="18">
        <v>14</v>
      </c>
      <c r="E77" s="27" t="s">
        <v>56</v>
      </c>
      <c r="F77" s="27"/>
      <c r="G77" s="28">
        <v>4000</v>
      </c>
      <c r="H77" s="29"/>
      <c r="I77"/>
    </row>
    <row r="78" spans="4:10" x14ac:dyDescent="0.45">
      <c r="D78" s="22"/>
      <c r="E78" s="25"/>
      <c r="F78" s="25" t="s">
        <v>16</v>
      </c>
      <c r="G78" s="25"/>
      <c r="H78" s="26">
        <v>4000</v>
      </c>
      <c r="I78"/>
    </row>
    <row r="79" spans="4:10" x14ac:dyDescent="0.45">
      <c r="D79" s="14"/>
      <c r="I79"/>
    </row>
  </sheetData>
  <mergeCells count="30">
    <mergeCell ref="J32:K32"/>
    <mergeCell ref="N32:O32"/>
    <mergeCell ref="J36:K36"/>
    <mergeCell ref="J19:K19"/>
    <mergeCell ref="N19:O19"/>
    <mergeCell ref="N23:O23"/>
    <mergeCell ref="J24:K24"/>
    <mergeCell ref="J28:K28"/>
    <mergeCell ref="N28:O28"/>
    <mergeCell ref="B3:C3"/>
    <mergeCell ref="F3:G3"/>
    <mergeCell ref="J3:K3"/>
    <mergeCell ref="N3:O3"/>
    <mergeCell ref="B12:C12"/>
    <mergeCell ref="F12:G12"/>
    <mergeCell ref="J10:K10"/>
    <mergeCell ref="N10:O10"/>
    <mergeCell ref="B46:C46"/>
    <mergeCell ref="F42:G42"/>
    <mergeCell ref="B19:C19"/>
    <mergeCell ref="F19:G19"/>
    <mergeCell ref="B24:C24"/>
    <mergeCell ref="F24:G24"/>
    <mergeCell ref="B29:C29"/>
    <mergeCell ref="F29:G29"/>
    <mergeCell ref="F33:G33"/>
    <mergeCell ref="F38:G38"/>
    <mergeCell ref="B34:C34"/>
    <mergeCell ref="B38:C38"/>
    <mergeCell ref="B42:C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2"/>
  <sheetViews>
    <sheetView tabSelected="1" zoomScale="85" zoomScaleNormal="85" workbookViewId="0">
      <selection activeCell="H59" sqref="H59"/>
    </sheetView>
  </sheetViews>
  <sheetFormatPr defaultRowHeight="17" x14ac:dyDescent="0.45"/>
  <cols>
    <col min="2" max="2" width="19.08203125" style="2" bestFit="1" customWidth="1"/>
    <col min="4" max="4" width="16.25" bestFit="1" customWidth="1"/>
    <col min="7" max="7" width="19.08203125" bestFit="1" customWidth="1"/>
    <col min="10" max="10" width="19.08203125" bestFit="1" customWidth="1"/>
    <col min="11" max="11" width="10.4140625" bestFit="1" customWidth="1"/>
    <col min="14" max="14" width="7.58203125" bestFit="1" customWidth="1"/>
  </cols>
  <sheetData>
    <row r="3" spans="2:11" x14ac:dyDescent="0.45">
      <c r="C3" s="52" t="s">
        <v>72</v>
      </c>
      <c r="D3" s="52"/>
      <c r="E3" s="52" t="s">
        <v>75</v>
      </c>
      <c r="F3" s="52"/>
      <c r="G3" s="52" t="s">
        <v>76</v>
      </c>
      <c r="H3" s="52"/>
    </row>
    <row r="4" spans="2:11" x14ac:dyDescent="0.45">
      <c r="B4" s="59" t="s">
        <v>71</v>
      </c>
      <c r="C4" s="53" t="s">
        <v>73</v>
      </c>
      <c r="D4" s="53" t="s">
        <v>74</v>
      </c>
      <c r="E4" s="53" t="s">
        <v>73</v>
      </c>
      <c r="F4" s="53" t="s">
        <v>74</v>
      </c>
      <c r="G4" s="53" t="s">
        <v>73</v>
      </c>
      <c r="H4" s="54" t="s">
        <v>74</v>
      </c>
      <c r="J4" s="69"/>
      <c r="K4" s="122" t="s">
        <v>117</v>
      </c>
    </row>
    <row r="5" spans="2:11" x14ac:dyDescent="0.45">
      <c r="B5" s="60" t="s">
        <v>77</v>
      </c>
      <c r="C5" s="28">
        <v>73000</v>
      </c>
      <c r="D5" s="29"/>
      <c r="E5" s="56"/>
      <c r="F5" s="57">
        <v>4000</v>
      </c>
      <c r="G5" s="55">
        <v>69000</v>
      </c>
      <c r="H5" s="57"/>
      <c r="J5" s="123"/>
      <c r="K5" s="2" t="s">
        <v>118</v>
      </c>
    </row>
    <row r="6" spans="2:11" x14ac:dyDescent="0.45">
      <c r="B6" s="62" t="s">
        <v>78</v>
      </c>
      <c r="C6" s="5"/>
      <c r="D6" s="11">
        <v>13000</v>
      </c>
      <c r="E6" s="10"/>
      <c r="F6" s="9"/>
      <c r="G6" s="10"/>
      <c r="H6" s="11">
        <v>13000</v>
      </c>
    </row>
    <row r="7" spans="2:11" x14ac:dyDescent="0.45">
      <c r="B7" s="63" t="s">
        <v>79</v>
      </c>
      <c r="C7" s="4">
        <v>21000</v>
      </c>
      <c r="D7" s="9"/>
      <c r="E7" s="10"/>
      <c r="F7" s="11">
        <v>9000</v>
      </c>
      <c r="G7" s="8">
        <v>12000</v>
      </c>
      <c r="H7" s="11"/>
    </row>
    <row r="8" spans="2:11" x14ac:dyDescent="0.45">
      <c r="B8" s="60" t="s">
        <v>80</v>
      </c>
      <c r="C8" s="4">
        <v>9000</v>
      </c>
      <c r="D8" s="9"/>
      <c r="E8" s="10"/>
      <c r="F8" s="9"/>
      <c r="G8" s="8">
        <v>9000</v>
      </c>
      <c r="H8" s="9"/>
    </row>
    <row r="9" spans="2:11" x14ac:dyDescent="0.45">
      <c r="B9" s="63" t="s">
        <v>81</v>
      </c>
      <c r="C9" s="5"/>
      <c r="D9" s="11">
        <v>9000</v>
      </c>
      <c r="E9" s="10"/>
      <c r="F9" s="9"/>
      <c r="G9" s="10"/>
      <c r="H9" s="11">
        <v>9000</v>
      </c>
    </row>
    <row r="10" spans="2:11" x14ac:dyDescent="0.45">
      <c r="B10" s="63" t="s">
        <v>82</v>
      </c>
      <c r="C10" s="5"/>
      <c r="D10" s="11">
        <v>20000</v>
      </c>
      <c r="E10" s="10"/>
      <c r="F10" s="9"/>
      <c r="G10" s="10"/>
      <c r="H10" s="11">
        <v>20000</v>
      </c>
    </row>
    <row r="11" spans="2:11" x14ac:dyDescent="0.45">
      <c r="B11" s="62" t="s">
        <v>83</v>
      </c>
      <c r="C11" s="5"/>
      <c r="D11" s="11">
        <v>4000</v>
      </c>
      <c r="E11" s="10"/>
      <c r="F11" s="9"/>
      <c r="G11" s="10"/>
      <c r="H11" s="11">
        <v>4000</v>
      </c>
    </row>
    <row r="12" spans="2:11" x14ac:dyDescent="0.45">
      <c r="B12" s="62" t="s">
        <v>84</v>
      </c>
      <c r="C12" s="5"/>
      <c r="D12" s="11">
        <v>5000</v>
      </c>
      <c r="E12" s="10"/>
      <c r="F12" s="9"/>
      <c r="G12" s="10"/>
      <c r="H12" s="11">
        <v>5000</v>
      </c>
    </row>
    <row r="13" spans="2:11" x14ac:dyDescent="0.45">
      <c r="B13" s="63" t="s">
        <v>85</v>
      </c>
      <c r="C13" s="5"/>
      <c r="D13" s="11">
        <v>10000</v>
      </c>
      <c r="E13" s="10"/>
      <c r="F13" s="9"/>
      <c r="G13" s="10"/>
      <c r="H13" s="11">
        <v>10000</v>
      </c>
    </row>
    <row r="14" spans="2:11" x14ac:dyDescent="0.45">
      <c r="B14" s="62" t="s">
        <v>86</v>
      </c>
      <c r="C14" s="5"/>
      <c r="D14" s="11">
        <v>5000</v>
      </c>
      <c r="E14" s="10"/>
      <c r="F14" s="9"/>
      <c r="G14" s="10"/>
      <c r="H14" s="11">
        <v>5000</v>
      </c>
    </row>
    <row r="15" spans="2:11" x14ac:dyDescent="0.45">
      <c r="B15" s="62" t="s">
        <v>87</v>
      </c>
      <c r="C15" s="4"/>
      <c r="D15" s="11">
        <v>65000</v>
      </c>
      <c r="E15" s="10"/>
      <c r="F15" s="9"/>
      <c r="G15" s="8"/>
      <c r="H15" s="11">
        <v>65000</v>
      </c>
    </row>
    <row r="16" spans="2:11" x14ac:dyDescent="0.45">
      <c r="B16" s="63" t="s">
        <v>88</v>
      </c>
      <c r="C16" s="4">
        <v>10000</v>
      </c>
      <c r="D16" s="9"/>
      <c r="E16" s="10"/>
      <c r="F16" s="9"/>
      <c r="G16" s="8">
        <v>10000</v>
      </c>
      <c r="H16" s="9"/>
    </row>
    <row r="17" spans="2:14" x14ac:dyDescent="0.45">
      <c r="B17" s="63" t="s">
        <v>89</v>
      </c>
      <c r="C17" s="4">
        <v>18000</v>
      </c>
      <c r="D17" s="9"/>
      <c r="E17" s="10"/>
      <c r="F17" s="9"/>
      <c r="G17" s="8">
        <v>18000</v>
      </c>
      <c r="H17" s="9"/>
    </row>
    <row r="18" spans="2:14" x14ac:dyDescent="0.45">
      <c r="B18" s="63" t="s">
        <v>90</v>
      </c>
      <c r="C18" s="4"/>
      <c r="D18" s="11"/>
      <c r="E18" s="8">
        <v>9000</v>
      </c>
      <c r="F18" s="9"/>
      <c r="G18" s="8">
        <v>9000</v>
      </c>
      <c r="H18" s="11"/>
    </row>
    <row r="19" spans="2:14" x14ac:dyDescent="0.45">
      <c r="B19" s="63" t="s">
        <v>91</v>
      </c>
      <c r="C19" s="5"/>
      <c r="D19" s="9"/>
      <c r="E19" s="8">
        <v>2000</v>
      </c>
      <c r="F19" s="9"/>
      <c r="G19" s="8">
        <v>2000</v>
      </c>
      <c r="H19" s="9"/>
    </row>
    <row r="20" spans="2:14" x14ac:dyDescent="0.45">
      <c r="B20" s="63" t="s">
        <v>92</v>
      </c>
      <c r="C20" s="5"/>
      <c r="D20" s="9"/>
      <c r="E20" s="10"/>
      <c r="F20" s="11">
        <v>2000</v>
      </c>
      <c r="G20" s="10"/>
      <c r="H20" s="11">
        <v>2000</v>
      </c>
    </row>
    <row r="21" spans="2:14" x14ac:dyDescent="0.45">
      <c r="B21" s="63" t="s">
        <v>93</v>
      </c>
      <c r="C21" s="5"/>
      <c r="D21" s="9"/>
      <c r="E21" s="10">
        <v>500</v>
      </c>
      <c r="F21" s="9"/>
      <c r="G21" s="10">
        <v>500</v>
      </c>
      <c r="H21" s="9"/>
    </row>
    <row r="22" spans="2:14" x14ac:dyDescent="0.45">
      <c r="B22" s="63" t="s">
        <v>94</v>
      </c>
      <c r="C22" s="5"/>
      <c r="D22" s="9"/>
      <c r="E22" s="10"/>
      <c r="F22" s="9">
        <v>500</v>
      </c>
      <c r="G22" s="10"/>
      <c r="H22" s="9">
        <v>500</v>
      </c>
    </row>
    <row r="23" spans="2:14" x14ac:dyDescent="0.45">
      <c r="B23" s="63" t="s">
        <v>95</v>
      </c>
      <c r="C23" s="5"/>
      <c r="D23" s="9"/>
      <c r="E23" s="8">
        <v>3000</v>
      </c>
      <c r="F23" s="9"/>
      <c r="G23" s="8">
        <v>3000</v>
      </c>
      <c r="H23" s="9"/>
    </row>
    <row r="24" spans="2:14" x14ac:dyDescent="0.45">
      <c r="B24" s="63" t="s">
        <v>96</v>
      </c>
      <c r="C24" s="5"/>
      <c r="D24" s="9"/>
      <c r="E24" s="10"/>
      <c r="F24" s="11">
        <v>3000</v>
      </c>
      <c r="G24" s="10"/>
      <c r="H24" s="11">
        <v>3000</v>
      </c>
    </row>
    <row r="25" spans="2:14" x14ac:dyDescent="0.45">
      <c r="B25" s="63" t="s">
        <v>97</v>
      </c>
      <c r="C25" s="5"/>
      <c r="D25" s="9"/>
      <c r="E25" s="8">
        <v>4000</v>
      </c>
      <c r="F25" s="9"/>
      <c r="G25" s="8">
        <v>4000</v>
      </c>
      <c r="H25" s="9"/>
    </row>
    <row r="26" spans="2:14" x14ac:dyDescent="0.45">
      <c r="B26" s="61"/>
      <c r="C26" s="58">
        <f>SUM(C5:C25)</f>
        <v>131000</v>
      </c>
      <c r="D26" s="26">
        <f t="shared" ref="D26:F26" si="0">SUM(D5:D25)</f>
        <v>131000</v>
      </c>
      <c r="E26" s="34">
        <f t="shared" si="0"/>
        <v>18500</v>
      </c>
      <c r="F26" s="26">
        <f t="shared" si="0"/>
        <v>18500</v>
      </c>
      <c r="G26" s="34">
        <f t="shared" ref="G26" si="1">SUM(G5:G25)</f>
        <v>136500</v>
      </c>
      <c r="H26" s="26">
        <f t="shared" ref="H26" si="2">SUM(H5:H25)</f>
        <v>136500</v>
      </c>
    </row>
    <row r="27" spans="2:14" x14ac:dyDescent="0.45">
      <c r="J27" s="70" t="s">
        <v>104</v>
      </c>
      <c r="K27" s="71"/>
      <c r="L27" s="71"/>
      <c r="M27" s="71"/>
      <c r="N27" s="72"/>
    </row>
    <row r="28" spans="2:14" x14ac:dyDescent="0.45">
      <c r="J28" s="56" t="s">
        <v>100</v>
      </c>
      <c r="K28" s="27"/>
      <c r="L28" s="27"/>
      <c r="M28" s="27"/>
      <c r="N28" s="29"/>
    </row>
    <row r="29" spans="2:14" x14ac:dyDescent="0.45">
      <c r="J29" s="10"/>
      <c r="K29" s="5" t="s">
        <v>78</v>
      </c>
      <c r="L29" s="5"/>
      <c r="M29" s="11">
        <v>13000</v>
      </c>
      <c r="N29" s="9"/>
    </row>
    <row r="30" spans="2:14" x14ac:dyDescent="0.45">
      <c r="J30" s="10"/>
      <c r="K30" s="5" t="s">
        <v>83</v>
      </c>
      <c r="L30" s="5"/>
      <c r="M30" s="4">
        <v>4000</v>
      </c>
      <c r="N30" s="9"/>
    </row>
    <row r="31" spans="2:14" x14ac:dyDescent="0.45">
      <c r="B31" s="2" t="s">
        <v>98</v>
      </c>
      <c r="J31" s="10"/>
      <c r="K31" s="5" t="s">
        <v>84</v>
      </c>
      <c r="L31" s="5"/>
      <c r="M31" s="4">
        <v>5000</v>
      </c>
      <c r="N31" s="9"/>
    </row>
    <row r="32" spans="2:14" x14ac:dyDescent="0.45">
      <c r="C32" t="s">
        <v>99</v>
      </c>
      <c r="D32" s="62" t="s">
        <v>78</v>
      </c>
      <c r="E32" s="11">
        <v>13000</v>
      </c>
      <c r="F32" t="s">
        <v>102</v>
      </c>
      <c r="G32" s="64" t="s">
        <v>103</v>
      </c>
      <c r="H32" s="65">
        <v>13000</v>
      </c>
      <c r="J32" s="10"/>
      <c r="K32" s="5" t="s">
        <v>86</v>
      </c>
      <c r="L32" s="5"/>
      <c r="M32" s="4">
        <v>5000</v>
      </c>
      <c r="N32" s="9"/>
    </row>
    <row r="33" spans="4:14" x14ac:dyDescent="0.45">
      <c r="D33" s="62" t="s">
        <v>83</v>
      </c>
      <c r="E33" s="3">
        <v>4000</v>
      </c>
      <c r="G33" s="64" t="s">
        <v>103</v>
      </c>
      <c r="H33" s="66">
        <v>4000</v>
      </c>
      <c r="J33" s="10"/>
      <c r="K33" s="5" t="s">
        <v>78</v>
      </c>
      <c r="L33" s="5"/>
      <c r="M33" s="4">
        <v>65000</v>
      </c>
      <c r="N33" s="9"/>
    </row>
    <row r="34" spans="4:14" x14ac:dyDescent="0.45">
      <c r="D34" s="62" t="s">
        <v>84</v>
      </c>
      <c r="E34" s="3">
        <v>5000</v>
      </c>
      <c r="G34" s="64" t="s">
        <v>103</v>
      </c>
      <c r="H34" s="66">
        <v>5000</v>
      </c>
      <c r="J34" s="10"/>
      <c r="K34" s="5"/>
      <c r="L34" s="5" t="s">
        <v>105</v>
      </c>
      <c r="M34" s="5"/>
      <c r="N34" s="11">
        <f>SUM(M29:M33)</f>
        <v>92000</v>
      </c>
    </row>
    <row r="35" spans="4:14" x14ac:dyDescent="0.45">
      <c r="D35" s="62" t="s">
        <v>86</v>
      </c>
      <c r="E35" s="3">
        <v>5000</v>
      </c>
      <c r="G35" s="64" t="s">
        <v>103</v>
      </c>
      <c r="H35" s="66">
        <v>5000</v>
      </c>
      <c r="J35" s="10" t="s">
        <v>101</v>
      </c>
      <c r="K35" s="5"/>
      <c r="L35" s="5"/>
      <c r="M35" s="5"/>
      <c r="N35" s="9"/>
    </row>
    <row r="36" spans="4:14" x14ac:dyDescent="0.45">
      <c r="D36" s="62" t="s">
        <v>87</v>
      </c>
      <c r="E36" s="3">
        <v>65000</v>
      </c>
      <c r="G36" s="64" t="s">
        <v>103</v>
      </c>
      <c r="H36" s="66">
        <v>65000</v>
      </c>
      <c r="J36" s="10"/>
      <c r="K36" s="73" t="s">
        <v>79</v>
      </c>
      <c r="L36" s="5"/>
      <c r="M36" s="4">
        <v>12000</v>
      </c>
      <c r="N36" s="9"/>
    </row>
    <row r="37" spans="4:14" x14ac:dyDescent="0.45">
      <c r="D37" s="63" t="s">
        <v>79</v>
      </c>
      <c r="E37" s="8">
        <v>12000</v>
      </c>
      <c r="G37" s="64" t="s">
        <v>103</v>
      </c>
      <c r="H37" s="67">
        <v>12000</v>
      </c>
      <c r="J37" s="10"/>
      <c r="K37" s="74" t="s">
        <v>88</v>
      </c>
      <c r="L37" s="5"/>
      <c r="M37" s="4">
        <v>10000</v>
      </c>
      <c r="N37" s="9"/>
    </row>
    <row r="38" spans="4:14" x14ac:dyDescent="0.45">
      <c r="D38" s="63" t="s">
        <v>88</v>
      </c>
      <c r="E38" s="8">
        <v>10000</v>
      </c>
      <c r="G38" s="64" t="s">
        <v>103</v>
      </c>
      <c r="H38" s="67">
        <v>10000</v>
      </c>
      <c r="J38" s="10"/>
      <c r="K38" s="74" t="s">
        <v>89</v>
      </c>
      <c r="L38" s="5"/>
      <c r="M38" s="4">
        <v>18000</v>
      </c>
      <c r="N38" s="9"/>
    </row>
    <row r="39" spans="4:14" x14ac:dyDescent="0.45">
      <c r="D39" s="63" t="s">
        <v>89</v>
      </c>
      <c r="E39" s="8">
        <v>18000</v>
      </c>
      <c r="G39" s="64" t="s">
        <v>103</v>
      </c>
      <c r="H39" s="67">
        <v>18000</v>
      </c>
      <c r="J39" s="10"/>
      <c r="K39" s="74" t="s">
        <v>90</v>
      </c>
      <c r="L39" s="5"/>
      <c r="M39" s="4">
        <v>9000</v>
      </c>
      <c r="N39" s="9"/>
    </row>
    <row r="40" spans="4:14" x14ac:dyDescent="0.45">
      <c r="D40" s="63" t="s">
        <v>90</v>
      </c>
      <c r="E40" s="8">
        <v>9000</v>
      </c>
      <c r="G40" s="64" t="s">
        <v>103</v>
      </c>
      <c r="H40" s="67">
        <v>9000</v>
      </c>
      <c r="J40" s="10"/>
      <c r="K40" s="74" t="s">
        <v>91</v>
      </c>
      <c r="L40" s="5"/>
      <c r="M40" s="4">
        <v>2000</v>
      </c>
      <c r="N40" s="9"/>
    </row>
    <row r="41" spans="4:14" x14ac:dyDescent="0.45">
      <c r="D41" s="63" t="s">
        <v>91</v>
      </c>
      <c r="E41" s="8">
        <v>2000</v>
      </c>
      <c r="G41" s="64" t="s">
        <v>103</v>
      </c>
      <c r="H41" s="67">
        <v>2000</v>
      </c>
      <c r="J41" s="10"/>
      <c r="K41" s="74" t="s">
        <v>95</v>
      </c>
      <c r="L41" s="5"/>
      <c r="M41" s="4">
        <v>3000</v>
      </c>
      <c r="N41" s="9"/>
    </row>
    <row r="42" spans="4:14" x14ac:dyDescent="0.45">
      <c r="D42" s="63" t="s">
        <v>93</v>
      </c>
      <c r="E42" s="10">
        <v>500</v>
      </c>
      <c r="G42" s="64" t="s">
        <v>103</v>
      </c>
      <c r="H42" s="68">
        <v>500</v>
      </c>
      <c r="J42" s="10"/>
      <c r="K42" s="74" t="s">
        <v>97</v>
      </c>
      <c r="L42" s="5"/>
      <c r="M42" s="4">
        <v>4000</v>
      </c>
      <c r="N42" s="9"/>
    </row>
    <row r="43" spans="4:14" x14ac:dyDescent="0.45">
      <c r="D43" s="63" t="s">
        <v>95</v>
      </c>
      <c r="E43" s="8">
        <v>3000</v>
      </c>
      <c r="G43" s="64" t="s">
        <v>103</v>
      </c>
      <c r="H43" s="67">
        <v>3000</v>
      </c>
      <c r="J43" s="10"/>
      <c r="K43" s="74" t="s">
        <v>81</v>
      </c>
      <c r="L43" s="5"/>
      <c r="M43" s="4">
        <v>9000</v>
      </c>
      <c r="N43" s="9"/>
    </row>
    <row r="44" spans="4:14" x14ac:dyDescent="0.45">
      <c r="D44" s="63" t="s">
        <v>97</v>
      </c>
      <c r="E44" s="8">
        <v>4000</v>
      </c>
      <c r="G44" s="64" t="s">
        <v>103</v>
      </c>
      <c r="H44" s="67">
        <v>4000</v>
      </c>
      <c r="J44" s="10"/>
      <c r="K44" s="74" t="s">
        <v>82</v>
      </c>
      <c r="L44" s="5"/>
      <c r="M44" s="4">
        <v>20000</v>
      </c>
      <c r="N44" s="9"/>
    </row>
    <row r="45" spans="4:14" x14ac:dyDescent="0.45">
      <c r="D45" s="64" t="s">
        <v>103</v>
      </c>
      <c r="E45" s="11">
        <v>9000</v>
      </c>
      <c r="G45" s="63" t="s">
        <v>81</v>
      </c>
      <c r="H45" s="11">
        <v>9000</v>
      </c>
      <c r="J45" s="10"/>
      <c r="K45" s="74" t="s">
        <v>85</v>
      </c>
      <c r="L45" s="5"/>
      <c r="M45" s="4">
        <v>10000</v>
      </c>
      <c r="N45" s="9"/>
    </row>
    <row r="46" spans="4:14" x14ac:dyDescent="0.45">
      <c r="D46" s="64" t="s">
        <v>103</v>
      </c>
      <c r="E46" s="11">
        <v>20000</v>
      </c>
      <c r="G46" s="63" t="s">
        <v>82</v>
      </c>
      <c r="H46" s="11">
        <v>20000</v>
      </c>
      <c r="J46" s="10"/>
      <c r="K46" s="74" t="s">
        <v>92</v>
      </c>
      <c r="L46" s="5"/>
      <c r="M46" s="4">
        <v>2000</v>
      </c>
      <c r="N46" s="9"/>
    </row>
    <row r="47" spans="4:14" x14ac:dyDescent="0.45">
      <c r="D47" s="64" t="s">
        <v>103</v>
      </c>
      <c r="E47" s="11">
        <v>10000</v>
      </c>
      <c r="G47" s="63" t="s">
        <v>85</v>
      </c>
      <c r="H47" s="11">
        <v>10000</v>
      </c>
      <c r="J47" s="10"/>
      <c r="K47" s="74" t="s">
        <v>94</v>
      </c>
      <c r="L47" s="5"/>
      <c r="M47" s="5">
        <v>500</v>
      </c>
      <c r="N47" s="9"/>
    </row>
    <row r="48" spans="4:14" x14ac:dyDescent="0.45">
      <c r="D48" s="64" t="s">
        <v>103</v>
      </c>
      <c r="E48" s="11">
        <v>2000</v>
      </c>
      <c r="G48" s="63" t="s">
        <v>92</v>
      </c>
      <c r="H48" s="11">
        <v>2000</v>
      </c>
      <c r="J48" s="10"/>
      <c r="K48" s="74" t="s">
        <v>96</v>
      </c>
      <c r="L48" s="5"/>
      <c r="M48" s="4">
        <v>3000</v>
      </c>
      <c r="N48" s="9"/>
    </row>
    <row r="49" spans="1:14" x14ac:dyDescent="0.45">
      <c r="D49" s="64" t="s">
        <v>103</v>
      </c>
      <c r="E49" s="9">
        <v>500</v>
      </c>
      <c r="G49" s="63" t="s">
        <v>94</v>
      </c>
      <c r="H49" s="9">
        <v>500</v>
      </c>
      <c r="J49" s="10"/>
      <c r="K49" s="75" t="s">
        <v>106</v>
      </c>
      <c r="L49" s="5"/>
      <c r="M49" s="4">
        <f>SUM(M36:M48)</f>
        <v>102500</v>
      </c>
      <c r="N49" s="9"/>
    </row>
    <row r="50" spans="1:14" x14ac:dyDescent="0.45">
      <c r="D50" s="64" t="s">
        <v>103</v>
      </c>
      <c r="E50" s="11">
        <v>3000</v>
      </c>
      <c r="G50" s="63" t="s">
        <v>96</v>
      </c>
      <c r="H50" s="11">
        <v>3000</v>
      </c>
      <c r="J50" s="10" t="s">
        <v>93</v>
      </c>
      <c r="K50" s="5"/>
      <c r="L50" s="5">
        <v>500</v>
      </c>
      <c r="M50" s="4"/>
      <c r="N50" s="11"/>
    </row>
    <row r="51" spans="1:14" x14ac:dyDescent="0.45">
      <c r="J51" s="10"/>
      <c r="K51" s="76" t="s">
        <v>106</v>
      </c>
      <c r="L51" s="5"/>
      <c r="M51" s="4">
        <v>103000</v>
      </c>
      <c r="N51" s="9"/>
    </row>
    <row r="52" spans="1:14" x14ac:dyDescent="0.45">
      <c r="A52" t="s">
        <v>108</v>
      </c>
      <c r="J52" s="10"/>
      <c r="K52" s="76" t="s">
        <v>107</v>
      </c>
      <c r="L52" s="5"/>
      <c r="M52" s="5"/>
      <c r="N52" s="77" t="s">
        <v>109</v>
      </c>
    </row>
    <row r="53" spans="1:14" x14ac:dyDescent="0.45">
      <c r="J53" s="12"/>
      <c r="K53" s="25"/>
      <c r="L53" s="25"/>
      <c r="M53" s="25"/>
      <c r="N53" s="13"/>
    </row>
    <row r="55" spans="1:14" x14ac:dyDescent="0.45">
      <c r="J55" s="79" t="s">
        <v>110</v>
      </c>
      <c r="K55" s="78"/>
      <c r="L55" s="78"/>
      <c r="M55" s="78"/>
      <c r="N55" s="80"/>
    </row>
    <row r="56" spans="1:14" x14ac:dyDescent="0.45">
      <c r="J56" s="81" t="s">
        <v>111</v>
      </c>
      <c r="K56" s="82"/>
      <c r="L56" s="82"/>
      <c r="M56" s="83"/>
      <c r="N56" s="84"/>
    </row>
    <row r="57" spans="1:14" x14ac:dyDescent="0.45">
      <c r="J57" s="10" t="s">
        <v>77</v>
      </c>
      <c r="K57" s="5"/>
      <c r="L57" s="5"/>
      <c r="M57" s="5"/>
      <c r="N57" s="11">
        <v>69000</v>
      </c>
    </row>
    <row r="58" spans="1:14" x14ac:dyDescent="0.45">
      <c r="J58" s="10" t="s">
        <v>79</v>
      </c>
      <c r="K58" s="5"/>
      <c r="L58" s="5"/>
      <c r="M58" s="5"/>
      <c r="N58" s="11">
        <v>12000</v>
      </c>
    </row>
    <row r="59" spans="1:14" x14ac:dyDescent="0.45">
      <c r="J59" s="10" t="s">
        <v>80</v>
      </c>
      <c r="K59" s="5"/>
      <c r="L59" s="5"/>
      <c r="M59" s="5"/>
      <c r="N59" s="11">
        <v>9000</v>
      </c>
    </row>
    <row r="60" spans="1:14" x14ac:dyDescent="0.45">
      <c r="J60" s="10" t="s">
        <v>88</v>
      </c>
      <c r="K60" s="5"/>
      <c r="L60" s="5"/>
      <c r="M60" s="5"/>
      <c r="N60" s="11">
        <v>10000</v>
      </c>
    </row>
    <row r="61" spans="1:14" x14ac:dyDescent="0.45">
      <c r="J61" s="10" t="s">
        <v>89</v>
      </c>
      <c r="K61" s="5"/>
      <c r="L61" s="5"/>
      <c r="M61" s="5"/>
      <c r="N61" s="11">
        <v>18000</v>
      </c>
    </row>
    <row r="62" spans="1:14" x14ac:dyDescent="0.45">
      <c r="J62" s="10" t="s">
        <v>90</v>
      </c>
      <c r="K62" s="5"/>
      <c r="L62" s="5"/>
      <c r="M62" s="5"/>
      <c r="N62" s="11">
        <v>9000</v>
      </c>
    </row>
    <row r="63" spans="1:14" x14ac:dyDescent="0.45">
      <c r="J63" s="10" t="s">
        <v>91</v>
      </c>
      <c r="K63" s="5"/>
      <c r="L63" s="5"/>
      <c r="M63" s="5"/>
      <c r="N63" s="11">
        <v>2000</v>
      </c>
    </row>
    <row r="64" spans="1:14" x14ac:dyDescent="0.45">
      <c r="J64" s="10" t="s">
        <v>93</v>
      </c>
      <c r="K64" s="5"/>
      <c r="L64" s="5"/>
      <c r="M64" s="5"/>
      <c r="N64" s="9">
        <v>500</v>
      </c>
    </row>
    <row r="65" spans="10:14" x14ac:dyDescent="0.45">
      <c r="J65" s="10" t="s">
        <v>95</v>
      </c>
      <c r="K65" s="5"/>
      <c r="L65" s="5"/>
      <c r="M65" s="5"/>
      <c r="N65" s="11">
        <v>3000</v>
      </c>
    </row>
    <row r="66" spans="10:14" x14ac:dyDescent="0.45">
      <c r="J66" s="10" t="s">
        <v>97</v>
      </c>
      <c r="K66" s="5"/>
      <c r="L66" s="5"/>
      <c r="M66" s="5"/>
      <c r="N66" s="11">
        <v>4000</v>
      </c>
    </row>
    <row r="67" spans="10:14" x14ac:dyDescent="0.45">
      <c r="J67" s="10" t="s">
        <v>112</v>
      </c>
      <c r="K67" s="5"/>
      <c r="L67" s="5"/>
      <c r="M67" s="5"/>
      <c r="N67" s="11">
        <f>SUM(N57:N66)</f>
        <v>136500</v>
      </c>
    </row>
    <row r="68" spans="10:14" x14ac:dyDescent="0.45">
      <c r="J68" s="10"/>
      <c r="K68" s="5"/>
      <c r="L68" s="5"/>
      <c r="M68" s="5"/>
      <c r="N68" s="9"/>
    </row>
    <row r="69" spans="10:14" x14ac:dyDescent="0.45">
      <c r="J69" s="70" t="s">
        <v>113</v>
      </c>
      <c r="K69" s="71"/>
      <c r="L69" s="71"/>
      <c r="M69" s="83"/>
      <c r="N69" s="84"/>
    </row>
    <row r="70" spans="10:14" x14ac:dyDescent="0.45">
      <c r="J70" s="10" t="s">
        <v>78</v>
      </c>
      <c r="K70" s="5"/>
      <c r="L70" s="5"/>
      <c r="M70" s="5"/>
      <c r="N70" s="11">
        <v>13000</v>
      </c>
    </row>
    <row r="71" spans="10:14" x14ac:dyDescent="0.45">
      <c r="J71" s="10" t="s">
        <v>81</v>
      </c>
      <c r="K71" s="5"/>
      <c r="L71" s="5"/>
      <c r="M71" s="5"/>
      <c r="N71" s="11">
        <v>9000</v>
      </c>
    </row>
    <row r="72" spans="10:14" x14ac:dyDescent="0.45">
      <c r="J72" s="10" t="s">
        <v>82</v>
      </c>
      <c r="K72" s="5"/>
      <c r="L72" s="5"/>
      <c r="M72" s="5"/>
      <c r="N72" s="11">
        <v>20000</v>
      </c>
    </row>
    <row r="73" spans="10:14" x14ac:dyDescent="0.45">
      <c r="J73" s="10" t="s">
        <v>83</v>
      </c>
      <c r="K73" s="5"/>
      <c r="L73" s="5"/>
      <c r="M73" s="5"/>
      <c r="N73" s="11">
        <v>4000</v>
      </c>
    </row>
    <row r="74" spans="10:14" x14ac:dyDescent="0.45">
      <c r="J74" s="10" t="s">
        <v>84</v>
      </c>
      <c r="K74" s="5"/>
      <c r="L74" s="5"/>
      <c r="M74" s="5"/>
      <c r="N74" s="11">
        <v>5000</v>
      </c>
    </row>
    <row r="75" spans="10:14" x14ac:dyDescent="0.45">
      <c r="J75" s="10" t="s">
        <v>85</v>
      </c>
      <c r="K75" s="5"/>
      <c r="L75" s="5"/>
      <c r="M75" s="5"/>
      <c r="N75" s="11">
        <v>10000</v>
      </c>
    </row>
    <row r="76" spans="10:14" x14ac:dyDescent="0.45">
      <c r="J76" s="10" t="s">
        <v>86</v>
      </c>
      <c r="K76" s="5"/>
      <c r="L76" s="5"/>
      <c r="M76" s="5"/>
      <c r="N76" s="11">
        <v>5000</v>
      </c>
    </row>
    <row r="77" spans="10:14" x14ac:dyDescent="0.45">
      <c r="J77" s="10" t="s">
        <v>78</v>
      </c>
      <c r="K77" s="5"/>
      <c r="L77" s="5"/>
      <c r="M77" s="5"/>
      <c r="N77" s="11">
        <v>65000</v>
      </c>
    </row>
    <row r="78" spans="10:14" x14ac:dyDescent="0.45">
      <c r="J78" s="10" t="s">
        <v>92</v>
      </c>
      <c r="K78" s="5"/>
      <c r="L78" s="5"/>
      <c r="M78" s="5"/>
      <c r="N78" s="11">
        <v>2000</v>
      </c>
    </row>
    <row r="79" spans="10:14" x14ac:dyDescent="0.45">
      <c r="J79" s="10" t="s">
        <v>93</v>
      </c>
      <c r="K79" s="5"/>
      <c r="L79" s="5"/>
      <c r="M79" s="5"/>
      <c r="N79" s="9">
        <v>500</v>
      </c>
    </row>
    <row r="80" spans="10:14" x14ac:dyDescent="0.45">
      <c r="J80" s="10" t="s">
        <v>114</v>
      </c>
      <c r="K80" s="5"/>
      <c r="L80" s="5"/>
      <c r="M80" s="5"/>
      <c r="N80" s="11">
        <v>3000</v>
      </c>
    </row>
    <row r="81" spans="10:14" x14ac:dyDescent="0.45">
      <c r="J81" s="10" t="s">
        <v>115</v>
      </c>
      <c r="K81" s="5"/>
      <c r="L81" s="5"/>
      <c r="M81" s="5"/>
      <c r="N81" s="11">
        <f>SUM(N70:N80)</f>
        <v>136500</v>
      </c>
    </row>
    <row r="82" spans="10:14" x14ac:dyDescent="0.45">
      <c r="J82" s="12"/>
      <c r="K82" s="25"/>
      <c r="L82" s="25"/>
      <c r="M82" s="25"/>
      <c r="N82" s="13"/>
    </row>
  </sheetData>
  <mergeCells count="7">
    <mergeCell ref="J27:N27"/>
    <mergeCell ref="J55:N55"/>
    <mergeCell ref="J56:L56"/>
    <mergeCell ref="J69:L69"/>
    <mergeCell ref="C3:D3"/>
    <mergeCell ref="E3:F3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과제1</vt:lpstr>
      <vt:lpstr>과제2</vt:lpstr>
      <vt:lpstr>과제3</vt:lpstr>
      <vt:lpstr>과제4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2022-04-04T09:54:59Z</dcterms:created>
  <dcterms:modified xsi:type="dcterms:W3CDTF">2022-04-05T11:20:43Z</dcterms:modified>
</cp:coreProperties>
</file>