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G:\USC_2021\1. NIH-Gait_project\12. SFSU_testing_2024\0. Preparation\"/>
    </mc:Choice>
  </mc:AlternateContent>
  <xr:revisionPtr revIDLastSave="0" documentId="13_ncr:1_{C8647603-237A-49A9-8991-E66A0ECDEDAC}" xr6:coauthVersionLast="47" xr6:coauthVersionMax="47" xr10:uidLastSave="{00000000-0000-0000-0000-000000000000}"/>
  <bookViews>
    <workbookView xWindow="-120" yWindow="-120" windowWidth="29040" windowHeight="15840" xr2:uid="{00000000-000D-0000-FFFF-FFFF00000000}"/>
  </bookViews>
  <sheets>
    <sheet name="OK-Test1" sheetId="1" r:id="rId1"/>
    <sheet name="Ok-Test2" sheetId="2" r:id="rId2"/>
    <sheet name="Ok-Test3" sheetId="3" r:id="rId3"/>
    <sheet name="Ok-Test4" sheetId="5" r:id="rId4"/>
    <sheet name="Ok-Test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7" l="1"/>
  <c r="C16" i="7" s="1"/>
  <c r="C14" i="2"/>
  <c r="C16" i="2" s="1"/>
  <c r="D16" i="5"/>
  <c r="D18" i="5" s="1"/>
  <c r="C16" i="5"/>
  <c r="C18" i="5" s="1"/>
  <c r="C14" i="3"/>
  <c r="D15" i="1"/>
  <c r="D17" i="1" s="1"/>
  <c r="C15" i="1"/>
  <c r="C17" i="1" s="1"/>
  <c r="C17" i="7" l="1"/>
  <c r="C23" i="7" s="1"/>
  <c r="C17" i="2"/>
  <c r="C23" i="2" s="1"/>
  <c r="C18" i="1"/>
  <c r="C24" i="1" s="1"/>
  <c r="C19" i="5"/>
  <c r="C16" i="3"/>
  <c r="C21" i="3" l="1"/>
  <c r="C25" i="5" s="1"/>
</calcChain>
</file>

<file path=xl/sharedStrings.xml><?xml version="1.0" encoding="utf-8"?>
<sst xmlns="http://schemas.openxmlformats.org/spreadsheetml/2006/main" count="154" uniqueCount="78">
  <si>
    <t>Test Matrix</t>
  </si>
  <si>
    <t>Total nodes</t>
  </si>
  <si>
    <t>Repetitions</t>
  </si>
  <si>
    <t>Time per trial (min)</t>
  </si>
  <si>
    <t>Total trials</t>
  </si>
  <si>
    <t>Test time approx (hrs)</t>
  </si>
  <si>
    <t>General parameters</t>
  </si>
  <si>
    <t>Specific Paarameters</t>
  </si>
  <si>
    <t>Name: calibration_sfsu_hallway</t>
  </si>
  <si>
    <t>Quantity</t>
  </si>
  <si>
    <t>Shaker and/or hammer (1 or 2)</t>
  </si>
  <si>
    <t>Building, Floor No</t>
  </si>
  <si>
    <t>Node-ID, node coordinates</t>
  </si>
  <si>
    <t>Directions</t>
  </si>
  <si>
    <t>Repetitions/direction</t>
  </si>
  <si>
    <t>Cummulative time (hr)</t>
  </si>
  <si>
    <t>No of Participants walking</t>
  </si>
  <si>
    <t>No of Participants walking at the same time</t>
  </si>
  <si>
    <t xml:space="preserve">Types (next to each other, behind each other) </t>
  </si>
  <si>
    <t>Total time this test (hrs)</t>
  </si>
  <si>
    <t>hallway width</t>
  </si>
  <si>
    <t>3m</t>
  </si>
  <si>
    <t>hallway length</t>
  </si>
  <si>
    <t>27 m</t>
  </si>
  <si>
    <t>Hammer</t>
  </si>
  <si>
    <t>Shaker</t>
  </si>
  <si>
    <t>Total Time (hrs)</t>
  </si>
  <si>
    <t>Template-Fixed step</t>
  </si>
  <si>
    <t>comments, direction, subjectID</t>
  </si>
  <si>
    <t>Total time (hrs)</t>
  </si>
  <si>
    <t>Building, floor No, Description, height, age, weight, type_of_shoe as vectors</t>
  </si>
  <si>
    <t>Different Participants walking individually</t>
  </si>
  <si>
    <t>Total different particiapants (Sub1, sub2), (sub1,sub3), (sub2, sub3)</t>
  </si>
  <si>
    <t>Side-by-side</t>
  </si>
  <si>
    <t>one-after-the-otherone</t>
  </si>
  <si>
    <t>Sensors</t>
  </si>
  <si>
    <t>SN</t>
  </si>
  <si>
    <t>Sensitivity</t>
  </si>
  <si>
    <t>Model</t>
  </si>
  <si>
    <t>393B31</t>
  </si>
  <si>
    <t>393A03</t>
  </si>
  <si>
    <t>Sensor Number</t>
  </si>
  <si>
    <t>Channel</t>
  </si>
  <si>
    <t>Type</t>
  </si>
  <si>
    <t>Sensitivity (mV/g)</t>
  </si>
  <si>
    <t>PCB393B31</t>
  </si>
  <si>
    <t>8x</t>
  </si>
  <si>
    <t>PCB393A03</t>
  </si>
  <si>
    <t>8y</t>
  </si>
  <si>
    <t>8z</t>
  </si>
  <si>
    <t>9x</t>
  </si>
  <si>
    <t>9y</t>
  </si>
  <si>
    <t>9z</t>
  </si>
  <si>
    <t>X (in)</t>
  </si>
  <si>
    <t>Y (in)</t>
  </si>
  <si>
    <t>n/a</t>
  </si>
  <si>
    <t>calibration_hammer_sfsu_hallway.JSON</t>
  </si>
  <si>
    <t>calibration_shaker_sfsu_hallway.JSON</t>
  </si>
  <si>
    <t>Test No 1</t>
  </si>
  <si>
    <t>Test No 2</t>
  </si>
  <si>
    <t>Test No 3</t>
  </si>
  <si>
    <t>Test No 4</t>
  </si>
  <si>
    <r>
      <t>Description:</t>
    </r>
    <r>
      <rPr>
        <sz val="11"/>
        <color theme="1"/>
        <rFont val="Calibri"/>
        <family val="2"/>
        <scheme val="minor"/>
      </rPr>
      <t xml:space="preserve"> Our testing process will include both hammer and shaker tests conducted in the hallway of the new building. Nodes will be strategically positioned in two straight lines. The primary objective of this testing is to validate the impacts related to PFEEL, including PFEEL in conjunction with gait and APDM.</t>
    </r>
  </si>
  <si>
    <t>Files created:</t>
  </si>
  <si>
    <r>
      <rPr>
        <b/>
        <sz val="11"/>
        <color theme="1"/>
        <rFont val="Calibri"/>
        <family val="2"/>
        <scheme val="minor"/>
      </rPr>
      <t xml:space="preserve">calibration_hammer_sfsu_hallway:
---------------------------------------------
</t>
    </r>
    <r>
      <rPr>
        <sz val="11"/>
        <color theme="1"/>
        <rFont val="Calibri"/>
        <family val="2"/>
        <scheme val="minor"/>
      </rPr>
      <t xml:space="preserve">(check in JSON)
1. Check ID of the NI card 
2. Building: 
   Floor No:
   Hallway Width:118.11 in
   Hallway Length:1063 in 
</t>
    </r>
  </si>
  <si>
    <r>
      <rPr>
        <b/>
        <sz val="11"/>
        <color theme="1"/>
        <rFont val="Calibri"/>
        <family val="2"/>
        <scheme val="minor"/>
      </rPr>
      <t xml:space="preserve">calibration_shaker_sfsu_hallway:
---------------------------------------------
</t>
    </r>
    <r>
      <rPr>
        <sz val="11"/>
        <color theme="1"/>
        <rFont val="Calibri"/>
        <family val="2"/>
        <scheme val="minor"/>
      </rPr>
      <t xml:space="preserve">(check in JSON)
1. Check ID of the NI card 
2. Check channel of the output signals
3. Check channel of the top sensor
4. Building: 
   Floor No:
   Hallway Width:118.11 in
   Hallway Length:1063 in 
</t>
    </r>
  </si>
  <si>
    <t xml:space="preserve">walking_hallway_single_person_APDM_$subjectID$
---------------------------------------------
(check in JSON)
1. Check ID of the NI card 
2. Building: 
   Floor No:
   Hallway Width:118.11 in
   Hallway Length:1063 in   
   Subjects ID: [001, 002, 003]
   Height:                                                     
   Age:                                                      
   Weight:                                                   
   shoe-type:                                                                                                                                            heel_strike_locations:                                  
</t>
  </si>
  <si>
    <t xml:space="preserve">walking_hallway_single_person_APDM_$subjectID$_free_pace
---------------------------------------------
(check in JSON)
1. Check ID of the NI card 
2. Building: 
   Floor No:
   Hallway Width:118.11 in
   Hallway Length:1063 in   
   Subjects ID: [001, 002, 003]
   Height:                                                     
   Age:                                                      
   Weight:                                                   
   shoe-type:                                                                                                                                            ref_points_locations:                                  
</t>
  </si>
  <si>
    <r>
      <t>Description:</t>
    </r>
    <r>
      <rPr>
        <sz val="11"/>
        <color theme="1"/>
        <rFont val="Calibri"/>
        <family val="2"/>
        <scheme val="minor"/>
      </rPr>
      <t xml:space="preserve"> A single participant will walk in the hallway, entering to the classroom equipped with APDM sensors. This test has GoPro recordings</t>
    </r>
  </si>
  <si>
    <r>
      <t>Description:</t>
    </r>
    <r>
      <rPr>
        <sz val="11"/>
        <color theme="1"/>
        <rFont val="Calibri"/>
        <family val="2"/>
        <scheme val="minor"/>
      </rPr>
      <t xml:space="preserve"> Participants will walk along a straight path in the hallway, covering a distance of at least 10 meters. They will be equipped with APDM sensors for data collection. The dataset is for walking over a template of each subjectID steps location. </t>
    </r>
  </si>
  <si>
    <t xml:space="preserve">Name: walking_hallway_classroom_single_person_APDM </t>
  </si>
  <si>
    <t xml:space="preserve">walking_hallway_single_person_APDM_$subjectID$_free_pace
---------------------------------------------
(check in JSON)
1. Check ID of the NI card 
2. Building: 
   Floor No:
   Hallway Width:118.11 in
   Hallway Length:1063 in   
   Subjects ID: 
   Height:                                                     
   Age:                                                      
   Weight:                                                   
   shoe-type:                                                                                                                                            ref_points_locations:                                  
</t>
  </si>
  <si>
    <t>Name: walking_hallway-calssroom_#_people_# (number of people, doing what)</t>
  </si>
  <si>
    <r>
      <rPr>
        <b/>
        <sz val="11"/>
        <color theme="1"/>
        <rFont val="Calibri"/>
        <family val="2"/>
        <scheme val="minor"/>
      </rPr>
      <t xml:space="preserve">walking_hallway-calssroom_multiple_people
---------------------------------------------
</t>
    </r>
    <r>
      <rPr>
        <sz val="11"/>
        <color theme="1"/>
        <rFont val="Calibri"/>
        <family val="2"/>
        <scheme val="minor"/>
      </rPr>
      <t xml:space="preserve">(check in JSON)
1. Check ID of the NI card 
2. Building: 
   Floor No:
   Hallway Width:118.11 in
   Hallway Length:1063 in   
   Subjects ID: [001, 002, 003]
   Height: [                     ]
   Age:    [                     ]
   Weight: [                     ]
shoe-type: [                ]
sibject_ID_L_R: [left_ID, Right_ID]
</t>
    </r>
  </si>
  <si>
    <r>
      <t>Description:</t>
    </r>
    <r>
      <rPr>
        <sz val="11"/>
        <color theme="1"/>
        <rFont val="Calibri"/>
        <family val="2"/>
        <scheme val="minor"/>
      </rPr>
      <t xml:space="preserve">  Participants will walk along a straight path in the hallwaythe entering the room in groups of 2 or 3 people. </t>
    </r>
  </si>
  <si>
    <t>Name: walking_random_path_single_person_GoPro_#  ( subjectID)</t>
  </si>
  <si>
    <r>
      <t>Description:</t>
    </r>
    <r>
      <rPr>
        <sz val="11"/>
        <color theme="1"/>
        <rFont val="Calibri"/>
        <family val="2"/>
        <scheme val="minor"/>
      </rPr>
      <t xml:space="preserve">  Participants will walk in any direction using the Go-Pro </t>
    </r>
  </si>
  <si>
    <t xml:space="preserve">Name: walking_hallway_single_person_APDM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</si>
</sst>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b/>
      <sz val="10"/>
      <color rgb="FF242424"/>
      <name val="Arial"/>
      <family val="2"/>
    </font>
    <font>
      <sz val="10"/>
      <color rgb="FF242424"/>
      <name val="Arial"/>
      <family val="2"/>
    </font>
    <font>
      <b/>
      <u/>
      <sz val="11"/>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14999847407452621"/>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1">
    <xf numFmtId="0" fontId="0" fillId="0" borderId="0"/>
  </cellStyleXfs>
  <cellXfs count="59">
    <xf numFmtId="0" fontId="0" fillId="0" borderId="0" xfId="0"/>
    <xf numFmtId="0" fontId="0" fillId="0" borderId="0" xfId="0" applyAlignment="1">
      <alignment horizontal="left"/>
    </xf>
    <xf numFmtId="0" fontId="1" fillId="0" borderId="0" xfId="0" applyFont="1"/>
    <xf numFmtId="0" fontId="1" fillId="0" borderId="2" xfId="0" applyFont="1" applyBorder="1"/>
    <xf numFmtId="0" fontId="0" fillId="0" borderId="4" xfId="0" applyBorder="1" applyAlignment="1">
      <alignment horizontal="center"/>
    </xf>
    <xf numFmtId="0" fontId="0" fillId="0" borderId="4" xfId="0" applyBorder="1" applyAlignment="1">
      <alignment horizontal="center" wrapText="1"/>
    </xf>
    <xf numFmtId="0" fontId="0" fillId="0" borderId="6" xfId="0" applyBorder="1" applyAlignment="1">
      <alignment horizontal="center" wrapText="1"/>
    </xf>
    <xf numFmtId="0" fontId="0" fillId="0" borderId="1" xfId="0"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164" fontId="0" fillId="0" borderId="4" xfId="0" applyNumberFormat="1" applyBorder="1" applyAlignment="1">
      <alignment horizontal="center"/>
    </xf>
    <xf numFmtId="0" fontId="1" fillId="2" borderId="7" xfId="0" applyFont="1" applyFill="1" applyBorder="1" applyAlignment="1">
      <alignment vertical="center"/>
    </xf>
    <xf numFmtId="164" fontId="0" fillId="2" borderId="8" xfId="0" applyNumberFormat="1" applyFill="1" applyBorder="1"/>
    <xf numFmtId="0" fontId="1" fillId="0" borderId="3" xfId="0" applyFont="1" applyBorder="1" applyAlignment="1">
      <alignment vertical="center" wrapText="1"/>
    </xf>
    <xf numFmtId="0" fontId="0" fillId="3" borderId="0" xfId="0" applyFill="1" applyAlignment="1">
      <alignment horizontal="center"/>
    </xf>
    <xf numFmtId="0" fontId="1" fillId="0" borderId="4" xfId="0" applyFont="1" applyBorder="1"/>
    <xf numFmtId="0" fontId="1" fillId="0" borderId="0" xfId="0" applyFont="1" applyAlignment="1">
      <alignment horizontal="left" vertical="center" wrapText="1"/>
    </xf>
    <xf numFmtId="0" fontId="0" fillId="0" borderId="1" xfId="0" applyBorder="1"/>
    <xf numFmtId="0" fontId="0" fillId="0" borderId="9"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0" xfId="0" applyBorder="1"/>
    <xf numFmtId="0" fontId="0" fillId="0" borderId="6" xfId="0" applyBorder="1"/>
    <xf numFmtId="0" fontId="0" fillId="4" borderId="12" xfId="0" applyFill="1" applyBorder="1"/>
    <xf numFmtId="0" fontId="1" fillId="0" borderId="0" xfId="0" applyFont="1" applyAlignment="1">
      <alignment vertical="center" wrapText="1"/>
    </xf>
    <xf numFmtId="0" fontId="0" fillId="0" borderId="11" xfId="0" applyBorder="1"/>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7" fillId="0" borderId="0" xfId="0" applyFont="1"/>
    <xf numFmtId="0" fontId="0" fillId="0" borderId="0" xfId="0" applyAlignment="1">
      <alignment wrapText="1"/>
    </xf>
    <xf numFmtId="0" fontId="0" fillId="0" borderId="0" xfId="0" applyAlignment="1">
      <alignment vertical="center" wrapText="1"/>
    </xf>
    <xf numFmtId="0" fontId="8" fillId="0" borderId="0" xfId="0" applyFont="1" applyAlignment="1">
      <alignment vertical="center" wrapText="1"/>
    </xf>
    <xf numFmtId="0" fontId="1" fillId="0" borderId="0" xfId="0" applyFont="1" applyAlignment="1">
      <alignment horizontal="center"/>
    </xf>
    <xf numFmtId="0" fontId="6" fillId="5" borderId="17"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3" fillId="0" borderId="0" xfId="0" applyFont="1"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4"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wrapText="1"/>
    </xf>
    <xf numFmtId="164" fontId="0" fillId="0" borderId="0" xfId="0" applyNumberFormat="1" applyAlignment="1">
      <alignment horizontal="center"/>
    </xf>
    <xf numFmtId="0" fontId="0" fillId="0" borderId="4" xfId="0" applyBorder="1" applyAlignment="1">
      <alignment horizont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center"/>
    </xf>
    <xf numFmtId="164" fontId="0" fillId="0" borderId="4" xfId="0" applyNumberFormat="1" applyBorder="1" applyAlignment="1">
      <alignment horizontal="center"/>
    </xf>
    <xf numFmtId="0" fontId="1" fillId="0" borderId="0" xfId="0" applyFont="1" applyAlignment="1">
      <alignment horizontal="center" vertical="center" wrapText="1"/>
    </xf>
    <xf numFmtId="0" fontId="8" fillId="0" borderId="0" xfId="0" applyFont="1" applyAlignment="1">
      <alignment horizontal="left" vertical="center" wrapText="1"/>
    </xf>
    <xf numFmtId="0" fontId="1" fillId="0" borderId="9" xfId="0" applyFont="1" applyBorder="1"/>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24</xdr:row>
      <xdr:rowOff>104776</xdr:rowOff>
    </xdr:from>
    <xdr:to>
      <xdr:col>2</xdr:col>
      <xdr:colOff>666750</xdr:colOff>
      <xdr:row>41</xdr:row>
      <xdr:rowOff>19051</xdr:rowOff>
    </xdr:to>
    <xdr:pic>
      <xdr:nvPicPr>
        <xdr:cNvPr id="2" name="Picture 1">
          <a:extLst>
            <a:ext uri="{FF2B5EF4-FFF2-40B4-BE49-F238E27FC236}">
              <a16:creationId xmlns:a16="http://schemas.microsoft.com/office/drawing/2014/main" id="{1A66FBF0-23DE-42CE-83CA-541A49637C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5505451"/>
          <a:ext cx="2390775"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9526</xdr:colOff>
      <xdr:row>24</xdr:row>
      <xdr:rowOff>19049</xdr:rowOff>
    </xdr:from>
    <xdr:to>
      <xdr:col>2</xdr:col>
      <xdr:colOff>153039</xdr:colOff>
      <xdr:row>40</xdr:row>
      <xdr:rowOff>47624</xdr:rowOff>
    </xdr:to>
    <xdr:pic>
      <xdr:nvPicPr>
        <xdr:cNvPr id="3" name="Picture 2">
          <a:extLst>
            <a:ext uri="{FF2B5EF4-FFF2-40B4-BE49-F238E27FC236}">
              <a16:creationId xmlns:a16="http://schemas.microsoft.com/office/drawing/2014/main" id="{391E52D2-8117-069C-A021-25F699BC3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6" y="5400674"/>
          <a:ext cx="2000888"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4</xdr:col>
          <xdr:colOff>497682</xdr:colOff>
          <xdr:row>63</xdr:row>
          <xdr:rowOff>171450</xdr:rowOff>
        </xdr:to>
        <xdr:pic>
          <xdr:nvPicPr>
            <xdr:cNvPr id="4" name="Picture 3">
              <a:extLst>
                <a:ext uri="{FF2B5EF4-FFF2-40B4-BE49-F238E27FC236}">
                  <a16:creationId xmlns:a16="http://schemas.microsoft.com/office/drawing/2014/main" id="{F4DD4A3C-98CC-4FE9-853F-699170FBD298}"/>
                </a:ext>
              </a:extLst>
            </xdr:cNvPr>
            <xdr:cNvPicPr>
              <a:picLocks noChangeAspect="1" noChangeArrowheads="1"/>
              <a:extLst>
                <a:ext uri="{84589F7E-364E-4C9E-8A38-B11213B215E9}">
                  <a14:cameraTool cellRange="'OK-Test1'!$A$45:$G$65" spid="_x0000_s2069"/>
                </a:ext>
              </a:extLst>
            </xdr:cNvPicPr>
          </xdr:nvPicPr>
          <xdr:blipFill>
            <a:blip xmlns:r="http://schemas.openxmlformats.org/officeDocument/2006/relationships" r:embed="rId2"/>
            <a:srcRect/>
            <a:stretch>
              <a:fillRect/>
            </a:stretch>
          </xdr:blipFill>
          <xdr:spPr bwMode="auto">
            <a:xfrm>
              <a:off x="0" y="9001125"/>
              <a:ext cx="5317332" cy="39814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xdr:colOff>
          <xdr:row>35</xdr:row>
          <xdr:rowOff>0</xdr:rowOff>
        </xdr:from>
        <xdr:to>
          <xdr:col>3</xdr:col>
          <xdr:colOff>895350</xdr:colOff>
          <xdr:row>53</xdr:row>
          <xdr:rowOff>123825</xdr:rowOff>
        </xdr:to>
        <xdr:pic>
          <xdr:nvPicPr>
            <xdr:cNvPr id="2" name="Picture 1">
              <a:extLst>
                <a:ext uri="{FF2B5EF4-FFF2-40B4-BE49-F238E27FC236}">
                  <a16:creationId xmlns:a16="http://schemas.microsoft.com/office/drawing/2014/main" id="{C5639B4C-768D-F10E-C9BF-928F9A8B93EF}"/>
                </a:ext>
              </a:extLst>
            </xdr:cNvPr>
            <xdr:cNvPicPr>
              <a:picLocks noChangeAspect="1" noChangeArrowheads="1"/>
              <a:extLst>
                <a:ext uri="{84589F7E-364E-4C9E-8A38-B11213B215E9}">
                  <a14:cameraTool cellRange="#REF!" spid="_x0000_s3092"/>
                </a:ext>
              </a:extLst>
            </xdr:cNvPicPr>
          </xdr:nvPicPr>
          <xdr:blipFill>
            <a:blip xmlns:r="http://schemas.openxmlformats.org/officeDocument/2006/relationships" r:embed="rId1"/>
            <a:srcRect/>
            <a:stretch>
              <a:fillRect/>
            </a:stretch>
          </xdr:blipFill>
          <xdr:spPr bwMode="auto">
            <a:xfrm>
              <a:off x="1" y="9039225"/>
              <a:ext cx="5391149" cy="3552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581024</xdr:colOff>
      <xdr:row>21</xdr:row>
      <xdr:rowOff>50570</xdr:rowOff>
    </xdr:from>
    <xdr:to>
      <xdr:col>2</xdr:col>
      <xdr:colOff>879245</xdr:colOff>
      <xdr:row>33</xdr:row>
      <xdr:rowOff>148763</xdr:rowOff>
    </xdr:to>
    <xdr:grpSp>
      <xdr:nvGrpSpPr>
        <xdr:cNvPr id="6" name="Group 5">
          <a:extLst>
            <a:ext uri="{FF2B5EF4-FFF2-40B4-BE49-F238E27FC236}">
              <a16:creationId xmlns:a16="http://schemas.microsoft.com/office/drawing/2014/main" id="{CAE5988B-F709-83C4-B895-86F3AD8637EA}"/>
            </a:ext>
          </a:extLst>
        </xdr:cNvPr>
        <xdr:cNvGrpSpPr/>
      </xdr:nvGrpSpPr>
      <xdr:grpSpPr>
        <a:xfrm>
          <a:off x="1190624" y="6422795"/>
          <a:ext cx="3298596" cy="2384193"/>
          <a:chOff x="1190624" y="6422795"/>
          <a:chExt cx="3298596" cy="2384193"/>
        </a:xfrm>
      </xdr:grpSpPr>
      <xdr:pic>
        <xdr:nvPicPr>
          <xdr:cNvPr id="5" name="Picture 4">
            <a:extLst>
              <a:ext uri="{FF2B5EF4-FFF2-40B4-BE49-F238E27FC236}">
                <a16:creationId xmlns:a16="http://schemas.microsoft.com/office/drawing/2014/main" id="{25135F3D-CE36-4DCA-BBFA-EDB0CDC52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6200000">
            <a:off x="2647951" y="6000752"/>
            <a:ext cx="1419225" cy="22633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EB668BCE-8C9F-40A7-8615-F50C0A54B0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0624" y="6543676"/>
            <a:ext cx="1419225" cy="226331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37</xdr:row>
          <xdr:rowOff>171450</xdr:rowOff>
        </xdr:from>
        <xdr:to>
          <xdr:col>4</xdr:col>
          <xdr:colOff>457199</xdr:colOff>
          <xdr:row>56</xdr:row>
          <xdr:rowOff>104775</xdr:rowOff>
        </xdr:to>
        <xdr:pic>
          <xdr:nvPicPr>
            <xdr:cNvPr id="3" name="Picture 2">
              <a:extLst>
                <a:ext uri="{FF2B5EF4-FFF2-40B4-BE49-F238E27FC236}">
                  <a16:creationId xmlns:a16="http://schemas.microsoft.com/office/drawing/2014/main" id="{EBCAE4EF-29D9-47E9-B4A0-3B50067BDCBA}"/>
                </a:ext>
              </a:extLst>
            </xdr:cNvPr>
            <xdr:cNvPicPr>
              <a:picLocks noChangeAspect="1" noChangeArrowheads="1"/>
              <a:extLst>
                <a:ext uri="{84589F7E-364E-4C9E-8A38-B11213B215E9}">
                  <a14:cameraTool cellRange="#REF!" spid="_x0000_s4114"/>
                </a:ext>
              </a:extLst>
            </xdr:cNvPicPr>
          </xdr:nvPicPr>
          <xdr:blipFill>
            <a:blip xmlns:r="http://schemas.openxmlformats.org/officeDocument/2006/relationships" r:embed="rId1"/>
            <a:srcRect/>
            <a:stretch>
              <a:fillRect/>
            </a:stretch>
          </xdr:blipFill>
          <xdr:spPr bwMode="auto">
            <a:xfrm>
              <a:off x="171450" y="9134475"/>
              <a:ext cx="5391149" cy="3552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1924052</xdr:colOff>
      <xdr:row>25</xdr:row>
      <xdr:rowOff>104775</xdr:rowOff>
    </xdr:from>
    <xdr:to>
      <xdr:col>2</xdr:col>
      <xdr:colOff>342902</xdr:colOff>
      <xdr:row>32</xdr:row>
      <xdr:rowOff>15412</xdr:rowOff>
    </xdr:to>
    <xdr:pic>
      <xdr:nvPicPr>
        <xdr:cNvPr id="4" name="Picture 3">
          <a:extLst>
            <a:ext uri="{FF2B5EF4-FFF2-40B4-BE49-F238E27FC236}">
              <a16:creationId xmlns:a16="http://schemas.microsoft.com/office/drawing/2014/main" id="{D00D0F51-AC77-4DFF-9A43-5BC58473B4C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6200000">
          <a:off x="2621196" y="6694256"/>
          <a:ext cx="1244137"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571500</xdr:colOff>
      <xdr:row>25</xdr:row>
      <xdr:rowOff>152400</xdr:rowOff>
    </xdr:from>
    <xdr:to>
      <xdr:col>1</xdr:col>
      <xdr:colOff>1990725</xdr:colOff>
      <xdr:row>37</xdr:row>
      <xdr:rowOff>129712</xdr:rowOff>
    </xdr:to>
    <xdr:pic>
      <xdr:nvPicPr>
        <xdr:cNvPr id="5" name="Picture 4">
          <a:extLst>
            <a:ext uri="{FF2B5EF4-FFF2-40B4-BE49-F238E27FC236}">
              <a16:creationId xmlns:a16="http://schemas.microsoft.com/office/drawing/2014/main" id="{169A901E-9584-49BC-8317-CFE6E0D986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1100" y="6829425"/>
          <a:ext cx="1419225" cy="2263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171450</xdr:colOff>
          <xdr:row>35</xdr:row>
          <xdr:rowOff>171450</xdr:rowOff>
        </xdr:from>
        <xdr:to>
          <xdr:col>4</xdr:col>
          <xdr:colOff>457199</xdr:colOff>
          <xdr:row>54</xdr:row>
          <xdr:rowOff>104775</xdr:rowOff>
        </xdr:to>
        <xdr:pic>
          <xdr:nvPicPr>
            <xdr:cNvPr id="2" name="Picture 1">
              <a:extLst>
                <a:ext uri="{FF2B5EF4-FFF2-40B4-BE49-F238E27FC236}">
                  <a16:creationId xmlns:a16="http://schemas.microsoft.com/office/drawing/2014/main" id="{1C50F22F-7ADA-470E-BDCD-0603815AADE4}"/>
                </a:ext>
              </a:extLst>
            </xdr:cNvPr>
            <xdr:cNvPicPr>
              <a:picLocks noChangeAspect="1" noChangeArrowheads="1"/>
              <a:extLst>
                <a:ext uri="{84589F7E-364E-4C9E-8A38-B11213B215E9}">
                  <a14:cameraTool cellRange="#REF!" spid="_x0000_s6146"/>
                </a:ext>
              </a:extLst>
            </xdr:cNvPicPr>
          </xdr:nvPicPr>
          <xdr:blipFill>
            <a:blip xmlns:r="http://schemas.openxmlformats.org/officeDocument/2006/relationships" r:embed="rId1"/>
            <a:srcRect/>
            <a:stretch>
              <a:fillRect/>
            </a:stretch>
          </xdr:blipFill>
          <xdr:spPr bwMode="auto">
            <a:xfrm>
              <a:off x="171450" y="9134475"/>
              <a:ext cx="5391149" cy="35528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1924052</xdr:colOff>
      <xdr:row>23</xdr:row>
      <xdr:rowOff>104775</xdr:rowOff>
    </xdr:from>
    <xdr:to>
      <xdr:col>2</xdr:col>
      <xdr:colOff>342902</xdr:colOff>
      <xdr:row>30</xdr:row>
      <xdr:rowOff>15412</xdr:rowOff>
    </xdr:to>
    <xdr:pic>
      <xdr:nvPicPr>
        <xdr:cNvPr id="3" name="Picture 2">
          <a:extLst>
            <a:ext uri="{FF2B5EF4-FFF2-40B4-BE49-F238E27FC236}">
              <a16:creationId xmlns:a16="http://schemas.microsoft.com/office/drawing/2014/main" id="{6C486524-4863-4B0A-AD7A-4C436C6C40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6200000">
          <a:off x="2621196" y="6694256"/>
          <a:ext cx="1244137"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571500</xdr:colOff>
      <xdr:row>23</xdr:row>
      <xdr:rowOff>152400</xdr:rowOff>
    </xdr:from>
    <xdr:to>
      <xdr:col>1</xdr:col>
      <xdr:colOff>1990725</xdr:colOff>
      <xdr:row>35</xdr:row>
      <xdr:rowOff>129712</xdr:rowOff>
    </xdr:to>
    <xdr:pic>
      <xdr:nvPicPr>
        <xdr:cNvPr id="4" name="Picture 3">
          <a:extLst>
            <a:ext uri="{FF2B5EF4-FFF2-40B4-BE49-F238E27FC236}">
              <a16:creationId xmlns:a16="http://schemas.microsoft.com/office/drawing/2014/main" id="{DBF54425-7F01-4E37-B606-3170869813B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1100" y="6829425"/>
          <a:ext cx="1419225" cy="2263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topLeftCell="A58" workbookViewId="0">
      <selection activeCell="I83" sqref="I83"/>
    </sheetView>
  </sheetViews>
  <sheetFormatPr defaultRowHeight="15" x14ac:dyDescent="0.25"/>
  <cols>
    <col min="2" max="2" width="27.85546875" customWidth="1"/>
    <col min="3" max="3" width="13.28515625" customWidth="1"/>
  </cols>
  <sheetData>
    <row r="1" spans="1:8" x14ac:dyDescent="0.25">
      <c r="A1" s="38" t="s">
        <v>58</v>
      </c>
      <c r="B1" s="38"/>
      <c r="C1" s="38"/>
      <c r="D1" s="38"/>
      <c r="E1" s="38"/>
      <c r="F1" s="38"/>
      <c r="G1" s="38"/>
    </row>
    <row r="2" spans="1:8" x14ac:dyDescent="0.25">
      <c r="A2" s="43" t="s">
        <v>8</v>
      </c>
      <c r="B2" s="44"/>
      <c r="C2" s="44"/>
      <c r="D2" s="44"/>
      <c r="E2" s="44"/>
      <c r="F2" s="44"/>
      <c r="G2" s="44"/>
      <c r="H2" s="1"/>
    </row>
    <row r="3" spans="1:8" ht="15" customHeight="1" x14ac:dyDescent="0.25">
      <c r="A3" s="51" t="s">
        <v>62</v>
      </c>
      <c r="B3" s="51"/>
      <c r="C3" s="51"/>
      <c r="D3" s="51"/>
      <c r="E3" s="51"/>
      <c r="F3" s="51"/>
      <c r="G3" s="26"/>
      <c r="H3" s="26"/>
    </row>
    <row r="4" spans="1:8" x14ac:dyDescent="0.25">
      <c r="A4" s="51"/>
      <c r="B4" s="51"/>
      <c r="C4" s="51"/>
      <c r="D4" s="51"/>
      <c r="E4" s="51"/>
      <c r="F4" s="51"/>
      <c r="G4" s="26"/>
      <c r="H4" s="26"/>
    </row>
    <row r="5" spans="1:8" x14ac:dyDescent="0.25">
      <c r="A5" s="51"/>
      <c r="B5" s="51"/>
      <c r="C5" s="51"/>
      <c r="D5" s="51"/>
      <c r="E5" s="51"/>
      <c r="F5" s="51"/>
      <c r="G5" s="26"/>
      <c r="H5" s="26"/>
    </row>
    <row r="6" spans="1:8" x14ac:dyDescent="0.25">
      <c r="A6" s="51"/>
      <c r="B6" s="51"/>
      <c r="C6" s="51"/>
      <c r="D6" s="51"/>
      <c r="E6" s="51"/>
      <c r="F6" s="51"/>
      <c r="G6" s="26"/>
      <c r="H6" s="26"/>
    </row>
    <row r="7" spans="1:8" x14ac:dyDescent="0.25">
      <c r="A7" s="51"/>
      <c r="B7" s="51"/>
      <c r="C7" s="51"/>
      <c r="D7" s="51"/>
      <c r="E7" s="51"/>
      <c r="F7" s="51"/>
    </row>
    <row r="8" spans="1:8" ht="15.75" thickBot="1" x14ac:dyDescent="0.3">
      <c r="A8" s="16"/>
      <c r="B8" s="16"/>
      <c r="C8" s="16"/>
      <c r="D8" s="16"/>
      <c r="E8" s="16"/>
      <c r="F8" s="16"/>
    </row>
    <row r="9" spans="1:8" ht="15.75" thickBot="1" x14ac:dyDescent="0.3">
      <c r="A9" s="2" t="s">
        <v>0</v>
      </c>
      <c r="C9" s="27"/>
      <c r="D9" s="27"/>
    </row>
    <row r="10" spans="1:8" ht="15.75" thickBot="1" x14ac:dyDescent="0.3">
      <c r="C10" s="14" t="s">
        <v>24</v>
      </c>
      <c r="D10" t="s">
        <v>25</v>
      </c>
    </row>
    <row r="11" spans="1:8" x14ac:dyDescent="0.25">
      <c r="B11" s="7"/>
      <c r="C11" s="3" t="s">
        <v>9</v>
      </c>
      <c r="D11" s="3" t="s">
        <v>9</v>
      </c>
    </row>
    <row r="12" spans="1:8" x14ac:dyDescent="0.25">
      <c r="B12" s="8" t="s">
        <v>1</v>
      </c>
      <c r="C12" s="4">
        <v>20</v>
      </c>
      <c r="D12" s="4">
        <v>20</v>
      </c>
    </row>
    <row r="13" spans="1:8" x14ac:dyDescent="0.25">
      <c r="B13" s="8" t="s">
        <v>10</v>
      </c>
      <c r="C13" s="4">
        <v>1</v>
      </c>
      <c r="D13" s="4">
        <v>1</v>
      </c>
    </row>
    <row r="14" spans="1:8" x14ac:dyDescent="0.25">
      <c r="B14" s="8" t="s">
        <v>2</v>
      </c>
      <c r="C14" s="4">
        <v>3</v>
      </c>
      <c r="D14" s="4">
        <v>1</v>
      </c>
    </row>
    <row r="15" spans="1:8" x14ac:dyDescent="0.25">
      <c r="B15" s="8" t="s">
        <v>4</v>
      </c>
      <c r="C15" s="4">
        <f>+PRODUCT(C12:C14)</f>
        <v>60</v>
      </c>
      <c r="D15" s="4">
        <f>+PRODUCT(D12:D14)</f>
        <v>20</v>
      </c>
    </row>
    <row r="16" spans="1:8" x14ac:dyDescent="0.25">
      <c r="B16" s="8" t="s">
        <v>3</v>
      </c>
      <c r="C16" s="4">
        <v>1</v>
      </c>
      <c r="D16" s="4">
        <v>6</v>
      </c>
    </row>
    <row r="17" spans="2:7" x14ac:dyDescent="0.25">
      <c r="B17" s="8" t="s">
        <v>5</v>
      </c>
      <c r="C17" s="4">
        <f>+(C15*C16)/60</f>
        <v>1</v>
      </c>
      <c r="D17" s="10">
        <f>+(D15*D16)/60</f>
        <v>2</v>
      </c>
    </row>
    <row r="18" spans="2:7" x14ac:dyDescent="0.25">
      <c r="B18" s="8" t="s">
        <v>26</v>
      </c>
      <c r="C18" s="49">
        <f>+C17+D17</f>
        <v>3</v>
      </c>
      <c r="D18" s="50"/>
    </row>
    <row r="19" spans="2:7" ht="40.5" customHeight="1" x14ac:dyDescent="0.25">
      <c r="B19" s="8" t="s">
        <v>6</v>
      </c>
      <c r="C19" s="45" t="s">
        <v>11</v>
      </c>
      <c r="D19" s="46"/>
    </row>
    <row r="20" spans="2:7" ht="51" customHeight="1" thickBot="1" x14ac:dyDescent="0.3">
      <c r="B20" s="9" t="s">
        <v>7</v>
      </c>
      <c r="C20" s="47" t="s">
        <v>12</v>
      </c>
      <c r="D20" s="48"/>
    </row>
    <row r="22" spans="2:7" ht="15.75" thickBot="1" x14ac:dyDescent="0.3"/>
    <row r="23" spans="2:7" ht="15.75" thickBot="1" x14ac:dyDescent="0.3">
      <c r="E23" s="17" t="s">
        <v>20</v>
      </c>
      <c r="F23" s="18"/>
      <c r="G23" s="19" t="s">
        <v>21</v>
      </c>
    </row>
    <row r="24" spans="2:7" ht="15.75" thickBot="1" x14ac:dyDescent="0.3">
      <c r="B24" s="11" t="s">
        <v>15</v>
      </c>
      <c r="C24" s="12">
        <f>+C18</f>
        <v>3</v>
      </c>
      <c r="E24" s="22" t="s">
        <v>22</v>
      </c>
      <c r="F24" s="23"/>
      <c r="G24" s="24" t="s">
        <v>23</v>
      </c>
    </row>
    <row r="26" spans="2:7" x14ac:dyDescent="0.25">
      <c r="D26" s="25" t="s">
        <v>35</v>
      </c>
      <c r="E26" s="25" t="s">
        <v>36</v>
      </c>
      <c r="F26" s="25" t="s">
        <v>38</v>
      </c>
      <c r="G26" s="25" t="s">
        <v>37</v>
      </c>
    </row>
    <row r="27" spans="2:7" x14ac:dyDescent="0.25">
      <c r="D27" s="20">
        <v>1</v>
      </c>
      <c r="E27">
        <v>51815</v>
      </c>
      <c r="F27" t="s">
        <v>39</v>
      </c>
      <c r="G27" s="21">
        <v>9890</v>
      </c>
    </row>
    <row r="28" spans="2:7" x14ac:dyDescent="0.25">
      <c r="D28" s="20">
        <v>2</v>
      </c>
      <c r="E28">
        <v>51819</v>
      </c>
      <c r="F28" t="s">
        <v>39</v>
      </c>
      <c r="G28" s="21">
        <v>9710</v>
      </c>
    </row>
    <row r="29" spans="2:7" x14ac:dyDescent="0.25">
      <c r="D29" s="20">
        <v>3</v>
      </c>
      <c r="E29">
        <v>72538</v>
      </c>
      <c r="F29" t="s">
        <v>39</v>
      </c>
      <c r="G29" s="21">
        <v>9940</v>
      </c>
    </row>
    <row r="30" spans="2:7" x14ac:dyDescent="0.25">
      <c r="D30" s="20">
        <v>4</v>
      </c>
      <c r="E30">
        <v>51835</v>
      </c>
      <c r="F30" t="s">
        <v>39</v>
      </c>
      <c r="G30" s="21">
        <v>9770</v>
      </c>
    </row>
    <row r="31" spans="2:7" x14ac:dyDescent="0.25">
      <c r="D31" s="20">
        <v>5</v>
      </c>
      <c r="E31">
        <v>51836</v>
      </c>
      <c r="F31" t="s">
        <v>39</v>
      </c>
      <c r="G31" s="21">
        <v>9730</v>
      </c>
    </row>
    <row r="32" spans="2:7" x14ac:dyDescent="0.25">
      <c r="D32" s="20">
        <v>6</v>
      </c>
      <c r="E32">
        <v>61292</v>
      </c>
      <c r="F32" t="s">
        <v>39</v>
      </c>
      <c r="G32" s="21">
        <v>9910</v>
      </c>
    </row>
    <row r="33" spans="1:7" x14ac:dyDescent="0.25">
      <c r="D33" s="20">
        <v>7</v>
      </c>
      <c r="E33">
        <v>61321</v>
      </c>
      <c r="F33" t="s">
        <v>39</v>
      </c>
      <c r="G33" s="21">
        <v>9700</v>
      </c>
    </row>
    <row r="34" spans="1:7" ht="15.75" thickBot="1" x14ac:dyDescent="0.3">
      <c r="D34" s="22">
        <v>8</v>
      </c>
      <c r="E34" s="23">
        <v>68542</v>
      </c>
      <c r="F34" s="23" t="s">
        <v>40</v>
      </c>
      <c r="G34" s="24">
        <v>1004.6</v>
      </c>
    </row>
    <row r="44" spans="1:7" ht="15.75" thickBot="1" x14ac:dyDescent="0.3"/>
    <row r="45" spans="1:7" ht="26.25" thickBot="1" x14ac:dyDescent="0.3">
      <c r="A45" s="28" t="s">
        <v>41</v>
      </c>
      <c r="B45" s="29" t="s">
        <v>42</v>
      </c>
      <c r="C45" s="29" t="s">
        <v>43</v>
      </c>
      <c r="D45" s="29" t="s">
        <v>36</v>
      </c>
      <c r="E45" s="29" t="s">
        <v>44</v>
      </c>
      <c r="F45" s="29" t="s">
        <v>53</v>
      </c>
      <c r="G45" s="29" t="s">
        <v>54</v>
      </c>
    </row>
    <row r="46" spans="1:7" ht="15.75" thickBot="1" x14ac:dyDescent="0.3">
      <c r="A46" s="32">
        <v>1</v>
      </c>
      <c r="B46" s="33">
        <v>1</v>
      </c>
      <c r="C46" s="33" t="s">
        <v>45</v>
      </c>
      <c r="D46" s="33">
        <v>51815</v>
      </c>
      <c r="E46" s="33">
        <v>9890</v>
      </c>
      <c r="F46" s="32">
        <v>83</v>
      </c>
      <c r="G46" s="33">
        <v>991</v>
      </c>
    </row>
    <row r="47" spans="1:7" ht="15.75" thickBot="1" x14ac:dyDescent="0.3">
      <c r="A47" s="32">
        <v>2</v>
      </c>
      <c r="B47" s="33">
        <v>2</v>
      </c>
      <c r="C47" s="33" t="s">
        <v>45</v>
      </c>
      <c r="D47" s="33">
        <v>51819</v>
      </c>
      <c r="E47" s="33">
        <v>9710</v>
      </c>
      <c r="F47" s="32">
        <v>0.3</v>
      </c>
      <c r="G47" s="33">
        <v>886</v>
      </c>
    </row>
    <row r="48" spans="1:7" ht="15.75" thickBot="1" x14ac:dyDescent="0.3">
      <c r="A48" s="32">
        <v>3</v>
      </c>
      <c r="B48" s="33">
        <v>3</v>
      </c>
      <c r="C48" s="33" t="s">
        <v>45</v>
      </c>
      <c r="D48" s="33">
        <v>72538</v>
      </c>
      <c r="E48" s="33">
        <v>9940</v>
      </c>
      <c r="F48" s="32">
        <v>84</v>
      </c>
      <c r="G48" s="33">
        <v>805</v>
      </c>
    </row>
    <row r="49" spans="1:7" ht="15.75" thickBot="1" x14ac:dyDescent="0.3">
      <c r="A49" s="32">
        <v>4</v>
      </c>
      <c r="B49" s="33">
        <v>4</v>
      </c>
      <c r="C49" s="33" t="s">
        <v>45</v>
      </c>
      <c r="D49" s="33">
        <v>51835</v>
      </c>
      <c r="E49" s="33">
        <v>9770</v>
      </c>
      <c r="F49" s="32">
        <v>0.3</v>
      </c>
      <c r="G49" s="33">
        <v>739</v>
      </c>
    </row>
    <row r="50" spans="1:7" ht="15.75" thickBot="1" x14ac:dyDescent="0.3">
      <c r="A50" s="32">
        <v>5</v>
      </c>
      <c r="B50" s="33">
        <v>5</v>
      </c>
      <c r="C50" s="33" t="s">
        <v>45</v>
      </c>
      <c r="D50" s="33">
        <v>51836</v>
      </c>
      <c r="E50" s="33">
        <v>9730</v>
      </c>
      <c r="F50" s="32">
        <v>83</v>
      </c>
      <c r="G50" s="33">
        <v>553</v>
      </c>
    </row>
    <row r="51" spans="1:7" ht="15.75" thickBot="1" x14ac:dyDescent="0.3">
      <c r="A51" s="32">
        <v>6</v>
      </c>
      <c r="B51" s="33">
        <v>6</v>
      </c>
      <c r="C51" s="33" t="s">
        <v>45</v>
      </c>
      <c r="D51" s="33">
        <v>61292</v>
      </c>
      <c r="E51" s="33">
        <v>9910</v>
      </c>
      <c r="F51" s="32">
        <v>30</v>
      </c>
      <c r="G51" s="33">
        <v>372</v>
      </c>
    </row>
    <row r="52" spans="1:7" ht="15.75" thickBot="1" x14ac:dyDescent="0.3">
      <c r="A52" s="32">
        <v>7</v>
      </c>
      <c r="B52" s="33">
        <v>7</v>
      </c>
      <c r="C52" s="33" t="s">
        <v>45</v>
      </c>
      <c r="D52" s="33">
        <v>61321</v>
      </c>
      <c r="E52" s="33">
        <v>9700</v>
      </c>
      <c r="F52" s="32">
        <v>84</v>
      </c>
      <c r="G52" s="33">
        <v>234</v>
      </c>
    </row>
    <row r="53" spans="1:7" ht="15.75" thickBot="1" x14ac:dyDescent="0.3">
      <c r="A53" s="30" t="s">
        <v>46</v>
      </c>
      <c r="B53" s="31">
        <v>8</v>
      </c>
      <c r="C53" s="31" t="s">
        <v>47</v>
      </c>
      <c r="D53" s="31">
        <v>67865</v>
      </c>
      <c r="E53" s="31">
        <v>975.18100000000004</v>
      </c>
      <c r="F53" s="39" t="s">
        <v>55</v>
      </c>
      <c r="G53" s="40"/>
    </row>
    <row r="54" spans="1:7" ht="15.75" thickBot="1" x14ac:dyDescent="0.3">
      <c r="A54" s="30" t="s">
        <v>48</v>
      </c>
      <c r="B54" s="31">
        <v>9</v>
      </c>
      <c r="C54" s="31" t="s">
        <v>47</v>
      </c>
      <c r="D54" s="31">
        <v>67866</v>
      </c>
      <c r="E54" s="31">
        <v>997.21500000000003</v>
      </c>
      <c r="F54" s="41"/>
      <c r="G54" s="42"/>
    </row>
    <row r="55" spans="1:7" ht="15.75" thickBot="1" x14ac:dyDescent="0.3">
      <c r="A55" s="32" t="s">
        <v>49</v>
      </c>
      <c r="B55" s="33">
        <v>10</v>
      </c>
      <c r="C55" s="33" t="s">
        <v>47</v>
      </c>
      <c r="D55" s="33">
        <v>68542</v>
      </c>
      <c r="E55" s="33">
        <v>1004.5919</v>
      </c>
      <c r="F55" s="32">
        <v>0</v>
      </c>
      <c r="G55" s="33">
        <v>103</v>
      </c>
    </row>
    <row r="56" spans="1:7" ht="15.75" thickBot="1" x14ac:dyDescent="0.3">
      <c r="A56" s="30" t="s">
        <v>50</v>
      </c>
      <c r="B56" s="31">
        <v>11</v>
      </c>
      <c r="C56" s="31" t="s">
        <v>47</v>
      </c>
      <c r="D56" s="31">
        <v>68578</v>
      </c>
      <c r="E56" s="31">
        <v>977.38760000000002</v>
      </c>
      <c r="F56" s="39" t="s">
        <v>55</v>
      </c>
      <c r="G56" s="40"/>
    </row>
    <row r="57" spans="1:7" ht="15.75" thickBot="1" x14ac:dyDescent="0.3">
      <c r="A57" s="30" t="s">
        <v>51</v>
      </c>
      <c r="B57" s="31">
        <v>12</v>
      </c>
      <c r="C57" s="31" t="s">
        <v>47</v>
      </c>
      <c r="D57" s="31">
        <v>68588</v>
      </c>
      <c r="E57" s="31">
        <v>988.22260000000006</v>
      </c>
      <c r="F57" s="41"/>
      <c r="G57" s="42"/>
    </row>
    <row r="58" spans="1:7" ht="15.75" thickBot="1" x14ac:dyDescent="0.3">
      <c r="A58" s="32" t="s">
        <v>52</v>
      </c>
      <c r="B58" s="33">
        <v>13</v>
      </c>
      <c r="C58" s="33" t="s">
        <v>47</v>
      </c>
      <c r="D58" s="33">
        <v>68595</v>
      </c>
      <c r="E58" s="33">
        <v>983.71879999999999</v>
      </c>
      <c r="F58" s="32">
        <v>443</v>
      </c>
      <c r="G58" s="33">
        <v>1105</v>
      </c>
    </row>
    <row r="59" spans="1:7" ht="15.75" thickBot="1" x14ac:dyDescent="0.3">
      <c r="A59" s="32">
        <v>10</v>
      </c>
      <c r="B59" s="33">
        <v>14</v>
      </c>
      <c r="C59" s="33" t="s">
        <v>45</v>
      </c>
      <c r="D59" s="33">
        <v>61596</v>
      </c>
      <c r="E59" s="33">
        <v>9620</v>
      </c>
      <c r="F59" s="32">
        <v>311</v>
      </c>
      <c r="G59" s="33">
        <v>1010</v>
      </c>
    </row>
    <row r="60" spans="1:7" ht="15.75" thickBot="1" x14ac:dyDescent="0.3">
      <c r="A60" s="30">
        <v>11</v>
      </c>
      <c r="B60" s="31">
        <v>15</v>
      </c>
      <c r="C60" s="31" t="s">
        <v>45</v>
      </c>
      <c r="D60" s="31">
        <v>61603</v>
      </c>
      <c r="E60" s="31">
        <v>9820</v>
      </c>
      <c r="F60" s="30">
        <v>311</v>
      </c>
      <c r="G60" s="31">
        <v>973</v>
      </c>
    </row>
    <row r="61" spans="1:7" ht="15.75" thickBot="1" x14ac:dyDescent="0.3">
      <c r="A61" s="30">
        <v>12</v>
      </c>
      <c r="B61" s="31">
        <v>16</v>
      </c>
      <c r="C61" s="31" t="s">
        <v>45</v>
      </c>
      <c r="D61" s="31">
        <v>61605</v>
      </c>
      <c r="E61" s="31">
        <v>9580</v>
      </c>
      <c r="F61" s="30">
        <v>141</v>
      </c>
      <c r="G61" s="31">
        <v>905</v>
      </c>
    </row>
    <row r="62" spans="1:7" ht="15.75" thickBot="1" x14ac:dyDescent="0.3">
      <c r="A62" s="30">
        <v>13</v>
      </c>
      <c r="B62" s="31">
        <v>17</v>
      </c>
      <c r="C62" s="31" t="s">
        <v>45</v>
      </c>
      <c r="D62" s="31">
        <v>72955</v>
      </c>
      <c r="E62" s="31">
        <v>9770</v>
      </c>
      <c r="F62" s="30">
        <v>167</v>
      </c>
      <c r="G62" s="31">
        <v>733</v>
      </c>
    </row>
    <row r="63" spans="1:7" ht="15.75" thickBot="1" x14ac:dyDescent="0.3">
      <c r="A63" s="30">
        <v>14</v>
      </c>
      <c r="B63" s="31">
        <v>18</v>
      </c>
      <c r="C63" s="31" t="s">
        <v>45</v>
      </c>
      <c r="D63" s="31">
        <v>72956</v>
      </c>
      <c r="E63" s="31">
        <v>9640</v>
      </c>
      <c r="F63" s="30">
        <v>264</v>
      </c>
      <c r="G63" s="31">
        <v>469</v>
      </c>
    </row>
    <row r="64" spans="1:7" ht="15.75" thickBot="1" x14ac:dyDescent="0.3">
      <c r="A64" s="30">
        <v>15</v>
      </c>
      <c r="B64" s="31">
        <v>19</v>
      </c>
      <c r="C64" s="31" t="s">
        <v>45</v>
      </c>
      <c r="D64" s="31">
        <v>61462</v>
      </c>
      <c r="E64" s="31">
        <v>9770</v>
      </c>
      <c r="F64" s="30">
        <v>192</v>
      </c>
      <c r="G64" s="31">
        <v>267</v>
      </c>
    </row>
    <row r="65" spans="1:7" ht="15.75" thickBot="1" x14ac:dyDescent="0.3">
      <c r="A65" s="30">
        <v>16</v>
      </c>
      <c r="B65" s="31">
        <v>20</v>
      </c>
      <c r="C65" s="31" t="s">
        <v>45</v>
      </c>
      <c r="D65" s="31">
        <v>61593</v>
      </c>
      <c r="E65" s="31">
        <v>9620</v>
      </c>
      <c r="F65" s="30">
        <v>408</v>
      </c>
      <c r="G65" s="31">
        <v>181</v>
      </c>
    </row>
    <row r="67" spans="1:7" x14ac:dyDescent="0.25">
      <c r="B67" s="34" t="s">
        <v>63</v>
      </c>
    </row>
    <row r="68" spans="1:7" x14ac:dyDescent="0.25">
      <c r="B68" t="s">
        <v>56</v>
      </c>
    </row>
    <row r="69" spans="1:7" x14ac:dyDescent="0.25">
      <c r="B69" t="s">
        <v>57</v>
      </c>
    </row>
    <row r="72" spans="1:7" ht="15" customHeight="1" x14ac:dyDescent="0.25">
      <c r="B72" s="52" t="s">
        <v>64</v>
      </c>
      <c r="C72" s="52"/>
      <c r="D72" s="52"/>
      <c r="E72" s="52"/>
      <c r="F72" s="52"/>
    </row>
    <row r="73" spans="1:7" x14ac:dyDescent="0.25">
      <c r="B73" s="52"/>
      <c r="C73" s="52"/>
      <c r="D73" s="52"/>
      <c r="E73" s="52"/>
      <c r="F73" s="52"/>
    </row>
    <row r="74" spans="1:7" x14ac:dyDescent="0.25">
      <c r="B74" s="52"/>
      <c r="C74" s="52"/>
      <c r="D74" s="52"/>
      <c r="E74" s="52"/>
      <c r="F74" s="52"/>
    </row>
    <row r="75" spans="1:7" x14ac:dyDescent="0.25">
      <c r="B75" s="52"/>
      <c r="C75" s="52"/>
      <c r="D75" s="52"/>
      <c r="E75" s="52"/>
      <c r="F75" s="52"/>
    </row>
    <row r="76" spans="1:7" x14ac:dyDescent="0.25">
      <c r="B76" s="52"/>
      <c r="C76" s="52"/>
      <c r="D76" s="52"/>
      <c r="E76" s="52"/>
      <c r="F76" s="52"/>
    </row>
    <row r="77" spans="1:7" x14ac:dyDescent="0.25">
      <c r="B77" s="52"/>
      <c r="C77" s="52"/>
      <c r="D77" s="52"/>
      <c r="E77" s="52"/>
      <c r="F77" s="52"/>
    </row>
    <row r="78" spans="1:7" x14ac:dyDescent="0.25">
      <c r="B78" s="52"/>
      <c r="C78" s="52"/>
      <c r="D78" s="52"/>
      <c r="E78" s="52"/>
      <c r="F78" s="52"/>
    </row>
    <row r="79" spans="1:7" x14ac:dyDescent="0.25">
      <c r="B79" s="52"/>
      <c r="C79" s="52"/>
      <c r="D79" s="52"/>
      <c r="E79" s="52"/>
      <c r="F79" s="52"/>
    </row>
    <row r="80" spans="1:7" x14ac:dyDescent="0.25">
      <c r="B80" s="52"/>
      <c r="C80" s="52"/>
      <c r="D80" s="52"/>
      <c r="E80" s="52"/>
      <c r="F80" s="52"/>
    </row>
    <row r="81" spans="2:6" x14ac:dyDescent="0.25">
      <c r="B81" s="52"/>
      <c r="C81" s="52"/>
      <c r="D81" s="52"/>
      <c r="E81" s="52"/>
      <c r="F81" s="52"/>
    </row>
    <row r="83" spans="2:6" ht="149.25" customHeight="1" x14ac:dyDescent="0.25">
      <c r="B83" s="52" t="s">
        <v>65</v>
      </c>
      <c r="C83" s="52"/>
      <c r="D83" s="52"/>
      <c r="E83" s="52"/>
      <c r="F83" s="52"/>
    </row>
    <row r="89" spans="2:6" ht="15" customHeight="1" x14ac:dyDescent="0.25"/>
  </sheetData>
  <mergeCells count="10">
    <mergeCell ref="B83:F83"/>
    <mergeCell ref="B72:F81"/>
    <mergeCell ref="A1:G1"/>
    <mergeCell ref="F53:G54"/>
    <mergeCell ref="F56:G57"/>
    <mergeCell ref="A2:G2"/>
    <mergeCell ref="C19:D19"/>
    <mergeCell ref="C20:D20"/>
    <mergeCell ref="C18:D18"/>
    <mergeCell ref="A3:F7"/>
  </mergeCells>
  <phoneticPr fontId="4"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6FC-AAD8-4C8C-9D3B-5520CB839E5C}">
  <dimension ref="A1:H92"/>
  <sheetViews>
    <sheetView workbookViewId="0">
      <selection activeCell="H17" sqref="H17"/>
    </sheetView>
  </sheetViews>
  <sheetFormatPr defaultRowHeight="15" x14ac:dyDescent="0.25"/>
  <cols>
    <col min="2" max="2" width="27.85546875" customWidth="1"/>
    <col min="3" max="3" width="20.85546875" customWidth="1"/>
    <col min="4" max="4" width="14.42578125" customWidth="1"/>
  </cols>
  <sheetData>
    <row r="1" spans="1:8" x14ac:dyDescent="0.25">
      <c r="A1" s="38" t="s">
        <v>59</v>
      </c>
      <c r="B1" s="38"/>
      <c r="C1" s="38"/>
      <c r="D1" s="38"/>
      <c r="E1" s="38"/>
      <c r="F1" s="2"/>
      <c r="G1" s="2"/>
    </row>
    <row r="2" spans="1:8" x14ac:dyDescent="0.25">
      <c r="A2" s="43" t="s">
        <v>77</v>
      </c>
      <c r="B2" s="44"/>
      <c r="C2" s="44"/>
      <c r="D2" s="44"/>
      <c r="E2" s="44"/>
      <c r="F2" s="44"/>
      <c r="G2" s="44"/>
      <c r="H2" s="1"/>
    </row>
    <row r="3" spans="1:8" ht="15" customHeight="1" x14ac:dyDescent="0.25">
      <c r="A3" s="55" t="s">
        <v>69</v>
      </c>
      <c r="B3" s="55"/>
      <c r="C3" s="55"/>
      <c r="D3" s="55"/>
      <c r="E3" s="55"/>
      <c r="F3" s="26"/>
      <c r="G3" s="26"/>
      <c r="H3" s="26"/>
    </row>
    <row r="4" spans="1:8" x14ac:dyDescent="0.25">
      <c r="A4" s="55"/>
      <c r="B4" s="55"/>
      <c r="C4" s="55"/>
      <c r="D4" s="55"/>
      <c r="E4" s="55"/>
      <c r="F4" s="26"/>
      <c r="G4" s="26"/>
      <c r="H4" s="26"/>
    </row>
    <row r="5" spans="1:8" x14ac:dyDescent="0.25">
      <c r="A5" s="55"/>
      <c r="B5" s="55"/>
      <c r="C5" s="55"/>
      <c r="D5" s="55"/>
      <c r="E5" s="55"/>
      <c r="F5" s="26"/>
      <c r="G5" s="26"/>
      <c r="H5" s="26"/>
    </row>
    <row r="6" spans="1:8" x14ac:dyDescent="0.25">
      <c r="A6" s="55"/>
      <c r="B6" s="55"/>
      <c r="C6" s="55"/>
      <c r="D6" s="55"/>
      <c r="E6" s="55"/>
      <c r="F6" s="26"/>
      <c r="G6" s="26"/>
      <c r="H6" s="26"/>
    </row>
    <row r="7" spans="1:8" x14ac:dyDescent="0.25">
      <c r="A7" s="55"/>
      <c r="B7" s="55"/>
      <c r="C7" s="55"/>
      <c r="D7" s="55"/>
      <c r="E7" s="55"/>
    </row>
    <row r="8" spans="1:8" x14ac:dyDescent="0.25">
      <c r="A8" s="2" t="s">
        <v>0</v>
      </c>
    </row>
    <row r="9" spans="1:8" ht="15.75" thickBot="1" x14ac:dyDescent="0.3">
      <c r="C9" t="s">
        <v>27</v>
      </c>
    </row>
    <row r="10" spans="1:8" x14ac:dyDescent="0.25">
      <c r="B10" s="7"/>
      <c r="C10" s="57" t="s">
        <v>9</v>
      </c>
      <c r="D10" s="58"/>
    </row>
    <row r="11" spans="1:8" x14ac:dyDescent="0.25">
      <c r="B11" s="8" t="s">
        <v>16</v>
      </c>
      <c r="C11" s="53">
        <v>3</v>
      </c>
      <c r="D11" s="50"/>
    </row>
    <row r="12" spans="1:8" x14ac:dyDescent="0.25">
      <c r="B12" s="8" t="s">
        <v>13</v>
      </c>
      <c r="C12" s="53">
        <v>2</v>
      </c>
      <c r="D12" s="50"/>
    </row>
    <row r="13" spans="1:8" x14ac:dyDescent="0.25">
      <c r="B13" s="8" t="s">
        <v>14</v>
      </c>
      <c r="C13" s="53">
        <v>10</v>
      </c>
      <c r="D13" s="50"/>
    </row>
    <row r="14" spans="1:8" x14ac:dyDescent="0.25">
      <c r="B14" s="8" t="s">
        <v>4</v>
      </c>
      <c r="C14" s="53">
        <f>+PRODUCT(C11:C13)</f>
        <v>60</v>
      </c>
      <c r="D14" s="50"/>
    </row>
    <row r="15" spans="1:8" x14ac:dyDescent="0.25">
      <c r="B15" s="8" t="s">
        <v>3</v>
      </c>
      <c r="C15" s="53">
        <v>5</v>
      </c>
      <c r="D15" s="50"/>
    </row>
    <row r="16" spans="1:8" x14ac:dyDescent="0.25">
      <c r="B16" s="8" t="s">
        <v>5</v>
      </c>
      <c r="C16" s="49">
        <f>+(C14*C15)/60</f>
        <v>5</v>
      </c>
      <c r="D16" s="54"/>
    </row>
    <row r="17" spans="2:7" x14ac:dyDescent="0.25">
      <c r="B17" s="8" t="s">
        <v>29</v>
      </c>
      <c r="C17" s="49">
        <f>+C16+D16</f>
        <v>5</v>
      </c>
      <c r="D17" s="54"/>
    </row>
    <row r="18" spans="2:7" ht="40.5" customHeight="1" x14ac:dyDescent="0.25">
      <c r="B18" s="8" t="s">
        <v>6</v>
      </c>
      <c r="C18" s="45" t="s">
        <v>30</v>
      </c>
      <c r="D18" s="46"/>
    </row>
    <row r="19" spans="2:7" ht="51" customHeight="1" thickBot="1" x14ac:dyDescent="0.3">
      <c r="B19" s="9" t="s">
        <v>7</v>
      </c>
      <c r="C19" s="47" t="s">
        <v>28</v>
      </c>
      <c r="D19" s="48"/>
      <c r="E19" s="53"/>
      <c r="F19" s="53"/>
      <c r="G19" s="53"/>
    </row>
    <row r="22" spans="2:7" ht="15.75" thickBot="1" x14ac:dyDescent="0.3"/>
    <row r="23" spans="2:7" ht="15.75" thickBot="1" x14ac:dyDescent="0.3">
      <c r="B23" s="11" t="s">
        <v>15</v>
      </c>
      <c r="C23" s="12">
        <f>+'OK-Test1'!C24+C17</f>
        <v>8</v>
      </c>
    </row>
    <row r="66" spans="1:5" ht="15" customHeight="1" x14ac:dyDescent="0.25">
      <c r="A66" s="56" t="s">
        <v>66</v>
      </c>
      <c r="B66" s="56"/>
      <c r="C66" s="56"/>
      <c r="D66" s="56"/>
      <c r="E66" s="56"/>
    </row>
    <row r="67" spans="1:5" x14ac:dyDescent="0.25">
      <c r="A67" s="56"/>
      <c r="B67" s="56"/>
      <c r="C67" s="56"/>
      <c r="D67" s="56"/>
      <c r="E67" s="56"/>
    </row>
    <row r="68" spans="1:5" x14ac:dyDescent="0.25">
      <c r="A68" s="56"/>
      <c r="B68" s="56"/>
      <c r="C68" s="56"/>
      <c r="D68" s="56"/>
      <c r="E68" s="56"/>
    </row>
    <row r="69" spans="1:5" x14ac:dyDescent="0.25">
      <c r="A69" s="56"/>
      <c r="B69" s="56"/>
      <c r="C69" s="56"/>
      <c r="D69" s="56"/>
      <c r="E69" s="56"/>
    </row>
    <row r="70" spans="1:5" x14ac:dyDescent="0.25">
      <c r="A70" s="56"/>
      <c r="B70" s="56"/>
      <c r="C70" s="56"/>
      <c r="D70" s="56"/>
      <c r="E70" s="56"/>
    </row>
    <row r="71" spans="1:5" x14ac:dyDescent="0.25">
      <c r="A71" s="56"/>
      <c r="B71" s="56"/>
      <c r="C71" s="56"/>
      <c r="D71" s="56"/>
      <c r="E71" s="56"/>
    </row>
    <row r="72" spans="1:5" x14ac:dyDescent="0.25">
      <c r="A72" s="56"/>
      <c r="B72" s="56"/>
      <c r="C72" s="56"/>
      <c r="D72" s="56"/>
      <c r="E72" s="56"/>
    </row>
    <row r="73" spans="1:5" x14ac:dyDescent="0.25">
      <c r="A73" s="56"/>
      <c r="B73" s="56"/>
      <c r="C73" s="56"/>
      <c r="D73" s="56"/>
      <c r="E73" s="56"/>
    </row>
    <row r="74" spans="1:5" x14ac:dyDescent="0.25">
      <c r="A74" s="56"/>
      <c r="B74" s="56"/>
      <c r="C74" s="56"/>
      <c r="D74" s="56"/>
      <c r="E74" s="56"/>
    </row>
    <row r="75" spans="1:5" x14ac:dyDescent="0.25">
      <c r="A75" s="56"/>
      <c r="B75" s="56"/>
      <c r="C75" s="56"/>
      <c r="D75" s="56"/>
      <c r="E75" s="56"/>
    </row>
    <row r="76" spans="1:5" x14ac:dyDescent="0.25">
      <c r="A76" s="56"/>
      <c r="B76" s="56"/>
      <c r="C76" s="56"/>
      <c r="D76" s="56"/>
      <c r="E76" s="56"/>
    </row>
    <row r="77" spans="1:5" x14ac:dyDescent="0.25">
      <c r="A77" s="56"/>
      <c r="B77" s="56"/>
      <c r="C77" s="56"/>
      <c r="D77" s="56"/>
      <c r="E77" s="56"/>
    </row>
    <row r="78" spans="1:5" x14ac:dyDescent="0.25">
      <c r="A78" s="56"/>
      <c r="B78" s="56"/>
      <c r="C78" s="56"/>
      <c r="D78" s="56"/>
      <c r="E78" s="56"/>
    </row>
    <row r="79" spans="1:5" x14ac:dyDescent="0.25">
      <c r="A79" s="36"/>
      <c r="B79" s="36"/>
      <c r="C79" s="36"/>
      <c r="D79" s="36"/>
      <c r="E79" s="36"/>
    </row>
    <row r="80" spans="1:5" x14ac:dyDescent="0.25">
      <c r="A80" s="56" t="s">
        <v>67</v>
      </c>
      <c r="B80" s="56"/>
      <c r="C80" s="56"/>
      <c r="D80" s="56"/>
      <c r="E80" s="56"/>
    </row>
    <row r="81" spans="1:5" x14ac:dyDescent="0.25">
      <c r="A81" s="56"/>
      <c r="B81" s="56"/>
      <c r="C81" s="56"/>
      <c r="D81" s="56"/>
      <c r="E81" s="56"/>
    </row>
    <row r="82" spans="1:5" x14ac:dyDescent="0.25">
      <c r="A82" s="56"/>
      <c r="B82" s="56"/>
      <c r="C82" s="56"/>
      <c r="D82" s="56"/>
      <c r="E82" s="56"/>
    </row>
    <row r="83" spans="1:5" x14ac:dyDescent="0.25">
      <c r="A83" s="56"/>
      <c r="B83" s="56"/>
      <c r="C83" s="56"/>
      <c r="D83" s="56"/>
      <c r="E83" s="56"/>
    </row>
    <row r="84" spans="1:5" x14ac:dyDescent="0.25">
      <c r="A84" s="56"/>
      <c r="B84" s="56"/>
      <c r="C84" s="56"/>
      <c r="D84" s="56"/>
      <c r="E84" s="56"/>
    </row>
    <row r="85" spans="1:5" x14ac:dyDescent="0.25">
      <c r="A85" s="56"/>
      <c r="B85" s="56"/>
      <c r="C85" s="56"/>
      <c r="D85" s="56"/>
      <c r="E85" s="56"/>
    </row>
    <row r="86" spans="1:5" x14ac:dyDescent="0.25">
      <c r="A86" s="56"/>
      <c r="B86" s="56"/>
      <c r="C86" s="56"/>
      <c r="D86" s="56"/>
      <c r="E86" s="56"/>
    </row>
    <row r="87" spans="1:5" x14ac:dyDescent="0.25">
      <c r="A87" s="56"/>
      <c r="B87" s="56"/>
      <c r="C87" s="56"/>
      <c r="D87" s="56"/>
      <c r="E87" s="56"/>
    </row>
    <row r="88" spans="1:5" x14ac:dyDescent="0.25">
      <c r="A88" s="56"/>
      <c r="B88" s="56"/>
      <c r="C88" s="56"/>
      <c r="D88" s="56"/>
      <c r="E88" s="56"/>
    </row>
    <row r="89" spans="1:5" x14ac:dyDescent="0.25">
      <c r="A89" s="56"/>
      <c r="B89" s="56"/>
      <c r="C89" s="56"/>
      <c r="D89" s="56"/>
      <c r="E89" s="56"/>
    </row>
    <row r="90" spans="1:5" x14ac:dyDescent="0.25">
      <c r="A90" s="56"/>
      <c r="B90" s="56"/>
      <c r="C90" s="56"/>
      <c r="D90" s="56"/>
      <c r="E90" s="56"/>
    </row>
    <row r="91" spans="1:5" x14ac:dyDescent="0.25">
      <c r="A91" s="56"/>
      <c r="B91" s="56"/>
      <c r="C91" s="56"/>
      <c r="D91" s="56"/>
      <c r="E91" s="56"/>
    </row>
    <row r="92" spans="1:5" x14ac:dyDescent="0.25">
      <c r="A92" s="56"/>
      <c r="B92" s="56"/>
      <c r="C92" s="56"/>
      <c r="D92" s="56"/>
      <c r="E92" s="56"/>
    </row>
  </sheetData>
  <mergeCells count="16">
    <mergeCell ref="A66:E78"/>
    <mergeCell ref="A80:E92"/>
    <mergeCell ref="C10:D10"/>
    <mergeCell ref="C11:D11"/>
    <mergeCell ref="A1:E1"/>
    <mergeCell ref="A2:G2"/>
    <mergeCell ref="E19:G19"/>
    <mergeCell ref="C18:D18"/>
    <mergeCell ref="C19:D19"/>
    <mergeCell ref="C17:D17"/>
    <mergeCell ref="A3:E7"/>
    <mergeCell ref="C12:D12"/>
    <mergeCell ref="C13:D13"/>
    <mergeCell ref="C14:D14"/>
    <mergeCell ref="C15:D15"/>
    <mergeCell ref="C16:D1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3A5C-EB69-4315-A905-DC9F8903E639}">
  <dimension ref="A1:H75"/>
  <sheetViews>
    <sheetView workbookViewId="0">
      <selection activeCell="M67" sqref="M67"/>
    </sheetView>
  </sheetViews>
  <sheetFormatPr defaultRowHeight="15" x14ac:dyDescent="0.25"/>
  <cols>
    <col min="2" max="2" width="45" customWidth="1"/>
    <col min="3" max="3" width="13.28515625" customWidth="1"/>
    <col min="4" max="4" width="15" customWidth="1"/>
  </cols>
  <sheetData>
    <row r="1" spans="1:8" x14ac:dyDescent="0.25">
      <c r="A1" s="38" t="s">
        <v>60</v>
      </c>
      <c r="B1" s="38"/>
      <c r="C1" s="38"/>
      <c r="D1" s="38"/>
      <c r="E1" s="2"/>
    </row>
    <row r="2" spans="1:8" x14ac:dyDescent="0.25">
      <c r="A2" s="43" t="s">
        <v>70</v>
      </c>
      <c r="B2" s="44"/>
      <c r="C2" s="44"/>
      <c r="D2" s="44"/>
      <c r="E2" s="44"/>
      <c r="F2" s="44"/>
      <c r="G2" s="44"/>
      <c r="H2" s="1"/>
    </row>
    <row r="3" spans="1:8" ht="15" customHeight="1" x14ac:dyDescent="0.25">
      <c r="A3" s="55" t="s">
        <v>68</v>
      </c>
      <c r="B3" s="55"/>
      <c r="C3" s="55"/>
      <c r="D3" s="55"/>
      <c r="E3" s="26"/>
      <c r="F3" s="26"/>
      <c r="G3" s="26"/>
      <c r="H3" s="26"/>
    </row>
    <row r="4" spans="1:8" x14ac:dyDescent="0.25">
      <c r="A4" s="55"/>
      <c r="B4" s="55"/>
      <c r="C4" s="55"/>
      <c r="D4" s="55"/>
      <c r="E4" s="26"/>
      <c r="F4" s="26"/>
      <c r="G4" s="26"/>
      <c r="H4" s="26"/>
    </row>
    <row r="5" spans="1:8" ht="29.25" customHeight="1" x14ac:dyDescent="0.25">
      <c r="A5" s="55"/>
      <c r="B5" s="55"/>
      <c r="C5" s="55"/>
      <c r="D5" s="55"/>
      <c r="E5" s="26"/>
      <c r="F5" s="26"/>
      <c r="G5" s="26"/>
      <c r="H5" s="26"/>
    </row>
    <row r="6" spans="1:8" x14ac:dyDescent="0.25">
      <c r="A6" s="55"/>
      <c r="B6" s="55"/>
      <c r="C6" s="55"/>
      <c r="D6" s="55"/>
      <c r="E6" s="26"/>
      <c r="F6" s="26"/>
      <c r="G6" s="26"/>
      <c r="H6" s="26"/>
    </row>
    <row r="7" spans="1:8" x14ac:dyDescent="0.25">
      <c r="A7" s="55"/>
      <c r="B7" s="55"/>
      <c r="C7" s="55"/>
      <c r="D7" s="55"/>
    </row>
    <row r="8" spans="1:8" x14ac:dyDescent="0.25">
      <c r="A8" s="2" t="s">
        <v>0</v>
      </c>
    </row>
    <row r="9" spans="1:8" ht="15.75" thickBot="1" x14ac:dyDescent="0.3"/>
    <row r="10" spans="1:8" x14ac:dyDescent="0.25">
      <c r="B10" s="7"/>
      <c r="C10" s="3" t="s">
        <v>9</v>
      </c>
    </row>
    <row r="11" spans="1:8" ht="33.75" customHeight="1" x14ac:dyDescent="0.25">
      <c r="B11" s="13" t="s">
        <v>31</v>
      </c>
      <c r="C11" s="4">
        <v>3</v>
      </c>
    </row>
    <row r="12" spans="1:8" x14ac:dyDescent="0.25">
      <c r="B12" s="8" t="s">
        <v>13</v>
      </c>
      <c r="C12" s="4">
        <v>1</v>
      </c>
    </row>
    <row r="13" spans="1:8" x14ac:dyDescent="0.25">
      <c r="B13" s="8" t="s">
        <v>14</v>
      </c>
      <c r="C13" s="4">
        <v>10</v>
      </c>
    </row>
    <row r="14" spans="1:8" x14ac:dyDescent="0.25">
      <c r="B14" s="8" t="s">
        <v>4</v>
      </c>
      <c r="C14" s="4">
        <f>+PRODUCT(C11:C13)</f>
        <v>30</v>
      </c>
    </row>
    <row r="15" spans="1:8" x14ac:dyDescent="0.25">
      <c r="B15" s="8" t="s">
        <v>3</v>
      </c>
      <c r="C15" s="4">
        <v>2</v>
      </c>
    </row>
    <row r="16" spans="1:8" x14ac:dyDescent="0.25">
      <c r="B16" s="8" t="s">
        <v>5</v>
      </c>
      <c r="C16" s="10">
        <f>+(C14*C15)/60</f>
        <v>1</v>
      </c>
    </row>
    <row r="17" spans="2:3" ht="116.25" customHeight="1" x14ac:dyDescent="0.25">
      <c r="B17" s="8" t="s">
        <v>6</v>
      </c>
      <c r="C17" s="5" t="s">
        <v>30</v>
      </c>
    </row>
    <row r="18" spans="2:3" ht="65.25" customHeight="1" thickBot="1" x14ac:dyDescent="0.3">
      <c r="B18" s="9" t="s">
        <v>7</v>
      </c>
      <c r="C18" s="6" t="s">
        <v>28</v>
      </c>
    </row>
    <row r="20" spans="2:3" ht="15.75" thickBot="1" x14ac:dyDescent="0.3"/>
    <row r="21" spans="2:3" ht="15.75" thickBot="1" x14ac:dyDescent="0.3">
      <c r="B21" s="11" t="s">
        <v>15</v>
      </c>
      <c r="C21" s="12">
        <f>+'Ok-Test2'!C23+C16</f>
        <v>9</v>
      </c>
    </row>
    <row r="55" spans="1:5" ht="15" customHeight="1" x14ac:dyDescent="0.25">
      <c r="A55" s="35"/>
      <c r="B55" s="35"/>
      <c r="C55" s="35"/>
      <c r="D55" s="35"/>
    </row>
    <row r="56" spans="1:5" ht="15" customHeight="1" x14ac:dyDescent="0.25">
      <c r="A56" s="56" t="s">
        <v>71</v>
      </c>
      <c r="B56" s="56"/>
      <c r="C56" s="56"/>
      <c r="D56" s="56"/>
      <c r="E56" s="37"/>
    </row>
    <row r="57" spans="1:5" x14ac:dyDescent="0.25">
      <c r="A57" s="56"/>
      <c r="B57" s="56"/>
      <c r="C57" s="56"/>
      <c r="D57" s="56"/>
      <c r="E57" s="37"/>
    </row>
    <row r="58" spans="1:5" x14ac:dyDescent="0.25">
      <c r="A58" s="56"/>
      <c r="B58" s="56"/>
      <c r="C58" s="56"/>
      <c r="D58" s="56"/>
      <c r="E58" s="37"/>
    </row>
    <row r="59" spans="1:5" x14ac:dyDescent="0.25">
      <c r="A59" s="56"/>
      <c r="B59" s="56"/>
      <c r="C59" s="56"/>
      <c r="D59" s="56"/>
      <c r="E59" s="37"/>
    </row>
    <row r="60" spans="1:5" x14ac:dyDescent="0.25">
      <c r="A60" s="56"/>
      <c r="B60" s="56"/>
      <c r="C60" s="56"/>
      <c r="D60" s="56"/>
      <c r="E60" s="37"/>
    </row>
    <row r="61" spans="1:5" x14ac:dyDescent="0.25">
      <c r="A61" s="56"/>
      <c r="B61" s="56"/>
      <c r="C61" s="56"/>
      <c r="D61" s="56"/>
      <c r="E61" s="37"/>
    </row>
    <row r="62" spans="1:5" x14ac:dyDescent="0.25">
      <c r="A62" s="56"/>
      <c r="B62" s="56"/>
      <c r="C62" s="56"/>
      <c r="D62" s="56"/>
      <c r="E62" s="37"/>
    </row>
    <row r="63" spans="1:5" x14ac:dyDescent="0.25">
      <c r="A63" s="56"/>
      <c r="B63" s="56"/>
      <c r="C63" s="56"/>
      <c r="D63" s="56"/>
      <c r="E63" s="37"/>
    </row>
    <row r="64" spans="1:5" x14ac:dyDescent="0.25">
      <c r="A64" s="56"/>
      <c r="B64" s="56"/>
      <c r="C64" s="56"/>
      <c r="D64" s="56"/>
      <c r="E64" s="37"/>
    </row>
    <row r="65" spans="1:5" x14ac:dyDescent="0.25">
      <c r="A65" s="56"/>
      <c r="B65" s="56"/>
      <c r="C65" s="56"/>
      <c r="D65" s="56"/>
      <c r="E65" s="37"/>
    </row>
    <row r="66" spans="1:5" x14ac:dyDescent="0.25">
      <c r="A66" s="56"/>
      <c r="B66" s="56"/>
      <c r="C66" s="56"/>
      <c r="D66" s="56"/>
      <c r="E66" s="37"/>
    </row>
    <row r="67" spans="1:5" x14ac:dyDescent="0.25">
      <c r="A67" s="56"/>
      <c r="B67" s="56"/>
      <c r="C67" s="56"/>
      <c r="D67" s="56"/>
      <c r="E67" s="37"/>
    </row>
    <row r="68" spans="1:5" x14ac:dyDescent="0.25">
      <c r="A68" s="56"/>
      <c r="B68" s="56"/>
      <c r="C68" s="56"/>
      <c r="D68" s="56"/>
      <c r="E68" s="37"/>
    </row>
    <row r="69" spans="1:5" x14ac:dyDescent="0.25">
      <c r="A69" s="56"/>
      <c r="B69" s="56"/>
      <c r="C69" s="56"/>
      <c r="D69" s="56"/>
    </row>
    <row r="70" spans="1:5" x14ac:dyDescent="0.25">
      <c r="A70" s="35"/>
      <c r="B70" s="35"/>
      <c r="C70" s="35"/>
      <c r="D70" s="35"/>
    </row>
    <row r="71" spans="1:5" x14ac:dyDescent="0.25">
      <c r="A71" s="35"/>
      <c r="B71" s="35"/>
      <c r="C71" s="35"/>
      <c r="D71" s="35"/>
    </row>
    <row r="72" spans="1:5" x14ac:dyDescent="0.25">
      <c r="A72" s="35"/>
      <c r="B72" s="35"/>
      <c r="C72" s="35"/>
      <c r="D72" s="35"/>
    </row>
    <row r="73" spans="1:5" x14ac:dyDescent="0.25">
      <c r="A73" s="35"/>
      <c r="B73" s="35"/>
      <c r="C73" s="35"/>
      <c r="D73" s="35"/>
    </row>
    <row r="74" spans="1:5" x14ac:dyDescent="0.25">
      <c r="A74" s="35"/>
      <c r="B74" s="35"/>
      <c r="C74" s="35"/>
      <c r="D74" s="35"/>
    </row>
    <row r="75" spans="1:5" x14ac:dyDescent="0.25">
      <c r="A75" s="35"/>
      <c r="B75" s="35"/>
      <c r="C75" s="35"/>
      <c r="D75" s="35"/>
    </row>
  </sheetData>
  <mergeCells count="4">
    <mergeCell ref="A1:D1"/>
    <mergeCell ref="A2:G2"/>
    <mergeCell ref="A3:D7"/>
    <mergeCell ref="A56:D6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A9296-72BE-4AA7-8C30-1DF6A9EBCFF6}">
  <dimension ref="A1:H81"/>
  <sheetViews>
    <sheetView workbookViewId="0">
      <selection activeCell="G28" sqref="G28"/>
    </sheetView>
  </sheetViews>
  <sheetFormatPr defaultRowHeight="15" x14ac:dyDescent="0.25"/>
  <cols>
    <col min="2" max="2" width="45" customWidth="1"/>
    <col min="3" max="3" width="13.28515625" customWidth="1"/>
  </cols>
  <sheetData>
    <row r="1" spans="1:8" x14ac:dyDescent="0.25">
      <c r="A1" s="38" t="s">
        <v>61</v>
      </c>
      <c r="B1" s="38"/>
      <c r="C1" s="38"/>
      <c r="D1" s="38"/>
      <c r="E1" s="38"/>
    </row>
    <row r="2" spans="1:8" x14ac:dyDescent="0.25">
      <c r="A2" s="43" t="s">
        <v>72</v>
      </c>
      <c r="B2" s="44"/>
      <c r="C2" s="44"/>
      <c r="D2" s="44"/>
      <c r="E2" s="44"/>
      <c r="F2" s="44"/>
      <c r="G2" s="44"/>
      <c r="H2" s="1"/>
    </row>
    <row r="3" spans="1:8" ht="15" customHeight="1" x14ac:dyDescent="0.25">
      <c r="A3" s="51" t="s">
        <v>74</v>
      </c>
      <c r="B3" s="51"/>
      <c r="C3" s="51"/>
      <c r="D3" s="51"/>
      <c r="E3" s="51"/>
      <c r="F3" s="26"/>
      <c r="G3" s="26"/>
      <c r="H3" s="26"/>
    </row>
    <row r="4" spans="1:8" x14ac:dyDescent="0.25">
      <c r="A4" s="51"/>
      <c r="B4" s="51"/>
      <c r="C4" s="51"/>
      <c r="D4" s="51"/>
      <c r="E4" s="51"/>
      <c r="F4" s="26"/>
      <c r="G4" s="26"/>
      <c r="H4" s="26"/>
    </row>
    <row r="5" spans="1:8" ht="29.25" customHeight="1" x14ac:dyDescent="0.25">
      <c r="A5" s="51"/>
      <c r="B5" s="51"/>
      <c r="C5" s="51"/>
      <c r="D5" s="51"/>
      <c r="E5" s="51"/>
      <c r="F5" s="26"/>
      <c r="G5" s="26"/>
      <c r="H5" s="26"/>
    </row>
    <row r="6" spans="1:8" x14ac:dyDescent="0.25">
      <c r="A6" s="51"/>
      <c r="B6" s="51"/>
      <c r="C6" s="51"/>
      <c r="D6" s="51"/>
      <c r="E6" s="51"/>
      <c r="F6" s="26"/>
      <c r="G6" s="26"/>
      <c r="H6" s="26"/>
    </row>
    <row r="7" spans="1:8" x14ac:dyDescent="0.25">
      <c r="A7" s="51"/>
      <c r="B7" s="51"/>
      <c r="C7" s="51"/>
      <c r="D7" s="51"/>
      <c r="E7" s="51"/>
    </row>
    <row r="8" spans="1:8" x14ac:dyDescent="0.25">
      <c r="A8" s="2" t="s">
        <v>0</v>
      </c>
    </row>
    <row r="9" spans="1:8" ht="41.25" customHeight="1" thickBot="1" x14ac:dyDescent="0.3">
      <c r="C9" t="s">
        <v>33</v>
      </c>
      <c r="D9" s="35" t="s">
        <v>34</v>
      </c>
      <c r="E9" s="35"/>
    </row>
    <row r="10" spans="1:8" x14ac:dyDescent="0.25">
      <c r="B10" s="7"/>
      <c r="C10" s="3" t="s">
        <v>9</v>
      </c>
      <c r="D10" s="3" t="s">
        <v>9</v>
      </c>
    </row>
    <row r="11" spans="1:8" x14ac:dyDescent="0.25">
      <c r="B11" s="13" t="s">
        <v>17</v>
      </c>
      <c r="C11" s="4">
        <v>2</v>
      </c>
      <c r="D11" s="15">
        <v>3</v>
      </c>
    </row>
    <row r="12" spans="1:8" ht="33.75" customHeight="1" x14ac:dyDescent="0.25">
      <c r="B12" s="13" t="s">
        <v>32</v>
      </c>
      <c r="C12" s="4">
        <v>3</v>
      </c>
      <c r="D12" s="4">
        <v>1</v>
      </c>
    </row>
    <row r="13" spans="1:8" x14ac:dyDescent="0.25">
      <c r="B13" s="8" t="s">
        <v>13</v>
      </c>
      <c r="C13" s="4">
        <v>1</v>
      </c>
      <c r="D13" s="4">
        <v>1</v>
      </c>
    </row>
    <row r="14" spans="1:8" x14ac:dyDescent="0.25">
      <c r="B14" s="8" t="s">
        <v>18</v>
      </c>
      <c r="C14" s="4">
        <v>1</v>
      </c>
      <c r="D14" s="4">
        <v>1</v>
      </c>
    </row>
    <row r="15" spans="1:8" x14ac:dyDescent="0.25">
      <c r="B15" s="8" t="s">
        <v>14</v>
      </c>
      <c r="C15" s="4">
        <v>10</v>
      </c>
      <c r="D15" s="4">
        <v>10</v>
      </c>
    </row>
    <row r="16" spans="1:8" x14ac:dyDescent="0.25">
      <c r="B16" s="8" t="s">
        <v>4</v>
      </c>
      <c r="C16" s="4">
        <f>+PRODUCT(C12:C15)/C12</f>
        <v>10</v>
      </c>
      <c r="D16" s="4">
        <f>+PRODUCT(D12:D15)/D12</f>
        <v>10</v>
      </c>
    </row>
    <row r="17" spans="2:4" x14ac:dyDescent="0.25">
      <c r="B17" s="8" t="s">
        <v>3</v>
      </c>
      <c r="C17" s="4">
        <v>2</v>
      </c>
      <c r="D17" s="4">
        <v>2</v>
      </c>
    </row>
    <row r="18" spans="2:4" x14ac:dyDescent="0.25">
      <c r="B18" s="8" t="s">
        <v>5</v>
      </c>
      <c r="C18" s="10">
        <f>+(C16*C17)/60</f>
        <v>0.33333333333333331</v>
      </c>
      <c r="D18" s="10">
        <f>+(D16*D17)/60</f>
        <v>0.33333333333333331</v>
      </c>
    </row>
    <row r="19" spans="2:4" x14ac:dyDescent="0.25">
      <c r="B19" s="8" t="s">
        <v>19</v>
      </c>
      <c r="C19" s="49">
        <f>+C18+D18</f>
        <v>0.66666666666666663</v>
      </c>
      <c r="D19" s="54"/>
    </row>
    <row r="20" spans="2:4" ht="69" customHeight="1" x14ac:dyDescent="0.25">
      <c r="B20" s="8" t="s">
        <v>6</v>
      </c>
      <c r="C20" s="45" t="s">
        <v>30</v>
      </c>
      <c r="D20" s="46"/>
    </row>
    <row r="21" spans="2:4" ht="51" customHeight="1" thickBot="1" x14ac:dyDescent="0.3">
      <c r="B21" s="9" t="s">
        <v>7</v>
      </c>
      <c r="C21" s="47" t="s">
        <v>28</v>
      </c>
      <c r="D21" s="48"/>
    </row>
    <row r="24" spans="2:4" ht="15.75" thickBot="1" x14ac:dyDescent="0.3"/>
    <row r="25" spans="2:4" ht="15.75" thickBot="1" x14ac:dyDescent="0.3">
      <c r="B25" s="11" t="s">
        <v>15</v>
      </c>
      <c r="C25" s="12">
        <f>+'Ok-Test3'!C21+'Ok-Test4'!C19</f>
        <v>9.6666666666666661</v>
      </c>
    </row>
    <row r="58" spans="1:5" ht="15" customHeight="1" x14ac:dyDescent="0.25">
      <c r="A58" s="52" t="s">
        <v>73</v>
      </c>
      <c r="B58" s="52"/>
      <c r="C58" s="52"/>
      <c r="D58" s="52"/>
      <c r="E58" s="52"/>
    </row>
    <row r="59" spans="1:5" x14ac:dyDescent="0.25">
      <c r="A59" s="52"/>
      <c r="B59" s="52"/>
      <c r="C59" s="52"/>
      <c r="D59" s="52"/>
      <c r="E59" s="52"/>
    </row>
    <row r="60" spans="1:5" x14ac:dyDescent="0.25">
      <c r="A60" s="52"/>
      <c r="B60" s="52"/>
      <c r="C60" s="52"/>
      <c r="D60" s="52"/>
      <c r="E60" s="52"/>
    </row>
    <row r="61" spans="1:5" x14ac:dyDescent="0.25">
      <c r="A61" s="52"/>
      <c r="B61" s="52"/>
      <c r="C61" s="52"/>
      <c r="D61" s="52"/>
      <c r="E61" s="52"/>
    </row>
    <row r="62" spans="1:5" x14ac:dyDescent="0.25">
      <c r="A62" s="52"/>
      <c r="B62" s="52"/>
      <c r="C62" s="52"/>
      <c r="D62" s="52"/>
      <c r="E62" s="52"/>
    </row>
    <row r="63" spans="1:5" x14ac:dyDescent="0.25">
      <c r="A63" s="52"/>
      <c r="B63" s="52"/>
      <c r="C63" s="52"/>
      <c r="D63" s="52"/>
      <c r="E63" s="52"/>
    </row>
    <row r="64" spans="1:5" x14ac:dyDescent="0.25">
      <c r="A64" s="52"/>
      <c r="B64" s="52"/>
      <c r="C64" s="52"/>
      <c r="D64" s="52"/>
      <c r="E64" s="52"/>
    </row>
    <row r="65" spans="1:5" x14ac:dyDescent="0.25">
      <c r="A65" s="52"/>
      <c r="B65" s="52"/>
      <c r="C65" s="52"/>
      <c r="D65" s="52"/>
      <c r="E65" s="52"/>
    </row>
    <row r="66" spans="1:5" x14ac:dyDescent="0.25">
      <c r="A66" s="52"/>
      <c r="B66" s="52"/>
      <c r="C66" s="52"/>
      <c r="D66" s="52"/>
      <c r="E66" s="52"/>
    </row>
    <row r="67" spans="1:5" x14ac:dyDescent="0.25">
      <c r="A67" s="52"/>
      <c r="B67" s="52"/>
      <c r="C67" s="52"/>
      <c r="D67" s="52"/>
      <c r="E67" s="52"/>
    </row>
    <row r="68" spans="1:5" x14ac:dyDescent="0.25">
      <c r="A68" s="52"/>
      <c r="B68" s="52"/>
      <c r="C68" s="52"/>
      <c r="D68" s="52"/>
      <c r="E68" s="52"/>
    </row>
    <row r="69" spans="1:5" x14ac:dyDescent="0.25">
      <c r="A69" s="52"/>
      <c r="B69" s="52"/>
      <c r="C69" s="52"/>
      <c r="D69" s="52"/>
      <c r="E69" s="52"/>
    </row>
    <row r="70" spans="1:5" x14ac:dyDescent="0.25">
      <c r="A70" s="52"/>
      <c r="B70" s="52"/>
      <c r="C70" s="52"/>
      <c r="D70" s="52"/>
      <c r="E70" s="52"/>
    </row>
    <row r="71" spans="1:5" x14ac:dyDescent="0.25">
      <c r="A71" s="52"/>
      <c r="B71" s="52"/>
      <c r="C71" s="52"/>
      <c r="D71" s="52"/>
      <c r="E71" s="52"/>
    </row>
    <row r="72" spans="1:5" x14ac:dyDescent="0.25">
      <c r="A72" s="52"/>
      <c r="B72" s="52"/>
      <c r="C72" s="52"/>
      <c r="D72" s="52"/>
      <c r="E72" s="52"/>
    </row>
    <row r="73" spans="1:5" x14ac:dyDescent="0.25">
      <c r="A73" s="35"/>
      <c r="B73" s="35"/>
      <c r="C73" s="35"/>
      <c r="D73" s="35"/>
      <c r="E73" s="35"/>
    </row>
    <row r="74" spans="1:5" x14ac:dyDescent="0.25">
      <c r="A74" s="35"/>
      <c r="B74" s="35"/>
      <c r="C74" s="35"/>
      <c r="D74" s="35"/>
      <c r="E74" s="35"/>
    </row>
    <row r="75" spans="1:5" x14ac:dyDescent="0.25">
      <c r="A75" s="35"/>
      <c r="B75" s="35"/>
      <c r="C75" s="35"/>
      <c r="D75" s="35"/>
      <c r="E75" s="35"/>
    </row>
    <row r="76" spans="1:5" x14ac:dyDescent="0.25">
      <c r="A76" s="35"/>
      <c r="B76" s="35"/>
      <c r="C76" s="35"/>
      <c r="D76" s="35"/>
      <c r="E76" s="35"/>
    </row>
    <row r="77" spans="1:5" x14ac:dyDescent="0.25">
      <c r="A77" s="35"/>
      <c r="B77" s="35"/>
      <c r="C77" s="35"/>
      <c r="D77" s="35"/>
      <c r="E77" s="35"/>
    </row>
    <row r="78" spans="1:5" x14ac:dyDescent="0.25">
      <c r="A78" s="35"/>
      <c r="B78" s="35"/>
      <c r="C78" s="35"/>
      <c r="D78" s="35"/>
      <c r="E78" s="35"/>
    </row>
    <row r="79" spans="1:5" x14ac:dyDescent="0.25">
      <c r="A79" s="35"/>
      <c r="B79" s="35"/>
      <c r="C79" s="35"/>
      <c r="D79" s="35"/>
      <c r="E79" s="35"/>
    </row>
    <row r="80" spans="1:5" x14ac:dyDescent="0.25">
      <c r="A80" s="35"/>
      <c r="B80" s="35"/>
      <c r="C80" s="35"/>
      <c r="D80" s="35"/>
      <c r="E80" s="35"/>
    </row>
    <row r="81" spans="1:5" x14ac:dyDescent="0.25">
      <c r="A81" s="35"/>
      <c r="B81" s="35"/>
      <c r="C81" s="35"/>
      <c r="D81" s="35"/>
      <c r="E81" s="35"/>
    </row>
  </sheetData>
  <mergeCells count="7">
    <mergeCell ref="A58:E72"/>
    <mergeCell ref="A1:E1"/>
    <mergeCell ref="A2:G2"/>
    <mergeCell ref="C19:D19"/>
    <mergeCell ref="C20:D20"/>
    <mergeCell ref="C21:D21"/>
    <mergeCell ref="A3:E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613B-AC2E-4604-B060-00040D7C89C7}">
  <dimension ref="A1:H79"/>
  <sheetViews>
    <sheetView workbookViewId="0">
      <selection activeCell="L14" sqref="L14"/>
    </sheetView>
  </sheetViews>
  <sheetFormatPr defaultRowHeight="15" x14ac:dyDescent="0.25"/>
  <cols>
    <col min="2" max="2" width="45" customWidth="1"/>
    <col min="3" max="3" width="13.28515625" customWidth="1"/>
  </cols>
  <sheetData>
    <row r="1" spans="1:8" x14ac:dyDescent="0.25">
      <c r="A1" s="38" t="s">
        <v>61</v>
      </c>
      <c r="B1" s="38"/>
      <c r="C1" s="38"/>
      <c r="D1" s="38"/>
      <c r="E1" s="38"/>
    </row>
    <row r="2" spans="1:8" x14ac:dyDescent="0.25">
      <c r="A2" s="43" t="s">
        <v>75</v>
      </c>
      <c r="B2" s="44"/>
      <c r="C2" s="44"/>
      <c r="D2" s="44"/>
      <c r="E2" s="44"/>
      <c r="F2" s="44"/>
      <c r="G2" s="44"/>
      <c r="H2" s="1"/>
    </row>
    <row r="3" spans="1:8" ht="15" customHeight="1" x14ac:dyDescent="0.25">
      <c r="A3" s="51" t="s">
        <v>76</v>
      </c>
      <c r="B3" s="51"/>
      <c r="C3" s="51"/>
      <c r="D3" s="51"/>
      <c r="E3" s="51"/>
      <c r="F3" s="26"/>
      <c r="G3" s="26"/>
      <c r="H3" s="26"/>
    </row>
    <row r="4" spans="1:8" x14ac:dyDescent="0.25">
      <c r="A4" s="51"/>
      <c r="B4" s="51"/>
      <c r="C4" s="51"/>
      <c r="D4" s="51"/>
      <c r="E4" s="51"/>
      <c r="F4" s="26"/>
      <c r="G4" s="26"/>
      <c r="H4" s="26"/>
    </row>
    <row r="5" spans="1:8" ht="29.25" customHeight="1" x14ac:dyDescent="0.25">
      <c r="A5" s="51"/>
      <c r="B5" s="51"/>
      <c r="C5" s="51"/>
      <c r="D5" s="51"/>
      <c r="E5" s="51"/>
      <c r="F5" s="26"/>
      <c r="G5" s="26"/>
      <c r="H5" s="26"/>
    </row>
    <row r="6" spans="1:8" x14ac:dyDescent="0.25">
      <c r="A6" s="51"/>
      <c r="B6" s="51"/>
      <c r="C6" s="51"/>
      <c r="D6" s="51"/>
      <c r="E6" s="51"/>
      <c r="F6" s="26"/>
      <c r="G6" s="26"/>
      <c r="H6" s="26"/>
    </row>
    <row r="7" spans="1:8" x14ac:dyDescent="0.25">
      <c r="A7" s="51"/>
      <c r="B7" s="51"/>
      <c r="C7" s="51"/>
      <c r="D7" s="51"/>
      <c r="E7" s="51"/>
    </row>
    <row r="8" spans="1:8" x14ac:dyDescent="0.25">
      <c r="A8" s="2" t="s">
        <v>0</v>
      </c>
    </row>
    <row r="9" spans="1:8" ht="41.25" customHeight="1" thickBot="1" x14ac:dyDescent="0.3">
      <c r="D9" s="35"/>
      <c r="E9" s="35"/>
    </row>
    <row r="10" spans="1:8" x14ac:dyDescent="0.25">
      <c r="B10" s="7"/>
      <c r="C10" s="3" t="s">
        <v>9</v>
      </c>
      <c r="D10" s="3"/>
    </row>
    <row r="11" spans="1:8" x14ac:dyDescent="0.25">
      <c r="B11" s="13" t="s">
        <v>17</v>
      </c>
      <c r="C11" s="53">
        <v>3</v>
      </c>
      <c r="D11" s="50"/>
    </row>
    <row r="12" spans="1:8" x14ac:dyDescent="0.25">
      <c r="B12" s="8" t="s">
        <v>13</v>
      </c>
      <c r="C12" s="53">
        <v>1</v>
      </c>
      <c r="D12" s="50"/>
    </row>
    <row r="13" spans="1:8" x14ac:dyDescent="0.25">
      <c r="B13" s="8" t="s">
        <v>14</v>
      </c>
      <c r="C13" s="53">
        <v>3</v>
      </c>
      <c r="D13" s="50"/>
    </row>
    <row r="14" spans="1:8" x14ac:dyDescent="0.25">
      <c r="B14" s="8" t="s">
        <v>4</v>
      </c>
      <c r="C14" s="53">
        <f>+C12*C13*C11</f>
        <v>9</v>
      </c>
      <c r="D14" s="50"/>
    </row>
    <row r="15" spans="1:8" x14ac:dyDescent="0.25">
      <c r="B15" s="8" t="s">
        <v>3</v>
      </c>
      <c r="C15" s="53">
        <v>2</v>
      </c>
      <c r="D15" s="50"/>
    </row>
    <row r="16" spans="1:8" x14ac:dyDescent="0.25">
      <c r="B16" s="8" t="s">
        <v>5</v>
      </c>
      <c r="C16" s="49">
        <f>+(C14*C15)/60</f>
        <v>0.3</v>
      </c>
      <c r="D16" s="54"/>
    </row>
    <row r="17" spans="2:4" x14ac:dyDescent="0.25">
      <c r="B17" s="8" t="s">
        <v>19</v>
      </c>
      <c r="C17" s="49">
        <f>+C16+D16</f>
        <v>0.3</v>
      </c>
      <c r="D17" s="54"/>
    </row>
    <row r="18" spans="2:4" ht="69" customHeight="1" x14ac:dyDescent="0.25">
      <c r="B18" s="8" t="s">
        <v>6</v>
      </c>
      <c r="C18" s="45" t="s">
        <v>30</v>
      </c>
      <c r="D18" s="46"/>
    </row>
    <row r="19" spans="2:4" ht="51" customHeight="1" thickBot="1" x14ac:dyDescent="0.3">
      <c r="B19" s="9" t="s">
        <v>7</v>
      </c>
      <c r="C19" s="47" t="s">
        <v>28</v>
      </c>
      <c r="D19" s="48"/>
    </row>
    <row r="22" spans="2:4" ht="15.75" thickBot="1" x14ac:dyDescent="0.3"/>
    <row r="23" spans="2:4" ht="15.75" thickBot="1" x14ac:dyDescent="0.3">
      <c r="B23" s="11" t="s">
        <v>15</v>
      </c>
      <c r="C23" s="12">
        <f>+'Ok-Test3'!C21+'Ok-Test5'!C17</f>
        <v>9.3000000000000007</v>
      </c>
    </row>
    <row r="56" spans="1:5" ht="15" customHeight="1" x14ac:dyDescent="0.25">
      <c r="A56" s="52" t="s">
        <v>73</v>
      </c>
      <c r="B56" s="52"/>
      <c r="C56" s="52"/>
      <c r="D56" s="52"/>
      <c r="E56" s="52"/>
    </row>
    <row r="57" spans="1:5" x14ac:dyDescent="0.25">
      <c r="A57" s="52"/>
      <c r="B57" s="52"/>
      <c r="C57" s="52"/>
      <c r="D57" s="52"/>
      <c r="E57" s="52"/>
    </row>
    <row r="58" spans="1:5" x14ac:dyDescent="0.25">
      <c r="A58" s="52"/>
      <c r="B58" s="52"/>
      <c r="C58" s="52"/>
      <c r="D58" s="52"/>
      <c r="E58" s="52"/>
    </row>
    <row r="59" spans="1:5" x14ac:dyDescent="0.25">
      <c r="A59" s="52"/>
      <c r="B59" s="52"/>
      <c r="C59" s="52"/>
      <c r="D59" s="52"/>
      <c r="E59" s="52"/>
    </row>
    <row r="60" spans="1:5" x14ac:dyDescent="0.25">
      <c r="A60" s="52"/>
      <c r="B60" s="52"/>
      <c r="C60" s="52"/>
      <c r="D60" s="52"/>
      <c r="E60" s="52"/>
    </row>
    <row r="61" spans="1:5" x14ac:dyDescent="0.25">
      <c r="A61" s="52"/>
      <c r="B61" s="52"/>
      <c r="C61" s="52"/>
      <c r="D61" s="52"/>
      <c r="E61" s="52"/>
    </row>
    <row r="62" spans="1:5" x14ac:dyDescent="0.25">
      <c r="A62" s="52"/>
      <c r="B62" s="52"/>
      <c r="C62" s="52"/>
      <c r="D62" s="52"/>
      <c r="E62" s="52"/>
    </row>
    <row r="63" spans="1:5" x14ac:dyDescent="0.25">
      <c r="A63" s="52"/>
      <c r="B63" s="52"/>
      <c r="C63" s="52"/>
      <c r="D63" s="52"/>
      <c r="E63" s="52"/>
    </row>
    <row r="64" spans="1:5" x14ac:dyDescent="0.25">
      <c r="A64" s="52"/>
      <c r="B64" s="52"/>
      <c r="C64" s="52"/>
      <c r="D64" s="52"/>
      <c r="E64" s="52"/>
    </row>
    <row r="65" spans="1:5" x14ac:dyDescent="0.25">
      <c r="A65" s="52"/>
      <c r="B65" s="52"/>
      <c r="C65" s="52"/>
      <c r="D65" s="52"/>
      <c r="E65" s="52"/>
    </row>
    <row r="66" spans="1:5" x14ac:dyDescent="0.25">
      <c r="A66" s="52"/>
      <c r="B66" s="52"/>
      <c r="C66" s="52"/>
      <c r="D66" s="52"/>
      <c r="E66" s="52"/>
    </row>
    <row r="67" spans="1:5" x14ac:dyDescent="0.25">
      <c r="A67" s="52"/>
      <c r="B67" s="52"/>
      <c r="C67" s="52"/>
      <c r="D67" s="52"/>
      <c r="E67" s="52"/>
    </row>
    <row r="68" spans="1:5" x14ac:dyDescent="0.25">
      <c r="A68" s="52"/>
      <c r="B68" s="52"/>
      <c r="C68" s="52"/>
      <c r="D68" s="52"/>
      <c r="E68" s="52"/>
    </row>
    <row r="69" spans="1:5" x14ac:dyDescent="0.25">
      <c r="A69" s="52"/>
      <c r="B69" s="52"/>
      <c r="C69" s="52"/>
      <c r="D69" s="52"/>
      <c r="E69" s="52"/>
    </row>
    <row r="70" spans="1:5" x14ac:dyDescent="0.25">
      <c r="A70" s="52"/>
      <c r="B70" s="52"/>
      <c r="C70" s="52"/>
      <c r="D70" s="52"/>
      <c r="E70" s="52"/>
    </row>
    <row r="71" spans="1:5" x14ac:dyDescent="0.25">
      <c r="A71" s="35"/>
      <c r="B71" s="35"/>
      <c r="C71" s="35"/>
      <c r="D71" s="35"/>
      <c r="E71" s="35"/>
    </row>
    <row r="72" spans="1:5" x14ac:dyDescent="0.25">
      <c r="A72" s="35"/>
      <c r="B72" s="35"/>
      <c r="C72" s="35"/>
      <c r="D72" s="35"/>
      <c r="E72" s="35"/>
    </row>
    <row r="73" spans="1:5" x14ac:dyDescent="0.25">
      <c r="A73" s="35"/>
      <c r="B73" s="35"/>
      <c r="C73" s="35"/>
      <c r="D73" s="35"/>
      <c r="E73" s="35"/>
    </row>
    <row r="74" spans="1:5" x14ac:dyDescent="0.25">
      <c r="A74" s="35"/>
      <c r="B74" s="35"/>
      <c r="C74" s="35"/>
      <c r="D74" s="35"/>
      <c r="E74" s="35"/>
    </row>
    <row r="75" spans="1:5" x14ac:dyDescent="0.25">
      <c r="A75" s="35"/>
      <c r="B75" s="35"/>
      <c r="C75" s="35"/>
      <c r="D75" s="35"/>
      <c r="E75" s="35"/>
    </row>
    <row r="76" spans="1:5" x14ac:dyDescent="0.25">
      <c r="A76" s="35"/>
      <c r="B76" s="35"/>
      <c r="C76" s="35"/>
      <c r="D76" s="35"/>
      <c r="E76" s="35"/>
    </row>
    <row r="77" spans="1:5" x14ac:dyDescent="0.25">
      <c r="A77" s="35"/>
      <c r="B77" s="35"/>
      <c r="C77" s="35"/>
      <c r="D77" s="35"/>
      <c r="E77" s="35"/>
    </row>
    <row r="78" spans="1:5" x14ac:dyDescent="0.25">
      <c r="A78" s="35"/>
      <c r="B78" s="35"/>
      <c r="C78" s="35"/>
      <c r="D78" s="35"/>
      <c r="E78" s="35"/>
    </row>
    <row r="79" spans="1:5" x14ac:dyDescent="0.25">
      <c r="A79" s="35"/>
      <c r="B79" s="35"/>
      <c r="C79" s="35"/>
      <c r="D79" s="35"/>
      <c r="E79" s="35"/>
    </row>
  </sheetData>
  <mergeCells count="13">
    <mergeCell ref="A1:E1"/>
    <mergeCell ref="A2:G2"/>
    <mergeCell ref="A3:E7"/>
    <mergeCell ref="C17:D17"/>
    <mergeCell ref="C18:D18"/>
    <mergeCell ref="A56:E70"/>
    <mergeCell ref="C11:D11"/>
    <mergeCell ref="C12:D12"/>
    <mergeCell ref="C13:D13"/>
    <mergeCell ref="C14:D14"/>
    <mergeCell ref="C15:D15"/>
    <mergeCell ref="C16:D16"/>
    <mergeCell ref="C19:D19"/>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OK-Test1</vt:lpstr>
      <vt:lpstr>Ok-Test2</vt:lpstr>
      <vt:lpstr>Ok-Test3</vt:lpstr>
      <vt:lpstr>Ok-Test4</vt:lpstr>
      <vt:lpstr>Ok-Test5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Mejia Cruz, Leydy Yohanna</dc:creator>
  <cp:lastModifiedBy>Mejia Cruz, Leydy Yohanna</cp:lastModifiedBy>
  <cp:lastPrinted>2024-03-18T19:02:08Z</cp:lastPrinted>
  <dcterms:created xsi:type="dcterms:W3CDTF">2015-06-05T18:17:20Z</dcterms:created>
  <dcterms:modified xsi:type="dcterms:W3CDTF">2024-04-12T17:30:39Z</dcterms:modified>
</cp:coreProperties>
</file>