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Vedian\ProductionManagement\Accounting System\Payment Received\"/>
    </mc:Choice>
  </mc:AlternateContent>
  <xr:revisionPtr revIDLastSave="0" documentId="13_ncr:1_{1481BF37-7E44-4417-8F3B-F0FDCDA4AE20}" xr6:coauthVersionLast="46" xr6:coauthVersionMax="46" xr10:uidLastSave="{00000000-0000-0000-0000-000000000000}"/>
  <bookViews>
    <workbookView xWindow="-120" yWindow="-120" windowWidth="21840" windowHeight="13140" tabRatio="836" firstSheet="1" activeTab="9" xr2:uid="{00000000-000D-0000-FFFF-FFFF00000000}"/>
  </bookViews>
  <sheets>
    <sheet name="LedgerDisplay UI" sheetId="8" r:id="rId1"/>
    <sheet name="PaymentReceived UI" sheetId="1" r:id="rId2"/>
    <sheet name="tables" sheetId="9" r:id="rId3"/>
    <sheet name="PaymentPendingScreen" sheetId="12" r:id="rId4"/>
    <sheet name="LedgerScreen" sheetId="13" r:id="rId5"/>
    <sheet name="status table" sheetId="11" r:id="rId6"/>
    <sheet name="exampleQueries" sheetId="4" r:id="rId7"/>
    <sheet name="Sheet2" sheetId="2" state="hidden" r:id="rId8"/>
    <sheet name="AllAccounts" sheetId="3" r:id="rId9"/>
    <sheet name="MenuHierachy" sheetId="10" r:id="rId10"/>
    <sheet name="todo" sheetId="5" r:id="rId11"/>
  </sheets>
  <definedNames>
    <definedName name="_xlnm._FilterDatabase" localSheetId="8" hidden="1">AllAccounts!$A$1:$E$37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 l="1"/>
  <c r="J7" i="4"/>
  <c r="J6" i="4"/>
  <c r="J5" i="4"/>
  <c r="J4" i="4"/>
  <c r="J3" i="4"/>
  <c r="J2" i="4"/>
  <c r="G9" i="8"/>
  <c r="G10" i="8" s="1"/>
  <c r="G11" i="8" s="1"/>
  <c r="G12" i="8" s="1"/>
  <c r="G13" i="8" s="1"/>
  <c r="H8" i="4"/>
  <c r="G8" i="4"/>
  <c r="C8" i="4"/>
  <c r="G7" i="4"/>
  <c r="H7" i="4"/>
  <c r="C7" i="4"/>
  <c r="G6" i="4"/>
  <c r="H6" i="4"/>
  <c r="C6" i="4"/>
  <c r="H5" i="4"/>
  <c r="G5" i="4"/>
  <c r="C5" i="4"/>
  <c r="H4" i="4" l="1"/>
  <c r="G4" i="4"/>
  <c r="C4" i="4"/>
  <c r="H3" i="4"/>
  <c r="G3" i="4"/>
  <c r="C3" i="4"/>
  <c r="H2" i="4"/>
  <c r="G2" i="4"/>
  <c r="C2" i="4"/>
</calcChain>
</file>

<file path=xl/sharedStrings.xml><?xml version="1.0" encoding="utf-8"?>
<sst xmlns="http://schemas.openxmlformats.org/spreadsheetml/2006/main" count="589" uniqueCount="406">
  <si>
    <t>Ability to create a new reference on the go</t>
  </si>
  <si>
    <t>BOE reference to be added</t>
  </si>
  <si>
    <t>Interest charges deducted</t>
  </si>
  <si>
    <t>Debit Note for Interest Charges</t>
  </si>
  <si>
    <t>TDS for Debit Note of Interest Charges in TDS. Check the Ledger for SGIPL</t>
  </si>
  <si>
    <t>id</t>
  </si>
  <si>
    <t>master_accounts_info</t>
  </si>
  <si>
    <t>category</t>
  </si>
  <si>
    <t>name</t>
  </si>
  <si>
    <t>Liability</t>
  </si>
  <si>
    <t>Capital Account</t>
  </si>
  <si>
    <t>Current Liabilities</t>
  </si>
  <si>
    <t>Loans (Liability)</t>
  </si>
  <si>
    <t>SRI GANESHJI MAHARAJ</t>
  </si>
  <si>
    <t>Suspense A/c</t>
  </si>
  <si>
    <t>Assets</t>
  </si>
  <si>
    <t>Current Assets</t>
  </si>
  <si>
    <t>Fixed Assets</t>
  </si>
  <si>
    <t>Expense</t>
  </si>
  <si>
    <t>Purchase Accounts</t>
  </si>
  <si>
    <t>Direct Expenses</t>
  </si>
  <si>
    <t>InDirect Expenses</t>
  </si>
  <si>
    <t>Sales Accounts</t>
  </si>
  <si>
    <t>Direct Income</t>
  </si>
  <si>
    <t>InDirect Income</t>
  </si>
  <si>
    <t>Income</t>
  </si>
  <si>
    <t>description</t>
  </si>
  <si>
    <t>E.g Create Input IGST 18%</t>
  </si>
  <si>
    <t>Step 1: Create Group Duties &amp; Taxes</t>
  </si>
  <si>
    <t>Choose Under</t>
  </si>
  <si>
    <t>Name</t>
  </si>
  <si>
    <t>is Group?</t>
  </si>
  <si>
    <t>Duties &amp; Taxes</t>
  </si>
  <si>
    <r>
      <rPr>
        <b/>
        <sz val="11"/>
        <color theme="1"/>
        <rFont val="Calibri"/>
        <family val="2"/>
        <scheme val="minor"/>
      </rPr>
      <t>Yes</t>
    </r>
    <r>
      <rPr>
        <sz val="11"/>
        <color theme="1"/>
        <rFont val="Calibri"/>
        <family val="2"/>
        <scheme val="minor"/>
      </rPr>
      <t>/ No</t>
    </r>
  </si>
  <si>
    <t>is group</t>
  </si>
  <si>
    <t>Level 1</t>
  </si>
  <si>
    <t>List of all Groups under Current Liabilities</t>
  </si>
  <si>
    <t>Level 2 (if exists)</t>
  </si>
  <si>
    <t>is this case, none</t>
  </si>
  <si>
    <t>GST</t>
  </si>
  <si>
    <t>Step 2: Create Group Duties &amp; Taxes-&gt; GST</t>
  </si>
  <si>
    <t>master_parent_id</t>
  </si>
  <si>
    <t>account_info_parent_id</t>
  </si>
  <si>
    <t>null</t>
  </si>
  <si>
    <t>Input GST 18%</t>
  </si>
  <si>
    <r>
      <t xml:space="preserve">Yes/ </t>
    </r>
    <r>
      <rPr>
        <b/>
        <sz val="11"/>
        <color theme="1"/>
        <rFont val="Calibri"/>
        <family val="2"/>
        <scheme val="minor"/>
      </rPr>
      <t>No</t>
    </r>
  </si>
  <si>
    <t>2:1:0:0:0:0</t>
  </si>
  <si>
    <t>2:1:2:0:0:0</t>
  </si>
  <si>
    <t>heirarchy</t>
  </si>
  <si>
    <t>% of calculation</t>
  </si>
  <si>
    <t>accounts_info_ledger</t>
  </si>
  <si>
    <t>node_id</t>
  </si>
  <si>
    <t>Date</t>
  </si>
  <si>
    <t>Debit_to_id</t>
  </si>
  <si>
    <t>Debit Name</t>
  </si>
  <si>
    <t>Debit Amount</t>
  </si>
  <si>
    <t>Credit_to_id</t>
  </si>
  <si>
    <t>Credit_name</t>
  </si>
  <si>
    <t>Credit Amount</t>
  </si>
  <si>
    <t>Query</t>
  </si>
  <si>
    <t>P&amp;L of a particular date</t>
  </si>
  <si>
    <t>Use of Opening Balance</t>
  </si>
  <si>
    <t>2020-04-01</t>
  </si>
  <si>
    <t># id</t>
  </si>
  <si>
    <t xml:space="preserve"> parent_id</t>
  </si>
  <si>
    <t xml:space="preserve"> name</t>
  </si>
  <si>
    <t xml:space="preserve"> isGroup</t>
  </si>
  <si>
    <t xml:space="preserve"> </t>
  </si>
  <si>
    <t xml:space="preserve"> Liability</t>
  </si>
  <si>
    <t xml:space="preserve"> Assets</t>
  </si>
  <si>
    <t xml:space="preserve"> Expense</t>
  </si>
  <si>
    <t xml:space="preserve"> Income</t>
  </si>
  <si>
    <t xml:space="preserve"> Capital Account</t>
  </si>
  <si>
    <t xml:space="preserve"> Current Liabilities</t>
  </si>
  <si>
    <t xml:space="preserve"> Duties &amp; Taxes</t>
  </si>
  <si>
    <t xml:space="preserve"> Sundry Creditors</t>
  </si>
  <si>
    <t xml:space="preserve"> Loans (Liability)</t>
  </si>
  <si>
    <t xml:space="preserve"> Secured Loans</t>
  </si>
  <si>
    <t xml:space="preserve"> Unsecured Loans</t>
  </si>
  <si>
    <t xml:space="preserve"> SRI GANESHJI MAHARAJ</t>
  </si>
  <si>
    <t xml:space="preserve"> Suspense Account</t>
  </si>
  <si>
    <t xml:space="preserve"> Current Assets</t>
  </si>
  <si>
    <t xml:space="preserve"> Loans &amp; Advances (Asset)</t>
  </si>
  <si>
    <t xml:space="preserve"> Sundry Debtors</t>
  </si>
  <si>
    <t xml:space="preserve"> Bank Accounts</t>
  </si>
  <si>
    <t xml:space="preserve"> Cash-in-Hand</t>
  </si>
  <si>
    <t xml:space="preserve"> Stock-in-Hand</t>
  </si>
  <si>
    <t xml:space="preserve"> Fixed Assets</t>
  </si>
  <si>
    <t xml:space="preserve"> Immovable Assets</t>
  </si>
  <si>
    <t xml:space="preserve"> Movable Assets</t>
  </si>
  <si>
    <t xml:space="preserve"> Purchase Account</t>
  </si>
  <si>
    <t xml:space="preserve"> Direct Expenses</t>
  </si>
  <si>
    <t xml:space="preserve"> InDirect Expenses</t>
  </si>
  <si>
    <t xml:space="preserve"> Sales Account</t>
  </si>
  <si>
    <t xml:space="preserve"> Direct Income</t>
  </si>
  <si>
    <t xml:space="preserve"> InDirect Income</t>
  </si>
  <si>
    <t xml:space="preserve"> Cash</t>
  </si>
  <si>
    <t xml:space="preserve"> Factory Conveyance</t>
  </si>
  <si>
    <t xml:space="preserve"> HDFC Bank</t>
  </si>
  <si>
    <t xml:space="preserve"> Bina Devi Saraf</t>
  </si>
  <si>
    <t xml:space="preserve"> path</t>
  </si>
  <si>
    <t xml:space="preserve"> Assets &gt; Current Assets</t>
  </si>
  <si>
    <t xml:space="preserve"> Assets &gt; Current Assets &gt; Bank Accounts</t>
  </si>
  <si>
    <t xml:space="preserve"> Assets &gt; Current Assets &gt; Bank Accounts &gt; HDFC Bank</t>
  </si>
  <si>
    <t xml:space="preserve"> Assets &gt; Current Assets &gt; Cash-in-Hand</t>
  </si>
  <si>
    <t xml:space="preserve"> Assets &gt; Current Assets &gt; Cash-in-Hand &gt; Cash</t>
  </si>
  <si>
    <t xml:space="preserve"> Assets &gt; Current Assets &gt; Loans &amp; Advances (Asset)</t>
  </si>
  <si>
    <t xml:space="preserve"> Assets &gt; Current Assets &gt; Stock-in-Hand</t>
  </si>
  <si>
    <t xml:space="preserve"> Assets &gt; Current Assets &gt; Sundry Debtors</t>
  </si>
  <si>
    <t xml:space="preserve"> Assets &gt; Fixed Assets</t>
  </si>
  <si>
    <t xml:space="preserve"> Assets &gt; Fixed Assets &gt; Immovable Assets</t>
  </si>
  <si>
    <t xml:space="preserve"> Assets &gt; Fixed Assets &gt; Movable Assets</t>
  </si>
  <si>
    <t xml:space="preserve"> Expense &gt; Direct Expenses</t>
  </si>
  <si>
    <t xml:space="preserve"> Expense &gt; InDirect Expenses</t>
  </si>
  <si>
    <t xml:space="preserve"> Expense &gt; InDirect Expenses &gt; Factory Conveyance</t>
  </si>
  <si>
    <t xml:space="preserve"> Expense &gt; Purchase Account</t>
  </si>
  <si>
    <t xml:space="preserve"> Income &gt; Direct Income</t>
  </si>
  <si>
    <t xml:space="preserve"> Income &gt; InDirect Income</t>
  </si>
  <si>
    <t xml:space="preserve"> Income &gt; Sales Account</t>
  </si>
  <si>
    <t xml:space="preserve"> Liability &gt; Capital Account</t>
  </si>
  <si>
    <t xml:space="preserve"> Liability &gt; Current Liabilities</t>
  </si>
  <si>
    <t xml:space="preserve"> Liability &gt; Current Liabilities &gt; Duties &amp; Taxes</t>
  </si>
  <si>
    <t xml:space="preserve"> Liability &gt; Current Liabilities &gt; Sundry Creditors</t>
  </si>
  <si>
    <t xml:space="preserve"> Liability &gt; Loans (Liability)</t>
  </si>
  <si>
    <t xml:space="preserve"> Liability &gt; Loans (Liability) &gt; Secured Loans</t>
  </si>
  <si>
    <t xml:space="preserve"> Liability &gt; Loans (Liability) &gt; Unsecured Loans</t>
  </si>
  <si>
    <t xml:space="preserve"> Liability &gt; Loans (Liability) &gt; Unsecured Loans &gt; Bina Devi Saraf</t>
  </si>
  <si>
    <t xml:space="preserve"> Liability &gt; SRI GANESHJI MAHARAJ</t>
  </si>
  <si>
    <t xml:space="preserve"> Liability &gt; Suspense Account</t>
  </si>
  <si>
    <t>2020-04-02</t>
  </si>
  <si>
    <t xml:space="preserve"> Provident Fund</t>
  </si>
  <si>
    <t xml:space="preserve"> Expense &gt; Direct Expenses &gt; Provident Fund</t>
  </si>
  <si>
    <t xml:space="preserve"> Development Charges</t>
  </si>
  <si>
    <t xml:space="preserve"> Income &gt; Direct Income &gt; Development Charges</t>
  </si>
  <si>
    <t xml:space="preserve"> Interest From CESC Security Deposit</t>
  </si>
  <si>
    <t xml:space="preserve"> Income &gt; InDirect Income &gt; Interest From CESC Security Deposit</t>
  </si>
  <si>
    <t xml:space="preserve"> Assets &gt; Current Assets &gt; Sundry Debtors &gt; Plasto Chem</t>
  </si>
  <si>
    <t>2020-04-03</t>
  </si>
  <si>
    <t>linking of customer_id with Sundry Creditor and Sundry Debtor</t>
  </si>
  <si>
    <t>link to the Opening Balance</t>
  </si>
  <si>
    <t>show transactions and Closing Balance</t>
  </si>
  <si>
    <t>2020-04-04</t>
  </si>
  <si>
    <t xml:space="preserve"> Plasto Chem</t>
  </si>
  <si>
    <t xml:space="preserve"> Interest</t>
  </si>
  <si>
    <t xml:space="preserve"> Expense &gt; InDirect Expenses &gt; Interest</t>
  </si>
  <si>
    <t xml:space="preserve"> Interest from CC</t>
  </si>
  <si>
    <t xml:space="preserve"> Expense &gt; InDirect Expenses &gt; Interest &gt; Interest from CC</t>
  </si>
  <si>
    <t>Entry Type</t>
  </si>
  <si>
    <t>Date:</t>
  </si>
  <si>
    <t>Entry Type:</t>
  </si>
  <si>
    <t>v</t>
  </si>
  <si>
    <t>Instrument No.</t>
  </si>
  <si>
    <t>Payment Mode *:</t>
  </si>
  <si>
    <t>Receipt From: *</t>
  </si>
  <si>
    <t>auto-complete</t>
  </si>
  <si>
    <t>Notes</t>
  </si>
  <si>
    <t>Submit</t>
  </si>
  <si>
    <t>Reset</t>
  </si>
  <si>
    <t>Notes:</t>
  </si>
  <si>
    <t>The above example of Receipt of Payment only</t>
  </si>
  <si>
    <t>Total Amount</t>
  </si>
  <si>
    <t>Party:</t>
  </si>
  <si>
    <t>Bill no. 2                       v</t>
  </si>
  <si>
    <t>customer_ledger</t>
  </si>
  <si>
    <t>Bill no. 1                       v</t>
  </si>
  <si>
    <t>account_transaction</t>
  </si>
  <si>
    <t>Add + Remove (-)</t>
  </si>
  <si>
    <t>Particulars</t>
  </si>
  <si>
    <t>Bina Devi Saraff</t>
  </si>
  <si>
    <t>Voucher Type</t>
  </si>
  <si>
    <t>Receipt</t>
  </si>
  <si>
    <t>J</t>
  </si>
  <si>
    <t>R</t>
  </si>
  <si>
    <t>P</t>
  </si>
  <si>
    <t>Transaction ID</t>
  </si>
  <si>
    <t>date</t>
  </si>
  <si>
    <t>transaction_id</t>
  </si>
  <si>
    <t>debit</t>
  </si>
  <si>
    <t>credit</t>
  </si>
  <si>
    <t>last_updated_by</t>
  </si>
  <si>
    <t>last_updated_on</t>
  </si>
  <si>
    <t>Assets:</t>
  </si>
  <si>
    <t>Liability + Equity + Income - Expense</t>
  </si>
  <si>
    <t>Opening Balance</t>
  </si>
  <si>
    <t>Dr</t>
  </si>
  <si>
    <t>Cr</t>
  </si>
  <si>
    <t>Balance</t>
  </si>
  <si>
    <t>Payment</t>
  </si>
  <si>
    <t>Factory Conveyance</t>
  </si>
  <si>
    <t>Interest from CESC</t>
  </si>
  <si>
    <t>Providend Fund</t>
  </si>
  <si>
    <t>Interest for CC</t>
  </si>
  <si>
    <t>Ledger</t>
  </si>
  <si>
    <t>Date from</t>
  </si>
  <si>
    <t>Date To</t>
  </si>
  <si>
    <t>Search</t>
  </si>
  <si>
    <t xml:space="preserve">There should be a search option for the mentioned field </t>
  </si>
  <si>
    <t>Action</t>
  </si>
  <si>
    <t>Add, Edit, Remove</t>
  </si>
  <si>
    <t>multiple offsets in a single entry</t>
  </si>
  <si>
    <t>customer</t>
  </si>
  <si>
    <t>transaction_type_id</t>
  </si>
  <si>
    <t>customer_id</t>
  </si>
  <si>
    <t>created_on</t>
  </si>
  <si>
    <t>created_by</t>
  </si>
  <si>
    <t>from status table</t>
  </si>
  <si>
    <t>to be removed</t>
  </si>
  <si>
    <t>debit_note_id, credit_note_id, sales_invoice_id, purchase_invoice_id</t>
  </si>
  <si>
    <t>alias</t>
  </si>
  <si>
    <t>office_address</t>
  </si>
  <si>
    <t>works_address</t>
  </si>
  <si>
    <t>phone_1</t>
  </si>
  <si>
    <t>phone_2</t>
  </si>
  <si>
    <t>email_1</t>
  </si>
  <si>
    <t>email_2</t>
  </si>
  <si>
    <t>contact_name_1</t>
  </si>
  <si>
    <t>contact_name_2</t>
  </si>
  <si>
    <t>notes</t>
  </si>
  <si>
    <t>assembly_only</t>
  </si>
  <si>
    <t>manufacturing_only</t>
  </si>
  <si>
    <t>jobwork_only</t>
  </si>
  <si>
    <t>buyer_only</t>
  </si>
  <si>
    <t>seller_only</t>
  </si>
  <si>
    <t>transporter_only</t>
  </si>
  <si>
    <t>service_only</t>
  </si>
  <si>
    <t>gstin</t>
  </si>
  <si>
    <t>pan</t>
  </si>
  <si>
    <t>show current balance</t>
  </si>
  <si>
    <t>Id</t>
  </si>
  <si>
    <t>Journal</t>
  </si>
  <si>
    <t>journal_entry_customer_ledger</t>
  </si>
  <si>
    <t>CustomerId</t>
  </si>
  <si>
    <t>CreatedBy</t>
  </si>
  <si>
    <t>CreatedOn</t>
  </si>
  <si>
    <t>LastUpdatedBy</t>
  </si>
  <si>
    <t>LastUpdatedOn</t>
  </si>
  <si>
    <t>AccountTransactionId</t>
  </si>
  <si>
    <t>Debit</t>
  </si>
  <si>
    <t>Credit</t>
  </si>
  <si>
    <t>DebitAccountId</t>
  </si>
  <si>
    <t>CreditAccountId</t>
  </si>
  <si>
    <t>ParentId</t>
  </si>
  <si>
    <t>IsGroup</t>
  </si>
  <si>
    <t>IsTCSApplicable</t>
  </si>
  <si>
    <t>OpeningBalance</t>
  </si>
  <si>
    <t>IsDebit</t>
  </si>
  <si>
    <t>Account</t>
  </si>
  <si>
    <t>JournalEntry</t>
  </si>
  <si>
    <t>sample entries not provided in script</t>
  </si>
  <si>
    <r>
      <t xml:space="preserve">Ꙩ </t>
    </r>
    <r>
      <rPr>
        <b/>
        <sz val="11"/>
        <color theme="1"/>
        <rFont val="Calibri"/>
        <family val="2"/>
      </rPr>
      <t>Receipt</t>
    </r>
    <r>
      <rPr>
        <sz val="11"/>
        <color theme="1"/>
        <rFont val="Calibri"/>
        <family val="2"/>
      </rPr>
      <t xml:space="preserve"> Ꙩ Payment Ꙩ Journal</t>
    </r>
  </si>
  <si>
    <t>Validation:</t>
  </si>
  <si>
    <t>There are separate pages for different types of Transactions. Based on the radio button selection, the above page shall be displayed. You also have the option to make 3 separate pages for Payment, Receipt and Journal Entries</t>
  </si>
  <si>
    <t>Form Submission:</t>
  </si>
  <si>
    <t>Fields</t>
  </si>
  <si>
    <t>use the existing Date Picker</t>
  </si>
  <si>
    <t>Receipt From:</t>
  </si>
  <si>
    <t>Amount:</t>
  </si>
  <si>
    <t>Payment Mode:</t>
  </si>
  <si>
    <t>JournalEntry.EntryType options are</t>
  </si>
  <si>
    <t>for Receipt of Payment</t>
  </si>
  <si>
    <t>For Payment</t>
  </si>
  <si>
    <t>For Journal entries</t>
  </si>
  <si>
    <t>PaymentModeId</t>
  </si>
  <si>
    <t>status</t>
  </si>
  <si>
    <t>status_id</t>
  </si>
  <si>
    <t>status_desc</t>
  </si>
  <si>
    <t>Get all the values from the status table. Select * from status where category = "payment_mode"</t>
  </si>
  <si>
    <t>VARCHAR field</t>
  </si>
  <si>
    <t>InstrumentNo</t>
  </si>
  <si>
    <t>InstrumentDate</t>
  </si>
  <si>
    <t>Not all foreign keys have been set</t>
  </si>
  <si>
    <t>After selection of the Party, the Ref dropdown should be updated</t>
  </si>
  <si>
    <t>a</t>
  </si>
  <si>
    <t>b</t>
  </si>
  <si>
    <t>c</t>
  </si>
  <si>
    <t>Ref 1:</t>
  </si>
  <si>
    <t>Ref 2:</t>
  </si>
  <si>
    <r>
      <t xml:space="preserve">After the user clicks on Add (+) button, another row of </t>
    </r>
    <r>
      <rPr>
        <b/>
        <sz val="11"/>
        <color theme="1"/>
        <rFont val="Calibri"/>
        <family val="2"/>
        <scheme val="minor"/>
      </rPr>
      <t xml:space="preserve">Ref2 </t>
    </r>
    <r>
      <rPr>
        <sz val="11"/>
        <color theme="1"/>
        <rFont val="Calibri"/>
        <family val="2"/>
        <scheme val="minor"/>
      </rPr>
      <t xml:space="preserve">should be displayed. The bill number used in </t>
    </r>
    <r>
      <rPr>
        <b/>
        <sz val="11"/>
        <color theme="1"/>
        <rFont val="Calibri"/>
        <family val="2"/>
        <scheme val="minor"/>
      </rPr>
      <t>Ref1</t>
    </r>
    <r>
      <rPr>
        <sz val="11"/>
        <color theme="1"/>
        <rFont val="Calibri"/>
        <family val="2"/>
        <scheme val="minor"/>
      </rPr>
      <t xml:space="preserve"> should not be displayed in the dropdown as that one will already be adjusted.</t>
    </r>
  </si>
  <si>
    <t>All fields are editable unless specified</t>
  </si>
  <si>
    <r>
      <t xml:space="preserve">This is a non-editable field. Automatically displays the sum of Amount </t>
    </r>
    <r>
      <rPr>
        <i/>
        <sz val="11"/>
        <color theme="1"/>
        <rFont val="Calibri"/>
        <family val="2"/>
        <scheme val="minor"/>
      </rPr>
      <t>1</t>
    </r>
    <r>
      <rPr>
        <sz val="11"/>
        <color theme="1"/>
        <rFont val="Calibri"/>
        <family val="2"/>
        <scheme val="minor"/>
      </rPr>
      <t xml:space="preserve">… Amount </t>
    </r>
    <r>
      <rPr>
        <i/>
        <sz val="11"/>
        <color theme="1"/>
        <rFont val="Calibri"/>
        <family val="2"/>
        <scheme val="minor"/>
      </rPr>
      <t>n</t>
    </r>
    <r>
      <rPr>
        <sz val="11"/>
        <color theme="1"/>
        <rFont val="Calibri"/>
        <family val="2"/>
        <scheme val="minor"/>
      </rPr>
      <t xml:space="preserve"> </t>
    </r>
  </si>
  <si>
    <r>
      <rPr>
        <b/>
        <sz val="11"/>
        <color theme="1"/>
        <rFont val="Calibri"/>
        <family val="2"/>
        <scheme val="minor"/>
      </rPr>
      <t>Total Amount</t>
    </r>
    <r>
      <rPr>
        <sz val="11"/>
        <color theme="1"/>
        <rFont val="Calibri"/>
        <family val="2"/>
        <scheme val="minor"/>
      </rPr>
      <t xml:space="preserve"> should be equal to </t>
    </r>
    <r>
      <rPr>
        <b/>
        <sz val="11"/>
        <color theme="1"/>
        <rFont val="Calibri"/>
        <family val="2"/>
        <scheme val="minor"/>
      </rPr>
      <t>Amount *</t>
    </r>
    <r>
      <rPr>
        <sz val="11"/>
        <color theme="1"/>
        <rFont val="Calibri"/>
        <family val="2"/>
        <scheme val="minor"/>
      </rPr>
      <t>. Validation should be done when the user clicks the Submit button. Error Message to be displayed: "Amount receipt is not equal to sum of all References"</t>
    </r>
  </si>
  <si>
    <t>Add button</t>
  </si>
  <si>
    <t>Adds a new row for the Ref. Enumeration can be done, eg.g Ref 1, Ref 2, etc.</t>
  </si>
  <si>
    <t>Remove button</t>
  </si>
  <si>
    <t>AccountTransaction</t>
  </si>
  <si>
    <t>auto-generated</t>
  </si>
  <si>
    <t>The Edit functionality should also be present. When any user clicks on Edit from the ledger, all the fields should be displayed as if the user is doing entry for the first time. Please be careful as the existing data in the DB needs to be managed, i.e. old data needs to removed and new data should be added.</t>
  </si>
  <si>
    <t>get data from the Date field</t>
  </si>
  <si>
    <t>AdjustedCreditAmount</t>
  </si>
  <si>
    <t>AccountTransaction.Id (to be retreived from the AccountTransaction table)</t>
  </si>
  <si>
    <t>Date: *</t>
  </si>
  <si>
    <t>Check for the required fields marked with Asterix</t>
  </si>
  <si>
    <t>get data from the Date field. This field will not be required in the future as it is already present in AccountTransaction table. During development this field can be removed</t>
  </si>
  <si>
    <r>
      <t xml:space="preserve">Get the Bank/ Cash Account.Id from </t>
    </r>
    <r>
      <rPr>
        <b/>
        <sz val="11"/>
        <color theme="1"/>
        <rFont val="Calibri"/>
        <family val="2"/>
        <scheme val="minor"/>
      </rPr>
      <t>Receipt From</t>
    </r>
    <r>
      <rPr>
        <sz val="11"/>
        <color theme="1"/>
        <rFont val="Calibri"/>
        <family val="2"/>
        <scheme val="minor"/>
      </rPr>
      <t xml:space="preserve"> field</t>
    </r>
  </si>
  <si>
    <r>
      <t xml:space="preserve">Account.Id of the </t>
    </r>
    <r>
      <rPr>
        <b/>
        <sz val="11"/>
        <color theme="1"/>
        <rFont val="Calibri"/>
        <family val="2"/>
        <scheme val="minor"/>
      </rPr>
      <t>Party</t>
    </r>
  </si>
  <si>
    <t>Instrument No. field value</t>
  </si>
  <si>
    <t>Instrument Date</t>
  </si>
  <si>
    <t>Amount *:</t>
  </si>
  <si>
    <t>Amount 1:</t>
  </si>
  <si>
    <t>Amount 2:</t>
  </si>
  <si>
    <t>Instrument No.:</t>
  </si>
  <si>
    <t>Instrument Date:</t>
  </si>
  <si>
    <t>Instrument Date field value</t>
  </si>
  <si>
    <t>user.id from the Session</t>
  </si>
  <si>
    <t>current_timestamp</t>
  </si>
  <si>
    <t>AdjustedDebitAmount</t>
  </si>
  <si>
    <t>tools</t>
  </si>
  <si>
    <t>Store - New</t>
  </si>
  <si>
    <t>Store - Used</t>
  </si>
  <si>
    <t>In Process</t>
  </si>
  <si>
    <t>Changed to another item</t>
  </si>
  <si>
    <t>Discarded</t>
  </si>
  <si>
    <t>Sold</t>
  </si>
  <si>
    <t>Sales</t>
  </si>
  <si>
    <t>transaction_type</t>
  </si>
  <si>
    <t>Purchase</t>
  </si>
  <si>
    <t>Payment-Received</t>
  </si>
  <si>
    <t>Payment-Issued</t>
  </si>
  <si>
    <t>Debit Note</t>
  </si>
  <si>
    <t>Credit Note</t>
  </si>
  <si>
    <t>Rate Difference</t>
  </si>
  <si>
    <t>credit_note</t>
  </si>
  <si>
    <t>Short received</t>
  </si>
  <si>
    <t>Damaged Material</t>
  </si>
  <si>
    <t>Customer Returned</t>
  </si>
  <si>
    <t>CGST/ SGST</t>
  </si>
  <si>
    <t>sales_order_type</t>
  </si>
  <si>
    <t>IGST</t>
  </si>
  <si>
    <t>Export</t>
  </si>
  <si>
    <t>Cash</t>
  </si>
  <si>
    <t>Direct</t>
  </si>
  <si>
    <t>payment_type</t>
  </si>
  <si>
    <t>LC</t>
  </si>
  <si>
    <t>Vendor Discounting</t>
  </si>
  <si>
    <t>Pending</t>
  </si>
  <si>
    <t>dispatch_docs_status</t>
  </si>
  <si>
    <t>Sent</t>
  </si>
  <si>
    <t>Received</t>
  </si>
  <si>
    <t>Hand</t>
  </si>
  <si>
    <t>dispatch_docs_dispatch_mode</t>
  </si>
  <si>
    <t>Courier</t>
  </si>
  <si>
    <t>sales_order_inspection_status</t>
  </si>
  <si>
    <t>Complete</t>
  </si>
  <si>
    <t>Board</t>
  </si>
  <si>
    <t>sales_order_inspection_type</t>
  </si>
  <si>
    <t>Level-III</t>
  </si>
  <si>
    <t>Waived-Off</t>
  </si>
  <si>
    <t>sales_order_status</t>
  </si>
  <si>
    <t>On Hold</t>
  </si>
  <si>
    <t>Short Closed</t>
  </si>
  <si>
    <t>Closed By Customer</t>
  </si>
  <si>
    <t>debit_note</t>
  </si>
  <si>
    <t>fg</t>
  </si>
  <si>
    <t>purchase_type</t>
  </si>
  <si>
    <t>consumables</t>
  </si>
  <si>
    <t>heading_die</t>
  </si>
  <si>
    <t>heading_punch</t>
  </si>
  <si>
    <t>packing_material</t>
  </si>
  <si>
    <t>ring_guage</t>
  </si>
  <si>
    <t>rolling_die</t>
  </si>
  <si>
    <t>slotting_cutter</t>
  </si>
  <si>
    <t>trimming_die</t>
  </si>
  <si>
    <t>wire_lot</t>
  </si>
  <si>
    <t>freight</t>
  </si>
  <si>
    <t>CGST/SGST</t>
  </si>
  <si>
    <t>rmi_type</t>
  </si>
  <si>
    <t>Import</t>
  </si>
  <si>
    <t>Online</t>
  </si>
  <si>
    <t>payment_mode</t>
  </si>
  <si>
    <t>Cheque</t>
  </si>
  <si>
    <t>DD</t>
  </si>
  <si>
    <t>v6.0</t>
  </si>
  <si>
    <t>dbscript_version</t>
  </si>
  <si>
    <t>d</t>
  </si>
  <si>
    <t>JournalEntryId</t>
  </si>
  <si>
    <t>CustomerLedgerId</t>
  </si>
  <si>
    <t>Show only those Invoice where the customer_ledger.AdjustedCreditAmount is not equal to customer_ledger.Debit  for the selected customer.</t>
  </si>
  <si>
    <t>The following tables need to be updated in the following sequence</t>
  </si>
  <si>
    <t>JournalEntry.Id (to be retrieved from JournalEntry ledger)</t>
  </si>
  <si>
    <t>Allows the user to remove the row of Ref in case the user makes a mistake. The Toal amount should be adjusted accordingly</t>
  </si>
  <si>
    <t>The developer will have to store the customer_ledger.id in memory. Refer to the status table also for category=transaction_type</t>
  </si>
  <si>
    <t>Notes 1:</t>
  </si>
  <si>
    <t>Notes 2:</t>
  </si>
  <si>
    <t>Note 1 value</t>
  </si>
  <si>
    <t>customer_ledger.id</t>
  </si>
  <si>
    <t>If there are two references (Sales Bills or Debit Notes) then there will be two entries in the JournalEntry table</t>
  </si>
  <si>
    <r>
      <t xml:space="preserve">Similarly for </t>
    </r>
    <r>
      <rPr>
        <i/>
        <sz val="11"/>
        <color theme="1"/>
        <rFont val="Calibri"/>
        <family val="2"/>
        <scheme val="minor"/>
      </rPr>
      <t xml:space="preserve">n </t>
    </r>
    <r>
      <rPr>
        <sz val="11"/>
        <color theme="1"/>
        <rFont val="Calibri"/>
        <family val="2"/>
        <scheme val="minor"/>
      </rPr>
      <t>references</t>
    </r>
  </si>
  <si>
    <t>If there are two references (Sales Bills or Debit Notes) then there will be two entries in the journal_entry_customer_ledger table</t>
  </si>
  <si>
    <t>to be retrieved based on ref.id</t>
  </si>
  <si>
    <t>Screen for Pending Tables</t>
  </si>
  <si>
    <t>Display only available Banks and Cash. This can be done by dispaying only those Account IDs where Parent ID = 17 or 18 (see script). When the user clicks "Payment" then the field name will change to "Payment To"</t>
  </si>
  <si>
    <r>
      <t xml:space="preserve">Allow only numeric values, including dot. This applies for Amount </t>
    </r>
    <r>
      <rPr>
        <i/>
        <sz val="11"/>
        <color theme="1"/>
        <rFont val="Calibri"/>
        <family val="2"/>
        <scheme val="minor"/>
      </rPr>
      <t>1</t>
    </r>
    <r>
      <rPr>
        <sz val="11"/>
        <color theme="1"/>
        <rFont val="Calibri"/>
        <family val="2"/>
        <scheme val="minor"/>
      </rPr>
      <t xml:space="preserve">… Amount </t>
    </r>
    <r>
      <rPr>
        <i/>
        <sz val="11"/>
        <color theme="1"/>
        <rFont val="Calibri"/>
        <family val="2"/>
        <scheme val="minor"/>
      </rPr>
      <t>n</t>
    </r>
    <r>
      <rPr>
        <sz val="11"/>
        <color theme="1"/>
        <rFont val="Calibri"/>
        <family val="2"/>
        <scheme val="minor"/>
      </rPr>
      <t xml:space="preserve"> also. This is the actual amount that is received/ paid in the Bank or Cash. </t>
    </r>
  </si>
  <si>
    <t>Date Field</t>
  </si>
  <si>
    <t>Show only Sundry Debtors [customer.buyer_only=1] (for Payment Received) and Sundry Creditors [customer.seller_only,transporter_only,job_work_only=1](for Payment Sent). This can be done by displaying only those Account IDs where Parent ID=16 or 8 (see script)</t>
  </si>
  <si>
    <t>Accounts</t>
  </si>
  <si>
    <t>Payment Received</t>
  </si>
  <si>
    <t>Payment Sent</t>
  </si>
  <si>
    <t>Journal Entry</t>
  </si>
  <si>
    <t>not being used</t>
  </si>
  <si>
    <t>EntryTypeId</t>
  </si>
  <si>
    <t>23 (refer to the Status Table)</t>
  </si>
  <si>
    <r>
      <t xml:space="preserve">Value from </t>
    </r>
    <r>
      <rPr>
        <b/>
        <sz val="11"/>
        <color theme="1"/>
        <rFont val="Calibri"/>
        <family val="2"/>
        <scheme val="minor"/>
      </rPr>
      <t xml:space="preserve">Amount1 </t>
    </r>
    <r>
      <rPr>
        <sz val="11"/>
        <color theme="1"/>
        <rFont val="Calibri"/>
        <family val="2"/>
        <scheme val="minor"/>
      </rPr>
      <t xml:space="preserve"> field</t>
    </r>
  </si>
  <si>
    <r>
      <t xml:space="preserve">Id from </t>
    </r>
    <r>
      <rPr>
        <b/>
        <sz val="11"/>
        <color theme="1"/>
        <rFont val="Calibri"/>
        <family val="2"/>
        <scheme val="minor"/>
      </rPr>
      <t>Payment Mode</t>
    </r>
    <r>
      <rPr>
        <sz val="11"/>
        <color theme="1"/>
        <rFont val="Calibri"/>
        <family val="2"/>
        <scheme val="minor"/>
      </rPr>
      <t xml:space="preserve"> dropdown. Refering the status table. Possible values are 151, 152, 153</t>
    </r>
  </si>
  <si>
    <t>Sum of all the Credit Amount from the JournalEntry table where journal_entry_customer_ledger.JournalEntryId = JournalEntry.Id</t>
  </si>
  <si>
    <t>to be calculated and updated</t>
  </si>
  <si>
    <t>Sequence Order for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</si>
</sst>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1"/>
      <color theme="1"/>
      <name val="Calibri"/>
      <family val="2"/>
      <scheme val="minor"/>
    </font>
    <font>
      <b/>
      <sz val="9"/>
      <color theme="1"/>
      <name val="Arial"/>
      <family val="2"/>
    </font>
    <font>
      <i/>
      <sz val="11"/>
      <color theme="1"/>
      <name val="Calibri"/>
      <family val="2"/>
      <scheme val="minor"/>
    </font>
    <font>
      <sz val="11"/>
      <color theme="1"/>
      <name val="Calibri"/>
      <family val="2"/>
    </font>
    <font>
      <u/>
      <sz val="11"/>
      <color theme="1"/>
      <name val="Calibri"/>
      <family val="2"/>
      <scheme val="minor"/>
    </font>
    <font>
      <i/>
      <sz val="8"/>
      <color theme="1"/>
      <name val="Calibri"/>
      <family val="2"/>
      <scheme val="minor"/>
    </font>
    <font>
      <i/>
      <sz val="11"/>
      <color rgb="FFFF0000"/>
      <name val="Calibri"/>
      <family val="2"/>
      <scheme val="minor"/>
    </font>
    <font>
      <b/>
      <sz val="11"/>
      <color theme="1"/>
      <name val="Calibri"/>
      <family val="2"/>
    </font>
  </fonts>
  <fills count="7">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9">
    <xf numFmtId="0" fontId="0" fillId="0" borderId="0" xfId="0"/>
    <xf numFmtId="0" fontId="0" fillId="0" borderId="1" xfId="0" applyBorder="1"/>
    <xf numFmtId="0" fontId="1" fillId="0" borderId="0" xfId="0" applyFont="1"/>
    <xf numFmtId="0" fontId="0" fillId="0" borderId="0" xfId="0" applyBorder="1"/>
    <xf numFmtId="0" fontId="3" fillId="0" borderId="0" xfId="0" applyFont="1"/>
    <xf numFmtId="0" fontId="0" fillId="0" borderId="0" xfId="0" applyAlignment="1">
      <alignment wrapText="1"/>
    </xf>
    <xf numFmtId="9" fontId="0" fillId="0" borderId="0" xfId="0" applyNumberFormat="1"/>
    <xf numFmtId="0" fontId="0" fillId="3" borderId="0" xfId="0" applyFill="1"/>
    <xf numFmtId="0" fontId="0" fillId="2" borderId="0" xfId="0" applyFill="1"/>
    <xf numFmtId="0" fontId="1" fillId="0" borderId="1" xfId="0" applyFont="1" applyBorder="1"/>
    <xf numFmtId="49" fontId="2" fillId="0" borderId="1" xfId="0" applyNumberFormat="1" applyFont="1" applyBorder="1" applyAlignment="1">
      <alignment vertical="top"/>
    </xf>
    <xf numFmtId="49" fontId="2" fillId="2" borderId="1" xfId="0" applyNumberFormat="1" applyFont="1" applyFill="1" applyBorder="1" applyAlignment="1">
      <alignment vertical="top"/>
    </xf>
    <xf numFmtId="0" fontId="0" fillId="0" borderId="0" xfId="0" applyAlignment="1">
      <alignment vertical="center" wrapText="1"/>
    </xf>
    <xf numFmtId="49" fontId="0" fillId="0" borderId="0" xfId="0" applyNumberFormat="1"/>
    <xf numFmtId="49" fontId="1" fillId="0" borderId="0" xfId="0" applyNumberFormat="1" applyFont="1"/>
    <xf numFmtId="49" fontId="0" fillId="0" borderId="0" xfId="0" applyNumberFormat="1" applyFill="1"/>
    <xf numFmtId="0" fontId="0" fillId="0" borderId="0" xfId="0" applyFill="1"/>
    <xf numFmtId="0" fontId="0" fillId="4" borderId="0" xfId="0" applyFill="1"/>
    <xf numFmtId="0" fontId="4" fillId="4" borderId="0" xfId="0" applyFont="1" applyFill="1"/>
    <xf numFmtId="0" fontId="0" fillId="4" borderId="2" xfId="0" applyFill="1" applyBorder="1"/>
    <xf numFmtId="0" fontId="0" fillId="4" borderId="2" xfId="0" applyFill="1" applyBorder="1" applyAlignment="1">
      <alignment horizontal="right"/>
    </xf>
    <xf numFmtId="0" fontId="3" fillId="4" borderId="2" xfId="0" applyFont="1" applyFill="1" applyBorder="1"/>
    <xf numFmtId="0" fontId="5" fillId="4" borderId="0" xfId="0" applyFont="1" applyFill="1"/>
    <xf numFmtId="0" fontId="5" fillId="4" borderId="0" xfId="0" applyFont="1" applyFill="1" applyAlignment="1">
      <alignment horizontal="right"/>
    </xf>
    <xf numFmtId="0" fontId="0" fillId="4" borderId="2" xfId="0" applyFill="1" applyBorder="1" applyAlignment="1">
      <alignment horizontal="left"/>
    </xf>
    <xf numFmtId="0" fontId="0" fillId="4" borderId="0" xfId="0" applyFill="1" applyAlignment="1">
      <alignment horizontal="left" vertical="center"/>
    </xf>
    <xf numFmtId="0" fontId="0" fillId="5" borderId="0" xfId="0" applyFill="1"/>
    <xf numFmtId="0" fontId="0" fillId="0" borderId="3" xfId="0" applyBorder="1"/>
    <xf numFmtId="0" fontId="0" fillId="0" borderId="4" xfId="0" applyBorder="1"/>
    <xf numFmtId="0" fontId="0" fillId="5" borderId="2" xfId="0" applyFill="1" applyBorder="1"/>
    <xf numFmtId="0" fontId="0" fillId="4" borderId="4" xfId="0" applyFill="1" applyBorder="1"/>
    <xf numFmtId="0" fontId="0" fillId="4" borderId="1" xfId="0" applyFill="1" applyBorder="1"/>
    <xf numFmtId="14" fontId="0" fillId="4" borderId="1" xfId="0" applyNumberFormat="1" applyFill="1" applyBorder="1"/>
    <xf numFmtId="0" fontId="3" fillId="4" borderId="1" xfId="0" applyFont="1" applyFill="1" applyBorder="1"/>
    <xf numFmtId="0" fontId="1" fillId="4" borderId="1" xfId="0" applyFont="1" applyFill="1" applyBorder="1"/>
    <xf numFmtId="0" fontId="0" fillId="0" borderId="3" xfId="0" applyBorder="1" applyAlignment="1">
      <alignment vertical="center" wrapText="1"/>
    </xf>
    <xf numFmtId="0" fontId="0" fillId="0" borderId="4" xfId="0" applyBorder="1" applyAlignment="1">
      <alignment vertical="center" wrapText="1"/>
    </xf>
    <xf numFmtId="0" fontId="1" fillId="0" borderId="3" xfId="0" applyFont="1" applyBorder="1"/>
    <xf numFmtId="0" fontId="1" fillId="5" borderId="2" xfId="0" applyFont="1" applyFill="1" applyBorder="1"/>
    <xf numFmtId="0" fontId="0" fillId="0" borderId="3" xfId="0" applyFill="1" applyBorder="1" applyAlignment="1">
      <alignment vertical="center" wrapText="1"/>
    </xf>
    <xf numFmtId="0" fontId="0" fillId="0" borderId="4" xfId="0" applyFill="1" applyBorder="1" applyAlignment="1">
      <alignment vertical="center" wrapText="1"/>
    </xf>
    <xf numFmtId="0" fontId="6" fillId="4" borderId="0" xfId="0" applyFont="1" applyFill="1" applyAlignment="1">
      <alignment vertical="top"/>
    </xf>
    <xf numFmtId="0" fontId="0" fillId="0" borderId="3" xfId="0" applyFill="1" applyBorder="1"/>
    <xf numFmtId="0" fontId="0" fillId="0" borderId="4" xfId="0" applyFill="1" applyBorder="1"/>
    <xf numFmtId="0" fontId="0" fillId="0" borderId="2" xfId="0" applyFill="1" applyBorder="1" applyAlignment="1">
      <alignment vertical="center" wrapText="1"/>
    </xf>
    <xf numFmtId="0" fontId="7" fillId="0" borderId="0" xfId="0" applyFont="1"/>
    <xf numFmtId="0" fontId="0" fillId="0" borderId="0" xfId="0" applyFill="1" applyBorder="1"/>
    <xf numFmtId="0" fontId="0" fillId="6" borderId="0" xfId="0" applyFill="1" applyAlignment="1">
      <alignment vertical="center" wrapText="1"/>
    </xf>
    <xf numFmtId="0" fontId="0" fillId="6" borderId="0" xfId="0"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DBDB8D4-01BE-49A3-9124-76F91558F13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733426</xdr:colOff>
      <xdr:row>2</xdr:row>
      <xdr:rowOff>95251</xdr:rowOff>
    </xdr:from>
    <xdr:to>
      <xdr:col>1</xdr:col>
      <xdr:colOff>733428</xdr:colOff>
      <xdr:row>13</xdr:row>
      <xdr:rowOff>123828</xdr:rowOff>
    </xdr:to>
    <xdr:cxnSp macro="">
      <xdr:nvCxnSpPr>
        <xdr:cNvPr id="4" name="Connector: Elbow 3">
          <a:extLst>
            <a:ext uri="{FF2B5EF4-FFF2-40B4-BE49-F238E27FC236}">
              <a16:creationId xmlns:a16="http://schemas.microsoft.com/office/drawing/2014/main" id="{E9B4714A-38FE-4091-B255-D14C6F084E07}"/>
            </a:ext>
          </a:extLst>
        </xdr:cNvPr>
        <xdr:cNvCxnSpPr/>
      </xdr:nvCxnSpPr>
      <xdr:spPr>
        <a:xfrm rot="16200000" flipV="1">
          <a:off x="257176" y="1581151"/>
          <a:ext cx="2171702" cy="2"/>
        </a:xfrm>
        <a:prstGeom prst="bentConnector3">
          <a:avLst>
            <a:gd name="adj1" fmla="val 5087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1343025</xdr:colOff>
      <xdr:row>13</xdr:row>
      <xdr:rowOff>133350</xdr:rowOff>
    </xdr:from>
    <xdr:to>
      <xdr:col>6</xdr:col>
      <xdr:colOff>0</xdr:colOff>
      <xdr:row>21</xdr:row>
      <xdr:rowOff>123825</xdr:rowOff>
    </xdr:to>
    <xdr:cxnSp macro="">
      <xdr:nvCxnSpPr>
        <xdr:cNvPr id="6" name="Connector: Elbow 5">
          <a:extLst>
            <a:ext uri="{FF2B5EF4-FFF2-40B4-BE49-F238E27FC236}">
              <a16:creationId xmlns:a16="http://schemas.microsoft.com/office/drawing/2014/main" id="{9113E679-6455-4A6A-B6C5-C9BA66686344}"/>
            </a:ext>
          </a:extLst>
        </xdr:cNvPr>
        <xdr:cNvCxnSpPr/>
      </xdr:nvCxnSpPr>
      <xdr:spPr>
        <a:xfrm>
          <a:off x="2438400" y="2676525"/>
          <a:ext cx="2724150" cy="1562100"/>
        </a:xfrm>
        <a:prstGeom prst="bentConnector3">
          <a:avLst>
            <a:gd name="adj1" fmla="val 2167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1543052</xdr:colOff>
      <xdr:row>9</xdr:row>
      <xdr:rowOff>161924</xdr:rowOff>
    </xdr:from>
    <xdr:to>
      <xdr:col>6</xdr:col>
      <xdr:colOff>1552576</xdr:colOff>
      <xdr:row>22</xdr:row>
      <xdr:rowOff>104775</xdr:rowOff>
    </xdr:to>
    <xdr:cxnSp macro="">
      <xdr:nvCxnSpPr>
        <xdr:cNvPr id="10" name="Connector: Elbow 9">
          <a:extLst>
            <a:ext uri="{FF2B5EF4-FFF2-40B4-BE49-F238E27FC236}">
              <a16:creationId xmlns:a16="http://schemas.microsoft.com/office/drawing/2014/main" id="{F3206644-4C27-4E6A-A5B8-78BD6DB020DA}"/>
            </a:ext>
          </a:extLst>
        </xdr:cNvPr>
        <xdr:cNvCxnSpPr/>
      </xdr:nvCxnSpPr>
      <xdr:spPr>
        <a:xfrm rot="5400000">
          <a:off x="5462588" y="3167063"/>
          <a:ext cx="2495551" cy="952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857250</xdr:colOff>
      <xdr:row>6</xdr:row>
      <xdr:rowOff>104775</xdr:rowOff>
    </xdr:from>
    <xdr:to>
      <xdr:col>9</xdr:col>
      <xdr:colOff>2495550</xdr:colOff>
      <xdr:row>9</xdr:row>
      <xdr:rowOff>95250</xdr:rowOff>
    </xdr:to>
    <xdr:cxnSp macro="">
      <xdr:nvCxnSpPr>
        <xdr:cNvPr id="13" name="Connector: Elbow 12">
          <a:extLst>
            <a:ext uri="{FF2B5EF4-FFF2-40B4-BE49-F238E27FC236}">
              <a16:creationId xmlns:a16="http://schemas.microsoft.com/office/drawing/2014/main" id="{849D2889-9DD9-4324-A1FA-21E06F262950}"/>
            </a:ext>
          </a:extLst>
        </xdr:cNvPr>
        <xdr:cNvCxnSpPr/>
      </xdr:nvCxnSpPr>
      <xdr:spPr>
        <a:xfrm flipV="1">
          <a:off x="3533775" y="1295400"/>
          <a:ext cx="7886700" cy="571500"/>
        </a:xfrm>
        <a:prstGeom prst="bentConnector3">
          <a:avLst>
            <a:gd name="adj1" fmla="val 9746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1162050</xdr:colOff>
      <xdr:row>2</xdr:row>
      <xdr:rowOff>66676</xdr:rowOff>
    </xdr:from>
    <xdr:to>
      <xdr:col>3</xdr:col>
      <xdr:colOff>257178</xdr:colOff>
      <xdr:row>16</xdr:row>
      <xdr:rowOff>76202</xdr:rowOff>
    </xdr:to>
    <xdr:cxnSp macro="">
      <xdr:nvCxnSpPr>
        <xdr:cNvPr id="7" name="Connector: Elbow 6">
          <a:extLst>
            <a:ext uri="{FF2B5EF4-FFF2-40B4-BE49-F238E27FC236}">
              <a16:creationId xmlns:a16="http://schemas.microsoft.com/office/drawing/2014/main" id="{5D0CE1C5-6AB8-424A-B01D-39F1A8E278A0}"/>
            </a:ext>
          </a:extLst>
        </xdr:cNvPr>
        <xdr:cNvCxnSpPr/>
      </xdr:nvCxnSpPr>
      <xdr:spPr>
        <a:xfrm rot="5400000" flipH="1" flipV="1">
          <a:off x="981076" y="1257300"/>
          <a:ext cx="2743201" cy="1162053"/>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952503</xdr:colOff>
      <xdr:row>2</xdr:row>
      <xdr:rowOff>66675</xdr:rowOff>
    </xdr:from>
    <xdr:to>
      <xdr:col>3</xdr:col>
      <xdr:colOff>190500</xdr:colOff>
      <xdr:row>18</xdr:row>
      <xdr:rowOff>133352</xdr:rowOff>
    </xdr:to>
    <xdr:cxnSp macro="">
      <xdr:nvCxnSpPr>
        <xdr:cNvPr id="11" name="Connector: Elbow 10">
          <a:extLst>
            <a:ext uri="{FF2B5EF4-FFF2-40B4-BE49-F238E27FC236}">
              <a16:creationId xmlns:a16="http://schemas.microsoft.com/office/drawing/2014/main" id="{9A88F7E1-92D1-42DB-91E9-47EECCDE8556}"/>
            </a:ext>
          </a:extLst>
        </xdr:cNvPr>
        <xdr:cNvCxnSpPr/>
      </xdr:nvCxnSpPr>
      <xdr:spPr>
        <a:xfrm rot="5400000" flipH="1" flipV="1">
          <a:off x="614363" y="1414465"/>
          <a:ext cx="3200402" cy="1304922"/>
        </a:xfrm>
        <a:prstGeom prst="bentConnector3">
          <a:avLst>
            <a:gd name="adj1" fmla="val 9791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1190625</xdr:colOff>
      <xdr:row>20</xdr:row>
      <xdr:rowOff>114300</xdr:rowOff>
    </xdr:from>
    <xdr:to>
      <xdr:col>5</xdr:col>
      <xdr:colOff>457200</xdr:colOff>
      <xdr:row>28</xdr:row>
      <xdr:rowOff>104775</xdr:rowOff>
    </xdr:to>
    <xdr:cxnSp macro="">
      <xdr:nvCxnSpPr>
        <xdr:cNvPr id="20" name="Connector: Elbow 19">
          <a:extLst>
            <a:ext uri="{FF2B5EF4-FFF2-40B4-BE49-F238E27FC236}">
              <a16:creationId xmlns:a16="http://schemas.microsoft.com/office/drawing/2014/main" id="{DDAC3978-1B93-424C-8640-8322CE6C7BA4}"/>
            </a:ext>
          </a:extLst>
        </xdr:cNvPr>
        <xdr:cNvCxnSpPr/>
      </xdr:nvCxnSpPr>
      <xdr:spPr>
        <a:xfrm>
          <a:off x="1800225" y="4038600"/>
          <a:ext cx="2857500" cy="1162050"/>
        </a:xfrm>
        <a:prstGeom prst="bentConnector3">
          <a:avLst>
            <a:gd name="adj1" fmla="val 1833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303086</xdr:colOff>
      <xdr:row>44</xdr:row>
      <xdr:rowOff>189428</xdr:rowOff>
    </xdr:to>
    <xdr:pic>
      <xdr:nvPicPr>
        <xdr:cNvPr id="2" name="Picture 1">
          <a:extLst>
            <a:ext uri="{FF2B5EF4-FFF2-40B4-BE49-F238E27FC236}">
              <a16:creationId xmlns:a16="http://schemas.microsoft.com/office/drawing/2014/main" id="{8DB8A15A-8A4C-4E34-BD23-56FE453984AC}"/>
            </a:ext>
          </a:extLst>
        </xdr:cNvPr>
        <xdr:cNvPicPr>
          <a:picLocks noChangeAspect="1"/>
        </xdr:cNvPicPr>
      </xdr:nvPicPr>
      <xdr:blipFill>
        <a:blip xmlns:r="http://schemas.openxmlformats.org/officeDocument/2006/relationships" r:embed="rId1"/>
        <a:stretch>
          <a:fillRect/>
        </a:stretch>
      </xdr:blipFill>
      <xdr:spPr>
        <a:xfrm>
          <a:off x="0" y="0"/>
          <a:ext cx="13714286" cy="85714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303086</xdr:colOff>
      <xdr:row>44</xdr:row>
      <xdr:rowOff>189428</xdr:rowOff>
    </xdr:to>
    <xdr:pic>
      <xdr:nvPicPr>
        <xdr:cNvPr id="2" name="Picture 1">
          <a:extLst>
            <a:ext uri="{FF2B5EF4-FFF2-40B4-BE49-F238E27FC236}">
              <a16:creationId xmlns:a16="http://schemas.microsoft.com/office/drawing/2014/main" id="{CEF1FC41-6F95-4E91-9E04-FDE430D7067A}"/>
            </a:ext>
          </a:extLst>
        </xdr:cNvPr>
        <xdr:cNvPicPr>
          <a:picLocks noChangeAspect="1"/>
        </xdr:cNvPicPr>
      </xdr:nvPicPr>
      <xdr:blipFill>
        <a:blip xmlns:r="http://schemas.openxmlformats.org/officeDocument/2006/relationships" r:embed="rId1"/>
        <a:stretch>
          <a:fillRect/>
        </a:stretch>
      </xdr:blipFill>
      <xdr:spPr>
        <a:xfrm>
          <a:off x="0" y="0"/>
          <a:ext cx="13714286" cy="85714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982AE-7CD9-4194-A7F7-760086B2DAE5}">
  <dimension ref="B1:I21"/>
  <sheetViews>
    <sheetView workbookViewId="0">
      <selection activeCell="C10" sqref="C10"/>
    </sheetView>
  </sheetViews>
  <sheetFormatPr defaultRowHeight="15" x14ac:dyDescent="0.25"/>
  <cols>
    <col min="3" max="3" width="18.85546875" bestFit="1" customWidth="1"/>
    <col min="4" max="4" width="13.28515625" bestFit="1" customWidth="1"/>
    <col min="5" max="5" width="9.85546875" bestFit="1" customWidth="1"/>
    <col min="7" max="7" width="7.85546875" bestFit="1" customWidth="1"/>
  </cols>
  <sheetData>
    <row r="1" spans="2:9" ht="15.75" thickBot="1" x14ac:dyDescent="0.3">
      <c r="B1" s="17" t="s">
        <v>192</v>
      </c>
      <c r="C1" s="19" t="s">
        <v>154</v>
      </c>
      <c r="D1" s="17"/>
      <c r="E1" s="17" t="s">
        <v>193</v>
      </c>
      <c r="F1" s="19"/>
      <c r="G1" s="17"/>
      <c r="H1" s="17" t="s">
        <v>194</v>
      </c>
      <c r="I1" s="30"/>
    </row>
    <row r="2" spans="2:9" x14ac:dyDescent="0.25">
      <c r="B2" s="17"/>
      <c r="C2" s="17"/>
      <c r="D2" s="17"/>
      <c r="E2" s="17"/>
      <c r="F2" s="17"/>
      <c r="G2" s="17"/>
      <c r="H2" s="17"/>
      <c r="I2" s="17"/>
    </row>
    <row r="3" spans="2:9" x14ac:dyDescent="0.25">
      <c r="B3" s="17"/>
      <c r="C3" s="17"/>
      <c r="D3" s="17"/>
      <c r="E3" s="17"/>
      <c r="F3" s="17"/>
      <c r="G3" s="17"/>
      <c r="H3" s="17"/>
      <c r="I3" s="17"/>
    </row>
    <row r="4" spans="2:9" x14ac:dyDescent="0.25">
      <c r="B4" s="17"/>
      <c r="C4" s="17"/>
      <c r="D4" s="17"/>
      <c r="E4" s="17"/>
      <c r="F4" s="17"/>
      <c r="G4" s="17"/>
      <c r="H4" s="17"/>
      <c r="I4" s="17"/>
    </row>
    <row r="5" spans="2:9" x14ac:dyDescent="0.25">
      <c r="B5" s="17"/>
      <c r="C5" s="17"/>
      <c r="D5" s="17"/>
      <c r="E5" s="17"/>
      <c r="F5" s="17"/>
      <c r="G5" s="17"/>
      <c r="H5" s="17"/>
      <c r="I5" s="17"/>
    </row>
    <row r="6" spans="2:9" x14ac:dyDescent="0.25">
      <c r="B6" s="34" t="s">
        <v>52</v>
      </c>
      <c r="C6" s="34" t="s">
        <v>167</v>
      </c>
      <c r="D6" s="34" t="s">
        <v>169</v>
      </c>
      <c r="E6" s="34" t="s">
        <v>184</v>
      </c>
      <c r="F6" s="34" t="s">
        <v>185</v>
      </c>
      <c r="G6" s="34" t="s">
        <v>186</v>
      </c>
      <c r="H6" s="31" t="s">
        <v>197</v>
      </c>
      <c r="I6" s="17"/>
    </row>
    <row r="7" spans="2:9" x14ac:dyDescent="0.25">
      <c r="B7" s="33" t="s">
        <v>195</v>
      </c>
      <c r="C7" s="33" t="s">
        <v>195</v>
      </c>
      <c r="D7" s="33" t="s">
        <v>195</v>
      </c>
      <c r="E7" s="33" t="s">
        <v>195</v>
      </c>
      <c r="F7" s="33" t="s">
        <v>195</v>
      </c>
      <c r="G7" s="31"/>
      <c r="H7" s="31"/>
      <c r="I7" s="17"/>
    </row>
    <row r="8" spans="2:9" x14ac:dyDescent="0.25">
      <c r="B8" s="32">
        <v>44228</v>
      </c>
      <c r="C8" s="31" t="s">
        <v>183</v>
      </c>
      <c r="D8" s="31"/>
      <c r="E8" s="31">
        <v>0</v>
      </c>
      <c r="F8" s="31"/>
      <c r="G8" s="31"/>
      <c r="H8" s="31"/>
      <c r="I8" s="17"/>
    </row>
    <row r="9" spans="2:9" x14ac:dyDescent="0.25">
      <c r="B9" s="32">
        <v>44228</v>
      </c>
      <c r="C9" s="31" t="s">
        <v>168</v>
      </c>
      <c r="D9" s="31" t="s">
        <v>170</v>
      </c>
      <c r="E9" s="31">
        <v>100000</v>
      </c>
      <c r="F9" s="31"/>
      <c r="G9" s="31">
        <f>E9+E8-F9-F8</f>
        <v>100000</v>
      </c>
      <c r="H9" s="31" t="s">
        <v>198</v>
      </c>
      <c r="I9" s="17"/>
    </row>
    <row r="10" spans="2:9" x14ac:dyDescent="0.25">
      <c r="B10" s="32">
        <v>44228</v>
      </c>
      <c r="C10" s="31" t="s">
        <v>188</v>
      </c>
      <c r="D10" s="31" t="s">
        <v>187</v>
      </c>
      <c r="E10" s="31"/>
      <c r="F10" s="31">
        <v>50</v>
      </c>
      <c r="G10" s="31">
        <f>G9+E10-F10</f>
        <v>99950</v>
      </c>
      <c r="H10" s="31" t="s">
        <v>198</v>
      </c>
      <c r="I10" s="17"/>
    </row>
    <row r="11" spans="2:9" x14ac:dyDescent="0.25">
      <c r="B11" s="32">
        <v>44228</v>
      </c>
      <c r="C11" s="31" t="s">
        <v>189</v>
      </c>
      <c r="D11" s="31" t="s">
        <v>170</v>
      </c>
      <c r="E11" s="31">
        <v>200</v>
      </c>
      <c r="F11" s="31"/>
      <c r="G11" s="31">
        <f>G10+E11-F11</f>
        <v>100150</v>
      </c>
      <c r="H11" s="31" t="s">
        <v>198</v>
      </c>
      <c r="I11" s="17"/>
    </row>
    <row r="12" spans="2:9" x14ac:dyDescent="0.25">
      <c r="B12" s="32">
        <v>44228</v>
      </c>
      <c r="C12" s="31" t="s">
        <v>190</v>
      </c>
      <c r="D12" s="31" t="s">
        <v>187</v>
      </c>
      <c r="E12" s="31"/>
      <c r="F12" s="31">
        <v>10000</v>
      </c>
      <c r="G12" s="31">
        <f>G11+E12-F12</f>
        <v>90150</v>
      </c>
      <c r="H12" s="31" t="s">
        <v>198</v>
      </c>
      <c r="I12" s="17"/>
    </row>
    <row r="13" spans="2:9" x14ac:dyDescent="0.25">
      <c r="B13" s="32">
        <v>44228</v>
      </c>
      <c r="C13" s="31" t="s">
        <v>191</v>
      </c>
      <c r="D13" s="31" t="s">
        <v>187</v>
      </c>
      <c r="E13" s="31"/>
      <c r="F13" s="31">
        <v>90</v>
      </c>
      <c r="G13" s="31">
        <f>G12+E13-F13</f>
        <v>90060</v>
      </c>
      <c r="H13" s="31" t="s">
        <v>198</v>
      </c>
      <c r="I13" s="17"/>
    </row>
    <row r="14" spans="2:9" x14ac:dyDescent="0.25">
      <c r="B14" s="31"/>
      <c r="C14" s="31"/>
      <c r="D14" s="31"/>
      <c r="E14" s="31"/>
      <c r="F14" s="31"/>
      <c r="G14" s="31"/>
      <c r="H14" s="31"/>
      <c r="I14" s="17"/>
    </row>
    <row r="15" spans="2:9" x14ac:dyDescent="0.25">
      <c r="B15" s="17"/>
      <c r="C15" s="17"/>
      <c r="D15" s="17"/>
      <c r="E15" s="17"/>
      <c r="F15" s="17"/>
      <c r="G15" s="17"/>
      <c r="H15" s="17"/>
      <c r="I15" s="17"/>
    </row>
    <row r="16" spans="2:9" x14ac:dyDescent="0.25">
      <c r="B16" s="17"/>
      <c r="C16" s="17"/>
      <c r="D16" s="17"/>
      <c r="E16" s="17"/>
      <c r="F16" s="17"/>
      <c r="G16" s="17"/>
      <c r="H16" s="17"/>
      <c r="I16" s="17"/>
    </row>
    <row r="17" spans="2:9" x14ac:dyDescent="0.25">
      <c r="B17" s="17"/>
      <c r="C17" s="17"/>
      <c r="D17" s="17"/>
      <c r="E17" s="17"/>
      <c r="F17" s="17"/>
      <c r="G17" s="17"/>
      <c r="H17" s="17"/>
      <c r="I17" s="17"/>
    </row>
    <row r="20" spans="2:9" x14ac:dyDescent="0.25">
      <c r="B20" t="s">
        <v>158</v>
      </c>
    </row>
    <row r="21" spans="2:9" x14ac:dyDescent="0.25">
      <c r="C21" t="s">
        <v>196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D3782-0279-4CE3-B36A-FF47A66A6A69}">
  <dimension ref="A1:C4"/>
  <sheetViews>
    <sheetView tabSelected="1" workbookViewId="0">
      <selection activeCell="C3" sqref="C3"/>
    </sheetView>
  </sheetViews>
  <sheetFormatPr defaultRowHeight="15" x14ac:dyDescent="0.25"/>
  <cols>
    <col min="2" max="2" width="17.7109375" bestFit="1" customWidth="1"/>
  </cols>
  <sheetData>
    <row r="1" spans="1:3" x14ac:dyDescent="0.25">
      <c r="A1" t="s">
        <v>394</v>
      </c>
      <c r="C1" t="s">
        <v>405</v>
      </c>
    </row>
    <row r="2" spans="1:3" x14ac:dyDescent="0.25">
      <c r="B2" s="48" t="s">
        <v>395</v>
      </c>
      <c r="C2">
        <v>1</v>
      </c>
    </row>
    <row r="3" spans="1:3" x14ac:dyDescent="0.25">
      <c r="B3" t="s">
        <v>396</v>
      </c>
      <c r="C3">
        <v>2</v>
      </c>
    </row>
    <row r="4" spans="1:3" x14ac:dyDescent="0.25">
      <c r="B4" t="s">
        <v>397</v>
      </c>
      <c r="C4">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7DDFE-4CED-4409-B418-78872F8EC12C}">
  <dimension ref="A1:A14"/>
  <sheetViews>
    <sheetView workbookViewId="0">
      <selection activeCell="A12" sqref="A12"/>
    </sheetView>
  </sheetViews>
  <sheetFormatPr defaultRowHeight="15" x14ac:dyDescent="0.25"/>
  <cols>
    <col min="1" max="1" width="57.85546875" bestFit="1" customWidth="1"/>
  </cols>
  <sheetData>
    <row r="1" spans="1:1" x14ac:dyDescent="0.25">
      <c r="A1" t="s">
        <v>138</v>
      </c>
    </row>
    <row r="2" spans="1:1" x14ac:dyDescent="0.25">
      <c r="A2" t="s">
        <v>139</v>
      </c>
    </row>
    <row r="3" spans="1:1" x14ac:dyDescent="0.25">
      <c r="A3" t="s">
        <v>140</v>
      </c>
    </row>
    <row r="4" spans="1:1" x14ac:dyDescent="0.25">
      <c r="A4" t="s">
        <v>199</v>
      </c>
    </row>
    <row r="5" spans="1:1" x14ac:dyDescent="0.25">
      <c r="A5" t="s">
        <v>0</v>
      </c>
    </row>
    <row r="6" spans="1:1" x14ac:dyDescent="0.25">
      <c r="A6" t="s">
        <v>1</v>
      </c>
    </row>
    <row r="7" spans="1:1" x14ac:dyDescent="0.25">
      <c r="A7" t="s">
        <v>2</v>
      </c>
    </row>
    <row r="8" spans="1:1" x14ac:dyDescent="0.25">
      <c r="A8" t="s">
        <v>3</v>
      </c>
    </row>
    <row r="9" spans="1:1" x14ac:dyDescent="0.25">
      <c r="A9" t="s">
        <v>4</v>
      </c>
    </row>
    <row r="11" spans="1:1" x14ac:dyDescent="0.25">
      <c r="A11" t="s">
        <v>60</v>
      </c>
    </row>
    <row r="12" spans="1:1" x14ac:dyDescent="0.25">
      <c r="A12" t="s">
        <v>61</v>
      </c>
    </row>
    <row r="14" spans="1:1" x14ac:dyDescent="0.25">
      <c r="A14" s="48" t="s">
        <v>389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6"/>
  <sheetViews>
    <sheetView topLeftCell="A67" workbookViewId="0">
      <selection activeCell="E87" sqref="E87"/>
    </sheetView>
  </sheetViews>
  <sheetFormatPr defaultRowHeight="15" x14ac:dyDescent="0.25"/>
  <cols>
    <col min="1" max="1" width="16" customWidth="1"/>
    <col min="2" max="2" width="14.85546875" bestFit="1" customWidth="1"/>
    <col min="3" max="3" width="4" customWidth="1"/>
    <col min="4" max="4" width="22.5703125" customWidth="1"/>
    <col min="6" max="6" width="16.5703125" bestFit="1" customWidth="1"/>
    <col min="8" max="8" width="4.28515625" customWidth="1"/>
    <col min="9" max="9" width="16.5703125" customWidth="1"/>
    <col min="10" max="10" width="11.5703125" customWidth="1"/>
    <col min="11" max="11" width="4.140625" customWidth="1"/>
    <col min="12" max="12" width="16.42578125" bestFit="1" customWidth="1"/>
    <col min="14" max="14" width="4.5703125" customWidth="1"/>
    <col min="15" max="15" width="16" customWidth="1"/>
  </cols>
  <sheetData>
    <row r="1" spans="1:16" x14ac:dyDescent="0.25">
      <c r="A1" s="17"/>
      <c r="B1" s="17"/>
      <c r="C1" s="17"/>
      <c r="D1" s="17"/>
      <c r="E1" s="17"/>
      <c r="F1" s="17"/>
      <c r="G1" s="17"/>
      <c r="H1" s="17"/>
      <c r="I1" s="17"/>
      <c r="J1" s="17"/>
      <c r="K1" s="17"/>
      <c r="L1" s="17"/>
      <c r="M1" s="17"/>
      <c r="N1" s="17"/>
      <c r="O1" s="17"/>
      <c r="P1" s="17"/>
    </row>
    <row r="2" spans="1:16" x14ac:dyDescent="0.25">
      <c r="A2" s="17"/>
      <c r="B2" s="17"/>
      <c r="C2" s="17"/>
      <c r="D2" s="17"/>
      <c r="E2" s="17"/>
      <c r="F2" s="17"/>
      <c r="G2" s="17"/>
      <c r="H2" s="17"/>
      <c r="I2" s="17"/>
      <c r="J2" s="17"/>
      <c r="K2" s="17"/>
      <c r="L2" s="17"/>
      <c r="M2" s="17"/>
      <c r="N2" s="17"/>
      <c r="O2" s="17"/>
      <c r="P2" s="17"/>
    </row>
    <row r="3" spans="1:16" x14ac:dyDescent="0.25">
      <c r="A3" s="17"/>
      <c r="B3" s="17" t="s">
        <v>149</v>
      </c>
      <c r="C3" s="17"/>
      <c r="D3" s="18" t="s">
        <v>249</v>
      </c>
      <c r="E3" s="17"/>
      <c r="F3" s="17"/>
      <c r="G3" s="17"/>
      <c r="H3" s="17"/>
      <c r="I3" s="17"/>
      <c r="J3" s="17"/>
      <c r="K3" s="17"/>
      <c r="L3" s="17"/>
      <c r="M3" s="17"/>
      <c r="N3" s="17"/>
      <c r="O3" s="17"/>
      <c r="P3" s="17"/>
    </row>
    <row r="4" spans="1:16" ht="15.75" thickBot="1" x14ac:dyDescent="0.3">
      <c r="A4" s="17"/>
      <c r="B4" s="17"/>
      <c r="C4" s="17"/>
      <c r="D4" s="17"/>
      <c r="E4" s="17"/>
      <c r="F4" s="17"/>
      <c r="G4" s="17"/>
      <c r="H4" s="17"/>
      <c r="I4" s="17"/>
      <c r="J4" s="17"/>
      <c r="K4" s="17"/>
      <c r="L4" s="17"/>
      <c r="M4" s="17"/>
      <c r="N4" s="17"/>
      <c r="O4" s="17"/>
      <c r="P4" s="17"/>
    </row>
    <row r="5" spans="1:16" ht="15.75" thickBot="1" x14ac:dyDescent="0.3">
      <c r="A5" s="17"/>
      <c r="B5" s="17" t="s">
        <v>290</v>
      </c>
      <c r="C5" s="17"/>
      <c r="D5" s="19"/>
      <c r="E5" s="17"/>
      <c r="F5" s="17"/>
      <c r="G5" s="17"/>
      <c r="H5" s="17"/>
      <c r="I5" s="17"/>
      <c r="J5" s="17"/>
      <c r="K5" s="17"/>
      <c r="L5" s="17"/>
      <c r="M5" s="17"/>
      <c r="N5" s="17"/>
      <c r="O5" s="17"/>
      <c r="P5" s="17"/>
    </row>
    <row r="6" spans="1:16" ht="15.75" thickBot="1" x14ac:dyDescent="0.3">
      <c r="A6" s="17"/>
      <c r="B6" s="17"/>
      <c r="C6" s="17"/>
      <c r="D6" s="17"/>
      <c r="E6" s="17"/>
      <c r="F6" s="17"/>
      <c r="G6" s="17"/>
      <c r="H6" s="17"/>
      <c r="I6" s="17"/>
      <c r="J6" s="17"/>
      <c r="K6" s="17"/>
      <c r="L6" s="17"/>
      <c r="M6" s="17"/>
      <c r="N6" s="17"/>
      <c r="O6" s="17"/>
      <c r="P6" s="17"/>
    </row>
    <row r="7" spans="1:16" ht="15.75" thickBot="1" x14ac:dyDescent="0.3">
      <c r="A7" s="17"/>
      <c r="B7" s="17" t="s">
        <v>153</v>
      </c>
      <c r="C7" s="17"/>
      <c r="D7" s="20" t="s">
        <v>150</v>
      </c>
      <c r="E7" s="17"/>
      <c r="F7" s="17" t="s">
        <v>297</v>
      </c>
      <c r="G7" s="20"/>
      <c r="H7" s="17"/>
      <c r="I7" s="17" t="s">
        <v>152</v>
      </c>
      <c r="J7" s="20" t="s">
        <v>150</v>
      </c>
      <c r="K7" s="17"/>
      <c r="L7" s="17" t="s">
        <v>300</v>
      </c>
      <c r="M7" s="20"/>
      <c r="N7" s="17"/>
      <c r="O7" s="17" t="s">
        <v>301</v>
      </c>
      <c r="P7" s="20"/>
    </row>
    <row r="8" spans="1:16" ht="15.75" thickBot="1" x14ac:dyDescent="0.3">
      <c r="A8" s="17"/>
      <c r="B8" s="17"/>
      <c r="C8" s="17"/>
      <c r="D8" s="41" t="s">
        <v>227</v>
      </c>
      <c r="E8" s="17"/>
      <c r="F8" s="17"/>
      <c r="G8" s="17"/>
      <c r="H8" s="17"/>
      <c r="I8" s="17"/>
      <c r="J8" s="17"/>
      <c r="K8" s="17"/>
      <c r="L8" s="17"/>
      <c r="M8" s="17"/>
      <c r="N8" s="17"/>
      <c r="O8" s="17"/>
      <c r="P8" s="17"/>
    </row>
    <row r="9" spans="1:16" ht="15.75" thickBot="1" x14ac:dyDescent="0.3">
      <c r="A9" s="17"/>
      <c r="B9" s="17" t="s">
        <v>161</v>
      </c>
      <c r="C9" s="17"/>
      <c r="D9" s="21" t="s">
        <v>154</v>
      </c>
      <c r="E9" s="17"/>
      <c r="F9" s="17"/>
      <c r="G9" s="17"/>
      <c r="H9" s="17"/>
      <c r="I9" s="17"/>
      <c r="J9" s="17"/>
      <c r="K9" s="17"/>
      <c r="L9" s="17"/>
      <c r="M9" s="17"/>
      <c r="N9" s="17"/>
      <c r="O9" s="17"/>
      <c r="P9" s="17"/>
    </row>
    <row r="10" spans="1:16" ht="15.75" thickBot="1" x14ac:dyDescent="0.3">
      <c r="A10" s="17"/>
      <c r="B10" s="17"/>
      <c r="C10" s="17"/>
      <c r="D10" s="41" t="s">
        <v>227</v>
      </c>
      <c r="E10" s="17"/>
      <c r="F10" s="17"/>
      <c r="G10" s="17"/>
      <c r="H10" s="17"/>
      <c r="I10" s="17"/>
      <c r="J10" s="17"/>
      <c r="K10" s="17"/>
      <c r="L10" s="17"/>
      <c r="M10" s="17"/>
      <c r="N10" s="17"/>
      <c r="O10" s="17"/>
      <c r="P10" s="17"/>
    </row>
    <row r="11" spans="1:16" ht="15.75" thickBot="1" x14ac:dyDescent="0.3">
      <c r="A11" s="17"/>
      <c r="B11" s="17" t="s">
        <v>275</v>
      </c>
      <c r="C11" s="17"/>
      <c r="D11" s="24" t="s">
        <v>164</v>
      </c>
      <c r="E11" s="25"/>
      <c r="F11" s="17" t="s">
        <v>298</v>
      </c>
      <c r="G11" s="19"/>
      <c r="H11" s="17"/>
      <c r="I11" s="17" t="s">
        <v>381</v>
      </c>
      <c r="J11" s="19"/>
      <c r="K11" s="17"/>
      <c r="L11" s="19" t="s">
        <v>166</v>
      </c>
      <c r="M11" s="17"/>
      <c r="N11" s="17"/>
      <c r="O11" s="17"/>
      <c r="P11" s="17"/>
    </row>
    <row r="12" spans="1:16" ht="15.75" thickBot="1" x14ac:dyDescent="0.3">
      <c r="A12" s="17"/>
      <c r="B12" s="17" t="s">
        <v>276</v>
      </c>
      <c r="C12" s="17"/>
      <c r="D12" s="24" t="s">
        <v>162</v>
      </c>
      <c r="E12" s="17"/>
      <c r="F12" s="17" t="s">
        <v>299</v>
      </c>
      <c r="G12" s="19"/>
      <c r="H12" s="17"/>
      <c r="I12" s="17" t="s">
        <v>382</v>
      </c>
      <c r="J12" s="19"/>
      <c r="K12" s="17"/>
      <c r="L12" s="19" t="s">
        <v>166</v>
      </c>
      <c r="M12" s="17"/>
      <c r="N12" s="17"/>
      <c r="O12" s="17"/>
      <c r="P12" s="17"/>
    </row>
    <row r="13" spans="1:16" ht="15.75" thickBot="1" x14ac:dyDescent="0.3">
      <c r="A13" s="17"/>
      <c r="B13" s="17"/>
      <c r="C13" s="17"/>
      <c r="D13" s="17"/>
      <c r="E13" s="17"/>
      <c r="F13" s="17"/>
      <c r="G13" s="17"/>
      <c r="H13" s="17"/>
      <c r="I13" s="17"/>
      <c r="J13" s="17"/>
      <c r="K13" s="17"/>
      <c r="L13" s="17"/>
      <c r="M13" s="17"/>
      <c r="N13" s="17"/>
      <c r="O13" s="17"/>
      <c r="P13" s="17"/>
    </row>
    <row r="14" spans="1:16" ht="15.75" thickBot="1" x14ac:dyDescent="0.3">
      <c r="A14" s="17"/>
      <c r="B14" s="17"/>
      <c r="C14" s="17"/>
      <c r="D14" s="17"/>
      <c r="E14" s="17"/>
      <c r="F14" s="17" t="s">
        <v>160</v>
      </c>
      <c r="G14" s="19"/>
      <c r="H14" s="17"/>
      <c r="I14" s="17"/>
      <c r="J14" s="17"/>
      <c r="K14" s="17"/>
      <c r="L14" s="17"/>
      <c r="M14" s="17"/>
      <c r="N14" s="17"/>
      <c r="O14" s="17"/>
      <c r="P14" s="17"/>
    </row>
    <row r="15" spans="1:16" x14ac:dyDescent="0.25">
      <c r="A15" s="17"/>
      <c r="B15" s="17"/>
      <c r="C15" s="17"/>
      <c r="D15" s="17"/>
      <c r="E15" s="17"/>
      <c r="F15" s="17"/>
      <c r="G15" s="17"/>
      <c r="H15" s="17"/>
      <c r="I15" s="17"/>
      <c r="J15" s="17"/>
      <c r="K15" s="17"/>
      <c r="L15" s="17"/>
      <c r="M15" s="17"/>
      <c r="N15" s="17"/>
      <c r="O15" s="17"/>
      <c r="P15" s="17"/>
    </row>
    <row r="16" spans="1:16" x14ac:dyDescent="0.25">
      <c r="A16" s="17"/>
      <c r="B16" s="17" t="s">
        <v>158</v>
      </c>
      <c r="C16" s="17"/>
      <c r="D16" s="31"/>
      <c r="E16" s="17"/>
      <c r="F16" s="17"/>
      <c r="G16" s="17"/>
      <c r="H16" s="17"/>
      <c r="I16" s="17"/>
      <c r="J16" s="17"/>
      <c r="K16" s="17"/>
      <c r="L16" s="17"/>
      <c r="M16" s="17"/>
      <c r="N16" s="17"/>
      <c r="O16" s="17"/>
      <c r="P16" s="17"/>
    </row>
    <row r="17" spans="1:16" x14ac:dyDescent="0.25">
      <c r="A17" s="17"/>
      <c r="B17" s="17"/>
      <c r="C17" s="17"/>
      <c r="D17" s="17"/>
      <c r="E17" s="17"/>
      <c r="F17" s="17"/>
      <c r="G17" s="17"/>
      <c r="H17" s="17"/>
      <c r="I17" s="17"/>
      <c r="J17" s="17"/>
      <c r="K17" s="17"/>
      <c r="L17" s="17"/>
      <c r="M17" s="17"/>
      <c r="N17" s="17"/>
      <c r="O17" s="17"/>
      <c r="P17" s="17"/>
    </row>
    <row r="18" spans="1:16" x14ac:dyDescent="0.25">
      <c r="A18" s="17"/>
      <c r="B18" s="17"/>
      <c r="C18" s="17"/>
      <c r="D18" s="17"/>
      <c r="E18" s="17"/>
      <c r="F18" s="22" t="s">
        <v>156</v>
      </c>
      <c r="G18" s="23" t="s">
        <v>157</v>
      </c>
      <c r="H18" s="17"/>
      <c r="I18" s="17"/>
      <c r="J18" s="17"/>
      <c r="K18" s="17"/>
      <c r="L18" s="17"/>
      <c r="M18" s="17"/>
      <c r="N18" s="17"/>
      <c r="O18" s="17"/>
      <c r="P18" s="17"/>
    </row>
    <row r="21" spans="1:16" x14ac:dyDescent="0.25">
      <c r="A21" t="s">
        <v>158</v>
      </c>
    </row>
    <row r="22" spans="1:16" x14ac:dyDescent="0.25">
      <c r="A22">
        <v>1</v>
      </c>
      <c r="B22" t="s">
        <v>159</v>
      </c>
    </row>
    <row r="23" spans="1:16" x14ac:dyDescent="0.25">
      <c r="A23">
        <v>2</v>
      </c>
      <c r="B23" t="s">
        <v>251</v>
      </c>
    </row>
    <row r="24" spans="1:16" x14ac:dyDescent="0.25">
      <c r="A24">
        <v>3</v>
      </c>
      <c r="B24" t="s">
        <v>278</v>
      </c>
    </row>
    <row r="25" spans="1:16" x14ac:dyDescent="0.25">
      <c r="A25">
        <v>4</v>
      </c>
      <c r="B25" t="s">
        <v>286</v>
      </c>
    </row>
    <row r="26" spans="1:16" x14ac:dyDescent="0.25">
      <c r="A26" t="s">
        <v>253</v>
      </c>
    </row>
    <row r="27" spans="1:16" x14ac:dyDescent="0.25">
      <c r="B27" t="s">
        <v>148</v>
      </c>
      <c r="D27" t="s">
        <v>254</v>
      </c>
    </row>
    <row r="28" spans="1:16" x14ac:dyDescent="0.25">
      <c r="B28" s="2" t="s">
        <v>255</v>
      </c>
      <c r="D28" t="s">
        <v>390</v>
      </c>
    </row>
    <row r="29" spans="1:16" x14ac:dyDescent="0.25">
      <c r="B29" t="s">
        <v>256</v>
      </c>
      <c r="D29" t="s">
        <v>391</v>
      </c>
    </row>
    <row r="30" spans="1:16" x14ac:dyDescent="0.25">
      <c r="B30" t="s">
        <v>257</v>
      </c>
      <c r="D30" t="s">
        <v>266</v>
      </c>
    </row>
    <row r="31" spans="1:16" x14ac:dyDescent="0.25">
      <c r="B31" t="s">
        <v>151</v>
      </c>
      <c r="D31" t="s">
        <v>267</v>
      </c>
    </row>
    <row r="32" spans="1:16" x14ac:dyDescent="0.25">
      <c r="B32" t="s">
        <v>296</v>
      </c>
      <c r="D32" t="s">
        <v>392</v>
      </c>
    </row>
    <row r="33" spans="1:4" x14ac:dyDescent="0.25">
      <c r="B33" t="s">
        <v>161</v>
      </c>
      <c r="D33" t="s">
        <v>393</v>
      </c>
    </row>
    <row r="34" spans="1:4" x14ac:dyDescent="0.25">
      <c r="B34" t="s">
        <v>275</v>
      </c>
      <c r="C34" t="s">
        <v>272</v>
      </c>
      <c r="D34" t="s">
        <v>271</v>
      </c>
    </row>
    <row r="35" spans="1:4" x14ac:dyDescent="0.25">
      <c r="C35" t="s">
        <v>273</v>
      </c>
      <c r="D35" t="s">
        <v>376</v>
      </c>
    </row>
    <row r="36" spans="1:4" x14ac:dyDescent="0.25">
      <c r="C36" t="s">
        <v>274</v>
      </c>
      <c r="D36" t="s">
        <v>380</v>
      </c>
    </row>
    <row r="37" spans="1:4" x14ac:dyDescent="0.25">
      <c r="C37" t="s">
        <v>373</v>
      </c>
      <c r="D37" t="s">
        <v>277</v>
      </c>
    </row>
    <row r="39" spans="1:4" x14ac:dyDescent="0.25">
      <c r="B39" t="s">
        <v>281</v>
      </c>
      <c r="D39" t="s">
        <v>282</v>
      </c>
    </row>
    <row r="40" spans="1:4" x14ac:dyDescent="0.25">
      <c r="B40" t="s">
        <v>283</v>
      </c>
      <c r="D40" t="s">
        <v>379</v>
      </c>
    </row>
    <row r="41" spans="1:4" x14ac:dyDescent="0.25">
      <c r="B41" t="s">
        <v>160</v>
      </c>
      <c r="D41" t="s">
        <v>279</v>
      </c>
    </row>
    <row r="43" spans="1:4" x14ac:dyDescent="0.25">
      <c r="A43" t="s">
        <v>250</v>
      </c>
      <c r="B43" t="s">
        <v>280</v>
      </c>
    </row>
    <row r="44" spans="1:4" x14ac:dyDescent="0.25">
      <c r="B44" t="s">
        <v>291</v>
      </c>
    </row>
    <row r="48" spans="1:4" x14ac:dyDescent="0.25">
      <c r="A48" t="s">
        <v>252</v>
      </c>
      <c r="B48" t="s">
        <v>377</v>
      </c>
    </row>
    <row r="49" spans="2:5" x14ac:dyDescent="0.25">
      <c r="B49" s="2" t="s">
        <v>284</v>
      </c>
    </row>
    <row r="50" spans="2:5" x14ac:dyDescent="0.25">
      <c r="D50" t="s">
        <v>5</v>
      </c>
      <c r="E50" t="s">
        <v>285</v>
      </c>
    </row>
    <row r="51" spans="2:5" x14ac:dyDescent="0.25">
      <c r="D51" t="s">
        <v>175</v>
      </c>
      <c r="E51" t="s">
        <v>287</v>
      </c>
    </row>
    <row r="53" spans="2:5" x14ac:dyDescent="0.25">
      <c r="B53" s="2" t="s">
        <v>247</v>
      </c>
      <c r="D53" s="3" t="s">
        <v>228</v>
      </c>
      <c r="E53" t="s">
        <v>285</v>
      </c>
    </row>
    <row r="54" spans="2:5" x14ac:dyDescent="0.25">
      <c r="D54" s="3" t="s">
        <v>236</v>
      </c>
      <c r="E54" t="s">
        <v>289</v>
      </c>
    </row>
    <row r="55" spans="2:5" x14ac:dyDescent="0.25">
      <c r="D55" s="3" t="s">
        <v>399</v>
      </c>
      <c r="E55" t="s">
        <v>400</v>
      </c>
    </row>
    <row r="56" spans="2:5" x14ac:dyDescent="0.25">
      <c r="D56" s="3" t="s">
        <v>52</v>
      </c>
      <c r="E56" t="s">
        <v>292</v>
      </c>
    </row>
    <row r="57" spans="2:5" x14ac:dyDescent="0.25">
      <c r="D57" s="3" t="s">
        <v>239</v>
      </c>
      <c r="E57" t="s">
        <v>293</v>
      </c>
    </row>
    <row r="58" spans="2:5" x14ac:dyDescent="0.25">
      <c r="D58" s="3" t="s">
        <v>237</v>
      </c>
      <c r="E58" t="s">
        <v>401</v>
      </c>
    </row>
    <row r="59" spans="2:5" x14ac:dyDescent="0.25">
      <c r="D59" s="3" t="s">
        <v>240</v>
      </c>
      <c r="E59" t="s">
        <v>294</v>
      </c>
    </row>
    <row r="60" spans="2:5" x14ac:dyDescent="0.25">
      <c r="D60" s="3" t="s">
        <v>238</v>
      </c>
      <c r="E60" t="s">
        <v>401</v>
      </c>
    </row>
    <row r="61" spans="2:5" x14ac:dyDescent="0.25">
      <c r="D61" s="46" t="s">
        <v>262</v>
      </c>
      <c r="E61" t="s">
        <v>402</v>
      </c>
    </row>
    <row r="62" spans="2:5" x14ac:dyDescent="0.25">
      <c r="D62" s="46" t="s">
        <v>268</v>
      </c>
      <c r="E62" t="s">
        <v>295</v>
      </c>
    </row>
    <row r="63" spans="2:5" x14ac:dyDescent="0.25">
      <c r="D63" s="46" t="s">
        <v>269</v>
      </c>
      <c r="E63" t="s">
        <v>302</v>
      </c>
    </row>
    <row r="64" spans="2:5" x14ac:dyDescent="0.25">
      <c r="D64" s="3" t="s">
        <v>234</v>
      </c>
      <c r="E64" t="s">
        <v>303</v>
      </c>
    </row>
    <row r="65" spans="2:5" x14ac:dyDescent="0.25">
      <c r="D65" s="3" t="s">
        <v>235</v>
      </c>
      <c r="E65" t="s">
        <v>304</v>
      </c>
    </row>
    <row r="66" spans="2:5" x14ac:dyDescent="0.25">
      <c r="D66" s="3" t="s">
        <v>232</v>
      </c>
      <c r="E66" t="s">
        <v>303</v>
      </c>
    </row>
    <row r="67" spans="2:5" x14ac:dyDescent="0.25">
      <c r="D67" s="3" t="s">
        <v>233</v>
      </c>
      <c r="E67" t="s">
        <v>304</v>
      </c>
    </row>
    <row r="69" spans="2:5" x14ac:dyDescent="0.25">
      <c r="D69" t="s">
        <v>385</v>
      </c>
    </row>
    <row r="70" spans="2:5" x14ac:dyDescent="0.25">
      <c r="D70" t="s">
        <v>386</v>
      </c>
    </row>
    <row r="74" spans="2:5" x14ac:dyDescent="0.25">
      <c r="B74" s="2" t="s">
        <v>230</v>
      </c>
    </row>
    <row r="75" spans="2:5" x14ac:dyDescent="0.25">
      <c r="D75" t="s">
        <v>228</v>
      </c>
      <c r="E75" t="s">
        <v>285</v>
      </c>
    </row>
    <row r="76" spans="2:5" x14ac:dyDescent="0.25">
      <c r="D76" t="s">
        <v>374</v>
      </c>
      <c r="E76" t="s">
        <v>378</v>
      </c>
    </row>
    <row r="77" spans="2:5" x14ac:dyDescent="0.25">
      <c r="D77" t="s">
        <v>375</v>
      </c>
      <c r="E77" t="s">
        <v>384</v>
      </c>
    </row>
    <row r="78" spans="2:5" x14ac:dyDescent="0.25">
      <c r="D78" t="s">
        <v>155</v>
      </c>
      <c r="E78" t="s">
        <v>383</v>
      </c>
    </row>
    <row r="80" spans="2:5" x14ac:dyDescent="0.25">
      <c r="D80" t="s">
        <v>387</v>
      </c>
    </row>
    <row r="81" spans="2:5" x14ac:dyDescent="0.25">
      <c r="D81" t="s">
        <v>386</v>
      </c>
    </row>
    <row r="83" spans="2:5" x14ac:dyDescent="0.25">
      <c r="B83" s="2" t="s">
        <v>163</v>
      </c>
    </row>
    <row r="84" spans="2:5" x14ac:dyDescent="0.25">
      <c r="D84" t="s">
        <v>228</v>
      </c>
      <c r="E84" t="s">
        <v>388</v>
      </c>
    </row>
    <row r="85" spans="2:5" x14ac:dyDescent="0.25">
      <c r="D85" t="s">
        <v>288</v>
      </c>
      <c r="E85" t="s">
        <v>404</v>
      </c>
    </row>
    <row r="86" spans="2:5" x14ac:dyDescent="0.25">
      <c r="E86" t="s">
        <v>403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D6B4-1478-43BD-9F86-025BB600459F}">
  <dimension ref="A1:K38"/>
  <sheetViews>
    <sheetView topLeftCell="A3" workbookViewId="0">
      <selection activeCell="G23" sqref="G23"/>
    </sheetView>
  </sheetViews>
  <sheetFormatPr defaultRowHeight="15" x14ac:dyDescent="0.25"/>
  <cols>
    <col min="1" max="1" width="16.42578125" customWidth="1"/>
    <col min="2" max="2" width="21.85546875" bestFit="1" customWidth="1"/>
    <col min="3" max="3" width="12" customWidth="1"/>
    <col min="4" max="4" width="15.28515625" bestFit="1" customWidth="1"/>
    <col min="5" max="5" width="4.7109375" customWidth="1"/>
    <col min="6" max="6" width="7.140625" customWidth="1"/>
    <col min="7" max="7" width="29.7109375" bestFit="1" customWidth="1"/>
    <col min="8" max="8" width="16.140625" bestFit="1" customWidth="1"/>
    <col min="10" max="10" width="38" customWidth="1"/>
    <col min="11" max="11" width="24.42578125" customWidth="1"/>
  </cols>
  <sheetData>
    <row r="1" spans="2:11" ht="15.75" thickBot="1" x14ac:dyDescent="0.3"/>
    <row r="2" spans="2:11" ht="15.75" thickBot="1" x14ac:dyDescent="0.3">
      <c r="B2" s="38" t="s">
        <v>165</v>
      </c>
      <c r="D2" s="29" t="s">
        <v>246</v>
      </c>
    </row>
    <row r="3" spans="2:11" x14ac:dyDescent="0.25">
      <c r="B3" s="37" t="s">
        <v>228</v>
      </c>
      <c r="D3" s="37" t="s">
        <v>228</v>
      </c>
    </row>
    <row r="4" spans="2:11" ht="15.75" thickBot="1" x14ac:dyDescent="0.3">
      <c r="B4" s="28" t="s">
        <v>175</v>
      </c>
      <c r="D4" s="27" t="s">
        <v>241</v>
      </c>
    </row>
    <row r="5" spans="2:11" ht="15.75" thickBot="1" x14ac:dyDescent="0.3">
      <c r="B5" s="28" t="s">
        <v>155</v>
      </c>
      <c r="D5" s="27" t="s">
        <v>30</v>
      </c>
      <c r="G5" s="29" t="s">
        <v>163</v>
      </c>
    </row>
    <row r="6" spans="2:11" ht="15.75" thickBot="1" x14ac:dyDescent="0.3">
      <c r="B6" s="45" t="s">
        <v>248</v>
      </c>
      <c r="D6" s="27" t="s">
        <v>242</v>
      </c>
      <c r="G6" s="35" t="s">
        <v>201</v>
      </c>
      <c r="H6" s="4" t="s">
        <v>205</v>
      </c>
      <c r="K6" s="29" t="s">
        <v>200</v>
      </c>
    </row>
    <row r="7" spans="2:11" x14ac:dyDescent="0.25">
      <c r="D7" s="27" t="s">
        <v>243</v>
      </c>
      <c r="G7" s="35" t="s">
        <v>176</v>
      </c>
      <c r="H7" s="4" t="s">
        <v>207</v>
      </c>
      <c r="K7" s="37" t="s">
        <v>228</v>
      </c>
    </row>
    <row r="8" spans="2:11" x14ac:dyDescent="0.25">
      <c r="D8" s="27" t="s">
        <v>244</v>
      </c>
      <c r="G8" s="35" t="s">
        <v>180</v>
      </c>
      <c r="K8" s="35" t="s">
        <v>8</v>
      </c>
    </row>
    <row r="9" spans="2:11" x14ac:dyDescent="0.25">
      <c r="D9" s="27" t="s">
        <v>245</v>
      </c>
      <c r="G9" s="35" t="s">
        <v>179</v>
      </c>
      <c r="K9" s="35" t="s">
        <v>208</v>
      </c>
    </row>
    <row r="10" spans="2:11" x14ac:dyDescent="0.25">
      <c r="D10" s="42" t="s">
        <v>231</v>
      </c>
      <c r="E10" s="16"/>
      <c r="G10" s="37" t="s">
        <v>228</v>
      </c>
      <c r="K10" s="35" t="s">
        <v>209</v>
      </c>
    </row>
    <row r="11" spans="2:11" ht="15.75" thickBot="1" x14ac:dyDescent="0.3">
      <c r="D11" s="42" t="s">
        <v>232</v>
      </c>
      <c r="E11" s="16"/>
      <c r="G11" s="35" t="s">
        <v>177</v>
      </c>
      <c r="K11" s="35" t="s">
        <v>210</v>
      </c>
    </row>
    <row r="12" spans="2:11" ht="15.75" thickBot="1" x14ac:dyDescent="0.3">
      <c r="B12" s="29" t="s">
        <v>247</v>
      </c>
      <c r="D12" s="42" t="s">
        <v>233</v>
      </c>
      <c r="E12" s="16"/>
      <c r="G12" s="35" t="s">
        <v>175</v>
      </c>
      <c r="K12" s="35" t="s">
        <v>211</v>
      </c>
    </row>
    <row r="13" spans="2:11" x14ac:dyDescent="0.25">
      <c r="B13" s="37" t="s">
        <v>228</v>
      </c>
      <c r="D13" s="42" t="s">
        <v>234</v>
      </c>
      <c r="E13" s="16"/>
      <c r="G13" s="35" t="s">
        <v>202</v>
      </c>
      <c r="K13" s="35" t="s">
        <v>212</v>
      </c>
    </row>
    <row r="14" spans="2:11" ht="15.75" thickBot="1" x14ac:dyDescent="0.3">
      <c r="B14" s="27" t="s">
        <v>236</v>
      </c>
      <c r="D14" s="43" t="s">
        <v>235</v>
      </c>
      <c r="E14" s="16"/>
      <c r="G14" s="35" t="s">
        <v>178</v>
      </c>
      <c r="K14" s="35" t="s">
        <v>213</v>
      </c>
    </row>
    <row r="15" spans="2:11" x14ac:dyDescent="0.25">
      <c r="B15" s="27" t="s">
        <v>399</v>
      </c>
      <c r="G15" s="35" t="s">
        <v>203</v>
      </c>
      <c r="K15" s="35" t="s">
        <v>214</v>
      </c>
    </row>
    <row r="16" spans="2:11" ht="15.75" thickBot="1" x14ac:dyDescent="0.3">
      <c r="B16" s="27" t="s">
        <v>52</v>
      </c>
      <c r="C16" s="4" t="s">
        <v>206</v>
      </c>
      <c r="G16" s="36" t="s">
        <v>204</v>
      </c>
      <c r="K16" s="35" t="s">
        <v>215</v>
      </c>
    </row>
    <row r="17" spans="1:11" ht="15.75" thickBot="1" x14ac:dyDescent="0.3">
      <c r="B17" s="27" t="s">
        <v>239</v>
      </c>
      <c r="G17" s="44" t="s">
        <v>288</v>
      </c>
      <c r="K17" s="35" t="s">
        <v>216</v>
      </c>
    </row>
    <row r="18" spans="1:11" ht="15.75" thickBot="1" x14ac:dyDescent="0.3">
      <c r="B18" s="27" t="s">
        <v>237</v>
      </c>
      <c r="G18" s="44" t="s">
        <v>305</v>
      </c>
      <c r="K18" s="35" t="s">
        <v>217</v>
      </c>
    </row>
    <row r="19" spans="1:11" ht="15.75" thickBot="1" x14ac:dyDescent="0.3">
      <c r="B19" s="27" t="s">
        <v>240</v>
      </c>
      <c r="K19" s="35" t="s">
        <v>179</v>
      </c>
    </row>
    <row r="20" spans="1:11" ht="15.75" thickBot="1" x14ac:dyDescent="0.3">
      <c r="B20" s="27" t="s">
        <v>238</v>
      </c>
      <c r="G20" s="38" t="s">
        <v>230</v>
      </c>
      <c r="K20" s="35" t="s">
        <v>180</v>
      </c>
    </row>
    <row r="21" spans="1:11" x14ac:dyDescent="0.25">
      <c r="B21" s="42" t="s">
        <v>262</v>
      </c>
      <c r="G21" s="37" t="s">
        <v>228</v>
      </c>
      <c r="K21" s="35" t="s">
        <v>204</v>
      </c>
    </row>
    <row r="22" spans="1:11" x14ac:dyDescent="0.25">
      <c r="B22" s="42" t="s">
        <v>268</v>
      </c>
      <c r="G22" s="27" t="s">
        <v>374</v>
      </c>
      <c r="K22" s="35" t="s">
        <v>203</v>
      </c>
    </row>
    <row r="23" spans="1:11" x14ac:dyDescent="0.25">
      <c r="B23" s="42" t="s">
        <v>269</v>
      </c>
      <c r="G23" s="39" t="s">
        <v>375</v>
      </c>
      <c r="K23" s="35" t="s">
        <v>218</v>
      </c>
    </row>
    <row r="24" spans="1:11" ht="15.75" thickBot="1" x14ac:dyDescent="0.3">
      <c r="B24" s="27" t="s">
        <v>234</v>
      </c>
      <c r="G24" s="40" t="s">
        <v>155</v>
      </c>
      <c r="H24" s="45" t="s">
        <v>248</v>
      </c>
      <c r="K24" s="35" t="s">
        <v>219</v>
      </c>
    </row>
    <row r="25" spans="1:11" x14ac:dyDescent="0.25">
      <c r="B25" s="27" t="s">
        <v>235</v>
      </c>
      <c r="K25" s="35" t="s">
        <v>220</v>
      </c>
    </row>
    <row r="26" spans="1:11" x14ac:dyDescent="0.25">
      <c r="B26" s="27" t="s">
        <v>232</v>
      </c>
      <c r="K26" s="35" t="s">
        <v>221</v>
      </c>
    </row>
    <row r="27" spans="1:11" ht="15.75" thickBot="1" x14ac:dyDescent="0.3">
      <c r="B27" s="28" t="s">
        <v>233</v>
      </c>
      <c r="K27" s="35" t="s">
        <v>222</v>
      </c>
    </row>
    <row r="28" spans="1:11" ht="15.75" thickBot="1" x14ac:dyDescent="0.3">
      <c r="G28" s="29" t="s">
        <v>263</v>
      </c>
      <c r="K28" s="35" t="s">
        <v>223</v>
      </c>
    </row>
    <row r="29" spans="1:11" x14ac:dyDescent="0.25">
      <c r="G29" s="27" t="s">
        <v>264</v>
      </c>
      <c r="K29" s="35" t="s">
        <v>224</v>
      </c>
    </row>
    <row r="30" spans="1:11" x14ac:dyDescent="0.25">
      <c r="G30" s="27" t="s">
        <v>265</v>
      </c>
      <c r="K30" s="35" t="s">
        <v>225</v>
      </c>
    </row>
    <row r="31" spans="1:11" ht="15.75" thickBot="1" x14ac:dyDescent="0.3">
      <c r="G31" s="28" t="s">
        <v>7</v>
      </c>
      <c r="K31" s="36" t="s">
        <v>226</v>
      </c>
    </row>
    <row r="32" spans="1:11" x14ac:dyDescent="0.25">
      <c r="A32" t="s">
        <v>155</v>
      </c>
    </row>
    <row r="33" spans="1:2" x14ac:dyDescent="0.25">
      <c r="A33" t="s">
        <v>258</v>
      </c>
    </row>
    <row r="34" spans="1:2" x14ac:dyDescent="0.25">
      <c r="A34" t="s">
        <v>172</v>
      </c>
      <c r="B34" t="s">
        <v>259</v>
      </c>
    </row>
    <row r="35" spans="1:2" x14ac:dyDescent="0.25">
      <c r="A35" t="s">
        <v>173</v>
      </c>
      <c r="B35" t="s">
        <v>260</v>
      </c>
    </row>
    <row r="36" spans="1:2" x14ac:dyDescent="0.25">
      <c r="A36" t="s">
        <v>171</v>
      </c>
      <c r="B36" t="s">
        <v>261</v>
      </c>
    </row>
    <row r="38" spans="1:2" x14ac:dyDescent="0.25">
      <c r="A38" t="s">
        <v>270</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15D2-0C23-4E97-B989-4B468A68032E}">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1DD9-CDF1-4E4B-AC01-77B1F6AC044E}">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3CF7-EB91-46A7-ACDF-4BA770DBD1B0}">
  <dimension ref="A1:D65"/>
  <sheetViews>
    <sheetView workbookViewId="0">
      <selection activeCell="C15" sqref="C15"/>
    </sheetView>
  </sheetViews>
  <sheetFormatPr defaultRowHeight="15" x14ac:dyDescent="0.25"/>
  <cols>
    <col min="2" max="2" width="28.5703125" customWidth="1"/>
    <col min="3" max="3" width="28" customWidth="1"/>
  </cols>
  <sheetData>
    <row r="1" spans="1:4" x14ac:dyDescent="0.25">
      <c r="A1" t="s">
        <v>264</v>
      </c>
      <c r="B1" t="s">
        <v>265</v>
      </c>
      <c r="C1" t="s">
        <v>7</v>
      </c>
    </row>
    <row r="2" spans="1:4" x14ac:dyDescent="0.25">
      <c r="A2" s="12">
        <v>0</v>
      </c>
      <c r="B2" s="12"/>
      <c r="C2" s="12" t="s">
        <v>306</v>
      </c>
    </row>
    <row r="3" spans="1:4" x14ac:dyDescent="0.25">
      <c r="A3" s="12">
        <v>1</v>
      </c>
      <c r="B3" s="12" t="s">
        <v>307</v>
      </c>
      <c r="C3" s="12" t="s">
        <v>306</v>
      </c>
    </row>
    <row r="4" spans="1:4" x14ac:dyDescent="0.25">
      <c r="A4" s="12">
        <v>3</v>
      </c>
      <c r="B4" s="12" t="s">
        <v>308</v>
      </c>
      <c r="C4" s="12" t="s">
        <v>306</v>
      </c>
    </row>
    <row r="5" spans="1:4" x14ac:dyDescent="0.25">
      <c r="A5" s="12">
        <v>5</v>
      </c>
      <c r="B5" s="12" t="s">
        <v>309</v>
      </c>
      <c r="C5" s="12" t="s">
        <v>306</v>
      </c>
    </row>
    <row r="6" spans="1:4" x14ac:dyDescent="0.25">
      <c r="A6" s="12">
        <v>10</v>
      </c>
      <c r="B6" s="12" t="s">
        <v>310</v>
      </c>
      <c r="C6" s="12" t="s">
        <v>306</v>
      </c>
    </row>
    <row r="7" spans="1:4" x14ac:dyDescent="0.25">
      <c r="A7" s="12">
        <v>15</v>
      </c>
      <c r="B7" s="12" t="s">
        <v>311</v>
      </c>
      <c r="C7" s="12" t="s">
        <v>306</v>
      </c>
    </row>
    <row r="8" spans="1:4" x14ac:dyDescent="0.25">
      <c r="A8" s="12">
        <v>20</v>
      </c>
      <c r="B8" s="12" t="s">
        <v>312</v>
      </c>
      <c r="C8" s="12" t="s">
        <v>306</v>
      </c>
    </row>
    <row r="9" spans="1:4" x14ac:dyDescent="0.25">
      <c r="A9" s="47">
        <v>21</v>
      </c>
      <c r="B9" s="47" t="s">
        <v>313</v>
      </c>
      <c r="C9" s="47" t="s">
        <v>314</v>
      </c>
    </row>
    <row r="10" spans="1:4" x14ac:dyDescent="0.25">
      <c r="A10" s="47">
        <v>22</v>
      </c>
      <c r="B10" s="47" t="s">
        <v>315</v>
      </c>
      <c r="C10" s="47" t="s">
        <v>314</v>
      </c>
    </row>
    <row r="11" spans="1:4" x14ac:dyDescent="0.25">
      <c r="A11" s="47">
        <v>23</v>
      </c>
      <c r="B11" s="47" t="s">
        <v>316</v>
      </c>
      <c r="C11" s="47" t="s">
        <v>314</v>
      </c>
      <c r="D11" t="s">
        <v>398</v>
      </c>
    </row>
    <row r="12" spans="1:4" x14ac:dyDescent="0.25">
      <c r="A12" s="47">
        <v>24</v>
      </c>
      <c r="B12" s="47" t="s">
        <v>317</v>
      </c>
      <c r="C12" s="47" t="s">
        <v>314</v>
      </c>
      <c r="D12" t="s">
        <v>398</v>
      </c>
    </row>
    <row r="13" spans="1:4" x14ac:dyDescent="0.25">
      <c r="A13" s="47">
        <v>25</v>
      </c>
      <c r="B13" s="47" t="s">
        <v>318</v>
      </c>
      <c r="C13" s="47" t="s">
        <v>314</v>
      </c>
    </row>
    <row r="14" spans="1:4" x14ac:dyDescent="0.25">
      <c r="A14" s="47">
        <v>26</v>
      </c>
      <c r="B14" s="47" t="s">
        <v>319</v>
      </c>
      <c r="C14" s="47" t="s">
        <v>314</v>
      </c>
    </row>
    <row r="15" spans="1:4" x14ac:dyDescent="0.25">
      <c r="A15" s="47">
        <v>27</v>
      </c>
      <c r="B15" s="47" t="s">
        <v>229</v>
      </c>
      <c r="C15" s="47" t="s">
        <v>314</v>
      </c>
    </row>
    <row r="16" spans="1:4" x14ac:dyDescent="0.25">
      <c r="A16" s="12">
        <v>31</v>
      </c>
      <c r="B16" s="12" t="s">
        <v>320</v>
      </c>
      <c r="C16" s="12" t="s">
        <v>321</v>
      </c>
    </row>
    <row r="17" spans="1:3" x14ac:dyDescent="0.25">
      <c r="A17" s="12">
        <v>32</v>
      </c>
      <c r="B17" s="12" t="s">
        <v>322</v>
      </c>
      <c r="C17" s="12" t="s">
        <v>321</v>
      </c>
    </row>
    <row r="18" spans="1:3" x14ac:dyDescent="0.25">
      <c r="A18" s="12">
        <v>33</v>
      </c>
      <c r="B18" s="12" t="s">
        <v>323</v>
      </c>
      <c r="C18" s="12" t="s">
        <v>321</v>
      </c>
    </row>
    <row r="19" spans="1:3" x14ac:dyDescent="0.25">
      <c r="A19" s="12">
        <v>34</v>
      </c>
      <c r="B19" s="12" t="s">
        <v>324</v>
      </c>
      <c r="C19" s="12" t="s">
        <v>321</v>
      </c>
    </row>
    <row r="20" spans="1:3" x14ac:dyDescent="0.25">
      <c r="A20" s="12">
        <v>41</v>
      </c>
      <c r="B20" s="12" t="s">
        <v>325</v>
      </c>
      <c r="C20" s="12" t="s">
        <v>326</v>
      </c>
    </row>
    <row r="21" spans="1:3" x14ac:dyDescent="0.25">
      <c r="A21" s="12">
        <v>42</v>
      </c>
      <c r="B21" s="12" t="s">
        <v>327</v>
      </c>
      <c r="C21" s="12" t="s">
        <v>326</v>
      </c>
    </row>
    <row r="22" spans="1:3" x14ac:dyDescent="0.25">
      <c r="A22" s="12">
        <v>43</v>
      </c>
      <c r="B22" s="12" t="s">
        <v>328</v>
      </c>
      <c r="C22" s="12" t="s">
        <v>326</v>
      </c>
    </row>
    <row r="23" spans="1:3" x14ac:dyDescent="0.25">
      <c r="A23" s="12">
        <v>44</v>
      </c>
      <c r="B23" s="12" t="s">
        <v>329</v>
      </c>
      <c r="C23" s="12" t="s">
        <v>326</v>
      </c>
    </row>
    <row r="24" spans="1:3" x14ac:dyDescent="0.25">
      <c r="A24" s="12">
        <v>51</v>
      </c>
      <c r="B24" s="12" t="s">
        <v>330</v>
      </c>
      <c r="C24" s="12" t="s">
        <v>331</v>
      </c>
    </row>
    <row r="25" spans="1:3" x14ac:dyDescent="0.25">
      <c r="A25" s="12">
        <v>52</v>
      </c>
      <c r="B25" s="12" t="s">
        <v>332</v>
      </c>
      <c r="C25" s="12" t="s">
        <v>331</v>
      </c>
    </row>
    <row r="26" spans="1:3" x14ac:dyDescent="0.25">
      <c r="A26" s="12">
        <v>53</v>
      </c>
      <c r="B26" s="12" t="s">
        <v>333</v>
      </c>
      <c r="C26" s="12" t="s">
        <v>331</v>
      </c>
    </row>
    <row r="27" spans="1:3" x14ac:dyDescent="0.25">
      <c r="A27" s="12">
        <v>61</v>
      </c>
      <c r="B27" s="12" t="s">
        <v>334</v>
      </c>
      <c r="C27" s="12" t="s">
        <v>335</v>
      </c>
    </row>
    <row r="28" spans="1:3" x14ac:dyDescent="0.25">
      <c r="A28" s="12">
        <v>62</v>
      </c>
      <c r="B28" s="12" t="s">
        <v>336</v>
      </c>
      <c r="C28" s="12" t="s">
        <v>335</v>
      </c>
    </row>
    <row r="29" spans="1:3" x14ac:dyDescent="0.25">
      <c r="A29" s="12">
        <v>63</v>
      </c>
      <c r="B29" s="12" t="s">
        <v>337</v>
      </c>
      <c r="C29" s="12" t="s">
        <v>335</v>
      </c>
    </row>
    <row r="30" spans="1:3" ht="30" x14ac:dyDescent="0.25">
      <c r="A30" s="12">
        <v>71</v>
      </c>
      <c r="B30" s="12" t="s">
        <v>338</v>
      </c>
      <c r="C30" s="12" t="s">
        <v>339</v>
      </c>
    </row>
    <row r="31" spans="1:3" ht="30" x14ac:dyDescent="0.25">
      <c r="A31" s="12">
        <v>72</v>
      </c>
      <c r="B31" s="12" t="s">
        <v>340</v>
      </c>
      <c r="C31" s="12" t="s">
        <v>339</v>
      </c>
    </row>
    <row r="32" spans="1:3" ht="30" x14ac:dyDescent="0.25">
      <c r="A32" s="12">
        <v>81</v>
      </c>
      <c r="B32" s="12" t="s">
        <v>334</v>
      </c>
      <c r="C32" s="12" t="s">
        <v>341</v>
      </c>
    </row>
    <row r="33" spans="1:3" ht="30" x14ac:dyDescent="0.25">
      <c r="A33" s="12">
        <v>82</v>
      </c>
      <c r="B33" s="12" t="s">
        <v>342</v>
      </c>
      <c r="C33" s="12" t="s">
        <v>341</v>
      </c>
    </row>
    <row r="34" spans="1:3" ht="30" x14ac:dyDescent="0.25">
      <c r="A34" s="12">
        <v>91</v>
      </c>
      <c r="B34" s="12" t="s">
        <v>343</v>
      </c>
      <c r="C34" s="12" t="s">
        <v>344</v>
      </c>
    </row>
    <row r="35" spans="1:3" ht="30" x14ac:dyDescent="0.25">
      <c r="A35" s="12">
        <v>92</v>
      </c>
      <c r="B35" s="12" t="s">
        <v>345</v>
      </c>
      <c r="C35" s="12" t="s">
        <v>344</v>
      </c>
    </row>
    <row r="36" spans="1:3" ht="30" x14ac:dyDescent="0.25">
      <c r="A36" s="12">
        <v>93</v>
      </c>
      <c r="B36" s="12" t="s">
        <v>346</v>
      </c>
      <c r="C36" s="12" t="s">
        <v>344</v>
      </c>
    </row>
    <row r="37" spans="1:3" x14ac:dyDescent="0.25">
      <c r="A37" s="12">
        <v>101</v>
      </c>
      <c r="B37" s="12" t="s">
        <v>334</v>
      </c>
      <c r="C37" s="12" t="s">
        <v>347</v>
      </c>
    </row>
    <row r="38" spans="1:3" x14ac:dyDescent="0.25">
      <c r="A38" s="12">
        <v>102</v>
      </c>
      <c r="B38" s="12" t="s">
        <v>342</v>
      </c>
      <c r="C38" s="12" t="s">
        <v>347</v>
      </c>
    </row>
    <row r="39" spans="1:3" x14ac:dyDescent="0.25">
      <c r="A39" s="12">
        <v>103</v>
      </c>
      <c r="B39" s="12" t="s">
        <v>348</v>
      </c>
      <c r="C39" s="12" t="s">
        <v>347</v>
      </c>
    </row>
    <row r="40" spans="1:3" x14ac:dyDescent="0.25">
      <c r="A40" s="12">
        <v>104</v>
      </c>
      <c r="B40" s="12" t="s">
        <v>349</v>
      </c>
      <c r="C40" s="12" t="s">
        <v>347</v>
      </c>
    </row>
    <row r="41" spans="1:3" x14ac:dyDescent="0.25">
      <c r="A41" s="12">
        <v>105</v>
      </c>
      <c r="B41" s="12" t="s">
        <v>350</v>
      </c>
      <c r="C41" s="12" t="s">
        <v>347</v>
      </c>
    </row>
    <row r="42" spans="1:3" x14ac:dyDescent="0.25">
      <c r="A42" s="12">
        <v>111</v>
      </c>
      <c r="B42" s="12" t="s">
        <v>320</v>
      </c>
      <c r="C42" s="12" t="s">
        <v>351</v>
      </c>
    </row>
    <row r="43" spans="1:3" x14ac:dyDescent="0.25">
      <c r="A43" s="12">
        <v>112</v>
      </c>
      <c r="B43" s="12" t="s">
        <v>322</v>
      </c>
      <c r="C43" s="12" t="s">
        <v>351</v>
      </c>
    </row>
    <row r="44" spans="1:3" x14ac:dyDescent="0.25">
      <c r="A44" s="12">
        <v>113</v>
      </c>
      <c r="B44" s="12" t="s">
        <v>323</v>
      </c>
      <c r="C44" s="12" t="s">
        <v>351</v>
      </c>
    </row>
    <row r="45" spans="1:3" x14ac:dyDescent="0.25">
      <c r="A45" s="12">
        <v>114</v>
      </c>
      <c r="B45" s="12" t="s">
        <v>324</v>
      </c>
      <c r="C45" s="12" t="s">
        <v>351</v>
      </c>
    </row>
    <row r="46" spans="1:3" x14ac:dyDescent="0.25">
      <c r="A46" s="12">
        <v>121</v>
      </c>
      <c r="B46" s="12" t="s">
        <v>352</v>
      </c>
      <c r="C46" s="12" t="s">
        <v>353</v>
      </c>
    </row>
    <row r="47" spans="1:3" x14ac:dyDescent="0.25">
      <c r="A47" s="12">
        <v>122</v>
      </c>
      <c r="B47" s="12" t="s">
        <v>354</v>
      </c>
      <c r="C47" s="12" t="s">
        <v>353</v>
      </c>
    </row>
    <row r="48" spans="1:3" x14ac:dyDescent="0.25">
      <c r="A48" s="12">
        <v>123</v>
      </c>
      <c r="B48" s="12" t="s">
        <v>355</v>
      </c>
      <c r="C48" s="12" t="s">
        <v>353</v>
      </c>
    </row>
    <row r="49" spans="1:3" x14ac:dyDescent="0.25">
      <c r="A49" s="12">
        <v>124</v>
      </c>
      <c r="B49" s="12" t="s">
        <v>356</v>
      </c>
      <c r="C49" s="12" t="s">
        <v>353</v>
      </c>
    </row>
    <row r="50" spans="1:3" x14ac:dyDescent="0.25">
      <c r="A50" s="12">
        <v>125</v>
      </c>
      <c r="B50" s="12" t="s">
        <v>357</v>
      </c>
      <c r="C50" s="12" t="s">
        <v>353</v>
      </c>
    </row>
    <row r="51" spans="1:3" x14ac:dyDescent="0.25">
      <c r="A51" s="12">
        <v>126</v>
      </c>
      <c r="B51" s="12" t="s">
        <v>358</v>
      </c>
      <c r="C51" s="12" t="s">
        <v>353</v>
      </c>
    </row>
    <row r="52" spans="1:3" x14ac:dyDescent="0.25">
      <c r="A52" s="12">
        <v>127</v>
      </c>
      <c r="B52" s="12" t="s">
        <v>359</v>
      </c>
      <c r="C52" s="12" t="s">
        <v>353</v>
      </c>
    </row>
    <row r="53" spans="1:3" x14ac:dyDescent="0.25">
      <c r="A53" s="12">
        <v>128</v>
      </c>
      <c r="B53" s="12" t="s">
        <v>360</v>
      </c>
      <c r="C53" s="12" t="s">
        <v>353</v>
      </c>
    </row>
    <row r="54" spans="1:3" x14ac:dyDescent="0.25">
      <c r="A54" s="12">
        <v>129</v>
      </c>
      <c r="B54" s="12" t="s">
        <v>361</v>
      </c>
      <c r="C54" s="12" t="s">
        <v>353</v>
      </c>
    </row>
    <row r="55" spans="1:3" x14ac:dyDescent="0.25">
      <c r="A55" s="12">
        <v>130</v>
      </c>
      <c r="B55" s="12" t="s">
        <v>362</v>
      </c>
      <c r="C55" s="12" t="s">
        <v>353</v>
      </c>
    </row>
    <row r="56" spans="1:3" x14ac:dyDescent="0.25">
      <c r="A56" s="12">
        <v>131</v>
      </c>
      <c r="B56" s="12" t="s">
        <v>363</v>
      </c>
      <c r="C56" s="12" t="s">
        <v>353</v>
      </c>
    </row>
    <row r="57" spans="1:3" x14ac:dyDescent="0.25">
      <c r="A57" s="12">
        <v>141</v>
      </c>
      <c r="B57" s="12" t="s">
        <v>364</v>
      </c>
      <c r="C57" s="12" t="s">
        <v>365</v>
      </c>
    </row>
    <row r="58" spans="1:3" x14ac:dyDescent="0.25">
      <c r="A58" s="12">
        <v>142</v>
      </c>
      <c r="B58" s="12" t="s">
        <v>327</v>
      </c>
      <c r="C58" s="12" t="s">
        <v>365</v>
      </c>
    </row>
    <row r="59" spans="1:3" x14ac:dyDescent="0.25">
      <c r="A59" s="12">
        <v>143</v>
      </c>
      <c r="B59" s="12" t="s">
        <v>366</v>
      </c>
      <c r="C59" s="12" t="s">
        <v>365</v>
      </c>
    </row>
    <row r="60" spans="1:3" x14ac:dyDescent="0.25">
      <c r="A60" s="12">
        <v>144</v>
      </c>
      <c r="B60" s="12" t="s">
        <v>329</v>
      </c>
      <c r="C60" s="12" t="s">
        <v>365</v>
      </c>
    </row>
    <row r="61" spans="1:3" x14ac:dyDescent="0.25">
      <c r="A61" s="47">
        <v>151</v>
      </c>
      <c r="B61" s="47" t="s">
        <v>367</v>
      </c>
      <c r="C61" s="47" t="s">
        <v>368</v>
      </c>
    </row>
    <row r="62" spans="1:3" x14ac:dyDescent="0.25">
      <c r="A62" s="47">
        <v>152</v>
      </c>
      <c r="B62" s="47" t="s">
        <v>369</v>
      </c>
      <c r="C62" s="47" t="s">
        <v>368</v>
      </c>
    </row>
    <row r="63" spans="1:3" x14ac:dyDescent="0.25">
      <c r="A63" s="47">
        <v>153</v>
      </c>
      <c r="B63" s="47" t="s">
        <v>370</v>
      </c>
      <c r="C63" s="47" t="s">
        <v>368</v>
      </c>
    </row>
    <row r="64" spans="1:3" x14ac:dyDescent="0.25">
      <c r="A64" s="12">
        <v>1000</v>
      </c>
      <c r="B64" s="12" t="s">
        <v>371</v>
      </c>
      <c r="C64" s="12" t="s">
        <v>372</v>
      </c>
    </row>
    <row r="65" spans="1:3" x14ac:dyDescent="0.25">
      <c r="A65" s="12"/>
      <c r="B65" s="12"/>
      <c r="C65"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080E-F8F1-4CBA-A979-E35FF77A7D83}">
  <dimension ref="A1:J15"/>
  <sheetViews>
    <sheetView topLeftCell="H1" workbookViewId="0">
      <selection activeCell="J8" sqref="J8"/>
    </sheetView>
  </sheetViews>
  <sheetFormatPr defaultRowHeight="15" x14ac:dyDescent="0.25"/>
  <cols>
    <col min="1" max="1" width="10.42578125" style="13" bestFit="1" customWidth="1"/>
    <col min="2" max="2" width="11.42578125" bestFit="1" customWidth="1"/>
    <col min="3" max="3" width="53" bestFit="1" customWidth="1"/>
    <col min="4" max="4" width="13.5703125" bestFit="1" customWidth="1"/>
    <col min="5" max="5" width="10.28515625" bestFit="1" customWidth="1"/>
    <col min="6" max="6" width="12" bestFit="1" customWidth="1"/>
    <col min="7" max="7" width="57" customWidth="1"/>
    <col min="8" max="8" width="14.140625" bestFit="1" customWidth="1"/>
    <col min="9" max="9" width="18" customWidth="1"/>
    <col min="10" max="10" width="145.85546875" bestFit="1" customWidth="1"/>
  </cols>
  <sheetData>
    <row r="1" spans="1:10" s="2" customFormat="1" x14ac:dyDescent="0.25">
      <c r="A1" s="14" t="s">
        <v>52</v>
      </c>
      <c r="B1" s="2" t="s">
        <v>53</v>
      </c>
      <c r="C1" s="2" t="s">
        <v>54</v>
      </c>
      <c r="D1" s="2" t="s">
        <v>55</v>
      </c>
      <c r="E1" s="2" t="s">
        <v>147</v>
      </c>
      <c r="F1" s="2" t="s">
        <v>56</v>
      </c>
      <c r="G1" s="2" t="s">
        <v>57</v>
      </c>
      <c r="H1" s="2" t="s">
        <v>58</v>
      </c>
      <c r="I1" s="2" t="s">
        <v>174</v>
      </c>
      <c r="J1" s="2" t="s">
        <v>59</v>
      </c>
    </row>
    <row r="2" spans="1:10" x14ac:dyDescent="0.25">
      <c r="A2" s="13" t="s">
        <v>62</v>
      </c>
      <c r="B2">
        <v>30</v>
      </c>
      <c r="C2" t="str">
        <f>VLOOKUP(B2,AllAccounts!A:D,3,FALSE)</f>
        <v xml:space="preserve"> Expense &gt; InDirect Expenses &gt; Factory Conveyance</v>
      </c>
      <c r="D2" s="26">
        <v>100</v>
      </c>
      <c r="E2">
        <v>24</v>
      </c>
      <c r="F2">
        <v>29</v>
      </c>
      <c r="G2" t="str">
        <f>VLOOKUP(F2,AllAccounts!A:D,3,FALSE)</f>
        <v xml:space="preserve"> Assets &gt; Current Assets &gt; Cash-in-Hand &gt; Cash</v>
      </c>
      <c r="H2">
        <f t="shared" ref="H2:H8" si="0">D2</f>
        <v>100</v>
      </c>
      <c r="I2">
        <v>1</v>
      </c>
      <c r="J2" t="str">
        <f>CONCATENATE("insert into JournalEntry(date,AccountTransactionId,EntryTypeId,DebitAccountId, Debit,CreditAccountId, Credit,LastUpdatedBy,LastUpdatedOn,CreatedBy,CreatedOn) values('", A2,"',",I2,",",E2,",",B2,",",D2,",",F2,",",H2,",1,now(),1,now()",");")</f>
        <v>insert into JournalEntry(date,AccountTransactionId,EntryTypeId,DebitAccountId, Debit,CreditAccountId, Credit,LastUpdatedBy,LastUpdatedOn,CreatedBy,CreatedOn) values('2020-04-01',1,24,30,100,29,100,1,now(),1,now());</v>
      </c>
    </row>
    <row r="3" spans="1:10" x14ac:dyDescent="0.25">
      <c r="A3" s="13" t="s">
        <v>62</v>
      </c>
      <c r="B3">
        <v>31</v>
      </c>
      <c r="C3" t="str">
        <f>VLOOKUP(B3,AllAccounts!A:D,3,FALSE)</f>
        <v xml:space="preserve"> Assets &gt; Current Assets &gt; Bank Accounts &gt; HDFC Bank</v>
      </c>
      <c r="D3" s="26">
        <v>100000</v>
      </c>
      <c r="E3">
        <v>23</v>
      </c>
      <c r="F3">
        <v>32</v>
      </c>
      <c r="G3" t="str">
        <f>VLOOKUP(F3,AllAccounts!A:D,3,FALSE)</f>
        <v xml:space="preserve"> Liability &gt; Loans (Liability) &gt; Unsecured Loans &gt; Bina Devi Saraf</v>
      </c>
      <c r="H3">
        <f t="shared" si="0"/>
        <v>100000</v>
      </c>
      <c r="I3">
        <v>2</v>
      </c>
      <c r="J3" t="str">
        <f>CONCATENATE("insert into JournalEntry(date,AccountTransactionId,EntryTypeId,DebitAccountId, Debit,CreditAccountId, Credit,LastUpdatedBy,LastUpdatedOn,CreatedBy,CreatedOn) values('", A3,"',",I3,",",E3,",",B3,",",D3,",",F3,",",H3,",1,now(),1,now()",");")</f>
        <v>insert into JournalEntry(date,AccountTransactionId,EntryTypeId,DebitAccountId, Debit,CreditAccountId, Credit,LastUpdatedBy,LastUpdatedOn,CreatedBy,CreatedOn) values('2020-04-01',2,23,31,100000,32,100000,1,now(),1,now());</v>
      </c>
    </row>
    <row r="4" spans="1:10" x14ac:dyDescent="0.25">
      <c r="A4" s="13" t="s">
        <v>62</v>
      </c>
      <c r="B4">
        <v>30</v>
      </c>
      <c r="C4" t="str">
        <f>VLOOKUP(B4,AllAccounts!A:D,3,FALSE)</f>
        <v xml:space="preserve"> Expense &gt; InDirect Expenses &gt; Factory Conveyance</v>
      </c>
      <c r="D4" s="26">
        <v>50</v>
      </c>
      <c r="E4">
        <v>24</v>
      </c>
      <c r="F4">
        <v>31</v>
      </c>
      <c r="G4" t="str">
        <f>VLOOKUP(F4,AllAccounts!A:D,3,FALSE)</f>
        <v xml:space="preserve"> Assets &gt; Current Assets &gt; Bank Accounts &gt; HDFC Bank</v>
      </c>
      <c r="H4">
        <f t="shared" si="0"/>
        <v>50</v>
      </c>
      <c r="I4">
        <v>3</v>
      </c>
      <c r="J4" t="str">
        <f>CONCATENATE("insert into JournalEntry(date,AccountTransactionId,EntryTypeId,DebitAccountId, Debit,CreditAccountId, Credit,LastUpdatedBy,LastUpdatedOn,CreatedBy,CreatedOn) values('", A4,"',",I4,",",E4,",",B4,",",D4,",",F4,",",H4,",1,now(),1,now()",");")</f>
        <v>insert into JournalEntry(date,AccountTransactionId,EntryTypeId,DebitAccountId, Debit,CreditAccountId, Credit,LastUpdatedBy,LastUpdatedOn,CreatedBy,CreatedOn) values('2020-04-01',3,24,30,50,31,50,1,now(),1,now());</v>
      </c>
    </row>
    <row r="5" spans="1:10" x14ac:dyDescent="0.25">
      <c r="A5" s="13" t="s">
        <v>129</v>
      </c>
      <c r="B5">
        <v>31</v>
      </c>
      <c r="C5" t="str">
        <f>VLOOKUP(B5,AllAccounts!A:D,3,FALSE)</f>
        <v xml:space="preserve"> Assets &gt; Current Assets &gt; Bank Accounts &gt; HDFC Bank</v>
      </c>
      <c r="D5" s="26">
        <v>200</v>
      </c>
      <c r="E5">
        <v>23</v>
      </c>
      <c r="F5">
        <v>35</v>
      </c>
      <c r="G5" t="str">
        <f>VLOOKUP(F5,AllAccounts!A:D,3,FALSE)</f>
        <v xml:space="preserve"> Income &gt; InDirect Income &gt; Interest From CESC Security Deposit</v>
      </c>
      <c r="H5">
        <f t="shared" si="0"/>
        <v>200</v>
      </c>
      <c r="I5">
        <v>4</v>
      </c>
      <c r="J5" t="str">
        <f>CONCATENATE("insert into JournalEntry(date,AccountTransactionId,EntryTypeId,DebitAccountId, Debit,CreditAccountId, Credit,LastUpdatedBy,LastUpdatedOn,CreatedBy,CreatedOn) values('", A5,"',",I5,",",E5,",",B5,",",D5,",",F5,",",H5,",1,now(),1,now()",");")</f>
        <v>insert into JournalEntry(date,AccountTransactionId,EntryTypeId,DebitAccountId, Debit,CreditAccountId, Credit,LastUpdatedBy,LastUpdatedOn,CreatedBy,CreatedOn) values('2020-04-02',4,23,31,200,35,200,1,now(),1,now());</v>
      </c>
    </row>
    <row r="6" spans="1:10" x14ac:dyDescent="0.25">
      <c r="A6" s="13" t="s">
        <v>129</v>
      </c>
      <c r="B6">
        <v>36</v>
      </c>
      <c r="C6" t="str">
        <f>VLOOKUP(B6,AllAccounts!A:D,3,FALSE)</f>
        <v xml:space="preserve"> Assets &gt; Current Assets &gt; Sundry Debtors &gt; Plasto Chem</v>
      </c>
      <c r="D6" s="26">
        <v>5000</v>
      </c>
      <c r="E6">
        <v>27</v>
      </c>
      <c r="F6">
        <v>34</v>
      </c>
      <c r="G6" t="str">
        <f>VLOOKUP(F6,AllAccounts!A:D,3,FALSE)</f>
        <v xml:space="preserve"> Income &gt; Direct Income &gt; Development Charges</v>
      </c>
      <c r="H6">
        <f t="shared" si="0"/>
        <v>5000</v>
      </c>
      <c r="I6">
        <v>5</v>
      </c>
      <c r="J6" t="str">
        <f>CONCATENATE("insert into JournalEntry(date,AccountTransactionId,EntryTypeId,DebitAccountId, Debit,CreditAccountId, Credit,LastUpdatedBy,LastUpdatedOn,CreatedBy,CreatedOn) values('", A6,"',",I6,",",E6,",",B6,",",D6,",",F6,",",H6,",1,now(),1,now()",");")</f>
        <v>insert into JournalEntry(date,AccountTransactionId,EntryTypeId,DebitAccountId, Debit,CreditAccountId, Credit,LastUpdatedBy,LastUpdatedOn,CreatedBy,CreatedOn) values('2020-04-02',5,27,36,5000,34,5000,1,now(),1,now());</v>
      </c>
    </row>
    <row r="7" spans="1:10" x14ac:dyDescent="0.25">
      <c r="A7" s="13" t="s">
        <v>137</v>
      </c>
      <c r="B7">
        <v>33</v>
      </c>
      <c r="C7" t="str">
        <f>VLOOKUP(B7,AllAccounts!A:D,3,FALSE)</f>
        <v xml:space="preserve"> Expense &gt; Direct Expenses &gt; Provident Fund</v>
      </c>
      <c r="D7" s="26">
        <v>10000</v>
      </c>
      <c r="E7">
        <v>24</v>
      </c>
      <c r="F7">
        <v>31</v>
      </c>
      <c r="G7" t="str">
        <f>VLOOKUP(F7,AllAccounts!A:D,3,FALSE)</f>
        <v xml:space="preserve"> Assets &gt; Current Assets &gt; Bank Accounts &gt; HDFC Bank</v>
      </c>
      <c r="H7">
        <f t="shared" si="0"/>
        <v>10000</v>
      </c>
      <c r="I7">
        <v>6</v>
      </c>
      <c r="J7" t="str">
        <f>CONCATENATE("insert into JournalEntry(date,AccountTransactionId,EntryTypeId,DebitAccountId, Debit,CreditAccountId, Credit,LastUpdatedBy,LastUpdatedOn,CreatedBy,CreatedOn) values('", A7,"',",I7,",",E7,",",B7,",",D7,",",F7,",",H7,",1,now(),1,now()",");")</f>
        <v>insert into JournalEntry(date,AccountTransactionId,EntryTypeId,DebitAccountId, Debit,CreditAccountId, Credit,LastUpdatedBy,LastUpdatedOn,CreatedBy,CreatedOn) values('2020-04-03',6,24,33,10000,31,10000,1,now(),1,now());</v>
      </c>
    </row>
    <row r="8" spans="1:10" s="16" customFormat="1" x14ac:dyDescent="0.25">
      <c r="A8" s="15" t="s">
        <v>141</v>
      </c>
      <c r="B8" s="16">
        <v>38</v>
      </c>
      <c r="C8" s="16" t="str">
        <f>VLOOKUP(B8,AllAccounts!A:D,3,FALSE)</f>
        <v xml:space="preserve"> Expense &gt; InDirect Expenses &gt; Interest &gt; Interest from CC</v>
      </c>
      <c r="D8" s="26">
        <v>90</v>
      </c>
      <c r="E8" s="16">
        <v>24</v>
      </c>
      <c r="F8" s="16">
        <v>31</v>
      </c>
      <c r="G8" s="16" t="str">
        <f>VLOOKUP(F8,AllAccounts!A:D,3,FALSE)</f>
        <v xml:space="preserve"> Assets &gt; Current Assets &gt; Bank Accounts &gt; HDFC Bank</v>
      </c>
      <c r="H8" s="16">
        <f t="shared" si="0"/>
        <v>90</v>
      </c>
      <c r="I8" s="16">
        <v>7</v>
      </c>
      <c r="J8" t="str">
        <f>CONCATENATE("insert into JournalEntry(date,AccountTransactionId,EntryTypeId,DebitAccountId, Debit,CreditAccountId, Credit,LastUpdatedBy,LastUpdatedOn,CreatedBy,CreatedOn) values('", A8,"',",I8,",",E8,",",B8,",",D8,",",F8,",",H8,",1,now(),1,now()",");")</f>
        <v>insert into JournalEntry(date,AccountTransactionId,EntryTypeId,DebitAccountId, Debit,CreditAccountId, Credit,LastUpdatedBy,LastUpdatedOn,CreatedBy,CreatedOn) values('2020-04-04',7,24,38,90,31,90,1,now(),1,now());</v>
      </c>
    </row>
    <row r="9" spans="1:10" s="16" customFormat="1" x14ac:dyDescent="0.25">
      <c r="A9" s="15"/>
    </row>
    <row r="12" spans="1:10" x14ac:dyDescent="0.25">
      <c r="C12" t="s">
        <v>147</v>
      </c>
    </row>
    <row r="13" spans="1:10" x14ac:dyDescent="0.25">
      <c r="B13" t="s">
        <v>171</v>
      </c>
      <c r="C13" t="s">
        <v>229</v>
      </c>
    </row>
    <row r="14" spans="1:10" x14ac:dyDescent="0.25">
      <c r="B14" t="s">
        <v>173</v>
      </c>
      <c r="C14" t="s">
        <v>187</v>
      </c>
      <c r="F14" t="s">
        <v>181</v>
      </c>
      <c r="G14" t="s">
        <v>182</v>
      </c>
    </row>
    <row r="15" spans="1:10" x14ac:dyDescent="0.25">
      <c r="B15" t="s">
        <v>172</v>
      </c>
      <c r="C15" t="s">
        <v>170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FF09-70E6-4D40-AA94-C83F452FAE9C}">
  <dimension ref="A1:M41"/>
  <sheetViews>
    <sheetView workbookViewId="0">
      <selection activeCell="K8" sqref="K8"/>
    </sheetView>
  </sheetViews>
  <sheetFormatPr defaultRowHeight="15" x14ac:dyDescent="0.25"/>
  <cols>
    <col min="1" max="1" width="17.7109375" customWidth="1"/>
    <col min="2" max="2" width="21.140625" customWidth="1"/>
    <col min="3" max="3" width="14" customWidth="1"/>
    <col min="4" max="4" width="14.140625" bestFit="1" customWidth="1"/>
    <col min="6" max="10" width="10.85546875" customWidth="1"/>
    <col min="13" max="13" width="21.140625" bestFit="1" customWidth="1"/>
  </cols>
  <sheetData>
    <row r="1" spans="1:13" x14ac:dyDescent="0.25">
      <c r="A1" s="7" t="s">
        <v>50</v>
      </c>
      <c r="K1" s="7" t="s">
        <v>6</v>
      </c>
      <c r="L1" s="7"/>
      <c r="M1" s="7"/>
    </row>
    <row r="3" spans="1:13" x14ac:dyDescent="0.25">
      <c r="J3" t="s">
        <v>51</v>
      </c>
      <c r="K3" s="9" t="s">
        <v>5</v>
      </c>
      <c r="L3" s="9" t="s">
        <v>7</v>
      </c>
      <c r="M3" s="9" t="s">
        <v>8</v>
      </c>
    </row>
    <row r="4" spans="1:13" ht="30" x14ac:dyDescent="0.25">
      <c r="A4" t="s">
        <v>5</v>
      </c>
      <c r="B4" s="5" t="s">
        <v>41</v>
      </c>
      <c r="C4" s="5" t="s">
        <v>42</v>
      </c>
      <c r="D4" t="s">
        <v>26</v>
      </c>
      <c r="E4" t="s">
        <v>34</v>
      </c>
      <c r="F4" t="s">
        <v>48</v>
      </c>
      <c r="G4" t="s">
        <v>49</v>
      </c>
      <c r="J4">
        <v>1</v>
      </c>
      <c r="K4" s="1">
        <v>1</v>
      </c>
      <c r="L4" s="1" t="s">
        <v>9</v>
      </c>
      <c r="M4" s="1" t="s">
        <v>10</v>
      </c>
    </row>
    <row r="5" spans="1:13" x14ac:dyDescent="0.25">
      <c r="A5" s="7">
        <v>1</v>
      </c>
      <c r="B5">
        <v>2</v>
      </c>
      <c r="C5" t="s">
        <v>43</v>
      </c>
      <c r="D5" t="s">
        <v>32</v>
      </c>
      <c r="E5">
        <v>1</v>
      </c>
      <c r="J5">
        <v>1</v>
      </c>
      <c r="K5" s="1">
        <v>2</v>
      </c>
      <c r="L5" s="1" t="s">
        <v>9</v>
      </c>
      <c r="M5" s="10" t="s">
        <v>11</v>
      </c>
    </row>
    <row r="6" spans="1:13" x14ac:dyDescent="0.25">
      <c r="A6" s="8">
        <v>2</v>
      </c>
      <c r="B6">
        <v>2</v>
      </c>
      <c r="C6" s="7">
        <v>1</v>
      </c>
      <c r="D6" t="s">
        <v>39</v>
      </c>
      <c r="E6">
        <v>1</v>
      </c>
      <c r="F6" t="s">
        <v>46</v>
      </c>
      <c r="J6">
        <v>1</v>
      </c>
      <c r="K6" s="1">
        <v>3</v>
      </c>
      <c r="L6" s="1" t="s">
        <v>9</v>
      </c>
      <c r="M6" s="10" t="s">
        <v>12</v>
      </c>
    </row>
    <row r="7" spans="1:13" x14ac:dyDescent="0.25">
      <c r="A7">
        <v>3</v>
      </c>
      <c r="B7">
        <v>2</v>
      </c>
      <c r="C7" s="8">
        <v>2</v>
      </c>
      <c r="D7" t="s">
        <v>44</v>
      </c>
      <c r="E7">
        <v>0</v>
      </c>
      <c r="F7" t="s">
        <v>47</v>
      </c>
      <c r="G7" s="6">
        <v>0.18</v>
      </c>
      <c r="J7">
        <v>1</v>
      </c>
      <c r="K7" s="1">
        <v>4</v>
      </c>
      <c r="L7" s="1" t="s">
        <v>9</v>
      </c>
      <c r="M7" s="10" t="s">
        <v>13</v>
      </c>
    </row>
    <row r="8" spans="1:13" x14ac:dyDescent="0.25">
      <c r="J8">
        <v>1</v>
      </c>
      <c r="K8" s="1">
        <v>5</v>
      </c>
      <c r="L8" s="1" t="s">
        <v>9</v>
      </c>
      <c r="M8" s="10" t="s">
        <v>14</v>
      </c>
    </row>
    <row r="9" spans="1:13" x14ac:dyDescent="0.25">
      <c r="J9">
        <v>2</v>
      </c>
      <c r="K9" s="1">
        <v>6</v>
      </c>
      <c r="L9" s="1" t="s">
        <v>15</v>
      </c>
      <c r="M9" s="10" t="s">
        <v>16</v>
      </c>
    </row>
    <row r="10" spans="1:13" x14ac:dyDescent="0.25">
      <c r="J10">
        <v>2</v>
      </c>
      <c r="K10" s="1">
        <v>7</v>
      </c>
      <c r="L10" s="1" t="s">
        <v>15</v>
      </c>
      <c r="M10" s="10" t="s">
        <v>17</v>
      </c>
    </row>
    <row r="11" spans="1:13" x14ac:dyDescent="0.25">
      <c r="J11">
        <v>3</v>
      </c>
      <c r="K11" s="1">
        <v>8</v>
      </c>
      <c r="L11" s="1" t="s">
        <v>18</v>
      </c>
      <c r="M11" s="11" t="s">
        <v>19</v>
      </c>
    </row>
    <row r="12" spans="1:13" x14ac:dyDescent="0.25">
      <c r="J12">
        <v>3</v>
      </c>
      <c r="K12" s="1">
        <v>9</v>
      </c>
      <c r="L12" s="1" t="s">
        <v>18</v>
      </c>
      <c r="M12" s="11" t="s">
        <v>20</v>
      </c>
    </row>
    <row r="13" spans="1:13" x14ac:dyDescent="0.25">
      <c r="J13">
        <v>3</v>
      </c>
      <c r="K13" s="1">
        <v>10</v>
      </c>
      <c r="L13" s="1" t="s">
        <v>18</v>
      </c>
      <c r="M13" s="11" t="s">
        <v>21</v>
      </c>
    </row>
    <row r="14" spans="1:13" x14ac:dyDescent="0.25">
      <c r="J14">
        <v>4</v>
      </c>
      <c r="K14" s="1">
        <v>11</v>
      </c>
      <c r="L14" s="1" t="s">
        <v>25</v>
      </c>
      <c r="M14" s="11" t="s">
        <v>22</v>
      </c>
    </row>
    <row r="15" spans="1:13" x14ac:dyDescent="0.25">
      <c r="J15">
        <v>4</v>
      </c>
      <c r="K15" s="1">
        <v>12</v>
      </c>
      <c r="L15" s="1" t="s">
        <v>25</v>
      </c>
      <c r="M15" s="11" t="s">
        <v>23</v>
      </c>
    </row>
    <row r="16" spans="1:13" x14ac:dyDescent="0.25">
      <c r="J16">
        <v>4</v>
      </c>
      <c r="K16" s="1">
        <v>13</v>
      </c>
      <c r="L16" s="1" t="s">
        <v>25</v>
      </c>
      <c r="M16" s="11" t="s">
        <v>24</v>
      </c>
    </row>
    <row r="19" spans="1:11" x14ac:dyDescent="0.25">
      <c r="A19" t="s">
        <v>27</v>
      </c>
    </row>
    <row r="20" spans="1:11" x14ac:dyDescent="0.25">
      <c r="A20" s="2" t="s">
        <v>28</v>
      </c>
    </row>
    <row r="22" spans="1:11" x14ac:dyDescent="0.25">
      <c r="A22" t="s">
        <v>29</v>
      </c>
      <c r="B22" s="1" t="s">
        <v>11</v>
      </c>
      <c r="C22" s="3"/>
    </row>
    <row r="23" spans="1:11" x14ac:dyDescent="0.25">
      <c r="A23" t="s">
        <v>35</v>
      </c>
      <c r="B23" s="3" t="s">
        <v>36</v>
      </c>
      <c r="C23" s="3"/>
      <c r="K23" s="4" t="s">
        <v>38</v>
      </c>
    </row>
    <row r="24" spans="1:11" x14ac:dyDescent="0.25">
      <c r="A24" t="s">
        <v>37</v>
      </c>
      <c r="B24" s="1"/>
      <c r="C24" s="3"/>
    </row>
    <row r="25" spans="1:11" x14ac:dyDescent="0.25">
      <c r="A25" t="s">
        <v>30</v>
      </c>
      <c r="B25" s="7" t="s">
        <v>32</v>
      </c>
    </row>
    <row r="26" spans="1:11" x14ac:dyDescent="0.25">
      <c r="A26" t="s">
        <v>31</v>
      </c>
      <c r="B26" t="s">
        <v>33</v>
      </c>
    </row>
    <row r="28" spans="1:11" x14ac:dyDescent="0.25">
      <c r="A28" s="2" t="s">
        <v>40</v>
      </c>
    </row>
    <row r="29" spans="1:11" x14ac:dyDescent="0.25">
      <c r="A29" t="s">
        <v>29</v>
      </c>
      <c r="B29" s="1" t="s">
        <v>11</v>
      </c>
      <c r="C29" s="3"/>
    </row>
    <row r="30" spans="1:11" x14ac:dyDescent="0.25">
      <c r="A30" t="s">
        <v>35</v>
      </c>
      <c r="B30" s="3" t="s">
        <v>32</v>
      </c>
      <c r="C30" s="3"/>
    </row>
    <row r="31" spans="1:11" x14ac:dyDescent="0.25">
      <c r="A31" t="s">
        <v>37</v>
      </c>
      <c r="B31" s="1"/>
      <c r="C31" s="3"/>
    </row>
    <row r="32" spans="1:11" x14ac:dyDescent="0.25">
      <c r="A32" t="s">
        <v>30</v>
      </c>
      <c r="B32" s="7" t="s">
        <v>39</v>
      </c>
    </row>
    <row r="33" spans="1:3" x14ac:dyDescent="0.25">
      <c r="A33" t="s">
        <v>31</v>
      </c>
      <c r="B33" t="s">
        <v>33</v>
      </c>
    </row>
    <row r="36" spans="1:3" x14ac:dyDescent="0.25">
      <c r="A36" s="2" t="s">
        <v>40</v>
      </c>
    </row>
    <row r="37" spans="1:3" x14ac:dyDescent="0.25">
      <c r="A37" t="s">
        <v>29</v>
      </c>
      <c r="B37" s="1" t="s">
        <v>11</v>
      </c>
      <c r="C37" s="3"/>
    </row>
    <row r="38" spans="1:3" x14ac:dyDescent="0.25">
      <c r="A38" t="s">
        <v>35</v>
      </c>
      <c r="B38" s="3" t="s">
        <v>32</v>
      </c>
      <c r="C38" s="3"/>
    </row>
    <row r="39" spans="1:3" x14ac:dyDescent="0.25">
      <c r="A39" t="s">
        <v>37</v>
      </c>
      <c r="B39" t="s">
        <v>39</v>
      </c>
      <c r="C39" s="3"/>
    </row>
    <row r="40" spans="1:3" x14ac:dyDescent="0.25">
      <c r="A40" t="s">
        <v>30</v>
      </c>
      <c r="B40" t="s">
        <v>44</v>
      </c>
    </row>
    <row r="41" spans="1:3" x14ac:dyDescent="0.25">
      <c r="A41" t="s">
        <v>31</v>
      </c>
      <c r="B41" t="s">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6B38C-67AA-4D1D-9048-C753BCB177FC}">
  <dimension ref="A1:E39"/>
  <sheetViews>
    <sheetView workbookViewId="0">
      <selection activeCell="E23" sqref="E23"/>
    </sheetView>
  </sheetViews>
  <sheetFormatPr defaultRowHeight="15" x14ac:dyDescent="0.25"/>
  <cols>
    <col min="1" max="1" width="4.140625" bestFit="1" customWidth="1"/>
    <col min="2" max="2" width="24.28515625" bestFit="1" customWidth="1"/>
    <col min="3" max="3" width="57.42578125" bestFit="1" customWidth="1"/>
    <col min="4" max="4" width="8.28515625" bestFit="1" customWidth="1"/>
  </cols>
  <sheetData>
    <row r="1" spans="1:5" x14ac:dyDescent="0.25">
      <c r="A1" t="s">
        <v>63</v>
      </c>
      <c r="B1" t="s">
        <v>65</v>
      </c>
      <c r="C1" t="s">
        <v>100</v>
      </c>
      <c r="D1" t="s">
        <v>64</v>
      </c>
      <c r="E1" t="s">
        <v>66</v>
      </c>
    </row>
    <row r="2" spans="1:5" x14ac:dyDescent="0.25">
      <c r="A2" s="12">
        <v>2</v>
      </c>
      <c r="B2" s="12" t="s">
        <v>69</v>
      </c>
      <c r="C2" s="12" t="s">
        <v>69</v>
      </c>
      <c r="D2" s="12" t="s">
        <v>67</v>
      </c>
      <c r="E2">
        <v>1</v>
      </c>
    </row>
    <row r="3" spans="1:5" x14ac:dyDescent="0.25">
      <c r="A3" s="12">
        <v>14</v>
      </c>
      <c r="B3" s="12" t="s">
        <v>81</v>
      </c>
      <c r="C3" s="12" t="s">
        <v>101</v>
      </c>
      <c r="D3" s="12">
        <v>2</v>
      </c>
      <c r="E3">
        <v>1</v>
      </c>
    </row>
    <row r="4" spans="1:5" x14ac:dyDescent="0.25">
      <c r="A4" s="12">
        <v>17</v>
      </c>
      <c r="B4" s="12" t="s">
        <v>84</v>
      </c>
      <c r="C4" s="12" t="s">
        <v>102</v>
      </c>
      <c r="D4" s="12">
        <v>14</v>
      </c>
      <c r="E4">
        <v>1</v>
      </c>
    </row>
    <row r="5" spans="1:5" x14ac:dyDescent="0.25">
      <c r="A5" s="12">
        <v>31</v>
      </c>
      <c r="B5" s="12" t="s">
        <v>98</v>
      </c>
      <c r="C5" s="12" t="s">
        <v>103</v>
      </c>
      <c r="D5" s="12">
        <v>17</v>
      </c>
      <c r="E5">
        <v>0</v>
      </c>
    </row>
    <row r="6" spans="1:5" x14ac:dyDescent="0.25">
      <c r="A6" s="12">
        <v>18</v>
      </c>
      <c r="B6" s="12" t="s">
        <v>85</v>
      </c>
      <c r="C6" s="12" t="s">
        <v>104</v>
      </c>
      <c r="D6" s="12">
        <v>14</v>
      </c>
      <c r="E6">
        <v>0</v>
      </c>
    </row>
    <row r="7" spans="1:5" x14ac:dyDescent="0.25">
      <c r="A7" s="12">
        <v>29</v>
      </c>
      <c r="B7" s="12" t="s">
        <v>96</v>
      </c>
      <c r="C7" s="12" t="s">
        <v>105</v>
      </c>
      <c r="D7" s="12">
        <v>18</v>
      </c>
      <c r="E7">
        <v>0</v>
      </c>
    </row>
    <row r="8" spans="1:5" x14ac:dyDescent="0.25">
      <c r="A8" s="12">
        <v>15</v>
      </c>
      <c r="B8" s="12" t="s">
        <v>82</v>
      </c>
      <c r="C8" s="12" t="s">
        <v>106</v>
      </c>
      <c r="D8" s="12">
        <v>14</v>
      </c>
      <c r="E8">
        <v>1</v>
      </c>
    </row>
    <row r="9" spans="1:5" x14ac:dyDescent="0.25">
      <c r="A9" s="12">
        <v>19</v>
      </c>
      <c r="B9" s="12" t="s">
        <v>86</v>
      </c>
      <c r="C9" s="12" t="s">
        <v>107</v>
      </c>
      <c r="D9" s="12">
        <v>14</v>
      </c>
      <c r="E9">
        <v>1</v>
      </c>
    </row>
    <row r="10" spans="1:5" x14ac:dyDescent="0.25">
      <c r="A10" s="12">
        <v>16</v>
      </c>
      <c r="B10" s="12" t="s">
        <v>83</v>
      </c>
      <c r="C10" s="12" t="s">
        <v>108</v>
      </c>
      <c r="D10" s="12">
        <v>14</v>
      </c>
      <c r="E10">
        <v>1</v>
      </c>
    </row>
    <row r="11" spans="1:5" x14ac:dyDescent="0.25">
      <c r="A11" s="12">
        <v>36</v>
      </c>
      <c r="B11" s="12" t="s">
        <v>142</v>
      </c>
      <c r="C11" s="12" t="s">
        <v>136</v>
      </c>
      <c r="D11" s="12">
        <v>16</v>
      </c>
      <c r="E11">
        <v>0</v>
      </c>
    </row>
    <row r="12" spans="1:5" x14ac:dyDescent="0.25">
      <c r="A12" s="12">
        <v>20</v>
      </c>
      <c r="B12" s="12" t="s">
        <v>87</v>
      </c>
      <c r="C12" s="12" t="s">
        <v>109</v>
      </c>
      <c r="D12" s="12">
        <v>2</v>
      </c>
      <c r="E12">
        <v>1</v>
      </c>
    </row>
    <row r="13" spans="1:5" x14ac:dyDescent="0.25">
      <c r="A13" s="12">
        <v>21</v>
      </c>
      <c r="B13" s="12" t="s">
        <v>88</v>
      </c>
      <c r="C13" s="12" t="s">
        <v>110</v>
      </c>
      <c r="D13" s="12">
        <v>20</v>
      </c>
      <c r="E13">
        <v>1</v>
      </c>
    </row>
    <row r="14" spans="1:5" x14ac:dyDescent="0.25">
      <c r="A14" s="12">
        <v>22</v>
      </c>
      <c r="B14" s="12" t="s">
        <v>89</v>
      </c>
      <c r="C14" s="12" t="s">
        <v>111</v>
      </c>
      <c r="D14" s="12">
        <v>20</v>
      </c>
      <c r="E14">
        <v>1</v>
      </c>
    </row>
    <row r="15" spans="1:5" x14ac:dyDescent="0.25">
      <c r="A15" s="12">
        <v>3</v>
      </c>
      <c r="B15" s="12" t="s">
        <v>70</v>
      </c>
      <c r="C15" s="12" t="s">
        <v>70</v>
      </c>
      <c r="D15" s="12" t="s">
        <v>67</v>
      </c>
      <c r="E15">
        <v>1</v>
      </c>
    </row>
    <row r="16" spans="1:5" x14ac:dyDescent="0.25">
      <c r="A16" s="12">
        <v>24</v>
      </c>
      <c r="B16" s="12" t="s">
        <v>91</v>
      </c>
      <c r="C16" s="12" t="s">
        <v>112</v>
      </c>
      <c r="D16" s="12">
        <v>3</v>
      </c>
      <c r="E16">
        <v>1</v>
      </c>
    </row>
    <row r="17" spans="1:5" x14ac:dyDescent="0.25">
      <c r="A17" s="12">
        <v>33</v>
      </c>
      <c r="B17" s="12" t="s">
        <v>130</v>
      </c>
      <c r="C17" s="12" t="s">
        <v>131</v>
      </c>
      <c r="D17" s="12">
        <v>24</v>
      </c>
      <c r="E17">
        <v>0</v>
      </c>
    </row>
    <row r="18" spans="1:5" x14ac:dyDescent="0.25">
      <c r="A18" s="12">
        <v>25</v>
      </c>
      <c r="B18" s="12" t="s">
        <v>92</v>
      </c>
      <c r="C18" s="12" t="s">
        <v>113</v>
      </c>
      <c r="D18" s="12">
        <v>3</v>
      </c>
      <c r="E18">
        <v>1</v>
      </c>
    </row>
    <row r="19" spans="1:5" x14ac:dyDescent="0.25">
      <c r="A19" s="12">
        <v>30</v>
      </c>
      <c r="B19" s="12" t="s">
        <v>97</v>
      </c>
      <c r="C19" s="12" t="s">
        <v>114</v>
      </c>
      <c r="D19" s="12">
        <v>25</v>
      </c>
      <c r="E19">
        <v>0</v>
      </c>
    </row>
    <row r="20" spans="1:5" x14ac:dyDescent="0.25">
      <c r="A20" s="12">
        <v>37</v>
      </c>
      <c r="B20" s="12" t="s">
        <v>143</v>
      </c>
      <c r="C20" s="12" t="s">
        <v>144</v>
      </c>
      <c r="D20" s="12">
        <v>25</v>
      </c>
      <c r="E20">
        <v>1</v>
      </c>
    </row>
    <row r="21" spans="1:5" x14ac:dyDescent="0.25">
      <c r="A21" s="12">
        <v>38</v>
      </c>
      <c r="B21" s="12" t="s">
        <v>145</v>
      </c>
      <c r="C21" s="12" t="s">
        <v>146</v>
      </c>
      <c r="D21" s="12">
        <v>37</v>
      </c>
      <c r="E21">
        <v>1</v>
      </c>
    </row>
    <row r="22" spans="1:5" x14ac:dyDescent="0.25">
      <c r="A22" s="12">
        <v>23</v>
      </c>
      <c r="B22" s="12" t="s">
        <v>90</v>
      </c>
      <c r="C22" s="12" t="s">
        <v>115</v>
      </c>
      <c r="D22" s="12">
        <v>3</v>
      </c>
      <c r="E22">
        <v>1</v>
      </c>
    </row>
    <row r="23" spans="1:5" x14ac:dyDescent="0.25">
      <c r="A23" s="12">
        <v>4</v>
      </c>
      <c r="B23" s="12" t="s">
        <v>71</v>
      </c>
      <c r="C23" s="12" t="s">
        <v>71</v>
      </c>
      <c r="D23" s="12" t="s">
        <v>67</v>
      </c>
      <c r="E23">
        <v>1</v>
      </c>
    </row>
    <row r="24" spans="1:5" x14ac:dyDescent="0.25">
      <c r="A24" s="12">
        <v>27</v>
      </c>
      <c r="B24" s="12" t="s">
        <v>94</v>
      </c>
      <c r="C24" s="12" t="s">
        <v>116</v>
      </c>
      <c r="D24" s="12">
        <v>4</v>
      </c>
      <c r="E24">
        <v>1</v>
      </c>
    </row>
    <row r="25" spans="1:5" x14ac:dyDescent="0.25">
      <c r="A25" s="12">
        <v>34</v>
      </c>
      <c r="B25" s="12" t="s">
        <v>132</v>
      </c>
      <c r="C25" s="12" t="s">
        <v>133</v>
      </c>
      <c r="D25" s="12">
        <v>27</v>
      </c>
      <c r="E25">
        <v>0</v>
      </c>
    </row>
    <row r="26" spans="1:5" x14ac:dyDescent="0.25">
      <c r="A26" s="12">
        <v>28</v>
      </c>
      <c r="B26" s="12" t="s">
        <v>95</v>
      </c>
      <c r="C26" s="12" t="s">
        <v>117</v>
      </c>
      <c r="D26" s="12">
        <v>4</v>
      </c>
      <c r="E26">
        <v>1</v>
      </c>
    </row>
    <row r="27" spans="1:5" ht="30" x14ac:dyDescent="0.25">
      <c r="A27" s="12">
        <v>35</v>
      </c>
      <c r="B27" s="12" t="s">
        <v>134</v>
      </c>
      <c r="C27" s="12" t="s">
        <v>135</v>
      </c>
      <c r="D27" s="12">
        <v>28</v>
      </c>
      <c r="E27">
        <v>0</v>
      </c>
    </row>
    <row r="28" spans="1:5" x14ac:dyDescent="0.25">
      <c r="A28" s="12">
        <v>26</v>
      </c>
      <c r="B28" s="12" t="s">
        <v>93</v>
      </c>
      <c r="C28" s="12" t="s">
        <v>118</v>
      </c>
      <c r="D28" s="12">
        <v>4</v>
      </c>
      <c r="E28">
        <v>1</v>
      </c>
    </row>
    <row r="29" spans="1:5" x14ac:dyDescent="0.25">
      <c r="A29" s="12">
        <v>1</v>
      </c>
      <c r="B29" s="12" t="s">
        <v>68</v>
      </c>
      <c r="C29" s="12" t="s">
        <v>68</v>
      </c>
      <c r="D29" s="12" t="s">
        <v>67</v>
      </c>
      <c r="E29">
        <v>1</v>
      </c>
    </row>
    <row r="30" spans="1:5" x14ac:dyDescent="0.25">
      <c r="A30" s="12">
        <v>5</v>
      </c>
      <c r="B30" s="12" t="s">
        <v>72</v>
      </c>
      <c r="C30" s="12" t="s">
        <v>119</v>
      </c>
      <c r="D30" s="12">
        <v>1</v>
      </c>
      <c r="E30">
        <v>1</v>
      </c>
    </row>
    <row r="31" spans="1:5" x14ac:dyDescent="0.25">
      <c r="A31" s="12">
        <v>6</v>
      </c>
      <c r="B31" s="12" t="s">
        <v>73</v>
      </c>
      <c r="C31" s="12" t="s">
        <v>120</v>
      </c>
      <c r="D31" s="12">
        <v>1</v>
      </c>
      <c r="E31">
        <v>1</v>
      </c>
    </row>
    <row r="32" spans="1:5" x14ac:dyDescent="0.25">
      <c r="A32" s="12">
        <v>7</v>
      </c>
      <c r="B32" s="12" t="s">
        <v>74</v>
      </c>
      <c r="C32" s="12" t="s">
        <v>121</v>
      </c>
      <c r="D32" s="12">
        <v>6</v>
      </c>
      <c r="E32">
        <v>1</v>
      </c>
    </row>
    <row r="33" spans="1:5" x14ac:dyDescent="0.25">
      <c r="A33">
        <v>8</v>
      </c>
      <c r="B33" t="s">
        <v>75</v>
      </c>
      <c r="C33" t="s">
        <v>122</v>
      </c>
      <c r="D33">
        <v>6</v>
      </c>
      <c r="E33">
        <v>1</v>
      </c>
    </row>
    <row r="34" spans="1:5" x14ac:dyDescent="0.25">
      <c r="A34">
        <v>9</v>
      </c>
      <c r="B34" t="s">
        <v>76</v>
      </c>
      <c r="C34" t="s">
        <v>123</v>
      </c>
      <c r="D34">
        <v>1</v>
      </c>
      <c r="E34">
        <v>1</v>
      </c>
    </row>
    <row r="35" spans="1:5" x14ac:dyDescent="0.25">
      <c r="A35">
        <v>10</v>
      </c>
      <c r="B35" t="s">
        <v>77</v>
      </c>
      <c r="C35" t="s">
        <v>124</v>
      </c>
      <c r="D35">
        <v>9</v>
      </c>
      <c r="E35">
        <v>1</v>
      </c>
    </row>
    <row r="36" spans="1:5" x14ac:dyDescent="0.25">
      <c r="A36">
        <v>11</v>
      </c>
      <c r="B36" t="s">
        <v>78</v>
      </c>
      <c r="C36" t="s">
        <v>125</v>
      </c>
      <c r="D36">
        <v>9</v>
      </c>
      <c r="E36">
        <v>1</v>
      </c>
    </row>
    <row r="37" spans="1:5" x14ac:dyDescent="0.25">
      <c r="A37">
        <v>32</v>
      </c>
      <c r="B37" t="s">
        <v>99</v>
      </c>
      <c r="C37" s="12" t="s">
        <v>126</v>
      </c>
      <c r="D37">
        <v>11</v>
      </c>
      <c r="E37">
        <v>0</v>
      </c>
    </row>
    <row r="38" spans="1:5" x14ac:dyDescent="0.25">
      <c r="A38">
        <v>12</v>
      </c>
      <c r="B38" t="s">
        <v>79</v>
      </c>
      <c r="C38" t="s">
        <v>127</v>
      </c>
      <c r="D38">
        <v>1</v>
      </c>
      <c r="E38">
        <v>0</v>
      </c>
    </row>
    <row r="39" spans="1:5" x14ac:dyDescent="0.25">
      <c r="A39">
        <v>13</v>
      </c>
      <c r="B39" t="s">
        <v>80</v>
      </c>
      <c r="C39" t="s">
        <v>128</v>
      </c>
      <c r="D39">
        <v>1</v>
      </c>
      <c r="E39">
        <v>0</v>
      </c>
    </row>
  </sheetData>
  <autoFilter ref="A1:E37" xr:uid="{F4D114D1-AB9C-4DA1-99A1-EDA98364F3D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LedgerDisplay UI</vt:lpstr>
      <vt:lpstr>PaymentReceived UI</vt:lpstr>
      <vt:lpstr>tables</vt:lpstr>
      <vt:lpstr>PaymentPendingScreen</vt:lpstr>
      <vt:lpstr>LedgerScreen</vt:lpstr>
      <vt:lpstr>status table</vt:lpstr>
      <vt:lpstr>exampleQueries</vt:lpstr>
      <vt:lpstr>Sheet2</vt:lpstr>
      <vt:lpstr>AllAccounts</vt:lpstr>
      <vt:lpstr>MenuHierachy</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dc:creator>
  <cp:lastModifiedBy>ADMIN</cp:lastModifiedBy>
  <dcterms:created xsi:type="dcterms:W3CDTF">2015-06-05T18:17:20Z</dcterms:created>
  <dcterms:modified xsi:type="dcterms:W3CDTF">2021-03-18T18:11:46Z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b36cb493-2b92-4895-a5bd-0b5fca4fc386</vt:lpwstr>
  </property>
</Properties>
</file>