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82556dea9e85dca3/Dokumen/SEMESTER 5/PSD/"/>
    </mc:Choice>
  </mc:AlternateContent>
  <xr:revisionPtr revIDLastSave="0" documentId="8_{1A52EB50-6F71-4D26-B28E-5E5015B9B059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Worksheet" sheetId="1" r:id="rId1"/>
    <sheet name="TUGAS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2" i="2" l="1"/>
  <c r="AB21" i="2"/>
  <c r="AB20" i="2"/>
  <c r="H21" i="2"/>
  <c r="G21" i="2"/>
  <c r="F21" i="2"/>
  <c r="H20" i="2"/>
  <c r="G20" i="2"/>
  <c r="F20" i="2"/>
  <c r="L10" i="1"/>
  <c r="K10" i="1"/>
  <c r="J10" i="1"/>
  <c r="M29" i="2" l="1"/>
  <c r="L29" i="2"/>
  <c r="L28" i="2"/>
  <c r="K29" i="2"/>
  <c r="M28" i="2"/>
  <c r="K28" i="2"/>
  <c r="M20" i="2"/>
  <c r="K20" i="2"/>
  <c r="L26" i="2"/>
  <c r="K21" i="2"/>
  <c r="L20" i="2"/>
  <c r="L23" i="2"/>
  <c r="K25" i="2"/>
  <c r="L24" i="2"/>
  <c r="L27" i="2"/>
  <c r="M21" i="2"/>
  <c r="M25" i="2"/>
  <c r="K22" i="2"/>
  <c r="K26" i="2"/>
  <c r="M22" i="2"/>
  <c r="M26" i="2"/>
  <c r="K23" i="2"/>
  <c r="K27" i="2"/>
  <c r="L21" i="2"/>
  <c r="L25" i="2"/>
  <c r="M23" i="2"/>
  <c r="M27" i="2"/>
  <c r="K24" i="2"/>
  <c r="L22" i="2"/>
  <c r="M24" i="2"/>
  <c r="Q20" i="2" l="1"/>
  <c r="R20" i="2"/>
  <c r="Q23" i="2"/>
</calcChain>
</file>

<file path=xl/sharedStrings.xml><?xml version="1.0" encoding="utf-8"?>
<sst xmlns="http://schemas.openxmlformats.org/spreadsheetml/2006/main" count="5086" uniqueCount="68">
  <si>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</si>
  <si>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</si>
  <si>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</si>
  <si>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</si>
  <si>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</si>
  <si>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</si>
  <si>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</si>
  <si>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</si>
  <si>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</si>
  <si>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</si>
  <si>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</si>
  <si>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</si>
  <si>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</si>
  <si>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</si>
  <si>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</si>
  <si>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</si>
  <si>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</si>
  <si>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</si>
  <si>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</si>
  <si>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</si>
  <si>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</si>
  <si>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</si>
  <si>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</si>
  <si>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</si>
  <si>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group E</t>
  </si>
  <si>
    <t>Nama : Evy Nur Imamah</t>
  </si>
  <si>
    <t>Nim : 210411100123</t>
  </si>
  <si>
    <t>Kelas : PSD E</t>
  </si>
  <si>
    <t xml:space="preserve">1. Ekstraksi fitur adalah proses mengambil fitur yang paling relevan dari data mentah untuk digunakan dalam analisis data. </t>
  </si>
  <si>
    <t xml:space="preserve">Sedangkan seleksi fitur adalah proses memilih fitur yang paling penting dan relevan dari data mentah untuk digunakan dalam analisis data. </t>
  </si>
  <si>
    <t>2. Terdapat beberapa metode yang dapat digunakan sebagai seleksi fitur, di antaranya adalah:</t>
  </si>
  <si>
    <t>a. Chi-Squared Test: metode ini digunakan untuk mengevaluasi korelasi antara fitur dan target variabel.</t>
  </si>
  <si>
    <t>b. Recursive Feature Elimination (RFE): metode ini menghapus fitur secara berulang hingga hanya fitur yang paling penting yang tersisa.</t>
  </si>
  <si>
    <t>c. Lasso Regression: metode ini menambahkan regularisasi pada model untuk menghilangkan fitur yang tidak relevan.</t>
  </si>
  <si>
    <t>d. Principal Component Analysis (PCA): metode ini mengubah data mentah ke dalam ruang fitur yang lebih kecil dan lebih mudah dipahami.</t>
  </si>
  <si>
    <t>Nilai rata-rata</t>
  </si>
  <si>
    <t>Nilai Rata-rata</t>
  </si>
  <si>
    <t>Math Score</t>
  </si>
  <si>
    <t>reading</t>
  </si>
  <si>
    <t>writing</t>
  </si>
  <si>
    <t>Nilai Des</t>
  </si>
  <si>
    <t>3. Menghitung Manual Data dengan Metode PCA</t>
  </si>
  <si>
    <t>feature a</t>
  </si>
  <si>
    <t>feature b</t>
  </si>
  <si>
    <t>feature c</t>
  </si>
  <si>
    <t>1. standard data</t>
  </si>
  <si>
    <t>mean</t>
  </si>
  <si>
    <t xml:space="preserve">std dev </t>
  </si>
  <si>
    <t xml:space="preserve">(hitung mean dan stdev tiap fitur) </t>
  </si>
  <si>
    <t>2. standard data</t>
  </si>
  <si>
    <t>(feature-mean/Stdev)</t>
  </si>
  <si>
    <t>standart data : menjadikan mean = 0 dan stdev = 1</t>
  </si>
  <si>
    <t>3. hitung variasi antar fitur</t>
  </si>
  <si>
    <t>AB</t>
  </si>
  <si>
    <t>AA</t>
  </si>
  <si>
    <t>AC</t>
  </si>
  <si>
    <t>BB</t>
  </si>
  <si>
    <t>BC</t>
  </si>
  <si>
    <t>CC</t>
  </si>
  <si>
    <t>BA</t>
  </si>
  <si>
    <t>CA</t>
  </si>
  <si>
    <t>CB</t>
  </si>
  <si>
    <t>Hitung regresi antar fitur terlebih dahulu</t>
  </si>
  <si>
    <t>Saya mengambil sample 10 data dari 1000 data (Metode PCA)</t>
  </si>
  <si>
    <t>stdev</t>
  </si>
  <si>
    <t>4. hitung eigenvalue dan eigenvectors</t>
  </si>
  <si>
    <t>x</t>
  </si>
  <si>
    <t>samadgn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</si>
</sst>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2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2" fontId="0" fillId="0" borderId="1" xfId="0" applyNumberFormat="1" applyBorder="1"/>
    <xf numFmtId="169" fontId="0" fillId="0" borderId="1" xfId="1" applyNumberFormat="1" applyFont="1" applyBorder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0" fillId="0" borderId="0" xfId="0" applyNumberFormat="1" applyBorder="1" applyAlignment="1">
      <alignment horizontal="right"/>
    </xf>
    <xf numFmtId="0" fontId="3" fillId="0" borderId="0" xfId="0" applyFont="1" applyBorder="1" applyAlignment="1">
      <alignment horizontal="center" vertical="center"/>
    </xf>
    <xf numFmtId="2" fontId="0" fillId="0" borderId="0" xfId="0" applyNumberFormat="1" applyBorder="1"/>
    <xf numFmtId="0" fontId="0" fillId="0" borderId="1" xfId="0" quotePrefix="1" applyNumberForma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20" fontId="3" fillId="0" borderId="0" xfId="0" applyNumberFormat="1" applyFont="1"/>
    <xf numFmtId="0" fontId="0" fillId="0" borderId="1" xfId="0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 vertical="center"/>
    </xf>
  </cellXfs>
  <cellStyles count="2">
    <cellStyle name="Normal" xfId="0" builtinId="0"/>
    <cellStyle name="Persen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1"/>
  <sheetViews>
    <sheetView zoomScale="80" zoomScaleNormal="80" workbookViewId="0">
      <selection activeCell="F4" sqref="F4:H4"/>
    </sheetView>
  </sheetViews>
  <sheetFormatPr defaultRowHeight="14.5" x14ac:dyDescent="0.35"/>
  <cols>
    <col min="1" max="1" width="19.7265625" customWidth="1"/>
    <col min="2" max="2" width="30.90625" customWidth="1"/>
    <col min="3" max="3" width="23" customWidth="1"/>
    <col min="4" max="4" width="19" customWidth="1"/>
    <col min="5" max="5" width="27.7265625" customWidth="1"/>
    <col min="6" max="6" width="13.7265625" customWidth="1"/>
    <col min="7" max="7" width="15.7265625" customWidth="1"/>
    <col min="8" max="8" width="12.54296875" customWidth="1"/>
    <col min="9" max="9" width="18.6328125" customWidth="1"/>
    <col min="10" max="10" width="13.7265625" customWidth="1"/>
    <col min="11" max="11" width="17.08984375" customWidth="1"/>
    <col min="12" max="12" width="13.453125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12" x14ac:dyDescent="0.3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</row>
    <row r="3" spans="1:12" x14ac:dyDescent="0.3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</row>
    <row r="4" spans="1:12" x14ac:dyDescent="0.3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</row>
    <row r="5" spans="1:12" x14ac:dyDescent="0.3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</row>
    <row r="6" spans="1:12" x14ac:dyDescent="0.3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</row>
    <row r="7" spans="1:12" x14ac:dyDescent="0.3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</row>
    <row r="8" spans="1:12" x14ac:dyDescent="0.3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  <c r="J8" s="4" t="s">
        <v>37</v>
      </c>
      <c r="K8" s="4" t="s">
        <v>38</v>
      </c>
      <c r="L8" s="4" t="s">
        <v>39</v>
      </c>
    </row>
    <row r="9" spans="1:12" x14ac:dyDescent="0.3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  <c r="J9" s="4" t="s">
        <v>35</v>
      </c>
      <c r="K9" s="4" t="s">
        <v>36</v>
      </c>
      <c r="L9" s="4" t="s">
        <v>36</v>
      </c>
    </row>
    <row r="10" spans="1:12" x14ac:dyDescent="0.3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  <c r="J10">
        <f>AVERAGE(F2:F2:F1001)</f>
        <v>66.088999999999999</v>
      </c>
      <c r="K10">
        <f>AVERAGE(G2:G1001)</f>
        <v>69.168999999999997</v>
      </c>
      <c r="L10">
        <f>AVERAGE(H2:H1001)</f>
        <v>68.054000000000002</v>
      </c>
    </row>
    <row r="11" spans="1:12" x14ac:dyDescent="0.3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  <c r="J11" s="4" t="s">
        <v>40</v>
      </c>
      <c r="K11" s="4"/>
      <c r="L11" s="4"/>
    </row>
    <row r="12" spans="1:12" x14ac:dyDescent="0.3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12" x14ac:dyDescent="0.3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12" x14ac:dyDescent="0.3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12" x14ac:dyDescent="0.3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12" x14ac:dyDescent="0.3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8" x14ac:dyDescent="0.3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8" x14ac:dyDescent="0.3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8" x14ac:dyDescent="0.3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8" x14ac:dyDescent="0.3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8" x14ac:dyDescent="0.3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8" x14ac:dyDescent="0.3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8" x14ac:dyDescent="0.3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8" x14ac:dyDescent="0.3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8" x14ac:dyDescent="0.3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</row>
    <row r="26" spans="1:8" x14ac:dyDescent="0.3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</row>
    <row r="27" spans="1:8" x14ac:dyDescent="0.3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</row>
    <row r="28" spans="1:8" x14ac:dyDescent="0.3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</row>
    <row r="29" spans="1:8" x14ac:dyDescent="0.3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8" x14ac:dyDescent="0.3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8" x14ac:dyDescent="0.3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8" x14ac:dyDescent="0.3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3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35">
      <c r="A34" t="s">
        <v>8</v>
      </c>
      <c r="B34" t="s">
        <v>24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3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35">
      <c r="A36" t="s">
        <v>17</v>
      </c>
      <c r="B36" t="s">
        <v>24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35">
      <c r="A37" t="s">
        <v>17</v>
      </c>
      <c r="B37" t="s">
        <v>24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3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3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3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3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3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3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3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3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35">
      <c r="A46" t="s">
        <v>8</v>
      </c>
      <c r="B46" t="s">
        <v>24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3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3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8" x14ac:dyDescent="0.3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8" x14ac:dyDescent="0.3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8" x14ac:dyDescent="0.3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</row>
    <row r="52" spans="1:8" x14ac:dyDescent="0.35">
      <c r="A52" t="s">
        <v>17</v>
      </c>
      <c r="B52" t="s">
        <v>24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8" x14ac:dyDescent="0.35">
      <c r="A53" t="s">
        <v>17</v>
      </c>
      <c r="B53" t="s">
        <v>24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8" x14ac:dyDescent="0.3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8" x14ac:dyDescent="0.3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8" x14ac:dyDescent="0.3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8" x14ac:dyDescent="0.3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8" x14ac:dyDescent="0.35">
      <c r="A58" t="s">
        <v>8</v>
      </c>
      <c r="B58" t="s">
        <v>24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</row>
    <row r="59" spans="1:8" x14ac:dyDescent="0.3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</row>
    <row r="60" spans="1:8" x14ac:dyDescent="0.3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</row>
    <row r="61" spans="1:8" x14ac:dyDescent="0.3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</row>
    <row r="62" spans="1:8" x14ac:dyDescent="0.35">
      <c r="A62" t="s">
        <v>17</v>
      </c>
      <c r="B62" t="s">
        <v>24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</row>
    <row r="63" spans="1:8" x14ac:dyDescent="0.3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</row>
    <row r="64" spans="1:8" x14ac:dyDescent="0.3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8" x14ac:dyDescent="0.3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8" x14ac:dyDescent="0.3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8" x14ac:dyDescent="0.3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</row>
    <row r="68" spans="1:8" x14ac:dyDescent="0.3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</row>
    <row r="69" spans="1:8" x14ac:dyDescent="0.3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</row>
    <row r="70" spans="1:8" x14ac:dyDescent="0.3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</row>
    <row r="71" spans="1:8" x14ac:dyDescent="0.3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</row>
    <row r="72" spans="1:8" x14ac:dyDescent="0.3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</row>
    <row r="73" spans="1:8" x14ac:dyDescent="0.3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8" x14ac:dyDescent="0.3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8" x14ac:dyDescent="0.3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8" x14ac:dyDescent="0.3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8" x14ac:dyDescent="0.3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8" x14ac:dyDescent="0.35">
      <c r="A78" t="s">
        <v>17</v>
      </c>
      <c r="B78" t="s">
        <v>24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8" x14ac:dyDescent="0.3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8" x14ac:dyDescent="0.3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35">
      <c r="A81" t="s">
        <v>8</v>
      </c>
      <c r="B81" t="s">
        <v>24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3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3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3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35">
      <c r="A85" t="s">
        <v>17</v>
      </c>
      <c r="B85" t="s">
        <v>24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3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3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3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3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3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3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3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3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3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3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3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3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3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35">
      <c r="A99" t="s">
        <v>8</v>
      </c>
      <c r="B99" t="s">
        <v>24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3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3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3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3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3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3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3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3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3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35">
      <c r="A109" t="s">
        <v>17</v>
      </c>
      <c r="B109" t="s">
        <v>24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3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3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3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3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3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3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35">
      <c r="A116" t="s">
        <v>8</v>
      </c>
      <c r="B116" t="s">
        <v>24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3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3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3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3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3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3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3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3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3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35">
      <c r="A126" t="s">
        <v>17</v>
      </c>
      <c r="B126" t="s">
        <v>24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3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3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3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3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3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3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3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35">
      <c r="A134" t="s">
        <v>17</v>
      </c>
      <c r="B134" t="s">
        <v>24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3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3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3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3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35">
      <c r="A139" t="s">
        <v>17</v>
      </c>
      <c r="B139" t="s">
        <v>24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3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3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3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3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35">
      <c r="A144" t="s">
        <v>8</v>
      </c>
      <c r="B144" t="s">
        <v>24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3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3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3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3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3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3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35">
      <c r="A151" t="s">
        <v>17</v>
      </c>
      <c r="B151" t="s">
        <v>24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3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3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3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3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3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3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35">
      <c r="A158" t="s">
        <v>8</v>
      </c>
      <c r="B158" t="s">
        <v>24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3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3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3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3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35">
      <c r="A163" t="s">
        <v>8</v>
      </c>
      <c r="B163" t="s">
        <v>24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3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3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35">
      <c r="A166" t="s">
        <v>8</v>
      </c>
      <c r="B166" t="s">
        <v>24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3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3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3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3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3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3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35">
      <c r="A173" t="s">
        <v>17</v>
      </c>
      <c r="B173" t="s">
        <v>24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3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3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3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3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3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3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3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3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3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3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35">
      <c r="A184" t="s">
        <v>8</v>
      </c>
      <c r="B184" t="s">
        <v>24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3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3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3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35">
      <c r="A188" t="s">
        <v>17</v>
      </c>
      <c r="B188" t="s">
        <v>24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3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3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3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35">
      <c r="A192" t="s">
        <v>8</v>
      </c>
      <c r="B192" t="s">
        <v>24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3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3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3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3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3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3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35">
      <c r="A199" t="s">
        <v>17</v>
      </c>
      <c r="B199" t="s">
        <v>24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3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3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3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3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3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3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3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3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35">
      <c r="A208" t="s">
        <v>17</v>
      </c>
      <c r="B208" t="s">
        <v>24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35">
      <c r="A209" t="s">
        <v>17</v>
      </c>
      <c r="B209" t="s">
        <v>24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3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3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3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3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3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3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35">
      <c r="A216" t="s">
        <v>17</v>
      </c>
      <c r="B216" t="s">
        <v>24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3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35">
      <c r="A218" t="s">
        <v>8</v>
      </c>
      <c r="B218" t="s">
        <v>24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3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3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3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3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3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3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3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3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35">
      <c r="A227" t="s">
        <v>8</v>
      </c>
      <c r="B227" t="s">
        <v>24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3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3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3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3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3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3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3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35">
      <c r="A235" t="s">
        <v>17</v>
      </c>
      <c r="B235" t="s">
        <v>24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3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3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3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3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3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3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3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35">
      <c r="A243" t="s">
        <v>8</v>
      </c>
      <c r="B243" t="s">
        <v>24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3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35">
      <c r="A245" t="s">
        <v>17</v>
      </c>
      <c r="B245" t="s">
        <v>24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3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3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35">
      <c r="A248" t="s">
        <v>17</v>
      </c>
      <c r="B248" t="s">
        <v>24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3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3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3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3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3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3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3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3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35">
      <c r="A257" t="s">
        <v>8</v>
      </c>
      <c r="B257" t="s">
        <v>24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3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3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3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3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3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3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3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35">
      <c r="A265" t="s">
        <v>8</v>
      </c>
      <c r="B265" t="s">
        <v>24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3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3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3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3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3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35">
      <c r="A271" t="s">
        <v>8</v>
      </c>
      <c r="B271" t="s">
        <v>24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3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3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3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3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3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3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3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35">
      <c r="A279" t="s">
        <v>8</v>
      </c>
      <c r="B279" t="s">
        <v>24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3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3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3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3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3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3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3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3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35">
      <c r="A288" t="s">
        <v>17</v>
      </c>
      <c r="B288" t="s">
        <v>24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3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3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35">
      <c r="A291" t="s">
        <v>17</v>
      </c>
      <c r="B291" t="s">
        <v>24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3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3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3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35">
      <c r="A295" t="s">
        <v>8</v>
      </c>
      <c r="B295" t="s">
        <v>24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3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3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3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35">
      <c r="A299" t="s">
        <v>17</v>
      </c>
      <c r="B299" t="s">
        <v>24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3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3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3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3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3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3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3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3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35">
      <c r="A308" t="s">
        <v>17</v>
      </c>
      <c r="B308" t="s">
        <v>24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3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3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3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3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3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3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3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3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3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3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3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3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3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3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35">
      <c r="A323" t="s">
        <v>8</v>
      </c>
      <c r="B323" t="s">
        <v>24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3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3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3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3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3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3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3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3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3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3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35">
      <c r="A334" t="s">
        <v>17</v>
      </c>
      <c r="B334" t="s">
        <v>24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3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3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3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3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3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3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3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3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3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3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3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3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3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3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3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3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35">
      <c r="A351" t="s">
        <v>17</v>
      </c>
      <c r="B351" t="s">
        <v>24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3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35">
      <c r="A353" t="s">
        <v>17</v>
      </c>
      <c r="B353" t="s">
        <v>24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3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3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3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3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3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3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3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3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3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3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3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3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3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3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3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3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3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3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35">
      <c r="A372" t="s">
        <v>17</v>
      </c>
      <c r="B372" t="s">
        <v>24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3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3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3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3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35">
      <c r="A377" t="s">
        <v>17</v>
      </c>
      <c r="B377" t="s">
        <v>24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3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3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3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3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3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3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3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35">
      <c r="A385" t="s">
        <v>8</v>
      </c>
      <c r="B385" t="s">
        <v>24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3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35">
      <c r="A387" t="s">
        <v>8</v>
      </c>
      <c r="B387" t="s">
        <v>24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35">
      <c r="A388" t="s">
        <v>8</v>
      </c>
      <c r="B388" t="s">
        <v>24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3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3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3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35">
      <c r="A392" t="s">
        <v>17</v>
      </c>
      <c r="B392" t="s">
        <v>24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3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35">
      <c r="A394" t="s">
        <v>17</v>
      </c>
      <c r="B394" t="s">
        <v>24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3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3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3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3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3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3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3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3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3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3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3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3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3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3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3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3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3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3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35">
      <c r="A413" t="s">
        <v>17</v>
      </c>
      <c r="B413" t="s">
        <v>24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3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3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3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35">
      <c r="A417" t="s">
        <v>17</v>
      </c>
      <c r="B417" t="s">
        <v>24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3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3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3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35">
      <c r="A421" t="s">
        <v>17</v>
      </c>
      <c r="B421" t="s">
        <v>24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3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3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3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3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3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3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3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3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3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3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3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3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3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3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3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3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3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3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3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3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3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3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3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3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3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3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3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3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3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3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3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35">
      <c r="A453" t="s">
        <v>8</v>
      </c>
      <c r="B453" t="s">
        <v>24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3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3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3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3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3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3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35">
      <c r="A460" t="s">
        <v>8</v>
      </c>
      <c r="B460" t="s">
        <v>24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3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3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3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35">
      <c r="A464" t="s">
        <v>8</v>
      </c>
      <c r="B464" t="s">
        <v>24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3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3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3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3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3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3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3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3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3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3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3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3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3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35">
      <c r="A478" t="s">
        <v>17</v>
      </c>
      <c r="B478" t="s">
        <v>24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3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3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35">
      <c r="A481" t="s">
        <v>17</v>
      </c>
      <c r="B481" t="s">
        <v>24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3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3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3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3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3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3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3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3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3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3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3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3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3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3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3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3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3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3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3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35">
      <c r="A501" t="s">
        <v>17</v>
      </c>
      <c r="B501" t="s">
        <v>24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3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3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3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35">
      <c r="A505" t="s">
        <v>8</v>
      </c>
      <c r="B505" t="s">
        <v>24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3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3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3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3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3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3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3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3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3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3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3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3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3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35">
      <c r="A519" t="s">
        <v>8</v>
      </c>
      <c r="B519" t="s">
        <v>24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3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3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3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3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3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3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3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35">
      <c r="A527" t="s">
        <v>17</v>
      </c>
      <c r="B527" t="s">
        <v>24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3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3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3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3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3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3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35">
      <c r="A534" t="s">
        <v>17</v>
      </c>
      <c r="B534" t="s">
        <v>24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35">
      <c r="A535" t="s">
        <v>8</v>
      </c>
      <c r="B535" t="s">
        <v>24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3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3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3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3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35">
      <c r="A540" t="s">
        <v>17</v>
      </c>
      <c r="B540" t="s">
        <v>24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3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3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3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3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3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3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35">
      <c r="A547" t="s">
        <v>17</v>
      </c>
      <c r="B547" t="s">
        <v>24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3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3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3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3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3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3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3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3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35">
      <c r="A556" t="s">
        <v>17</v>
      </c>
      <c r="B556" t="s">
        <v>24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3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3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3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3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3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3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3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3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3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3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3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35">
      <c r="A568" t="s">
        <v>8</v>
      </c>
      <c r="B568" t="s">
        <v>24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3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3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3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3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3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3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3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35">
      <c r="A576" t="s">
        <v>8</v>
      </c>
      <c r="B576" t="s">
        <v>24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3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3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3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3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3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3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35">
      <c r="A583" t="s">
        <v>8</v>
      </c>
      <c r="B583" t="s">
        <v>24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3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3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3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3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3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3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3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3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3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3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35">
      <c r="A594" t="s">
        <v>17</v>
      </c>
      <c r="B594" t="s">
        <v>24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35">
      <c r="A595" t="s">
        <v>8</v>
      </c>
      <c r="B595" t="s">
        <v>24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3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3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3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3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3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3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3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3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35">
      <c r="A604" t="s">
        <v>8</v>
      </c>
      <c r="B604" t="s">
        <v>24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3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3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3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3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3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35">
      <c r="A610" t="s">
        <v>8</v>
      </c>
      <c r="B610" t="s">
        <v>24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3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3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3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3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3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3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3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35">
      <c r="A618" t="s">
        <v>8</v>
      </c>
      <c r="B618" t="s">
        <v>24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3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3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3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3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3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3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3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35">
      <c r="A626" t="s">
        <v>8</v>
      </c>
      <c r="B626" t="s">
        <v>24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3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3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3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3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3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3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3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3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3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3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3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3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3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35">
      <c r="A640" t="s">
        <v>17</v>
      </c>
      <c r="B640" t="s">
        <v>24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3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3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3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3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35">
      <c r="A645" t="s">
        <v>8</v>
      </c>
      <c r="B645" t="s">
        <v>24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3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3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3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35">
      <c r="A649" t="s">
        <v>8</v>
      </c>
      <c r="B649" t="s">
        <v>24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3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3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3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3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3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3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3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3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3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3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3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3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3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3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3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3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3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3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3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3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3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3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3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3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3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3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3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3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35">
      <c r="A678" t="s">
        <v>8</v>
      </c>
      <c r="B678" t="s">
        <v>24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3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3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3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3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3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3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3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3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35">
      <c r="A687" t="s">
        <v>8</v>
      </c>
      <c r="B687" t="s">
        <v>24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35">
      <c r="A688" t="s">
        <v>17</v>
      </c>
      <c r="B688" t="s">
        <v>24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3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3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35">
      <c r="A691" t="s">
        <v>17</v>
      </c>
      <c r="B691" t="s">
        <v>24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3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35">
      <c r="A693" t="s">
        <v>8</v>
      </c>
      <c r="B693" t="s">
        <v>24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3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3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3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3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3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3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3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3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35">
      <c r="A702" t="s">
        <v>8</v>
      </c>
      <c r="B702" t="s">
        <v>24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3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3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3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3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3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3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3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3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3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3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35">
      <c r="A713" t="s">
        <v>8</v>
      </c>
      <c r="B713" t="s">
        <v>24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3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3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3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3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3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3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3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35">
      <c r="A721" t="s">
        <v>17</v>
      </c>
      <c r="B721" t="s">
        <v>24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3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3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3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3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3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35">
      <c r="A727" t="s">
        <v>17</v>
      </c>
      <c r="B727" t="s">
        <v>24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35">
      <c r="A728" t="s">
        <v>8</v>
      </c>
      <c r="B728" t="s">
        <v>24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35">
      <c r="A729" t="s">
        <v>17</v>
      </c>
      <c r="B729" t="s">
        <v>24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3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3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3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3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3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3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35">
      <c r="A736" t="s">
        <v>8</v>
      </c>
      <c r="B736" t="s">
        <v>24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3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3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3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3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3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3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3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3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3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3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3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3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3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3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3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3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35">
      <c r="A753" t="s">
        <v>17</v>
      </c>
      <c r="B753" t="s">
        <v>24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3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3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3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35">
      <c r="A757" t="s">
        <v>8</v>
      </c>
      <c r="B757" t="s">
        <v>24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3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35">
      <c r="A759" t="s">
        <v>17</v>
      </c>
      <c r="B759" t="s">
        <v>24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3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3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3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3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3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3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3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3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3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3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3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3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3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3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3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3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3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3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3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3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3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35">
      <c r="A781" t="s">
        <v>17</v>
      </c>
      <c r="B781" t="s">
        <v>24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3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3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3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3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3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3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35">
      <c r="A788" t="s">
        <v>8</v>
      </c>
      <c r="B788" t="s">
        <v>24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3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3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3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3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3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3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35">
      <c r="A795" t="s">
        <v>17</v>
      </c>
      <c r="B795" t="s">
        <v>24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3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35">
      <c r="A797" t="s">
        <v>8</v>
      </c>
      <c r="B797" t="s">
        <v>24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3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35">
      <c r="A799" t="s">
        <v>8</v>
      </c>
      <c r="B799" t="s">
        <v>24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35">
      <c r="A800" t="s">
        <v>17</v>
      </c>
      <c r="B800" t="s">
        <v>24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3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3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3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35">
      <c r="A804" t="s">
        <v>8</v>
      </c>
      <c r="B804" t="s">
        <v>24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3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3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3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3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35">
      <c r="A809" t="s">
        <v>8</v>
      </c>
      <c r="B809" t="s">
        <v>24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3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3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3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3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3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35">
      <c r="A815" t="s">
        <v>17</v>
      </c>
      <c r="B815" t="s">
        <v>24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3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3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3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3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3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3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3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3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35">
      <c r="A824" t="s">
        <v>17</v>
      </c>
      <c r="B824" t="s">
        <v>24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3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3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3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3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3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3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3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3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3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3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3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3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3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35">
      <c r="A838" t="s">
        <v>17</v>
      </c>
      <c r="B838" t="s">
        <v>24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3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3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3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3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3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3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3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3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35">
      <c r="A847" t="s">
        <v>17</v>
      </c>
      <c r="B847" t="s">
        <v>24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3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3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3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3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3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3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35">
      <c r="A854" t="s">
        <v>8</v>
      </c>
      <c r="B854" t="s">
        <v>24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35">
      <c r="A855" t="s">
        <v>17</v>
      </c>
      <c r="B855" t="s">
        <v>24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3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3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3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3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3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3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3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35">
      <c r="A863" t="s">
        <v>8</v>
      </c>
      <c r="B863" t="s">
        <v>24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3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3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3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3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3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3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35">
      <c r="A870" t="s">
        <v>17</v>
      </c>
      <c r="B870" t="s">
        <v>24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3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3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3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3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35">
      <c r="A875" t="s">
        <v>17</v>
      </c>
      <c r="B875" t="s">
        <v>24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3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3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3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3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3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3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3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35">
      <c r="A883" t="s">
        <v>8</v>
      </c>
      <c r="B883" t="s">
        <v>24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3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3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35">
      <c r="A886" t="s">
        <v>8</v>
      </c>
      <c r="B886" t="s">
        <v>24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3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35">
      <c r="A888" t="s">
        <v>8</v>
      </c>
      <c r="B888" t="s">
        <v>24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3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3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3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35">
      <c r="A892" t="s">
        <v>8</v>
      </c>
      <c r="B892" t="s">
        <v>24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35">
      <c r="A893" t="s">
        <v>8</v>
      </c>
      <c r="B893" t="s">
        <v>24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3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3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35">
      <c r="A896" t="s">
        <v>8</v>
      </c>
      <c r="B896" t="s">
        <v>24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35">
      <c r="A897" t="s">
        <v>8</v>
      </c>
      <c r="B897" t="s">
        <v>24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3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3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3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3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3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3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3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3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3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3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3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3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3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35">
      <c r="A911" t="s">
        <v>17</v>
      </c>
      <c r="B911" t="s">
        <v>24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3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3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3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3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3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35">
      <c r="A917" t="s">
        <v>8</v>
      </c>
      <c r="B917" t="s">
        <v>24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35">
      <c r="A918" t="s">
        <v>17</v>
      </c>
      <c r="B918" t="s">
        <v>24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3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3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3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3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3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3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3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3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35">
      <c r="A927" t="s">
        <v>17</v>
      </c>
      <c r="B927" t="s">
        <v>24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35">
      <c r="A928" t="s">
        <v>17</v>
      </c>
      <c r="B928" t="s">
        <v>24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3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35">
      <c r="A930" t="s">
        <v>17</v>
      </c>
      <c r="B930" t="s">
        <v>24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3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3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3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3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3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3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3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3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35">
      <c r="A939" t="s">
        <v>8</v>
      </c>
      <c r="B939" t="s">
        <v>24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3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3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3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3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3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3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3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3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3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3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3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35">
      <c r="A951" t="s">
        <v>8</v>
      </c>
      <c r="B951" t="s">
        <v>24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35">
      <c r="A952" t="s">
        <v>17</v>
      </c>
      <c r="B952" t="s">
        <v>24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3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35">
      <c r="A954" t="s">
        <v>8</v>
      </c>
      <c r="B954" t="s">
        <v>24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3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3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35">
      <c r="A957" t="s">
        <v>17</v>
      </c>
      <c r="B957" t="s">
        <v>24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3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3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3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3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3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3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35">
      <c r="A964" t="s">
        <v>8</v>
      </c>
      <c r="B964" t="s">
        <v>24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3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3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3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3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3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35">
      <c r="A970" t="s">
        <v>8</v>
      </c>
      <c r="B970" t="s">
        <v>24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3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3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3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3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3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3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3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3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3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3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3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3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3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3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3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3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3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3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35">
      <c r="A989" t="s">
        <v>17</v>
      </c>
      <c r="B989" t="s">
        <v>24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3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3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35">
      <c r="A992" t="s">
        <v>17</v>
      </c>
      <c r="B992" t="s">
        <v>24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3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3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3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3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35">
      <c r="A997" t="s">
        <v>8</v>
      </c>
      <c r="B997" t="s">
        <v>24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3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3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3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3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D548-C71B-4E7B-B562-CC74D7EA4C50}">
  <dimension ref="A1:AB34"/>
  <sheetViews>
    <sheetView tabSelected="1" topLeftCell="N13" zoomScaleNormal="100" workbookViewId="0">
      <selection activeCell="Z28" sqref="Z28"/>
    </sheetView>
  </sheetViews>
  <sheetFormatPr defaultRowHeight="14.5" x14ac:dyDescent="0.35"/>
  <cols>
    <col min="1" max="1" width="11.54296875" customWidth="1"/>
    <col min="6" max="6" width="19.1796875" customWidth="1"/>
    <col min="7" max="7" width="13.08984375" customWidth="1"/>
    <col min="8" max="8" width="14" customWidth="1"/>
    <col min="18" max="18" width="9.26953125" customWidth="1"/>
    <col min="21" max="21" width="12.81640625" customWidth="1"/>
  </cols>
  <sheetData>
    <row r="1" spans="1:6" x14ac:dyDescent="0.35">
      <c r="A1" s="2" t="s">
        <v>25</v>
      </c>
      <c r="B1" s="2"/>
      <c r="C1" s="2"/>
    </row>
    <row r="2" spans="1:6" x14ac:dyDescent="0.35">
      <c r="A2" s="2" t="s">
        <v>26</v>
      </c>
      <c r="B2" s="2"/>
      <c r="C2" s="2"/>
    </row>
    <row r="3" spans="1:6" x14ac:dyDescent="0.35">
      <c r="A3" s="2" t="s">
        <v>27</v>
      </c>
      <c r="B3" s="2"/>
      <c r="C3" s="2"/>
    </row>
    <row r="5" spans="1:6" x14ac:dyDescent="0.35">
      <c r="A5" s="3"/>
    </row>
    <row r="6" spans="1:6" x14ac:dyDescent="0.35">
      <c r="A6" t="s">
        <v>28</v>
      </c>
    </row>
    <row r="7" spans="1:6" x14ac:dyDescent="0.35">
      <c r="A7" t="s">
        <v>29</v>
      </c>
    </row>
    <row r="9" spans="1:6" x14ac:dyDescent="0.35">
      <c r="A9" t="s">
        <v>30</v>
      </c>
    </row>
    <row r="10" spans="1:6" x14ac:dyDescent="0.35">
      <c r="A10" t="s">
        <v>31</v>
      </c>
    </row>
    <row r="11" spans="1:6" x14ac:dyDescent="0.35">
      <c r="A11" t="s">
        <v>32</v>
      </c>
    </row>
    <row r="12" spans="1:6" x14ac:dyDescent="0.35">
      <c r="A12" t="s">
        <v>33</v>
      </c>
    </row>
    <row r="13" spans="1:6" x14ac:dyDescent="0.35">
      <c r="A13" t="s">
        <v>34</v>
      </c>
    </row>
    <row r="14" spans="1:6" x14ac:dyDescent="0.35">
      <c r="A14" s="4" t="s">
        <v>41</v>
      </c>
    </row>
    <row r="15" spans="1:6" x14ac:dyDescent="0.35">
      <c r="A15" s="24" t="s">
        <v>63</v>
      </c>
      <c r="B15" s="24"/>
      <c r="C15" s="24"/>
      <c r="D15" s="24"/>
      <c r="E15" s="24"/>
      <c r="F15" s="24"/>
    </row>
    <row r="16" spans="1:6" x14ac:dyDescent="0.35">
      <c r="A16" s="10" t="s">
        <v>42</v>
      </c>
      <c r="B16" s="10" t="s">
        <v>43</v>
      </c>
      <c r="C16" s="10" t="s">
        <v>44</v>
      </c>
    </row>
    <row r="17" spans="1:28" x14ac:dyDescent="0.35">
      <c r="A17" s="9">
        <v>72</v>
      </c>
      <c r="B17" s="9">
        <v>72</v>
      </c>
      <c r="C17" s="9">
        <v>74</v>
      </c>
      <c r="F17" s="17" t="s">
        <v>45</v>
      </c>
      <c r="K17" s="31" t="s">
        <v>49</v>
      </c>
      <c r="L17" s="17"/>
      <c r="P17" s="17" t="s">
        <v>52</v>
      </c>
      <c r="Q17" s="17"/>
      <c r="R17" s="17"/>
      <c r="U17" s="31" t="s">
        <v>65</v>
      </c>
      <c r="V17" s="17"/>
      <c r="W17" s="17"/>
      <c r="X17" s="17"/>
    </row>
    <row r="18" spans="1:28" x14ac:dyDescent="0.35">
      <c r="A18" s="9">
        <v>69</v>
      </c>
      <c r="B18" s="9">
        <v>90</v>
      </c>
      <c r="C18" s="9">
        <v>88</v>
      </c>
      <c r="F18" s="19" t="s">
        <v>48</v>
      </c>
      <c r="G18" s="19"/>
      <c r="H18" s="18"/>
      <c r="K18" s="19" t="s">
        <v>50</v>
      </c>
      <c r="L18" s="19"/>
      <c r="M18" s="19"/>
      <c r="N18" s="18"/>
      <c r="P18" s="19" t="s">
        <v>62</v>
      </c>
      <c r="Q18" s="19"/>
      <c r="R18" s="19"/>
      <c r="S18" s="19"/>
    </row>
    <row r="19" spans="1:28" x14ac:dyDescent="0.35">
      <c r="A19" s="9">
        <v>90</v>
      </c>
      <c r="B19" s="9">
        <v>95</v>
      </c>
      <c r="C19" s="9">
        <v>93</v>
      </c>
      <c r="F19" s="7" t="s">
        <v>42</v>
      </c>
      <c r="G19" s="7" t="s">
        <v>43</v>
      </c>
      <c r="H19" s="7" t="s">
        <v>44</v>
      </c>
      <c r="K19" s="10" t="s">
        <v>42</v>
      </c>
      <c r="L19" s="10" t="s">
        <v>43</v>
      </c>
      <c r="M19" s="10" t="s">
        <v>44</v>
      </c>
      <c r="N19" s="26"/>
      <c r="P19" s="9" t="s">
        <v>54</v>
      </c>
      <c r="Q19" s="9" t="s">
        <v>53</v>
      </c>
      <c r="R19" s="9" t="s">
        <v>55</v>
      </c>
      <c r="S19" s="1"/>
      <c r="U19" s="4"/>
      <c r="V19" s="29" t="s">
        <v>42</v>
      </c>
      <c r="W19" s="30" t="s">
        <v>43</v>
      </c>
      <c r="X19" s="30" t="s">
        <v>44</v>
      </c>
    </row>
    <row r="20" spans="1:28" x14ac:dyDescent="0.35">
      <c r="A20" s="9">
        <v>90</v>
      </c>
      <c r="B20" s="9">
        <v>95</v>
      </c>
      <c r="C20" s="9">
        <v>93</v>
      </c>
      <c r="F20" s="9">
        <f>AVERAGE(A17:A26)</f>
        <v>70.7</v>
      </c>
      <c r="G20" s="9">
        <f>AVERAGE(B17:B26)</f>
        <v>77.2</v>
      </c>
      <c r="H20" s="9">
        <f>AVERAGE(C17:C26)</f>
        <v>74.3</v>
      </c>
      <c r="I20" s="14" t="s">
        <v>46</v>
      </c>
      <c r="K20" s="16">
        <f>A17-F20/F21</f>
        <v>67.637215274604273</v>
      </c>
      <c r="L20" s="16">
        <f>B17-G20/G21</f>
        <v>67.488079579840516</v>
      </c>
      <c r="M20" s="16">
        <f>C17-H20/H21</f>
        <v>69.989404639043542</v>
      </c>
      <c r="N20" s="25"/>
      <c r="P20" s="28">
        <v>1</v>
      </c>
      <c r="Q20" s="21">
        <f>(((K20-K33)*(L20-L33)) + ((K21-K33)*(L21-K33)) + ((K22-K33)*(L22-L33)))/3 /10000</f>
        <v>0.59465214403300926</v>
      </c>
      <c r="R20" s="22">
        <f>(((K20-K33)*(M20-M33)) + ((K21-K33)*(M21-M33)) + ((K22-K33)*(M22-M33)))/3/10000</f>
        <v>0.59278448197282407</v>
      </c>
      <c r="S20" s="1"/>
      <c r="U20" s="5" t="s">
        <v>42</v>
      </c>
      <c r="V20" s="6">
        <v>1</v>
      </c>
      <c r="W20" s="6">
        <v>0.6</v>
      </c>
      <c r="X20" s="6">
        <v>0.6</v>
      </c>
      <c r="Y20" s="11"/>
      <c r="Z20" s="32">
        <v>0.42</v>
      </c>
      <c r="AB20" s="20">
        <f>V20*W20*X20*Z20</f>
        <v>0.1512</v>
      </c>
    </row>
    <row r="21" spans="1:28" x14ac:dyDescent="0.35">
      <c r="A21" s="9">
        <v>47</v>
      </c>
      <c r="B21" s="9">
        <v>57</v>
      </c>
      <c r="C21" s="9">
        <v>44</v>
      </c>
      <c r="F21" s="15">
        <f>_xlfn.STDEV.P(A17:A26)</f>
        <v>16.205246064160828</v>
      </c>
      <c r="G21" s="15">
        <f>_xlfn.STDEV.P(B17:B26)</f>
        <v>17.110230857589269</v>
      </c>
      <c r="H21" s="15">
        <f>_xlfn.STDEV.P(C17:C26)</f>
        <v>18.525927777037239</v>
      </c>
      <c r="I21" s="14" t="s">
        <v>47</v>
      </c>
      <c r="K21" s="16">
        <f>A18-F20/F21</f>
        <v>64.637215274604273</v>
      </c>
      <c r="L21" s="16">
        <f>B18-G20/G21</f>
        <v>85.488079579840516</v>
      </c>
      <c r="M21" s="16">
        <f>C18-H20/H21</f>
        <v>83.989404639043542</v>
      </c>
      <c r="N21" s="25"/>
      <c r="P21" s="12"/>
      <c r="Q21" s="23"/>
      <c r="R21" s="12"/>
      <c r="S21" s="1"/>
      <c r="U21" s="29" t="s">
        <v>43</v>
      </c>
      <c r="V21" s="6">
        <v>0.6</v>
      </c>
      <c r="W21" s="6">
        <v>1</v>
      </c>
      <c r="X21" s="6">
        <v>0.7</v>
      </c>
      <c r="Y21" s="11" t="s">
        <v>66</v>
      </c>
      <c r="Z21" s="33">
        <v>0.64</v>
      </c>
      <c r="AA21" s="34" t="s">
        <v>67</v>
      </c>
      <c r="AB21" s="20">
        <f>V21*W21*X21*Z21</f>
        <v>0.26879999999999998</v>
      </c>
    </row>
    <row r="22" spans="1:28" x14ac:dyDescent="0.35">
      <c r="A22" s="9">
        <v>76</v>
      </c>
      <c r="B22" s="9">
        <v>78</v>
      </c>
      <c r="C22" s="9">
        <v>75</v>
      </c>
      <c r="K22" s="16">
        <f>A19-F20/F21</f>
        <v>85.637215274604273</v>
      </c>
      <c r="L22" s="16">
        <f>B19-G20/G21</f>
        <v>90.488079579840516</v>
      </c>
      <c r="M22" s="16">
        <f>C19-H20/H21</f>
        <v>88.989404639043542</v>
      </c>
      <c r="N22" s="25"/>
      <c r="P22" s="9" t="s">
        <v>56</v>
      </c>
      <c r="Q22" s="9" t="s">
        <v>57</v>
      </c>
      <c r="R22" s="9" t="s">
        <v>58</v>
      </c>
      <c r="S22" s="1"/>
      <c r="U22" s="29" t="s">
        <v>44</v>
      </c>
      <c r="V22" s="6">
        <v>0.6</v>
      </c>
      <c r="W22" s="6">
        <v>0.7</v>
      </c>
      <c r="X22" s="6">
        <v>1</v>
      </c>
      <c r="Z22" s="6">
        <v>0.64</v>
      </c>
      <c r="AB22" s="20">
        <f>V22*W22*X22*Z22</f>
        <v>0.26879999999999998</v>
      </c>
    </row>
    <row r="23" spans="1:28" x14ac:dyDescent="0.35">
      <c r="A23" s="9">
        <v>71</v>
      </c>
      <c r="B23" s="9">
        <v>83</v>
      </c>
      <c r="C23" s="9">
        <v>78</v>
      </c>
      <c r="K23" s="16">
        <f>A20-F20/F21</f>
        <v>85.637215274604273</v>
      </c>
      <c r="L23" s="16">
        <f>B20-G20/G21</f>
        <v>90.488079579840516</v>
      </c>
      <c r="M23" s="16">
        <f>C20-H20/H21</f>
        <v>88.989404639043542</v>
      </c>
      <c r="N23" s="25"/>
      <c r="P23" s="9">
        <v>1</v>
      </c>
      <c r="Q23" s="22">
        <f>(((L20-L33)*(M20-M33)) + ((L21-L33)*(M21-M33)) + ((L22-L33)*(M22-M33)))/3/10000</f>
        <v>0.66520079154706035</v>
      </c>
      <c r="R23" s="9">
        <v>1</v>
      </c>
      <c r="S23" s="1"/>
    </row>
    <row r="24" spans="1:28" x14ac:dyDescent="0.35">
      <c r="A24" s="9">
        <v>88</v>
      </c>
      <c r="B24" s="9">
        <v>95</v>
      </c>
      <c r="C24" s="9">
        <v>92</v>
      </c>
      <c r="K24" s="16">
        <f>A21-F20/F21</f>
        <v>42.63721527460428</v>
      </c>
      <c r="L24" s="16">
        <f>B21-G20/G21</f>
        <v>52.488079579840516</v>
      </c>
      <c r="M24" s="16">
        <f>C21-H20/H21</f>
        <v>39.989404639043542</v>
      </c>
      <c r="N24" s="25"/>
      <c r="P24" s="1"/>
      <c r="Q24" s="1"/>
      <c r="R24" s="1"/>
      <c r="S24" s="1"/>
    </row>
    <row r="25" spans="1:28" x14ac:dyDescent="0.35">
      <c r="A25" s="9">
        <v>40</v>
      </c>
      <c r="B25" s="9">
        <v>43</v>
      </c>
      <c r="C25" s="9">
        <v>39</v>
      </c>
      <c r="K25" s="16">
        <f>A22-F20/F21</f>
        <v>71.637215274604273</v>
      </c>
      <c r="L25" s="16">
        <f>B22-G20/G21</f>
        <v>73.488079579840516</v>
      </c>
      <c r="M25" s="16">
        <f>C22-H20/H21</f>
        <v>70.989404639043542</v>
      </c>
      <c r="N25" s="25"/>
      <c r="P25" s="1"/>
      <c r="Q25" s="9" t="s">
        <v>42</v>
      </c>
      <c r="R25" s="9" t="s">
        <v>43</v>
      </c>
      <c r="S25" s="9" t="s">
        <v>44</v>
      </c>
    </row>
    <row r="26" spans="1:28" x14ac:dyDescent="0.35">
      <c r="A26" s="9">
        <v>64</v>
      </c>
      <c r="B26" s="9">
        <v>64</v>
      </c>
      <c r="C26" s="9">
        <v>67</v>
      </c>
      <c r="K26" s="16">
        <f>A23-F20/F21</f>
        <v>66.637215274604273</v>
      </c>
      <c r="L26" s="16">
        <f>B23-G20/G21</f>
        <v>78.488079579840516</v>
      </c>
      <c r="M26" s="16">
        <f>C23-H20/H21</f>
        <v>73.989404639043542</v>
      </c>
      <c r="N26" s="25"/>
      <c r="P26" s="9" t="s">
        <v>42</v>
      </c>
      <c r="Q26" s="9" t="s">
        <v>54</v>
      </c>
      <c r="R26" s="9" t="s">
        <v>53</v>
      </c>
      <c r="S26" s="9" t="s">
        <v>55</v>
      </c>
    </row>
    <row r="27" spans="1:28" x14ac:dyDescent="0.35">
      <c r="K27" s="16">
        <f>A24-F20/F21</f>
        <v>83.637215274604273</v>
      </c>
      <c r="L27" s="16">
        <f>B24-G20/G21</f>
        <v>90.488079579840516</v>
      </c>
      <c r="M27" s="16">
        <f>C24-H20/H21</f>
        <v>87.989404639043542</v>
      </c>
      <c r="N27" s="25"/>
      <c r="P27" s="9" t="s">
        <v>43</v>
      </c>
      <c r="Q27" s="9" t="s">
        <v>59</v>
      </c>
      <c r="R27" s="9" t="s">
        <v>56</v>
      </c>
      <c r="S27" s="9" t="s">
        <v>57</v>
      </c>
    </row>
    <row r="28" spans="1:28" x14ac:dyDescent="0.35">
      <c r="B28" s="4"/>
      <c r="K28" s="16">
        <f>A25-F20/F21</f>
        <v>35.63721527460428</v>
      </c>
      <c r="L28" s="20">
        <f>B25-G20/G21</f>
        <v>38.488079579840516</v>
      </c>
      <c r="M28" s="20">
        <f>C25-H20/H21</f>
        <v>34.989404639043542</v>
      </c>
      <c r="N28" s="27"/>
      <c r="P28" s="8" t="s">
        <v>44</v>
      </c>
      <c r="Q28" s="8" t="s">
        <v>60</v>
      </c>
      <c r="R28" s="30" t="s">
        <v>61</v>
      </c>
      <c r="S28" s="30" t="s">
        <v>58</v>
      </c>
    </row>
    <row r="29" spans="1:28" x14ac:dyDescent="0.35">
      <c r="K29" s="20">
        <f>A26-F20/F21</f>
        <v>59.63721527460428</v>
      </c>
      <c r="L29" s="20">
        <f>B26-G20/G21</f>
        <v>59.488079579840516</v>
      </c>
      <c r="M29" s="20">
        <f>C26-H20/H21</f>
        <v>62.989404639043542</v>
      </c>
      <c r="N29" s="27"/>
      <c r="P29" s="12"/>
      <c r="Q29" s="12"/>
    </row>
    <row r="30" spans="1:28" x14ac:dyDescent="0.35">
      <c r="P30" s="4"/>
      <c r="Q30" s="29" t="s">
        <v>42</v>
      </c>
      <c r="R30" s="30" t="s">
        <v>43</v>
      </c>
      <c r="S30" s="30" t="s">
        <v>44</v>
      </c>
    </row>
    <row r="31" spans="1:28" x14ac:dyDescent="0.35">
      <c r="K31" s="18" t="s">
        <v>51</v>
      </c>
      <c r="M31" s="18"/>
      <c r="N31" s="18"/>
      <c r="P31" s="5" t="s">
        <v>42</v>
      </c>
      <c r="Q31" s="6">
        <v>1</v>
      </c>
      <c r="R31" s="6">
        <v>0.6</v>
      </c>
      <c r="S31" s="6">
        <v>0.6</v>
      </c>
    </row>
    <row r="32" spans="1:28" x14ac:dyDescent="0.35">
      <c r="K32" s="7" t="s">
        <v>42</v>
      </c>
      <c r="L32" s="7" t="s">
        <v>43</v>
      </c>
      <c r="M32" s="7" t="s">
        <v>44</v>
      </c>
      <c r="P32" s="29" t="s">
        <v>43</v>
      </c>
      <c r="Q32" s="6">
        <v>0.6</v>
      </c>
      <c r="R32" s="6">
        <v>1</v>
      </c>
      <c r="S32" s="6">
        <v>0.7</v>
      </c>
    </row>
    <row r="33" spans="11:19" x14ac:dyDescent="0.35">
      <c r="K33" s="16">
        <v>0</v>
      </c>
      <c r="L33" s="16">
        <v>0</v>
      </c>
      <c r="M33" s="16">
        <v>0</v>
      </c>
      <c r="N33" s="13" t="s">
        <v>46</v>
      </c>
      <c r="P33" s="29" t="s">
        <v>44</v>
      </c>
      <c r="Q33" s="6">
        <v>0.6</v>
      </c>
      <c r="R33" s="6">
        <v>0.7</v>
      </c>
      <c r="S33" s="6">
        <v>1</v>
      </c>
    </row>
    <row r="34" spans="11:19" x14ac:dyDescent="0.35">
      <c r="K34" s="16">
        <v>1</v>
      </c>
      <c r="L34" s="16">
        <v>1</v>
      </c>
      <c r="M34" s="16">
        <v>1</v>
      </c>
      <c r="N34" s="13" t="s">
        <v>64</v>
      </c>
    </row>
  </sheetData>
  <mergeCells count="4">
    <mergeCell ref="A15:F15"/>
    <mergeCell ref="A1:C1"/>
    <mergeCell ref="A2:C2"/>
    <mergeCell ref="A3:C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Worksheet</vt:lpstr>
      <vt:lpstr>TUGAS 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evy nur imamah</cp:lastModifiedBy>
  <cp:lastPrinted>2023-09-21T16:28:36Z</cp:lastPrinted>
  <dcterms:created xsi:type="dcterms:W3CDTF">2023-09-14T11:24:09Z</dcterms:created>
  <dcterms:modified xsi:type="dcterms:W3CDTF">2023-09-21T16:28:52Z</dcterms:modified>
  <cp:category/>
</cp:coreProperties>
</file>