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Sheet1" sheetId="1" r:id="rId1"/>
    <sheet name="Sheet2" sheetId="2" state="hidden" r:id="rId2"/>
    <sheet name="Sheet3" sheetId="3" r:id="rId3"/>
  </sheets>
  <definedNames>
    <definedName name="h">Sheet3!$B$4</definedName>
    <definedName name="I">Sheet3!$B$9</definedName>
    <definedName name="m">Sheet3!$B$8</definedName>
    <definedName name="n">Sheet3!$B$5</definedName>
    <definedName name="Pi">Sheet3!$B$6</definedName>
    <definedName name="Radius">Sheet3!$B$3</definedName>
    <definedName name="Rho">Sheet3!$B$2</definedName>
    <definedName name="T">Sheet3!$B$12</definedName>
    <definedName name="w">Sheet3!$B$10</definedName>
  </definedNames>
  <calcPr calcId="145621"/>
</workbook>
</file>

<file path=xl/calcChain.xml><?xml version="1.0" encoding="utf-8"?>
<calcChain xmlns="http://schemas.openxmlformats.org/spreadsheetml/2006/main">
  <c r="B10" i="3" l="1"/>
  <c r="B8" i="3"/>
  <c r="B9" i="3" s="1"/>
  <c r="B12" i="3" s="1"/>
  <c r="I169" i="1" l="1"/>
  <c r="D162" i="1"/>
  <c r="I164" i="1" s="1"/>
  <c r="I152" i="1"/>
  <c r="D145" i="1"/>
  <c r="I147" i="1" s="1"/>
  <c r="I135" i="1"/>
  <c r="I130" i="1"/>
  <c r="D128" i="1"/>
  <c r="I129" i="1" s="1"/>
  <c r="I127" i="1"/>
  <c r="I140" i="1" s="1"/>
  <c r="I142" i="1" s="1"/>
  <c r="I118" i="1"/>
  <c r="I106" i="1"/>
  <c r="I108" i="1" s="1"/>
  <c r="I101" i="1"/>
  <c r="I96" i="1"/>
  <c r="I95" i="1"/>
  <c r="I94" i="1"/>
  <c r="I93" i="1"/>
  <c r="D94" i="1"/>
  <c r="I89" i="1"/>
  <c r="I77" i="1"/>
  <c r="I78" i="1"/>
  <c r="I79" i="1"/>
  <c r="I76" i="1"/>
  <c r="I91" i="1"/>
  <c r="I74" i="1"/>
  <c r="I57" i="1"/>
  <c r="I40" i="1"/>
  <c r="D111" i="1"/>
  <c r="I113" i="1" s="1"/>
  <c r="I162" i="1" l="1"/>
  <c r="I163" i="1"/>
  <c r="I161" i="1"/>
  <c r="I174" i="1" s="1"/>
  <c r="I176" i="1" s="1"/>
  <c r="I145" i="1"/>
  <c r="I146" i="1"/>
  <c r="I144" i="1"/>
  <c r="I157" i="1" s="1"/>
  <c r="I159" i="1" s="1"/>
  <c r="I128" i="1"/>
  <c r="I112" i="1"/>
  <c r="I111" i="1"/>
  <c r="I110" i="1"/>
  <c r="I123" i="1" s="1"/>
  <c r="I125" i="1" s="1"/>
</calcChain>
</file>

<file path=xl/sharedStrings.xml><?xml version="1.0" encoding="utf-8"?>
<sst xmlns="http://schemas.openxmlformats.org/spreadsheetml/2006/main" count="219" uniqueCount="37">
  <si>
    <t xml:space="preserve"> 分配次数</t>
    <phoneticPr fontId="1" type="noConversion"/>
  </si>
  <si>
    <t>F_V_EH_Sum</t>
    <phoneticPr fontId="1" type="noConversion"/>
  </si>
  <si>
    <t>DividePerCar</t>
    <phoneticPr fontId="1" type="noConversion"/>
  </si>
  <si>
    <t>F_V_EH_Average_Car1</t>
    <phoneticPr fontId="1" type="noConversion"/>
  </si>
  <si>
    <t>F_V_EH_Average_Car2</t>
    <phoneticPr fontId="1" type="noConversion"/>
  </si>
  <si>
    <t>F_V_EH_Average_Car3</t>
    <phoneticPr fontId="1" type="noConversion"/>
  </si>
  <si>
    <t>F_V_EH_Average_Car4</t>
    <phoneticPr fontId="1" type="noConversion"/>
  </si>
  <si>
    <t>F_V_EH_Actual_Car1_Lastvalue</t>
    <phoneticPr fontId="1" type="noConversion"/>
  </si>
  <si>
    <t>F_V_EH_Actual_Car2_Lastvalue</t>
    <phoneticPr fontId="1" type="noConversion"/>
  </si>
  <si>
    <t>F_V_EH_Actual_Car3_Lastvalue</t>
    <phoneticPr fontId="1" type="noConversion"/>
  </si>
  <si>
    <t>F_V_EH_Actual_Car4_Lastvalue</t>
    <phoneticPr fontId="1" type="noConversion"/>
  </si>
  <si>
    <t>F_V_EH_Possible_Car1</t>
    <phoneticPr fontId="1" type="noConversion"/>
  </si>
  <si>
    <t>F_V_EH_Possible_Car2</t>
    <phoneticPr fontId="1" type="noConversion"/>
  </si>
  <si>
    <t>F_V_EH_Possible_Car3</t>
    <phoneticPr fontId="1" type="noConversion"/>
  </si>
  <si>
    <t>F_V_EH_Possible_Car4</t>
    <phoneticPr fontId="1" type="noConversion"/>
  </si>
  <si>
    <t>F_V_EH_Actual_Car1_temp</t>
    <phoneticPr fontId="1" type="noConversion"/>
  </si>
  <si>
    <t>F_V_EH(kN)</t>
    <phoneticPr fontId="1" type="noConversion"/>
  </si>
  <si>
    <t>1/4</t>
    <phoneticPr fontId="1" type="noConversion"/>
  </si>
  <si>
    <t>F_V_EH_Sum</t>
    <phoneticPr fontId="1" type="noConversion"/>
  </si>
  <si>
    <t>F_V_EH_Sum</t>
    <phoneticPr fontId="1" type="noConversion"/>
  </si>
  <si>
    <t>F_V_EH_Rest</t>
    <phoneticPr fontId="1" type="noConversion"/>
  </si>
  <si>
    <t>F_V_EH_Rest</t>
    <phoneticPr fontId="1" type="noConversion"/>
  </si>
  <si>
    <t>F_V_EH_Actual_Car2_temp</t>
    <phoneticPr fontId="1" type="noConversion"/>
  </si>
  <si>
    <t>F_V_EH_Actual_Car3_temp</t>
    <phoneticPr fontId="1" type="noConversion"/>
  </si>
  <si>
    <t>F_V_EH_Actual_Car4_temp</t>
    <phoneticPr fontId="1" type="noConversion"/>
  </si>
  <si>
    <t>材料Rho(kg/m3)</t>
    <phoneticPr fontId="1" type="noConversion"/>
  </si>
  <si>
    <t>圆盘厚度h(m)</t>
    <phoneticPr fontId="1" type="noConversion"/>
  </si>
  <si>
    <t>转速n(r/min)</t>
    <phoneticPr fontId="1" type="noConversion"/>
  </si>
  <si>
    <t>转动惯量I(kg*m2)</t>
    <phoneticPr fontId="1" type="noConversion"/>
  </si>
  <si>
    <t>圆盘半径Radius(m)</t>
    <phoneticPr fontId="1" type="noConversion"/>
  </si>
  <si>
    <t>质量m(kg)</t>
    <phoneticPr fontId="1" type="noConversion"/>
  </si>
  <si>
    <t>Pi</t>
    <phoneticPr fontId="1" type="noConversion"/>
  </si>
  <si>
    <t>角速度w(rad/s)</t>
    <phoneticPr fontId="1" type="noConversion"/>
  </si>
  <si>
    <t>转矩/扭矩T(N*m)</t>
    <phoneticPr fontId="1" type="noConversion"/>
  </si>
  <si>
    <t>https://baike.baidu.com/item/%E5%AF%86%E5%BA%A6%E8%A1%A8/2606073?fr=aladdin</t>
  </si>
  <si>
    <t>例子:铁</t>
    <phoneticPr fontId="1" type="noConversion"/>
  </si>
  <si>
    <t>例子:铝合金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</si>
</sst>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;[Red]0.0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quotePrefix="1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7</xdr:col>
      <xdr:colOff>1875307</xdr:colOff>
      <xdr:row>22</xdr:row>
      <xdr:rowOff>132871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66675"/>
          <a:ext cx="8952382" cy="3838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</xdr:row>
      <xdr:rowOff>19050</xdr:rowOff>
    </xdr:from>
    <xdr:to>
      <xdr:col>12</xdr:col>
      <xdr:colOff>647366</xdr:colOff>
      <xdr:row>15</xdr:row>
      <xdr:rowOff>9248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61950"/>
          <a:ext cx="2676191" cy="2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1</xdr:row>
      <xdr:rowOff>142875</xdr:rowOff>
    </xdr:from>
    <xdr:to>
      <xdr:col>8</xdr:col>
      <xdr:colOff>399719</xdr:colOff>
      <xdr:row>15</xdr:row>
      <xdr:rowOff>94956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314325"/>
          <a:ext cx="2647619" cy="2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</xdr:row>
      <xdr:rowOff>19050</xdr:rowOff>
    </xdr:from>
    <xdr:to>
      <xdr:col>17</xdr:col>
      <xdr:colOff>209201</xdr:colOff>
      <xdr:row>15</xdr:row>
      <xdr:rowOff>142581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361950"/>
          <a:ext cx="2790476" cy="23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45</xdr:row>
      <xdr:rowOff>57150</xdr:rowOff>
    </xdr:from>
    <xdr:to>
      <xdr:col>25</xdr:col>
      <xdr:colOff>619125</xdr:colOff>
      <xdr:row>66</xdr:row>
      <xdr:rowOff>57150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7772400"/>
          <a:ext cx="992505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9525</xdr:rowOff>
    </xdr:from>
    <xdr:to>
      <xdr:col>10</xdr:col>
      <xdr:colOff>675204</xdr:colOff>
      <xdr:row>76</xdr:row>
      <xdr:rowOff>161242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24775"/>
          <a:ext cx="8571429" cy="5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77</xdr:row>
      <xdr:rowOff>28575</xdr:rowOff>
    </xdr:from>
    <xdr:to>
      <xdr:col>8</xdr:col>
      <xdr:colOff>427799</xdr:colOff>
      <xdr:row>101</xdr:row>
      <xdr:rowOff>151871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13230225"/>
          <a:ext cx="6609524" cy="423809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77</xdr:row>
      <xdr:rowOff>9525</xdr:rowOff>
    </xdr:from>
    <xdr:to>
      <xdr:col>20</xdr:col>
      <xdr:colOff>523210</xdr:colOff>
      <xdr:row>97</xdr:row>
      <xdr:rowOff>28144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53625" y="13211175"/>
          <a:ext cx="5323810" cy="3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106</xdr:row>
      <xdr:rowOff>38100</xdr:rowOff>
    </xdr:from>
    <xdr:to>
      <xdr:col>4</xdr:col>
      <xdr:colOff>428147</xdr:colOff>
      <xdr:row>146</xdr:row>
      <xdr:rowOff>75339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0" y="18211800"/>
          <a:ext cx="3828572" cy="6895239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18</xdr:row>
      <xdr:rowOff>142875</xdr:rowOff>
    </xdr:from>
    <xdr:to>
      <xdr:col>8</xdr:col>
      <xdr:colOff>637819</xdr:colOff>
      <xdr:row>31</xdr:row>
      <xdr:rowOff>161644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14825" y="3228975"/>
          <a:ext cx="2847619" cy="2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18</xdr:row>
      <xdr:rowOff>123825</xdr:rowOff>
    </xdr:from>
    <xdr:to>
      <xdr:col>12</xdr:col>
      <xdr:colOff>647350</xdr:colOff>
      <xdr:row>32</xdr:row>
      <xdr:rowOff>85430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15175" y="3209925"/>
          <a:ext cx="2800000" cy="23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18</xdr:row>
      <xdr:rowOff>28575</xdr:rowOff>
    </xdr:from>
    <xdr:to>
      <xdr:col>17</xdr:col>
      <xdr:colOff>304451</xdr:colOff>
      <xdr:row>32</xdr:row>
      <xdr:rowOff>37799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3114675"/>
          <a:ext cx="2790476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I176"/>
  <sheetViews>
    <sheetView workbookViewId="0">
      <selection activeCell="I176" sqref="I176"/>
    </sheetView>
  </sheetViews>
  <sheetFormatPr defaultRowHeight="13.5" x14ac:dyDescent="0.15"/>
  <cols>
    <col min="1" max="1" width="11.125" style="2" customWidth="1"/>
    <col min="2" max="2" width="10.5" style="2" customWidth="1"/>
    <col min="3" max="3" width="11.125" style="2" customWidth="1"/>
    <col min="4" max="4" width="13.625" style="2" customWidth="1"/>
    <col min="5" max="5" width="14.5" style="2" customWidth="1"/>
    <col min="6" max="6" width="22.5" style="2" customWidth="1"/>
    <col min="7" max="7" width="10.375" style="1" customWidth="1"/>
    <col min="8" max="8" width="29.25" style="2" customWidth="1"/>
    <col min="9" max="9" width="11.125" style="1" customWidth="1"/>
    <col min="10" max="11" width="20" style="2" customWidth="1"/>
    <col min="12" max="12" width="28.625" style="2" customWidth="1"/>
    <col min="13" max="13" width="29" style="2" customWidth="1"/>
    <col min="14" max="14" width="28.875" style="2" customWidth="1"/>
    <col min="15" max="15" width="28.75" style="2" customWidth="1"/>
    <col min="16" max="16384" width="9" style="2"/>
  </cols>
  <sheetData>
    <row r="24" spans="1:9" s="6" customFormat="1" x14ac:dyDescent="0.15">
      <c r="G24" s="7"/>
      <c r="I24" s="7"/>
    </row>
    <row r="25" spans="1:9" x14ac:dyDescent="0.15">
      <c r="A25" s="2" t="s">
        <v>0</v>
      </c>
      <c r="B25" s="2" t="s">
        <v>16</v>
      </c>
      <c r="C25" s="2" t="s">
        <v>18</v>
      </c>
      <c r="D25" s="2" t="s">
        <v>20</v>
      </c>
      <c r="E25" s="2" t="s">
        <v>2</v>
      </c>
      <c r="F25" s="2" t="s">
        <v>11</v>
      </c>
      <c r="G25" s="1">
        <v>10</v>
      </c>
      <c r="H25" s="2" t="s">
        <v>3</v>
      </c>
      <c r="I25" s="1">
        <v>25</v>
      </c>
    </row>
    <row r="26" spans="1:9" x14ac:dyDescent="0.15">
      <c r="A26" s="1">
        <v>1</v>
      </c>
      <c r="B26" s="1">
        <v>100</v>
      </c>
      <c r="C26" s="1">
        <v>0</v>
      </c>
      <c r="D26" s="1">
        <v>100</v>
      </c>
      <c r="E26" s="3" t="s">
        <v>17</v>
      </c>
      <c r="F26" s="2" t="s">
        <v>12</v>
      </c>
      <c r="G26" s="1">
        <v>20</v>
      </c>
      <c r="H26" s="2" t="s">
        <v>4</v>
      </c>
      <c r="I26" s="1">
        <v>25</v>
      </c>
    </row>
    <row r="27" spans="1:9" x14ac:dyDescent="0.15">
      <c r="F27" s="2" t="s">
        <v>13</v>
      </c>
      <c r="G27" s="1">
        <v>30</v>
      </c>
      <c r="H27" s="2" t="s">
        <v>5</v>
      </c>
      <c r="I27" s="1">
        <v>25</v>
      </c>
    </row>
    <row r="28" spans="1:9" x14ac:dyDescent="0.15">
      <c r="A28" s="1"/>
      <c r="B28" s="1"/>
      <c r="C28" s="1"/>
      <c r="D28" s="1"/>
      <c r="E28" s="1"/>
      <c r="F28" s="2" t="s">
        <v>14</v>
      </c>
      <c r="G28" s="1">
        <v>40</v>
      </c>
      <c r="H28" s="2" t="s">
        <v>6</v>
      </c>
      <c r="I28" s="1">
        <v>25</v>
      </c>
    </row>
    <row r="29" spans="1:9" x14ac:dyDescent="0.15">
      <c r="A29" s="1"/>
      <c r="B29" s="1"/>
      <c r="C29" s="1"/>
      <c r="D29" s="1"/>
      <c r="E29" s="1"/>
    </row>
    <row r="30" spans="1:9" x14ac:dyDescent="0.15">
      <c r="A30" s="1"/>
      <c r="B30" s="1"/>
      <c r="C30" s="1"/>
      <c r="D30" s="1"/>
      <c r="E30" s="1"/>
      <c r="H30" s="2" t="s">
        <v>7</v>
      </c>
      <c r="I30" s="1">
        <v>0</v>
      </c>
    </row>
    <row r="31" spans="1:9" x14ac:dyDescent="0.15">
      <c r="A31" s="1"/>
      <c r="B31" s="1"/>
      <c r="C31" s="1"/>
      <c r="D31" s="1"/>
      <c r="E31" s="1"/>
      <c r="H31" s="2" t="s">
        <v>8</v>
      </c>
      <c r="I31" s="1">
        <v>0</v>
      </c>
    </row>
    <row r="32" spans="1:9" x14ac:dyDescent="0.15">
      <c r="A32" s="1"/>
      <c r="B32" s="1"/>
      <c r="C32" s="1"/>
      <c r="D32" s="1"/>
      <c r="E32" s="1"/>
      <c r="H32" s="2" t="s">
        <v>9</v>
      </c>
      <c r="I32" s="1">
        <v>0</v>
      </c>
    </row>
    <row r="33" spans="1:9" x14ac:dyDescent="0.15">
      <c r="A33" s="1"/>
      <c r="B33" s="1"/>
      <c r="C33" s="1"/>
      <c r="D33" s="1"/>
      <c r="E33" s="1"/>
      <c r="H33" s="2" t="s">
        <v>10</v>
      </c>
      <c r="I33" s="1">
        <v>0</v>
      </c>
    </row>
    <row r="34" spans="1:9" x14ac:dyDescent="0.15">
      <c r="A34" s="1"/>
      <c r="B34" s="1"/>
      <c r="C34" s="1"/>
      <c r="D34" s="1"/>
      <c r="E34" s="1"/>
    </row>
    <row r="35" spans="1:9" x14ac:dyDescent="0.15">
      <c r="A35" s="1"/>
      <c r="B35" s="1"/>
      <c r="C35" s="1"/>
      <c r="D35" s="1"/>
      <c r="E35" s="1"/>
      <c r="H35" s="2" t="s">
        <v>15</v>
      </c>
      <c r="I35" s="1">
        <v>10</v>
      </c>
    </row>
    <row r="36" spans="1:9" x14ac:dyDescent="0.15">
      <c r="A36" s="1"/>
      <c r="B36" s="1"/>
      <c r="C36" s="1"/>
      <c r="D36" s="1"/>
      <c r="E36" s="1"/>
      <c r="H36" s="2" t="s">
        <v>22</v>
      </c>
      <c r="I36" s="1">
        <v>20</v>
      </c>
    </row>
    <row r="37" spans="1:9" x14ac:dyDescent="0.15">
      <c r="A37" s="1"/>
      <c r="B37" s="1"/>
      <c r="C37" s="1"/>
      <c r="D37" s="1"/>
      <c r="E37" s="1"/>
      <c r="H37" s="2" t="s">
        <v>23</v>
      </c>
      <c r="I37" s="1">
        <v>25</v>
      </c>
    </row>
    <row r="38" spans="1:9" x14ac:dyDescent="0.15">
      <c r="A38" s="1"/>
      <c r="B38" s="1"/>
      <c r="C38" s="1"/>
      <c r="D38" s="1"/>
      <c r="E38" s="1"/>
      <c r="H38" s="2" t="s">
        <v>24</v>
      </c>
      <c r="I38" s="1">
        <v>25</v>
      </c>
    </row>
    <row r="39" spans="1:9" x14ac:dyDescent="0.15">
      <c r="A39" s="1"/>
      <c r="B39" s="1"/>
      <c r="C39" s="1"/>
      <c r="D39" s="1"/>
      <c r="E39" s="1"/>
    </row>
    <row r="40" spans="1:9" x14ac:dyDescent="0.15">
      <c r="A40" s="1"/>
      <c r="B40" s="1"/>
      <c r="C40" s="1"/>
      <c r="D40" s="1"/>
      <c r="E40" s="1"/>
      <c r="H40" s="2" t="s">
        <v>18</v>
      </c>
      <c r="I40" s="1">
        <f>SUM(I35:I39)</f>
        <v>80</v>
      </c>
    </row>
    <row r="41" spans="1:9" s="5" customFormat="1" x14ac:dyDescent="0.15">
      <c r="A41" s="4"/>
      <c r="B41" s="4"/>
      <c r="C41" s="4"/>
      <c r="D41" s="4"/>
      <c r="E41" s="4"/>
      <c r="G41" s="4"/>
      <c r="I41" s="4"/>
    </row>
    <row r="42" spans="1:9" x14ac:dyDescent="0.15">
      <c r="A42" s="2" t="s">
        <v>0</v>
      </c>
      <c r="B42" s="2" t="s">
        <v>16</v>
      </c>
      <c r="C42" s="2" t="s">
        <v>1</v>
      </c>
      <c r="D42" s="2" t="s">
        <v>21</v>
      </c>
      <c r="E42" s="2" t="s">
        <v>2</v>
      </c>
      <c r="F42" s="2" t="s">
        <v>11</v>
      </c>
      <c r="G42" s="1">
        <v>10</v>
      </c>
      <c r="H42" s="2" t="s">
        <v>3</v>
      </c>
      <c r="I42" s="1">
        <v>5</v>
      </c>
    </row>
    <row r="43" spans="1:9" x14ac:dyDescent="0.15">
      <c r="A43" s="1">
        <v>2</v>
      </c>
      <c r="B43" s="1">
        <v>100</v>
      </c>
      <c r="C43" s="1">
        <v>80</v>
      </c>
      <c r="D43" s="1">
        <v>20</v>
      </c>
      <c r="E43" s="3" t="s">
        <v>17</v>
      </c>
      <c r="F43" s="2" t="s">
        <v>12</v>
      </c>
      <c r="G43" s="1">
        <v>20</v>
      </c>
      <c r="H43" s="2" t="s">
        <v>4</v>
      </c>
      <c r="I43" s="1">
        <v>5</v>
      </c>
    </row>
    <row r="44" spans="1:9" x14ac:dyDescent="0.15">
      <c r="F44" s="2" t="s">
        <v>13</v>
      </c>
      <c r="G44" s="1">
        <v>30</v>
      </c>
      <c r="H44" s="2" t="s">
        <v>5</v>
      </c>
      <c r="I44" s="1">
        <v>5</v>
      </c>
    </row>
    <row r="45" spans="1:9" x14ac:dyDescent="0.15">
      <c r="A45" s="1"/>
      <c r="B45" s="1"/>
      <c r="C45" s="1"/>
      <c r="D45" s="1"/>
      <c r="E45" s="1"/>
      <c r="F45" s="2" t="s">
        <v>14</v>
      </c>
      <c r="G45" s="1">
        <v>40</v>
      </c>
      <c r="H45" s="2" t="s">
        <v>6</v>
      </c>
      <c r="I45" s="1">
        <v>5</v>
      </c>
    </row>
    <row r="46" spans="1:9" x14ac:dyDescent="0.15">
      <c r="A46" s="1"/>
      <c r="B46" s="1"/>
      <c r="C46" s="1"/>
      <c r="D46" s="1"/>
      <c r="E46" s="1"/>
    </row>
    <row r="47" spans="1:9" x14ac:dyDescent="0.15">
      <c r="A47" s="1"/>
      <c r="B47" s="1"/>
      <c r="C47" s="1"/>
      <c r="D47" s="1"/>
      <c r="E47" s="1"/>
      <c r="H47" s="2" t="s">
        <v>7</v>
      </c>
      <c r="I47" s="1">
        <v>10</v>
      </c>
    </row>
    <row r="48" spans="1:9" x14ac:dyDescent="0.15">
      <c r="A48" s="1"/>
      <c r="B48" s="1"/>
      <c r="C48" s="1"/>
      <c r="D48" s="1"/>
      <c r="E48" s="1"/>
      <c r="H48" s="2" t="s">
        <v>8</v>
      </c>
      <c r="I48" s="1">
        <v>20</v>
      </c>
    </row>
    <row r="49" spans="1:9" x14ac:dyDescent="0.15">
      <c r="A49" s="1"/>
      <c r="B49" s="1"/>
      <c r="C49" s="1"/>
      <c r="D49" s="1"/>
      <c r="E49" s="1"/>
      <c r="H49" s="2" t="s">
        <v>9</v>
      </c>
      <c r="I49" s="1">
        <v>25</v>
      </c>
    </row>
    <row r="50" spans="1:9" x14ac:dyDescent="0.15">
      <c r="A50" s="1"/>
      <c r="B50" s="1"/>
      <c r="C50" s="1"/>
      <c r="D50" s="1"/>
      <c r="E50" s="1"/>
      <c r="H50" s="2" t="s">
        <v>10</v>
      </c>
      <c r="I50" s="1">
        <v>25</v>
      </c>
    </row>
    <row r="51" spans="1:9" x14ac:dyDescent="0.15">
      <c r="A51" s="1"/>
      <c r="B51" s="1"/>
      <c r="C51" s="1"/>
      <c r="D51" s="1"/>
      <c r="E51" s="1"/>
    </row>
    <row r="52" spans="1:9" x14ac:dyDescent="0.15">
      <c r="A52" s="1"/>
      <c r="B52" s="1"/>
      <c r="C52" s="1"/>
      <c r="D52" s="1"/>
      <c r="E52" s="1"/>
      <c r="H52" s="2" t="s">
        <v>15</v>
      </c>
      <c r="I52" s="1">
        <v>10</v>
      </c>
    </row>
    <row r="53" spans="1:9" x14ac:dyDescent="0.15">
      <c r="A53" s="1"/>
      <c r="B53" s="1"/>
      <c r="C53" s="1"/>
      <c r="D53" s="1"/>
      <c r="E53" s="1"/>
      <c r="H53" s="2" t="s">
        <v>22</v>
      </c>
      <c r="I53" s="1">
        <v>20</v>
      </c>
    </row>
    <row r="54" spans="1:9" x14ac:dyDescent="0.15">
      <c r="A54" s="1"/>
      <c r="B54" s="1"/>
      <c r="C54" s="1"/>
      <c r="D54" s="1"/>
      <c r="E54" s="1"/>
      <c r="H54" s="2" t="s">
        <v>23</v>
      </c>
      <c r="I54" s="1">
        <v>30</v>
      </c>
    </row>
    <row r="55" spans="1:9" x14ac:dyDescent="0.15">
      <c r="A55" s="1"/>
      <c r="B55" s="1"/>
      <c r="C55" s="1"/>
      <c r="D55" s="1"/>
      <c r="E55" s="1"/>
      <c r="H55" s="2" t="s">
        <v>24</v>
      </c>
      <c r="I55" s="1">
        <v>30</v>
      </c>
    </row>
    <row r="56" spans="1:9" x14ac:dyDescent="0.15">
      <c r="A56" s="1"/>
      <c r="B56" s="1"/>
      <c r="C56" s="1"/>
      <c r="D56" s="1"/>
      <c r="E56" s="1"/>
    </row>
    <row r="57" spans="1:9" x14ac:dyDescent="0.15">
      <c r="A57" s="1"/>
      <c r="B57" s="1"/>
      <c r="C57" s="1"/>
      <c r="D57" s="1"/>
      <c r="E57" s="1"/>
      <c r="H57" s="2" t="s">
        <v>19</v>
      </c>
      <c r="I57" s="1">
        <f>SUM(I52:I56)</f>
        <v>90</v>
      </c>
    </row>
    <row r="58" spans="1:9" s="5" customFormat="1" x14ac:dyDescent="0.15">
      <c r="A58" s="4"/>
      <c r="B58" s="4"/>
      <c r="C58" s="4"/>
      <c r="D58" s="4"/>
      <c r="E58" s="4"/>
      <c r="G58" s="4"/>
      <c r="I58" s="4"/>
    </row>
    <row r="59" spans="1:9" x14ac:dyDescent="0.15">
      <c r="A59" s="2" t="s">
        <v>0</v>
      </c>
      <c r="B59" s="2" t="s">
        <v>16</v>
      </c>
      <c r="C59" s="2" t="s">
        <v>1</v>
      </c>
      <c r="D59" s="2" t="s">
        <v>21</v>
      </c>
      <c r="E59" s="2" t="s">
        <v>2</v>
      </c>
      <c r="F59" s="2" t="s">
        <v>11</v>
      </c>
      <c r="G59" s="1">
        <v>10</v>
      </c>
      <c r="H59" s="2" t="s">
        <v>3</v>
      </c>
      <c r="I59" s="1">
        <v>2.5</v>
      </c>
    </row>
    <row r="60" spans="1:9" x14ac:dyDescent="0.15">
      <c r="A60" s="1">
        <v>3</v>
      </c>
      <c r="B60" s="1">
        <v>100</v>
      </c>
      <c r="C60" s="1">
        <v>90</v>
      </c>
      <c r="D60" s="1">
        <v>10</v>
      </c>
      <c r="E60" s="3" t="s">
        <v>17</v>
      </c>
      <c r="F60" s="2" t="s">
        <v>12</v>
      </c>
      <c r="G60" s="1">
        <v>20</v>
      </c>
      <c r="H60" s="2" t="s">
        <v>4</v>
      </c>
      <c r="I60" s="1">
        <v>2.5</v>
      </c>
    </row>
    <row r="61" spans="1:9" x14ac:dyDescent="0.15">
      <c r="F61" s="2" t="s">
        <v>13</v>
      </c>
      <c r="G61" s="1">
        <v>30</v>
      </c>
      <c r="H61" s="2" t="s">
        <v>5</v>
      </c>
      <c r="I61" s="1">
        <v>2.5</v>
      </c>
    </row>
    <row r="62" spans="1:9" x14ac:dyDescent="0.15">
      <c r="A62" s="1"/>
      <c r="B62" s="1"/>
      <c r="C62" s="1"/>
      <c r="D62" s="1"/>
      <c r="E62" s="1"/>
      <c r="F62" s="2" t="s">
        <v>14</v>
      </c>
      <c r="G62" s="1">
        <v>40</v>
      </c>
      <c r="H62" s="2" t="s">
        <v>6</v>
      </c>
      <c r="I62" s="1">
        <v>2.5</v>
      </c>
    </row>
    <row r="63" spans="1:9" x14ac:dyDescent="0.15">
      <c r="A63" s="1"/>
      <c r="B63" s="1"/>
      <c r="C63" s="1"/>
      <c r="D63" s="1"/>
      <c r="E63" s="1"/>
    </row>
    <row r="64" spans="1:9" x14ac:dyDescent="0.15">
      <c r="A64" s="1"/>
      <c r="B64" s="1"/>
      <c r="C64" s="1"/>
      <c r="D64" s="1"/>
      <c r="E64" s="1"/>
      <c r="H64" s="2" t="s">
        <v>7</v>
      </c>
      <c r="I64" s="1">
        <v>10</v>
      </c>
    </row>
    <row r="65" spans="1:9" x14ac:dyDescent="0.15">
      <c r="A65" s="1"/>
      <c r="B65" s="1"/>
      <c r="C65" s="1"/>
      <c r="D65" s="1"/>
      <c r="E65" s="1"/>
      <c r="H65" s="2" t="s">
        <v>8</v>
      </c>
      <c r="I65" s="1">
        <v>20</v>
      </c>
    </row>
    <row r="66" spans="1:9" x14ac:dyDescent="0.15">
      <c r="A66" s="1"/>
      <c r="B66" s="1"/>
      <c r="C66" s="1"/>
      <c r="D66" s="1"/>
      <c r="E66" s="1"/>
      <c r="H66" s="2" t="s">
        <v>9</v>
      </c>
      <c r="I66" s="1">
        <v>30</v>
      </c>
    </row>
    <row r="67" spans="1:9" x14ac:dyDescent="0.15">
      <c r="A67" s="1"/>
      <c r="B67" s="1"/>
      <c r="C67" s="1"/>
      <c r="D67" s="1"/>
      <c r="E67" s="1"/>
      <c r="H67" s="2" t="s">
        <v>10</v>
      </c>
      <c r="I67" s="1">
        <v>30</v>
      </c>
    </row>
    <row r="68" spans="1:9" x14ac:dyDescent="0.15">
      <c r="A68" s="1"/>
      <c r="B68" s="1"/>
      <c r="C68" s="1"/>
      <c r="D68" s="1"/>
      <c r="E68" s="1"/>
    </row>
    <row r="69" spans="1:9" x14ac:dyDescent="0.15">
      <c r="A69" s="1"/>
      <c r="B69" s="1"/>
      <c r="C69" s="1"/>
      <c r="D69" s="1"/>
      <c r="E69" s="1"/>
      <c r="H69" s="2" t="s">
        <v>15</v>
      </c>
      <c r="I69" s="1">
        <v>10</v>
      </c>
    </row>
    <row r="70" spans="1:9" x14ac:dyDescent="0.15">
      <c r="A70" s="1"/>
      <c r="B70" s="1"/>
      <c r="C70" s="1"/>
      <c r="D70" s="1"/>
      <c r="E70" s="1"/>
      <c r="H70" s="2" t="s">
        <v>22</v>
      </c>
      <c r="I70" s="1">
        <v>20</v>
      </c>
    </row>
    <row r="71" spans="1:9" x14ac:dyDescent="0.15">
      <c r="A71" s="1"/>
      <c r="B71" s="1"/>
      <c r="C71" s="1"/>
      <c r="D71" s="1"/>
      <c r="E71" s="1"/>
      <c r="H71" s="2" t="s">
        <v>23</v>
      </c>
      <c r="I71" s="1">
        <v>30</v>
      </c>
    </row>
    <row r="72" spans="1:9" x14ac:dyDescent="0.15">
      <c r="A72" s="1"/>
      <c r="B72" s="1"/>
      <c r="C72" s="1"/>
      <c r="D72" s="1"/>
      <c r="E72" s="1"/>
      <c r="H72" s="2" t="s">
        <v>24</v>
      </c>
      <c r="I72" s="1">
        <v>32.5</v>
      </c>
    </row>
    <row r="73" spans="1:9" x14ac:dyDescent="0.15">
      <c r="A73" s="1"/>
      <c r="B73" s="1"/>
      <c r="C73" s="1"/>
      <c r="D73" s="1"/>
      <c r="E73" s="1"/>
    </row>
    <row r="74" spans="1:9" x14ac:dyDescent="0.15">
      <c r="A74" s="1"/>
      <c r="B74" s="1"/>
      <c r="C74" s="1"/>
      <c r="D74" s="1"/>
      <c r="E74" s="1"/>
      <c r="H74" s="2" t="s">
        <v>19</v>
      </c>
      <c r="I74" s="1">
        <f>SUM(I69:I73)</f>
        <v>92.5</v>
      </c>
    </row>
    <row r="75" spans="1:9" s="5" customFormat="1" x14ac:dyDescent="0.15">
      <c r="A75" s="4"/>
      <c r="B75" s="4"/>
      <c r="C75" s="4"/>
      <c r="D75" s="4"/>
      <c r="E75" s="4"/>
      <c r="G75" s="4"/>
      <c r="I75" s="4"/>
    </row>
    <row r="76" spans="1:9" x14ac:dyDescent="0.15">
      <c r="A76" s="2" t="s">
        <v>0</v>
      </c>
      <c r="B76" s="2" t="s">
        <v>16</v>
      </c>
      <c r="C76" s="2" t="s">
        <v>1</v>
      </c>
      <c r="D76" s="2" t="s">
        <v>21</v>
      </c>
      <c r="E76" s="2" t="s">
        <v>2</v>
      </c>
      <c r="F76" s="2" t="s">
        <v>11</v>
      </c>
      <c r="G76" s="1">
        <v>10</v>
      </c>
      <c r="H76" s="2" t="s">
        <v>3</v>
      </c>
      <c r="I76" s="1">
        <f>7.5/4</f>
        <v>1.875</v>
      </c>
    </row>
    <row r="77" spans="1:9" x14ac:dyDescent="0.15">
      <c r="A77" s="1">
        <v>4</v>
      </c>
      <c r="B77" s="1">
        <v>100</v>
      </c>
      <c r="C77" s="1">
        <v>92.5</v>
      </c>
      <c r="D77" s="1">
        <v>7.5</v>
      </c>
      <c r="E77" s="3" t="s">
        <v>17</v>
      </c>
      <c r="F77" s="2" t="s">
        <v>12</v>
      </c>
      <c r="G77" s="1">
        <v>20</v>
      </c>
      <c r="H77" s="2" t="s">
        <v>4</v>
      </c>
      <c r="I77" s="1">
        <f t="shared" ref="I77:I79" si="0">7.5/4</f>
        <v>1.875</v>
      </c>
    </row>
    <row r="78" spans="1:9" x14ac:dyDescent="0.15">
      <c r="F78" s="2" t="s">
        <v>13</v>
      </c>
      <c r="G78" s="1">
        <v>30</v>
      </c>
      <c r="H78" s="2" t="s">
        <v>5</v>
      </c>
      <c r="I78" s="1">
        <f t="shared" si="0"/>
        <v>1.875</v>
      </c>
    </row>
    <row r="79" spans="1:9" x14ac:dyDescent="0.15">
      <c r="A79" s="1"/>
      <c r="B79" s="1"/>
      <c r="C79" s="1"/>
      <c r="D79" s="1"/>
      <c r="E79" s="1"/>
      <c r="F79" s="2" t="s">
        <v>14</v>
      </c>
      <c r="G79" s="1">
        <v>40</v>
      </c>
      <c r="H79" s="2" t="s">
        <v>6</v>
      </c>
      <c r="I79" s="1">
        <f t="shared" si="0"/>
        <v>1.875</v>
      </c>
    </row>
    <row r="80" spans="1:9" x14ac:dyDescent="0.15">
      <c r="A80" s="1"/>
      <c r="B80" s="1"/>
      <c r="C80" s="1"/>
      <c r="D80" s="1"/>
      <c r="E80" s="1"/>
    </row>
    <row r="81" spans="1:9" x14ac:dyDescent="0.15">
      <c r="A81" s="1"/>
      <c r="B81" s="1"/>
      <c r="C81" s="1"/>
      <c r="D81" s="1"/>
      <c r="E81" s="1"/>
      <c r="H81" s="2" t="s">
        <v>7</v>
      </c>
      <c r="I81" s="1">
        <v>10</v>
      </c>
    </row>
    <row r="82" spans="1:9" x14ac:dyDescent="0.15">
      <c r="A82" s="1"/>
      <c r="B82" s="1"/>
      <c r="C82" s="1"/>
      <c r="D82" s="1"/>
      <c r="E82" s="1"/>
      <c r="H82" s="2" t="s">
        <v>8</v>
      </c>
      <c r="I82" s="1">
        <v>20</v>
      </c>
    </row>
    <row r="83" spans="1:9" x14ac:dyDescent="0.15">
      <c r="A83" s="1"/>
      <c r="B83" s="1"/>
      <c r="C83" s="1"/>
      <c r="D83" s="1"/>
      <c r="E83" s="1"/>
      <c r="H83" s="2" t="s">
        <v>9</v>
      </c>
      <c r="I83" s="1">
        <v>30</v>
      </c>
    </row>
    <row r="84" spans="1:9" x14ac:dyDescent="0.15">
      <c r="A84" s="1"/>
      <c r="B84" s="1"/>
      <c r="C84" s="1"/>
      <c r="D84" s="1"/>
      <c r="E84" s="1"/>
      <c r="H84" s="2" t="s">
        <v>10</v>
      </c>
      <c r="I84" s="1">
        <v>32.5</v>
      </c>
    </row>
    <row r="85" spans="1:9" x14ac:dyDescent="0.15">
      <c r="A85" s="1"/>
      <c r="B85" s="1"/>
      <c r="C85" s="1"/>
      <c r="D85" s="1"/>
      <c r="E85" s="1"/>
    </row>
    <row r="86" spans="1:9" x14ac:dyDescent="0.15">
      <c r="A86" s="1"/>
      <c r="B86" s="1"/>
      <c r="C86" s="1"/>
      <c r="D86" s="1"/>
      <c r="E86" s="1"/>
      <c r="H86" s="2" t="s">
        <v>15</v>
      </c>
      <c r="I86" s="1">
        <v>10</v>
      </c>
    </row>
    <row r="87" spans="1:9" x14ac:dyDescent="0.15">
      <c r="A87" s="1"/>
      <c r="B87" s="1"/>
      <c r="C87" s="1"/>
      <c r="D87" s="1"/>
      <c r="E87" s="1"/>
      <c r="H87" s="2" t="s">
        <v>22</v>
      </c>
      <c r="I87" s="1">
        <v>20</v>
      </c>
    </row>
    <row r="88" spans="1:9" x14ac:dyDescent="0.15">
      <c r="A88" s="1"/>
      <c r="B88" s="1"/>
      <c r="C88" s="1"/>
      <c r="D88" s="1"/>
      <c r="E88" s="1"/>
      <c r="H88" s="2" t="s">
        <v>23</v>
      </c>
      <c r="I88" s="1">
        <v>30</v>
      </c>
    </row>
    <row r="89" spans="1:9" x14ac:dyDescent="0.15">
      <c r="A89" s="1"/>
      <c r="B89" s="1"/>
      <c r="C89" s="1"/>
      <c r="D89" s="1"/>
      <c r="E89" s="1"/>
      <c r="H89" s="2" t="s">
        <v>24</v>
      </c>
      <c r="I89" s="1">
        <f>32.5+1.875</f>
        <v>34.375</v>
      </c>
    </row>
    <row r="90" spans="1:9" x14ac:dyDescent="0.15">
      <c r="A90" s="1"/>
      <c r="B90" s="1"/>
      <c r="C90" s="1"/>
      <c r="D90" s="1"/>
      <c r="E90" s="1"/>
    </row>
    <row r="91" spans="1:9" x14ac:dyDescent="0.15">
      <c r="A91" s="1"/>
      <c r="B91" s="1"/>
      <c r="C91" s="1"/>
      <c r="D91" s="1"/>
      <c r="E91" s="1"/>
      <c r="H91" s="2" t="s">
        <v>19</v>
      </c>
      <c r="I91" s="1">
        <f>SUM(I86:I90)</f>
        <v>94.375</v>
      </c>
    </row>
    <row r="92" spans="1:9" s="5" customFormat="1" x14ac:dyDescent="0.15">
      <c r="A92" s="4"/>
      <c r="B92" s="4"/>
      <c r="C92" s="4"/>
      <c r="D92" s="4"/>
      <c r="E92" s="4"/>
      <c r="G92" s="4"/>
      <c r="I92" s="4"/>
    </row>
    <row r="93" spans="1:9" x14ac:dyDescent="0.15">
      <c r="A93" s="2" t="s">
        <v>0</v>
      </c>
      <c r="B93" s="2" t="s">
        <v>16</v>
      </c>
      <c r="C93" s="2" t="s">
        <v>1</v>
      </c>
      <c r="D93" s="2" t="s">
        <v>21</v>
      </c>
      <c r="E93" s="2" t="s">
        <v>2</v>
      </c>
      <c r="F93" s="2" t="s">
        <v>11</v>
      </c>
      <c r="G93" s="1">
        <v>10</v>
      </c>
      <c r="H93" s="2" t="s">
        <v>3</v>
      </c>
      <c r="I93" s="1">
        <f>D94/4</f>
        <v>1.40625</v>
      </c>
    </row>
    <row r="94" spans="1:9" x14ac:dyDescent="0.15">
      <c r="A94" s="1">
        <v>5</v>
      </c>
      <c r="B94" s="1">
        <v>100</v>
      </c>
      <c r="C94" s="1">
        <v>94.375</v>
      </c>
      <c r="D94" s="1">
        <f>B94-C94</f>
        <v>5.625</v>
      </c>
      <c r="E94" s="3" t="s">
        <v>17</v>
      </c>
      <c r="F94" s="2" t="s">
        <v>12</v>
      </c>
      <c r="G94" s="1">
        <v>20</v>
      </c>
      <c r="H94" s="2" t="s">
        <v>4</v>
      </c>
      <c r="I94" s="1">
        <f>D94/4</f>
        <v>1.40625</v>
      </c>
    </row>
    <row r="95" spans="1:9" x14ac:dyDescent="0.15">
      <c r="F95" s="2" t="s">
        <v>13</v>
      </c>
      <c r="G95" s="1">
        <v>30</v>
      </c>
      <c r="H95" s="2" t="s">
        <v>5</v>
      </c>
      <c r="I95" s="1">
        <f>D94/4</f>
        <v>1.40625</v>
      </c>
    </row>
    <row r="96" spans="1:9" x14ac:dyDescent="0.15">
      <c r="A96" s="1"/>
      <c r="B96" s="1"/>
      <c r="C96" s="1"/>
      <c r="D96" s="1"/>
      <c r="E96" s="1"/>
      <c r="F96" s="2" t="s">
        <v>14</v>
      </c>
      <c r="G96" s="1">
        <v>40</v>
      </c>
      <c r="H96" s="2" t="s">
        <v>6</v>
      </c>
      <c r="I96" s="1">
        <f>D94/4</f>
        <v>1.40625</v>
      </c>
    </row>
    <row r="97" spans="1:9" x14ac:dyDescent="0.15">
      <c r="A97" s="1"/>
      <c r="B97" s="1"/>
      <c r="C97" s="1"/>
      <c r="D97" s="1"/>
      <c r="E97" s="1"/>
    </row>
    <row r="98" spans="1:9" x14ac:dyDescent="0.15">
      <c r="A98" s="1"/>
      <c r="B98" s="1"/>
      <c r="C98" s="1"/>
      <c r="D98" s="1"/>
      <c r="E98" s="1"/>
      <c r="H98" s="2" t="s">
        <v>7</v>
      </c>
      <c r="I98" s="1">
        <v>10</v>
      </c>
    </row>
    <row r="99" spans="1:9" x14ac:dyDescent="0.15">
      <c r="A99" s="1"/>
      <c r="B99" s="1"/>
      <c r="C99" s="1"/>
      <c r="D99" s="1"/>
      <c r="E99" s="1"/>
      <c r="H99" s="2" t="s">
        <v>8</v>
      </c>
      <c r="I99" s="1">
        <v>20</v>
      </c>
    </row>
    <row r="100" spans="1:9" x14ac:dyDescent="0.15">
      <c r="A100" s="1"/>
      <c r="B100" s="1"/>
      <c r="C100" s="1"/>
      <c r="D100" s="1"/>
      <c r="E100" s="1"/>
      <c r="H100" s="2" t="s">
        <v>9</v>
      </c>
      <c r="I100" s="1">
        <v>30</v>
      </c>
    </row>
    <row r="101" spans="1:9" x14ac:dyDescent="0.15">
      <c r="A101" s="1"/>
      <c r="B101" s="1"/>
      <c r="C101" s="1"/>
      <c r="D101" s="1"/>
      <c r="E101" s="1"/>
      <c r="H101" s="2" t="s">
        <v>10</v>
      </c>
      <c r="I101" s="1">
        <f>32.5+1.875</f>
        <v>34.375</v>
      </c>
    </row>
    <row r="102" spans="1:9" x14ac:dyDescent="0.15">
      <c r="A102" s="1"/>
      <c r="B102" s="1"/>
      <c r="C102" s="1"/>
      <c r="D102" s="1"/>
      <c r="E102" s="1"/>
    </row>
    <row r="103" spans="1:9" x14ac:dyDescent="0.15">
      <c r="A103" s="1"/>
      <c r="B103" s="1"/>
      <c r="C103" s="1"/>
      <c r="D103" s="1"/>
      <c r="E103" s="1"/>
      <c r="H103" s="2" t="s">
        <v>15</v>
      </c>
      <c r="I103" s="1">
        <v>10</v>
      </c>
    </row>
    <row r="104" spans="1:9" x14ac:dyDescent="0.15">
      <c r="A104" s="1"/>
      <c r="B104" s="1"/>
      <c r="C104" s="1"/>
      <c r="D104" s="1"/>
      <c r="E104" s="1"/>
      <c r="H104" s="2" t="s">
        <v>22</v>
      </c>
      <c r="I104" s="1">
        <v>20</v>
      </c>
    </row>
    <row r="105" spans="1:9" x14ac:dyDescent="0.15">
      <c r="A105" s="1"/>
      <c r="B105" s="1"/>
      <c r="C105" s="1"/>
      <c r="D105" s="1"/>
      <c r="E105" s="1"/>
      <c r="H105" s="2" t="s">
        <v>23</v>
      </c>
      <c r="I105" s="1">
        <v>30</v>
      </c>
    </row>
    <row r="106" spans="1:9" x14ac:dyDescent="0.15">
      <c r="A106" s="1"/>
      <c r="B106" s="1"/>
      <c r="C106" s="1"/>
      <c r="D106" s="1"/>
      <c r="E106" s="1"/>
      <c r="H106" s="2" t="s">
        <v>24</v>
      </c>
      <c r="I106" s="1">
        <f>I101+I93</f>
        <v>35.78125</v>
      </c>
    </row>
    <row r="107" spans="1:9" x14ac:dyDescent="0.15">
      <c r="A107" s="1"/>
      <c r="B107" s="1"/>
      <c r="C107" s="1"/>
      <c r="D107" s="1"/>
      <c r="E107" s="1"/>
    </row>
    <row r="108" spans="1:9" x14ac:dyDescent="0.15">
      <c r="A108" s="1"/>
      <c r="B108" s="1"/>
      <c r="C108" s="1"/>
      <c r="D108" s="1"/>
      <c r="E108" s="1"/>
      <c r="H108" s="2" t="s">
        <v>19</v>
      </c>
      <c r="I108" s="1">
        <f>SUM(I103:I107)</f>
        <v>95.78125</v>
      </c>
    </row>
    <row r="109" spans="1:9" s="5" customFormat="1" x14ac:dyDescent="0.15">
      <c r="A109" s="4"/>
      <c r="B109" s="4"/>
      <c r="C109" s="4"/>
      <c r="D109" s="4"/>
      <c r="E109" s="4"/>
      <c r="G109" s="4"/>
      <c r="I109" s="4"/>
    </row>
    <row r="110" spans="1:9" x14ac:dyDescent="0.15">
      <c r="A110" s="2" t="s">
        <v>0</v>
      </c>
      <c r="B110" s="2" t="s">
        <v>16</v>
      </c>
      <c r="C110" s="2" t="s">
        <v>1</v>
      </c>
      <c r="D110" s="2" t="s">
        <v>21</v>
      </c>
      <c r="E110" s="2" t="s">
        <v>2</v>
      </c>
      <c r="F110" s="2" t="s">
        <v>11</v>
      </c>
      <c r="G110" s="1">
        <v>10</v>
      </c>
      <c r="H110" s="2" t="s">
        <v>3</v>
      </c>
      <c r="I110" s="1">
        <f>D111/4</f>
        <v>1.0546875</v>
      </c>
    </row>
    <row r="111" spans="1:9" x14ac:dyDescent="0.15">
      <c r="A111" s="1">
        <v>6</v>
      </c>
      <c r="B111" s="1">
        <v>100</v>
      </c>
      <c r="C111" s="1">
        <v>95.78125</v>
      </c>
      <c r="D111" s="1">
        <f>B111-C111</f>
        <v>4.21875</v>
      </c>
      <c r="E111" s="3" t="s">
        <v>17</v>
      </c>
      <c r="F111" s="2" t="s">
        <v>12</v>
      </c>
      <c r="G111" s="1">
        <v>20</v>
      </c>
      <c r="H111" s="2" t="s">
        <v>4</v>
      </c>
      <c r="I111" s="1">
        <f>D111/4</f>
        <v>1.0546875</v>
      </c>
    </row>
    <row r="112" spans="1:9" x14ac:dyDescent="0.15">
      <c r="F112" s="2" t="s">
        <v>13</v>
      </c>
      <c r="G112" s="1">
        <v>30</v>
      </c>
      <c r="H112" s="2" t="s">
        <v>5</v>
      </c>
      <c r="I112" s="1">
        <f>D111/4</f>
        <v>1.0546875</v>
      </c>
    </row>
    <row r="113" spans="1:9" x14ac:dyDescent="0.15">
      <c r="A113" s="1"/>
      <c r="B113" s="1"/>
      <c r="C113" s="1"/>
      <c r="D113" s="1"/>
      <c r="E113" s="1"/>
      <c r="F113" s="2" t="s">
        <v>14</v>
      </c>
      <c r="G113" s="1">
        <v>40</v>
      </c>
      <c r="H113" s="2" t="s">
        <v>6</v>
      </c>
      <c r="I113" s="1">
        <f>D111/4</f>
        <v>1.0546875</v>
      </c>
    </row>
    <row r="114" spans="1:9" x14ac:dyDescent="0.15">
      <c r="A114" s="1"/>
      <c r="B114" s="1"/>
      <c r="C114" s="1"/>
      <c r="D114" s="1"/>
      <c r="E114" s="1"/>
    </row>
    <row r="115" spans="1:9" x14ac:dyDescent="0.15">
      <c r="A115" s="1"/>
      <c r="B115" s="1"/>
      <c r="C115" s="1"/>
      <c r="D115" s="1"/>
      <c r="E115" s="1"/>
      <c r="H115" s="2" t="s">
        <v>7</v>
      </c>
      <c r="I115" s="1">
        <v>10</v>
      </c>
    </row>
    <row r="116" spans="1:9" x14ac:dyDescent="0.15">
      <c r="A116" s="1"/>
      <c r="B116" s="1"/>
      <c r="C116" s="1"/>
      <c r="D116" s="1"/>
      <c r="E116" s="1"/>
      <c r="H116" s="2" t="s">
        <v>8</v>
      </c>
      <c r="I116" s="1">
        <v>20</v>
      </c>
    </row>
    <row r="117" spans="1:9" x14ac:dyDescent="0.15">
      <c r="A117" s="1"/>
      <c r="B117" s="1"/>
      <c r="C117" s="1"/>
      <c r="D117" s="1"/>
      <c r="E117" s="1"/>
      <c r="H117" s="2" t="s">
        <v>9</v>
      </c>
      <c r="I117" s="1">
        <v>30</v>
      </c>
    </row>
    <row r="118" spans="1:9" x14ac:dyDescent="0.15">
      <c r="A118" s="1"/>
      <c r="B118" s="1"/>
      <c r="C118" s="1"/>
      <c r="D118" s="1"/>
      <c r="E118" s="1"/>
      <c r="H118" s="2" t="s">
        <v>10</v>
      </c>
      <c r="I118" s="1">
        <f>I106</f>
        <v>35.78125</v>
      </c>
    </row>
    <row r="119" spans="1:9" x14ac:dyDescent="0.15">
      <c r="A119" s="1"/>
      <c r="B119" s="1"/>
      <c r="C119" s="1"/>
      <c r="D119" s="1"/>
      <c r="E119" s="1"/>
    </row>
    <row r="120" spans="1:9" x14ac:dyDescent="0.15">
      <c r="A120" s="1"/>
      <c r="B120" s="1"/>
      <c r="C120" s="1"/>
      <c r="D120" s="1"/>
      <c r="E120" s="1"/>
      <c r="H120" s="2" t="s">
        <v>15</v>
      </c>
      <c r="I120" s="1">
        <v>10</v>
      </c>
    </row>
    <row r="121" spans="1:9" x14ac:dyDescent="0.15">
      <c r="A121" s="1"/>
      <c r="B121" s="1"/>
      <c r="C121" s="1"/>
      <c r="D121" s="1"/>
      <c r="E121" s="1"/>
      <c r="H121" s="2" t="s">
        <v>22</v>
      </c>
      <c r="I121" s="1">
        <v>20</v>
      </c>
    </row>
    <row r="122" spans="1:9" x14ac:dyDescent="0.15">
      <c r="A122" s="1"/>
      <c r="B122" s="1"/>
      <c r="C122" s="1"/>
      <c r="D122" s="1"/>
      <c r="E122" s="1"/>
      <c r="H122" s="2" t="s">
        <v>23</v>
      </c>
      <c r="I122" s="1">
        <v>30</v>
      </c>
    </row>
    <row r="123" spans="1:9" x14ac:dyDescent="0.15">
      <c r="A123" s="1"/>
      <c r="B123" s="1"/>
      <c r="C123" s="1"/>
      <c r="D123" s="1"/>
      <c r="E123" s="1"/>
      <c r="H123" s="2" t="s">
        <v>24</v>
      </c>
      <c r="I123" s="1">
        <f>I118+I110</f>
        <v>36.8359375</v>
      </c>
    </row>
    <row r="124" spans="1:9" x14ac:dyDescent="0.15">
      <c r="A124" s="1"/>
      <c r="B124" s="1"/>
      <c r="C124" s="1"/>
      <c r="D124" s="1"/>
      <c r="E124" s="1"/>
    </row>
    <row r="125" spans="1:9" x14ac:dyDescent="0.15">
      <c r="A125" s="1"/>
      <c r="B125" s="1"/>
      <c r="C125" s="1"/>
      <c r="D125" s="1"/>
      <c r="E125" s="1"/>
      <c r="H125" s="2" t="s">
        <v>19</v>
      </c>
      <c r="I125" s="1">
        <f>SUM(I120:I124)</f>
        <v>96.8359375</v>
      </c>
    </row>
    <row r="126" spans="1:9" s="5" customFormat="1" x14ac:dyDescent="0.15">
      <c r="A126" s="4"/>
      <c r="B126" s="4"/>
      <c r="C126" s="4"/>
      <c r="D126" s="4"/>
      <c r="E126" s="4"/>
      <c r="G126" s="4"/>
      <c r="I126" s="4"/>
    </row>
    <row r="127" spans="1:9" x14ac:dyDescent="0.15">
      <c r="A127" s="2" t="s">
        <v>0</v>
      </c>
      <c r="B127" s="2" t="s">
        <v>16</v>
      </c>
      <c r="C127" s="2" t="s">
        <v>1</v>
      </c>
      <c r="D127" s="2" t="s">
        <v>21</v>
      </c>
      <c r="E127" s="2" t="s">
        <v>2</v>
      </c>
      <c r="F127" s="2" t="s">
        <v>11</v>
      </c>
      <c r="G127" s="1">
        <v>10</v>
      </c>
      <c r="H127" s="2" t="s">
        <v>3</v>
      </c>
      <c r="I127" s="1">
        <f>D128/4</f>
        <v>0.791015625</v>
      </c>
    </row>
    <row r="128" spans="1:9" x14ac:dyDescent="0.15">
      <c r="A128" s="1">
        <v>7</v>
      </c>
      <c r="B128" s="1">
        <v>100</v>
      </c>
      <c r="C128" s="1">
        <v>96.8359375</v>
      </c>
      <c r="D128" s="1">
        <f>B128-C128</f>
        <v>3.1640625</v>
      </c>
      <c r="E128" s="3" t="s">
        <v>17</v>
      </c>
      <c r="F128" s="2" t="s">
        <v>12</v>
      </c>
      <c r="G128" s="1">
        <v>20</v>
      </c>
      <c r="H128" s="2" t="s">
        <v>4</v>
      </c>
      <c r="I128" s="1">
        <f>D128/4</f>
        <v>0.791015625</v>
      </c>
    </row>
    <row r="129" spans="1:9" x14ac:dyDescent="0.15">
      <c r="F129" s="2" t="s">
        <v>13</v>
      </c>
      <c r="G129" s="1">
        <v>30</v>
      </c>
      <c r="H129" s="2" t="s">
        <v>5</v>
      </c>
      <c r="I129" s="1">
        <f>D128/4</f>
        <v>0.791015625</v>
      </c>
    </row>
    <row r="130" spans="1:9" x14ac:dyDescent="0.15">
      <c r="A130" s="1"/>
      <c r="B130" s="1"/>
      <c r="C130" s="1"/>
      <c r="D130" s="1"/>
      <c r="E130" s="1"/>
      <c r="F130" s="2" t="s">
        <v>14</v>
      </c>
      <c r="G130" s="1">
        <v>40</v>
      </c>
      <c r="H130" s="2" t="s">
        <v>6</v>
      </c>
      <c r="I130" s="1">
        <f>D128/4</f>
        <v>0.791015625</v>
      </c>
    </row>
    <row r="131" spans="1:9" x14ac:dyDescent="0.15">
      <c r="A131" s="1"/>
      <c r="B131" s="1"/>
      <c r="C131" s="1"/>
      <c r="D131" s="1"/>
      <c r="E131" s="1"/>
    </row>
    <row r="132" spans="1:9" x14ac:dyDescent="0.15">
      <c r="A132" s="1"/>
      <c r="B132" s="1"/>
      <c r="C132" s="1"/>
      <c r="D132" s="1"/>
      <c r="E132" s="1"/>
      <c r="H132" s="2" t="s">
        <v>7</v>
      </c>
      <c r="I132" s="1">
        <v>10</v>
      </c>
    </row>
    <row r="133" spans="1:9" x14ac:dyDescent="0.15">
      <c r="A133" s="1"/>
      <c r="B133" s="1"/>
      <c r="C133" s="1"/>
      <c r="D133" s="1"/>
      <c r="E133" s="1"/>
      <c r="H133" s="2" t="s">
        <v>8</v>
      </c>
      <c r="I133" s="1">
        <v>20</v>
      </c>
    </row>
    <row r="134" spans="1:9" x14ac:dyDescent="0.15">
      <c r="A134" s="1"/>
      <c r="B134" s="1"/>
      <c r="C134" s="1"/>
      <c r="D134" s="1"/>
      <c r="E134" s="1"/>
      <c r="H134" s="2" t="s">
        <v>9</v>
      </c>
      <c r="I134" s="1">
        <v>30</v>
      </c>
    </row>
    <row r="135" spans="1:9" x14ac:dyDescent="0.15">
      <c r="A135" s="1"/>
      <c r="B135" s="1"/>
      <c r="C135" s="1"/>
      <c r="D135" s="1"/>
      <c r="E135" s="1"/>
      <c r="H135" s="2" t="s">
        <v>10</v>
      </c>
      <c r="I135" s="1">
        <f>I123</f>
        <v>36.8359375</v>
      </c>
    </row>
    <row r="136" spans="1:9" x14ac:dyDescent="0.15">
      <c r="A136" s="1"/>
      <c r="B136" s="1"/>
      <c r="C136" s="1"/>
      <c r="D136" s="1"/>
      <c r="E136" s="1"/>
    </row>
    <row r="137" spans="1:9" x14ac:dyDescent="0.15">
      <c r="A137" s="1"/>
      <c r="B137" s="1"/>
      <c r="C137" s="1"/>
      <c r="D137" s="1"/>
      <c r="E137" s="1"/>
      <c r="H137" s="2" t="s">
        <v>15</v>
      </c>
      <c r="I137" s="1">
        <v>10</v>
      </c>
    </row>
    <row r="138" spans="1:9" x14ac:dyDescent="0.15">
      <c r="A138" s="1"/>
      <c r="B138" s="1"/>
      <c r="C138" s="1"/>
      <c r="D138" s="1"/>
      <c r="E138" s="1"/>
      <c r="H138" s="2" t="s">
        <v>22</v>
      </c>
      <c r="I138" s="1">
        <v>20</v>
      </c>
    </row>
    <row r="139" spans="1:9" x14ac:dyDescent="0.15">
      <c r="A139" s="1"/>
      <c r="B139" s="1"/>
      <c r="C139" s="1"/>
      <c r="D139" s="1"/>
      <c r="E139" s="1"/>
      <c r="H139" s="2" t="s">
        <v>23</v>
      </c>
      <c r="I139" s="1">
        <v>30</v>
      </c>
    </row>
    <row r="140" spans="1:9" x14ac:dyDescent="0.15">
      <c r="A140" s="1"/>
      <c r="B140" s="1"/>
      <c r="C140" s="1"/>
      <c r="D140" s="1"/>
      <c r="E140" s="1"/>
      <c r="H140" s="2" t="s">
        <v>24</v>
      </c>
      <c r="I140" s="1">
        <f>I135+I127</f>
        <v>37.626953125</v>
      </c>
    </row>
    <row r="141" spans="1:9" x14ac:dyDescent="0.15">
      <c r="A141" s="1"/>
      <c r="B141" s="1"/>
      <c r="C141" s="1"/>
      <c r="D141" s="1"/>
      <c r="E141" s="1"/>
    </row>
    <row r="142" spans="1:9" x14ac:dyDescent="0.15">
      <c r="A142" s="1"/>
      <c r="B142" s="1"/>
      <c r="C142" s="1"/>
      <c r="D142" s="1"/>
      <c r="E142" s="1"/>
      <c r="H142" s="2" t="s">
        <v>19</v>
      </c>
      <c r="I142" s="1">
        <f>SUM(I137:I141)</f>
        <v>97.626953125</v>
      </c>
    </row>
    <row r="143" spans="1:9" s="5" customFormat="1" x14ac:dyDescent="0.15">
      <c r="A143" s="4"/>
      <c r="B143" s="4"/>
      <c r="C143" s="4"/>
      <c r="D143" s="4"/>
      <c r="E143" s="4"/>
      <c r="G143" s="4"/>
      <c r="I143" s="4"/>
    </row>
    <row r="144" spans="1:9" x14ac:dyDescent="0.15">
      <c r="A144" s="2" t="s">
        <v>0</v>
      </c>
      <c r="B144" s="2" t="s">
        <v>16</v>
      </c>
      <c r="C144" s="2" t="s">
        <v>1</v>
      </c>
      <c r="D144" s="2" t="s">
        <v>21</v>
      </c>
      <c r="E144" s="2" t="s">
        <v>2</v>
      </c>
      <c r="F144" s="2" t="s">
        <v>11</v>
      </c>
      <c r="G144" s="1">
        <v>10</v>
      </c>
      <c r="H144" s="2" t="s">
        <v>3</v>
      </c>
      <c r="I144" s="1">
        <f>D145/4</f>
        <v>0.59326172500000141</v>
      </c>
    </row>
    <row r="145" spans="1:9" x14ac:dyDescent="0.15">
      <c r="A145" s="1">
        <v>8</v>
      </c>
      <c r="B145" s="1">
        <v>100</v>
      </c>
      <c r="C145" s="1">
        <v>97.626953099999994</v>
      </c>
      <c r="D145" s="1">
        <f>B145-C145</f>
        <v>2.3730469000000056</v>
      </c>
      <c r="E145" s="3" t="s">
        <v>17</v>
      </c>
      <c r="F145" s="2" t="s">
        <v>12</v>
      </c>
      <c r="G145" s="1">
        <v>20</v>
      </c>
      <c r="H145" s="2" t="s">
        <v>4</v>
      </c>
      <c r="I145" s="1">
        <f>D145/4</f>
        <v>0.59326172500000141</v>
      </c>
    </row>
    <row r="146" spans="1:9" x14ac:dyDescent="0.15">
      <c r="F146" s="2" t="s">
        <v>13</v>
      </c>
      <c r="G146" s="1">
        <v>30</v>
      </c>
      <c r="H146" s="2" t="s">
        <v>5</v>
      </c>
      <c r="I146" s="1">
        <f>D145/4</f>
        <v>0.59326172500000141</v>
      </c>
    </row>
    <row r="147" spans="1:9" x14ac:dyDescent="0.15">
      <c r="A147" s="1"/>
      <c r="B147" s="1"/>
      <c r="C147" s="1"/>
      <c r="D147" s="1"/>
      <c r="E147" s="1"/>
      <c r="F147" s="2" t="s">
        <v>14</v>
      </c>
      <c r="G147" s="1">
        <v>40</v>
      </c>
      <c r="H147" s="2" t="s">
        <v>6</v>
      </c>
      <c r="I147" s="1">
        <f>D145/4</f>
        <v>0.59326172500000141</v>
      </c>
    </row>
    <row r="148" spans="1:9" x14ac:dyDescent="0.15">
      <c r="A148" s="1"/>
      <c r="B148" s="1"/>
      <c r="C148" s="1"/>
      <c r="D148" s="1"/>
      <c r="E148" s="1"/>
    </row>
    <row r="149" spans="1:9" x14ac:dyDescent="0.15">
      <c r="A149" s="1"/>
      <c r="B149" s="1"/>
      <c r="C149" s="1"/>
      <c r="D149" s="1"/>
      <c r="E149" s="1"/>
      <c r="H149" s="2" t="s">
        <v>7</v>
      </c>
      <c r="I149" s="1">
        <v>10</v>
      </c>
    </row>
    <row r="150" spans="1:9" x14ac:dyDescent="0.15">
      <c r="A150" s="1"/>
      <c r="B150" s="1"/>
      <c r="C150" s="1"/>
      <c r="D150" s="1"/>
      <c r="E150" s="1"/>
      <c r="H150" s="2" t="s">
        <v>8</v>
      </c>
      <c r="I150" s="1">
        <v>20</v>
      </c>
    </row>
    <row r="151" spans="1:9" x14ac:dyDescent="0.15">
      <c r="A151" s="1"/>
      <c r="B151" s="1"/>
      <c r="C151" s="1"/>
      <c r="D151" s="1"/>
      <c r="E151" s="1"/>
      <c r="H151" s="2" t="s">
        <v>9</v>
      </c>
      <c r="I151" s="1">
        <v>30</v>
      </c>
    </row>
    <row r="152" spans="1:9" x14ac:dyDescent="0.15">
      <c r="A152" s="1"/>
      <c r="B152" s="1"/>
      <c r="C152" s="1"/>
      <c r="D152" s="1"/>
      <c r="E152" s="1"/>
      <c r="H152" s="2" t="s">
        <v>10</v>
      </c>
      <c r="I152" s="1">
        <f>I140</f>
        <v>37.626953125</v>
      </c>
    </row>
    <row r="153" spans="1:9" x14ac:dyDescent="0.15">
      <c r="A153" s="1"/>
      <c r="B153" s="1"/>
      <c r="C153" s="1"/>
      <c r="D153" s="1"/>
      <c r="E153" s="1"/>
    </row>
    <row r="154" spans="1:9" x14ac:dyDescent="0.15">
      <c r="A154" s="1"/>
      <c r="B154" s="1"/>
      <c r="C154" s="1"/>
      <c r="D154" s="1"/>
      <c r="E154" s="1"/>
      <c r="H154" s="2" t="s">
        <v>15</v>
      </c>
      <c r="I154" s="1">
        <v>10</v>
      </c>
    </row>
    <row r="155" spans="1:9" x14ac:dyDescent="0.15">
      <c r="A155" s="1"/>
      <c r="B155" s="1"/>
      <c r="C155" s="1"/>
      <c r="D155" s="1"/>
      <c r="E155" s="1"/>
      <c r="H155" s="2" t="s">
        <v>22</v>
      </c>
      <c r="I155" s="1">
        <v>20</v>
      </c>
    </row>
    <row r="156" spans="1:9" x14ac:dyDescent="0.15">
      <c r="A156" s="1"/>
      <c r="B156" s="1"/>
      <c r="C156" s="1"/>
      <c r="D156" s="1"/>
      <c r="E156" s="1"/>
      <c r="H156" s="2" t="s">
        <v>23</v>
      </c>
      <c r="I156" s="1">
        <v>30</v>
      </c>
    </row>
    <row r="157" spans="1:9" x14ac:dyDescent="0.15">
      <c r="A157" s="1"/>
      <c r="B157" s="1"/>
      <c r="C157" s="1"/>
      <c r="D157" s="1"/>
      <c r="E157" s="1"/>
      <c r="H157" s="2" t="s">
        <v>24</v>
      </c>
      <c r="I157" s="1">
        <f>I152+I144</f>
        <v>38.220214850000005</v>
      </c>
    </row>
    <row r="158" spans="1:9" x14ac:dyDescent="0.15">
      <c r="A158" s="1"/>
      <c r="B158" s="1"/>
      <c r="C158" s="1"/>
      <c r="D158" s="1"/>
      <c r="E158" s="1"/>
    </row>
    <row r="159" spans="1:9" x14ac:dyDescent="0.15">
      <c r="A159" s="1"/>
      <c r="B159" s="1"/>
      <c r="C159" s="1"/>
      <c r="D159" s="1"/>
      <c r="E159" s="1"/>
      <c r="H159" s="2" t="s">
        <v>19</v>
      </c>
      <c r="I159" s="1">
        <f>SUM(I154:I158)</f>
        <v>98.220214850000005</v>
      </c>
    </row>
    <row r="160" spans="1:9" s="5" customFormat="1" x14ac:dyDescent="0.15">
      <c r="A160" s="4"/>
      <c r="B160" s="4"/>
      <c r="C160" s="4"/>
      <c r="D160" s="4"/>
      <c r="E160" s="4"/>
      <c r="G160" s="4"/>
      <c r="I160" s="4"/>
    </row>
    <row r="161" spans="1:9" x14ac:dyDescent="0.15">
      <c r="A161" s="2" t="s">
        <v>0</v>
      </c>
      <c r="B161" s="2" t="s">
        <v>16</v>
      </c>
      <c r="C161" s="2" t="s">
        <v>1</v>
      </c>
      <c r="D161" s="2" t="s">
        <v>21</v>
      </c>
      <c r="E161" s="2" t="s">
        <v>2</v>
      </c>
      <c r="F161" s="2" t="s">
        <v>11</v>
      </c>
      <c r="G161" s="1">
        <v>10</v>
      </c>
      <c r="H161" s="2" t="s">
        <v>3</v>
      </c>
      <c r="I161" s="1">
        <f>D162/4</f>
        <v>0.4449462749999995</v>
      </c>
    </row>
    <row r="162" spans="1:9" x14ac:dyDescent="0.15">
      <c r="A162" s="1">
        <v>9</v>
      </c>
      <c r="B162" s="1">
        <v>100</v>
      </c>
      <c r="C162" s="1">
        <v>98.220214900000002</v>
      </c>
      <c r="D162" s="1">
        <f>B162-C162</f>
        <v>1.779785099999998</v>
      </c>
      <c r="E162" s="3" t="s">
        <v>17</v>
      </c>
      <c r="F162" s="2" t="s">
        <v>12</v>
      </c>
      <c r="G162" s="1">
        <v>20</v>
      </c>
      <c r="H162" s="2" t="s">
        <v>4</v>
      </c>
      <c r="I162" s="1">
        <f>D162/4</f>
        <v>0.4449462749999995</v>
      </c>
    </row>
    <row r="163" spans="1:9" x14ac:dyDescent="0.15">
      <c r="F163" s="2" t="s">
        <v>13</v>
      </c>
      <c r="G163" s="1">
        <v>30</v>
      </c>
      <c r="H163" s="2" t="s">
        <v>5</v>
      </c>
      <c r="I163" s="1">
        <f>D162/4</f>
        <v>0.4449462749999995</v>
      </c>
    </row>
    <row r="164" spans="1:9" x14ac:dyDescent="0.15">
      <c r="A164" s="1"/>
      <c r="B164" s="1"/>
      <c r="C164" s="1"/>
      <c r="D164" s="1"/>
      <c r="E164" s="1"/>
      <c r="F164" s="2" t="s">
        <v>14</v>
      </c>
      <c r="G164" s="1">
        <v>40</v>
      </c>
      <c r="H164" s="2" t="s">
        <v>6</v>
      </c>
      <c r="I164" s="1">
        <f>D162/4</f>
        <v>0.4449462749999995</v>
      </c>
    </row>
    <row r="165" spans="1:9" x14ac:dyDescent="0.15">
      <c r="A165" s="1"/>
      <c r="B165" s="1"/>
      <c r="C165" s="1"/>
      <c r="D165" s="1"/>
      <c r="E165" s="1"/>
    </row>
    <row r="166" spans="1:9" x14ac:dyDescent="0.15">
      <c r="A166" s="1"/>
      <c r="B166" s="1"/>
      <c r="C166" s="1"/>
      <c r="D166" s="1"/>
      <c r="E166" s="1"/>
      <c r="H166" s="2" t="s">
        <v>7</v>
      </c>
      <c r="I166" s="1">
        <v>10</v>
      </c>
    </row>
    <row r="167" spans="1:9" x14ac:dyDescent="0.15">
      <c r="A167" s="1"/>
      <c r="B167" s="1"/>
      <c r="C167" s="1"/>
      <c r="D167" s="1"/>
      <c r="E167" s="1"/>
      <c r="H167" s="2" t="s">
        <v>8</v>
      </c>
      <c r="I167" s="1">
        <v>20</v>
      </c>
    </row>
    <row r="168" spans="1:9" x14ac:dyDescent="0.15">
      <c r="A168" s="1"/>
      <c r="B168" s="1"/>
      <c r="C168" s="1"/>
      <c r="D168" s="1"/>
      <c r="E168" s="1"/>
      <c r="H168" s="2" t="s">
        <v>9</v>
      </c>
      <c r="I168" s="1">
        <v>30</v>
      </c>
    </row>
    <row r="169" spans="1:9" x14ac:dyDescent="0.15">
      <c r="A169" s="1"/>
      <c r="B169" s="1"/>
      <c r="C169" s="1"/>
      <c r="D169" s="1"/>
      <c r="E169" s="1"/>
      <c r="H169" s="2" t="s">
        <v>10</v>
      </c>
      <c r="I169" s="1">
        <f>I157</f>
        <v>38.220214850000005</v>
      </c>
    </row>
    <row r="170" spans="1:9" x14ac:dyDescent="0.15">
      <c r="A170" s="1"/>
      <c r="B170" s="1"/>
      <c r="C170" s="1"/>
      <c r="D170" s="1"/>
      <c r="E170" s="1"/>
    </row>
    <row r="171" spans="1:9" x14ac:dyDescent="0.15">
      <c r="A171" s="1"/>
      <c r="B171" s="1"/>
      <c r="C171" s="1"/>
      <c r="D171" s="1"/>
      <c r="E171" s="1"/>
      <c r="H171" s="2" t="s">
        <v>15</v>
      </c>
      <c r="I171" s="1">
        <v>10</v>
      </c>
    </row>
    <row r="172" spans="1:9" x14ac:dyDescent="0.15">
      <c r="A172" s="1"/>
      <c r="B172" s="1"/>
      <c r="C172" s="1"/>
      <c r="D172" s="1"/>
      <c r="E172" s="1"/>
      <c r="H172" s="2" t="s">
        <v>22</v>
      </c>
      <c r="I172" s="1">
        <v>20</v>
      </c>
    </row>
    <row r="173" spans="1:9" x14ac:dyDescent="0.15">
      <c r="A173" s="1"/>
      <c r="B173" s="1"/>
      <c r="C173" s="1"/>
      <c r="D173" s="1"/>
      <c r="E173" s="1"/>
      <c r="H173" s="2" t="s">
        <v>23</v>
      </c>
      <c r="I173" s="1">
        <v>30</v>
      </c>
    </row>
    <row r="174" spans="1:9" x14ac:dyDescent="0.15">
      <c r="A174" s="1"/>
      <c r="B174" s="1"/>
      <c r="C174" s="1"/>
      <c r="D174" s="1"/>
      <c r="E174" s="1"/>
      <c r="H174" s="2" t="s">
        <v>24</v>
      </c>
      <c r="I174" s="1">
        <f>I169+I161</f>
        <v>38.665161125000004</v>
      </c>
    </row>
    <row r="175" spans="1:9" x14ac:dyDescent="0.15">
      <c r="A175" s="1"/>
      <c r="B175" s="1"/>
      <c r="C175" s="1"/>
      <c r="D175" s="1"/>
      <c r="E175" s="1"/>
    </row>
    <row r="176" spans="1:9" x14ac:dyDescent="0.15">
      <c r="A176" s="1"/>
      <c r="B176" s="1"/>
      <c r="C176" s="1"/>
      <c r="D176" s="1"/>
      <c r="E176" s="1"/>
      <c r="H176" s="2" t="s">
        <v>19</v>
      </c>
      <c r="I176" s="1">
        <f>SUM(I171:I175)</f>
        <v>98.665161124999997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4"/>
  <sheetViews>
    <sheetView tabSelected="1" workbookViewId="0">
      <selection activeCell="B8" sqref="B8"/>
    </sheetView>
  </sheetViews>
  <sheetFormatPr defaultRowHeight="13.5" x14ac:dyDescent="0.15"/>
  <cols>
    <col min="1" max="1" width="17.875" customWidth="1"/>
    <col min="2" max="2" width="13.75" customWidth="1"/>
  </cols>
  <sheetData>
    <row r="2" spans="1:5" x14ac:dyDescent="0.15">
      <c r="A2" t="s">
        <v>25</v>
      </c>
      <c r="B2">
        <v>2660</v>
      </c>
      <c r="E2" t="s">
        <v>35</v>
      </c>
    </row>
    <row r="3" spans="1:5" x14ac:dyDescent="0.15">
      <c r="A3" t="s">
        <v>29</v>
      </c>
      <c r="B3">
        <v>0.123</v>
      </c>
    </row>
    <row r="4" spans="1:5" x14ac:dyDescent="0.15">
      <c r="A4" t="s">
        <v>26</v>
      </c>
      <c r="B4">
        <v>1.4999999999999999E-2</v>
      </c>
    </row>
    <row r="5" spans="1:5" x14ac:dyDescent="0.15">
      <c r="A5" t="s">
        <v>27</v>
      </c>
      <c r="B5">
        <v>2000</v>
      </c>
    </row>
    <row r="6" spans="1:5" x14ac:dyDescent="0.15">
      <c r="A6" t="s">
        <v>31</v>
      </c>
      <c r="B6">
        <v>3.1415926000000001</v>
      </c>
    </row>
    <row r="8" spans="1:5" x14ac:dyDescent="0.15">
      <c r="A8" t="s">
        <v>30</v>
      </c>
      <c r="B8" s="8">
        <f>Rho * Pi * Radius * Radius * h</f>
        <v>1.8964132623714596</v>
      </c>
    </row>
    <row r="9" spans="1:5" x14ac:dyDescent="0.15">
      <c r="A9" t="s">
        <v>28</v>
      </c>
      <c r="B9">
        <f>0.5*m*Radius*Radius</f>
        <v>1.4345418123208905E-2</v>
      </c>
    </row>
    <row r="10" spans="1:5" x14ac:dyDescent="0.15">
      <c r="A10" t="s">
        <v>32</v>
      </c>
      <c r="B10">
        <f>2*Pi*n / 60</f>
        <v>209.43950666666666</v>
      </c>
    </row>
    <row r="12" spans="1:5" x14ac:dyDescent="0.15">
      <c r="A12" t="s">
        <v>33</v>
      </c>
      <c r="B12" s="9">
        <f>I*w</f>
        <v>3.0044972946519324</v>
      </c>
    </row>
    <row r="18" spans="5:5" x14ac:dyDescent="0.15">
      <c r="E18" t="s">
        <v>36</v>
      </c>
    </row>
    <row r="104" spans="1:1" x14ac:dyDescent="0.15">
      <c r="A104" t="s"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h</vt:lpstr>
      <vt:lpstr>I</vt:lpstr>
      <vt:lpstr>m</vt:lpstr>
      <vt:lpstr>n</vt:lpstr>
      <vt:lpstr>Pi</vt:lpstr>
      <vt:lpstr>Radius</vt:lpstr>
      <vt:lpstr>Rho</vt:lpstr>
      <vt:lpstr>T</vt:lpstr>
      <vt:lpstr>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2018-01-24T07:30:40Z</dcterms:modified>
</cp:coreProperties>
</file>