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iamyo\Code Box\srjk\"/>
    </mc:Choice>
  </mc:AlternateContent>
  <xr:revisionPtr revIDLastSave="0" documentId="13_ncr:1_{87D0F49B-8636-4284-9A62-7E2C939D3122}" xr6:coauthVersionLast="47" xr6:coauthVersionMax="47" xr10:uidLastSave="{00000000-0000-0000-0000-000000000000}"/>
  <bookViews>
    <workbookView xWindow="-110" yWindow="-110" windowWidth="19420" windowHeight="11500" firstSheet="1" activeTab="3" xr2:uid="{00000000-000D-0000-FFFF-FFFF00000000}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A3" i="7"/>
  <c r="A4" i="7"/>
  <c r="A2" i="7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C2" i="5"/>
  <c r="D2" i="5"/>
  <c r="E2" i="5"/>
  <c r="F2" i="5"/>
  <c r="G2" i="5"/>
  <c r="H2" i="5"/>
  <c r="I2" i="5"/>
  <c r="J2" i="5"/>
  <c r="K2" i="5"/>
  <c r="L2" i="5"/>
  <c r="M2" i="5"/>
  <c r="N2" i="5"/>
  <c r="O2" i="5"/>
  <c r="B2" i="5"/>
  <c r="A3" i="5"/>
  <c r="A4" i="5"/>
  <c r="A2" i="5"/>
  <c r="B11" i="6"/>
  <c r="BP20" i="6"/>
  <c r="BO20" i="6"/>
  <c r="BK20" i="6"/>
  <c r="BJ20" i="6"/>
  <c r="BF20" i="6"/>
  <c r="BE20" i="6"/>
  <c r="BA20" i="6"/>
  <c r="AZ20" i="6"/>
  <c r="AV20" i="6"/>
  <c r="AU20" i="6"/>
  <c r="AQ20" i="6"/>
  <c r="AP20" i="6"/>
  <c r="AL20" i="6"/>
  <c r="AK20" i="6"/>
  <c r="AG20" i="6"/>
  <c r="AF20" i="6"/>
  <c r="AB20" i="6"/>
  <c r="AA20" i="6"/>
  <c r="W20" i="6"/>
  <c r="V20" i="6"/>
  <c r="R20" i="6"/>
  <c r="Q20" i="6"/>
  <c r="M20" i="6"/>
  <c r="L20" i="6"/>
  <c r="H20" i="6"/>
  <c r="G20" i="6"/>
  <c r="C20" i="6"/>
  <c r="B20" i="6"/>
  <c r="BQ19" i="6"/>
  <c r="BL19" i="6"/>
  <c r="BG19" i="6"/>
  <c r="BB19" i="6"/>
  <c r="AW19" i="6"/>
  <c r="AR19" i="6"/>
  <c r="AM19" i="6"/>
  <c r="AH19" i="6"/>
  <c r="AC19" i="6"/>
  <c r="X19" i="6"/>
  <c r="S19" i="6"/>
  <c r="N19" i="6"/>
  <c r="I19" i="6"/>
  <c r="D19" i="6"/>
  <c r="BQ18" i="6"/>
  <c r="BL18" i="6"/>
  <c r="BG18" i="6"/>
  <c r="BB18" i="6"/>
  <c r="AW18" i="6"/>
  <c r="AR18" i="6"/>
  <c r="AM18" i="6"/>
  <c r="AH18" i="6"/>
  <c r="AC18" i="6"/>
  <c r="X18" i="6"/>
  <c r="S18" i="6"/>
  <c r="N18" i="6"/>
  <c r="I18" i="6"/>
  <c r="D18" i="6"/>
  <c r="BQ17" i="6"/>
  <c r="BL17" i="6"/>
  <c r="BG17" i="6"/>
  <c r="BB17" i="6"/>
  <c r="AW17" i="6"/>
  <c r="AR17" i="6"/>
  <c r="AM17" i="6"/>
  <c r="AH17" i="6"/>
  <c r="AC17" i="6"/>
  <c r="X17" i="6"/>
  <c r="S17" i="6"/>
  <c r="N17" i="6"/>
  <c r="I17" i="6"/>
  <c r="D17" i="6"/>
  <c r="BQ16" i="6"/>
  <c r="BL16" i="6"/>
  <c r="BG16" i="6"/>
  <c r="BB16" i="6"/>
  <c r="AW16" i="6"/>
  <c r="AR16" i="6"/>
  <c r="AM16" i="6"/>
  <c r="AH16" i="6"/>
  <c r="AC16" i="6"/>
  <c r="X16" i="6"/>
  <c r="S16" i="6"/>
  <c r="N16" i="6"/>
  <c r="I16" i="6"/>
  <c r="D16" i="6"/>
  <c r="BQ15" i="6"/>
  <c r="BL15" i="6"/>
  <c r="BG15" i="6"/>
  <c r="BB15" i="6"/>
  <c r="AW15" i="6"/>
  <c r="AR15" i="6"/>
  <c r="AM15" i="6"/>
  <c r="AH15" i="6"/>
  <c r="AC15" i="6"/>
  <c r="X15" i="6"/>
  <c r="S15" i="6"/>
  <c r="N15" i="6"/>
  <c r="I15" i="6"/>
  <c r="D15" i="6"/>
  <c r="BQ14" i="6"/>
  <c r="BL14" i="6"/>
  <c r="BG14" i="6"/>
  <c r="BB14" i="6"/>
  <c r="AW14" i="6"/>
  <c r="AR14" i="6"/>
  <c r="AM14" i="6"/>
  <c r="AH14" i="6"/>
  <c r="AC14" i="6"/>
  <c r="X14" i="6"/>
  <c r="S14" i="6"/>
  <c r="N14" i="6"/>
  <c r="I14" i="6"/>
  <c r="D14" i="6"/>
  <c r="B7" i="6" l="1"/>
  <c r="N20" i="6"/>
  <c r="O20" i="6" s="1"/>
  <c r="BB20" i="6"/>
  <c r="BC20" i="6" s="1"/>
  <c r="AH20" i="6"/>
  <c r="AI20" i="6" s="1"/>
  <c r="I20" i="6"/>
  <c r="J20" i="6" s="1"/>
  <c r="S20" i="6"/>
  <c r="T20" i="6" s="1"/>
  <c r="AC20" i="6"/>
  <c r="AD20" i="6" s="1"/>
  <c r="AM20" i="6"/>
  <c r="AN20" i="6" s="1"/>
  <c r="AW20" i="6"/>
  <c r="AX20" i="6" s="1"/>
  <c r="BG20" i="6"/>
  <c r="BH20" i="6" s="1"/>
  <c r="BQ20" i="6"/>
  <c r="BR20" i="6" s="1"/>
  <c r="D20" i="6"/>
  <c r="E20" i="6" s="1"/>
  <c r="X20" i="6"/>
  <c r="Y20" i="6" s="1"/>
  <c r="AR20" i="6"/>
  <c r="AS20" i="6" s="1"/>
  <c r="BL20" i="6"/>
  <c r="BM20" i="6" s="1"/>
  <c r="AI18" i="6" l="1"/>
  <c r="BC14" i="6"/>
  <c r="BC18" i="6"/>
  <c r="AI14" i="6"/>
  <c r="BC15" i="6"/>
  <c r="BC16" i="6"/>
  <c r="AZ22" i="6"/>
  <c r="AF22" i="6"/>
  <c r="BA22" i="6"/>
  <c r="O18" i="6"/>
  <c r="BR18" i="6"/>
  <c r="BR14" i="6"/>
  <c r="BC17" i="6"/>
  <c r="AS18" i="6"/>
  <c r="O14" i="6"/>
  <c r="O17" i="6"/>
  <c r="O16" i="6"/>
  <c r="O19" i="6"/>
  <c r="O15" i="6"/>
  <c r="L22" i="6"/>
  <c r="BR16" i="6"/>
  <c r="G22" i="6"/>
  <c r="E17" i="6"/>
  <c r="E19" i="6"/>
  <c r="BH17" i="6"/>
  <c r="Y19" i="6"/>
  <c r="Y17" i="6"/>
  <c r="BH18" i="6"/>
  <c r="BH14" i="6"/>
  <c r="BH16" i="6"/>
  <c r="E14" i="6"/>
  <c r="E18" i="6"/>
  <c r="BH19" i="6"/>
  <c r="W22" i="6"/>
  <c r="E15" i="6"/>
  <c r="AI16" i="6"/>
  <c r="C22" i="6"/>
  <c r="E16" i="6"/>
  <c r="B22" i="6"/>
  <c r="BF22" i="6"/>
  <c r="BH15" i="6"/>
  <c r="BC19" i="6"/>
  <c r="AG22" i="6"/>
  <c r="AI15" i="6"/>
  <c r="AI19" i="6"/>
  <c r="Y18" i="6"/>
  <c r="J18" i="6"/>
  <c r="M22" i="6"/>
  <c r="AQ22" i="6"/>
  <c r="BO22" i="6"/>
  <c r="BP22" i="6"/>
  <c r="BM19" i="6"/>
  <c r="BE22" i="6"/>
  <c r="AV22" i="6"/>
  <c r="AX17" i="6"/>
  <c r="AX18" i="6"/>
  <c r="AX14" i="6"/>
  <c r="AX15" i="6"/>
  <c r="AS19" i="6"/>
  <c r="AS15" i="6"/>
  <c r="AI17" i="6"/>
  <c r="AD17" i="6"/>
  <c r="Y16" i="6"/>
  <c r="J14" i="6"/>
  <c r="AD14" i="6"/>
  <c r="AD18" i="6"/>
  <c r="AD16" i="6"/>
  <c r="T14" i="6"/>
  <c r="V22" i="6"/>
  <c r="J19" i="6"/>
  <c r="BM15" i="6"/>
  <c r="Q22" i="6"/>
  <c r="AP22" i="6"/>
  <c r="BR19" i="6"/>
  <c r="AB22" i="6"/>
  <c r="AU22" i="6"/>
  <c r="AS16" i="6"/>
  <c r="BM16" i="6"/>
  <c r="AN17" i="6"/>
  <c r="T17" i="6"/>
  <c r="AN14" i="6"/>
  <c r="T19" i="6"/>
  <c r="T18" i="6"/>
  <c r="AN15" i="6"/>
  <c r="AL22" i="6"/>
  <c r="R22" i="6"/>
  <c r="T16" i="6"/>
  <c r="BM14" i="6"/>
  <c r="AN19" i="6"/>
  <c r="AD19" i="6"/>
  <c r="J15" i="6"/>
  <c r="H22" i="6"/>
  <c r="AA22" i="6"/>
  <c r="AX16" i="6"/>
  <c r="BR15" i="6"/>
  <c r="T15" i="6"/>
  <c r="AS17" i="6"/>
  <c r="Y15" i="6"/>
  <c r="AN18" i="6"/>
  <c r="BM17" i="6"/>
  <c r="AK22" i="6"/>
  <c r="J17" i="6"/>
  <c r="AD15" i="6"/>
  <c r="BK22" i="6"/>
  <c r="BR17" i="6"/>
  <c r="BM18" i="6"/>
  <c r="AS14" i="6"/>
  <c r="AX19" i="6"/>
  <c r="J16" i="6"/>
  <c r="Y14" i="6"/>
  <c r="AN16" i="6"/>
  <c r="BJ22" i="6"/>
</calcChain>
</file>

<file path=xl/sharedStrings.xml><?xml version="1.0" encoding="utf-8"?>
<sst xmlns="http://schemas.openxmlformats.org/spreadsheetml/2006/main" count="428" uniqueCount="61">
  <si>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</si>
  <si>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</si>
  <si>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</si>
  <si>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</si>
  <si>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</si>
  <si>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</si>
  <si>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</si>
  <si>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</si>
  <si>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</si>
  <si>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</si>
  <si>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</si>
  <si>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</si>
  <si>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</si>
  <si>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</si>
  <si>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</si>
  <si>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</si>
  <si>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</si>
  <si>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</si>
  <si>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</si>
  <si>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</si>
  <si>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ANGKATAN</t>
  </si>
  <si>
    <t>UNIVERSITAS</t>
  </si>
  <si>
    <t>JURUSAN</t>
  </si>
  <si>
    <t>UIN RADEN INTAN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</si>
  <si>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</si>
  <si>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</si>
  <si>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</si>
  <si>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</si>
  <si>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</si>
  <si>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</si>
  <si>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</si>
  <si>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</si>
  <si>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</si>
  <si>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</si>
  <si>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0 - 70 = C/D/E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</si>
  <si>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</si>
  <si>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</si>
  <si>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</si>
  <si>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</si>
  <si>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</si>
  <si>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</si>
  <si>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</si>
  <si>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</si>
  <si>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</si>
  <si>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</si>
  <si>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C/D/E</t>
  </si>
  <si>
    <t>C</t>
  </si>
  <si>
    <t>P(NO)</t>
  </si>
  <si>
    <t>P(YES)</t>
  </si>
  <si>
    <t>KASUS 1:</t>
  </si>
  <si>
    <t>P   (YES |</t>
  </si>
  <si>
    <t>)</t>
  </si>
  <si>
    <t>YES =</t>
  </si>
  <si>
    <t>NO =</t>
  </si>
  <si>
    <t>Nadia Damayanti</t>
  </si>
  <si>
    <t>PERBANKAN SYARIAH</t>
  </si>
  <si>
    <t>Putu Sudiyani</t>
  </si>
  <si>
    <t>UNIVERSITAS UDAYANA</t>
  </si>
  <si>
    <t>AGROEKOTEKNOLOGI</t>
  </si>
  <si>
    <t>Cut Mei Putri Ayu Wulandari</t>
  </si>
  <si>
    <t>IAIN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</si>
</sst>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/>
    <xf numFmtId="9" fontId="5" fillId="0" borderId="6" xfId="1" applyFont="1" applyFill="1" applyBorder="1" applyAlignment="1">
      <alignment horizontal="center" textRotation="90"/>
    </xf>
    <xf numFmtId="0" fontId="5" fillId="0" borderId="6" xfId="0" applyFont="1" applyBorder="1" applyAlignment="1">
      <alignment horizontal="center" textRotation="90"/>
    </xf>
    <xf numFmtId="9" fontId="5" fillId="2" borderId="5" xfId="1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9" fontId="5" fillId="2" borderId="1" xfId="1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Protection="1">
      <protection locked="0"/>
    </xf>
    <xf numFmtId="0" fontId="3" fillId="0" borderId="1" xfId="0" applyFont="1" applyBorder="1"/>
    <xf numFmtId="0" fontId="6" fillId="0" borderId="7" xfId="0" applyFont="1" applyBorder="1" applyProtection="1">
      <protection locked="0"/>
    </xf>
    <xf numFmtId="0" fontId="3" fillId="0" borderId="7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"/>
  <sheetViews>
    <sheetView topLeftCell="BA1" zoomScale="85" zoomScaleNormal="85" workbookViewId="0">
      <selection activeCell="BV5" sqref="BV5:BW7"/>
    </sheetView>
  </sheetViews>
  <sheetFormatPr defaultColWidth="9.1796875" defaultRowHeight="13" customHeight="1"/>
  <cols>
    <col min="1" max="1" width="5.81640625" customWidth="1"/>
    <col min="2" max="2" width="26" customWidth="1"/>
    <col min="3" max="30" width="5.26953125" customWidth="1"/>
    <col min="31" max="44" width="4.7265625" customWidth="1"/>
    <col min="45" max="58" width="4.26953125" customWidth="1"/>
    <col min="59" max="72" width="4.54296875" customWidth="1"/>
    <col min="74" max="74" width="43.26953125" style="26" customWidth="1"/>
    <col min="75" max="75" width="23.81640625" style="26" customWidth="1"/>
  </cols>
  <sheetData>
    <row r="1" spans="1:75" ht="12" customHeight="1"/>
    <row r="2" spans="1:75" ht="12.5"/>
    <row r="3" spans="1:75" ht="12.5">
      <c r="A3" s="33" t="s">
        <v>0</v>
      </c>
      <c r="B3" s="33" t="s">
        <v>1</v>
      </c>
      <c r="C3" s="32" t="s">
        <v>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3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 t="s">
        <v>4</v>
      </c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 t="s">
        <v>5</v>
      </c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 t="s">
        <v>6</v>
      </c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29"/>
      <c r="BV3" s="6"/>
      <c r="BW3" s="6"/>
    </row>
    <row r="4" spans="1:75" ht="73">
      <c r="A4" s="34"/>
      <c r="B4" s="34"/>
      <c r="C4" s="20" t="s">
        <v>7</v>
      </c>
      <c r="D4" s="21" t="s">
        <v>8</v>
      </c>
      <c r="E4" s="21" t="s">
        <v>9</v>
      </c>
      <c r="F4" s="21" t="s">
        <v>10</v>
      </c>
      <c r="G4" s="21" t="s">
        <v>11</v>
      </c>
      <c r="H4" s="21" t="s">
        <v>12</v>
      </c>
      <c r="I4" s="22" t="s">
        <v>13</v>
      </c>
      <c r="J4" s="22" t="s">
        <v>14</v>
      </c>
      <c r="K4" s="22" t="s">
        <v>15</v>
      </c>
      <c r="L4" s="23" t="s">
        <v>10</v>
      </c>
      <c r="M4" s="23" t="s">
        <v>16</v>
      </c>
      <c r="N4" s="23" t="s">
        <v>17</v>
      </c>
      <c r="O4" s="23" t="s">
        <v>18</v>
      </c>
      <c r="P4" s="24" t="s">
        <v>19</v>
      </c>
      <c r="Q4" s="21" t="s">
        <v>7</v>
      </c>
      <c r="R4" s="21" t="s">
        <v>8</v>
      </c>
      <c r="S4" s="21" t="s">
        <v>9</v>
      </c>
      <c r="T4" s="21" t="s">
        <v>10</v>
      </c>
      <c r="U4" s="21" t="s">
        <v>11</v>
      </c>
      <c r="V4" s="21" t="s">
        <v>12</v>
      </c>
      <c r="W4" s="22" t="s">
        <v>13</v>
      </c>
      <c r="X4" s="22" t="s">
        <v>14</v>
      </c>
      <c r="Y4" s="22" t="s">
        <v>15</v>
      </c>
      <c r="Z4" s="23" t="s">
        <v>10</v>
      </c>
      <c r="AA4" s="23" t="s">
        <v>16</v>
      </c>
      <c r="AB4" s="23" t="s">
        <v>17</v>
      </c>
      <c r="AC4" s="23" t="s">
        <v>18</v>
      </c>
      <c r="AD4" s="24" t="s">
        <v>19</v>
      </c>
      <c r="AE4" s="21" t="s">
        <v>7</v>
      </c>
      <c r="AF4" s="21" t="s">
        <v>8</v>
      </c>
      <c r="AG4" s="21" t="s">
        <v>9</v>
      </c>
      <c r="AH4" s="21" t="s">
        <v>10</v>
      </c>
      <c r="AI4" s="21" t="s">
        <v>11</v>
      </c>
      <c r="AJ4" s="21" t="s">
        <v>12</v>
      </c>
      <c r="AK4" s="22" t="s">
        <v>13</v>
      </c>
      <c r="AL4" s="22" t="s">
        <v>14</v>
      </c>
      <c r="AM4" s="22" t="s">
        <v>15</v>
      </c>
      <c r="AN4" s="23" t="s">
        <v>10</v>
      </c>
      <c r="AO4" s="23" t="s">
        <v>16</v>
      </c>
      <c r="AP4" s="23" t="s">
        <v>17</v>
      </c>
      <c r="AQ4" s="23" t="s">
        <v>18</v>
      </c>
      <c r="AR4" s="24" t="s">
        <v>19</v>
      </c>
      <c r="AS4" s="21" t="s">
        <v>7</v>
      </c>
      <c r="AT4" s="21" t="s">
        <v>8</v>
      </c>
      <c r="AU4" s="21" t="s">
        <v>9</v>
      </c>
      <c r="AV4" s="21" t="s">
        <v>10</v>
      </c>
      <c r="AW4" s="21" t="s">
        <v>11</v>
      </c>
      <c r="AX4" s="21" t="s">
        <v>12</v>
      </c>
      <c r="AY4" s="22" t="s">
        <v>13</v>
      </c>
      <c r="AZ4" s="22" t="s">
        <v>14</v>
      </c>
      <c r="BA4" s="22" t="s">
        <v>15</v>
      </c>
      <c r="BB4" s="23" t="s">
        <v>10</v>
      </c>
      <c r="BC4" s="23" t="s">
        <v>16</v>
      </c>
      <c r="BD4" s="23" t="s">
        <v>17</v>
      </c>
      <c r="BE4" s="23" t="s">
        <v>18</v>
      </c>
      <c r="BF4" s="24" t="s">
        <v>19</v>
      </c>
      <c r="BG4" s="21" t="s">
        <v>7</v>
      </c>
      <c r="BH4" s="21" t="s">
        <v>8</v>
      </c>
      <c r="BI4" s="21" t="s">
        <v>9</v>
      </c>
      <c r="BJ4" s="21" t="s">
        <v>10</v>
      </c>
      <c r="BK4" s="21" t="s">
        <v>11</v>
      </c>
      <c r="BL4" s="21" t="s">
        <v>12</v>
      </c>
      <c r="BM4" s="22" t="s">
        <v>13</v>
      </c>
      <c r="BN4" s="22" t="s">
        <v>14</v>
      </c>
      <c r="BO4" s="22" t="s">
        <v>15</v>
      </c>
      <c r="BP4" s="23" t="s">
        <v>10</v>
      </c>
      <c r="BQ4" s="23" t="s">
        <v>16</v>
      </c>
      <c r="BR4" s="23" t="s">
        <v>17</v>
      </c>
      <c r="BS4" s="23" t="s">
        <v>18</v>
      </c>
      <c r="BT4" s="24" t="s">
        <v>19</v>
      </c>
      <c r="BU4" s="23" t="s">
        <v>20</v>
      </c>
      <c r="BV4" s="25" t="s">
        <v>21</v>
      </c>
      <c r="BW4" s="25" t="s">
        <v>22</v>
      </c>
    </row>
    <row r="5" spans="1:75" ht="12.5">
      <c r="A5" s="27"/>
      <c r="B5" s="28" t="s">
        <v>54</v>
      </c>
      <c r="C5" s="27">
        <v>82</v>
      </c>
      <c r="D5" s="27">
        <v>82</v>
      </c>
      <c r="E5" s="27">
        <v>81</v>
      </c>
      <c r="F5" s="27">
        <v>73</v>
      </c>
      <c r="G5" s="27">
        <v>77</v>
      </c>
      <c r="H5" s="27">
        <v>76</v>
      </c>
      <c r="I5" s="27">
        <v>78</v>
      </c>
      <c r="J5" s="27">
        <v>75</v>
      </c>
      <c r="K5" s="27">
        <v>77</v>
      </c>
      <c r="L5" s="27">
        <v>73</v>
      </c>
      <c r="M5" s="27">
        <v>77</v>
      </c>
      <c r="N5" s="27">
        <v>75</v>
      </c>
      <c r="O5" s="27">
        <v>75</v>
      </c>
      <c r="P5" s="27">
        <v>78</v>
      </c>
      <c r="Q5" s="27">
        <v>85</v>
      </c>
      <c r="R5" s="27">
        <v>82</v>
      </c>
      <c r="S5" s="27">
        <v>82</v>
      </c>
      <c r="T5" s="27">
        <v>74</v>
      </c>
      <c r="U5" s="27">
        <v>82</v>
      </c>
      <c r="V5" s="27">
        <v>76</v>
      </c>
      <c r="W5" s="27">
        <v>77</v>
      </c>
      <c r="X5" s="27">
        <v>76</v>
      </c>
      <c r="Y5" s="27">
        <v>77</v>
      </c>
      <c r="Z5" s="27">
        <v>74</v>
      </c>
      <c r="AA5" s="27">
        <v>77</v>
      </c>
      <c r="AB5" s="27">
        <v>76</v>
      </c>
      <c r="AC5" s="27">
        <v>77</v>
      </c>
      <c r="AD5" s="27">
        <v>78</v>
      </c>
      <c r="AE5" s="27">
        <v>86</v>
      </c>
      <c r="AF5" s="27">
        <v>83</v>
      </c>
      <c r="AG5" s="27">
        <v>85</v>
      </c>
      <c r="AH5" s="27">
        <v>78</v>
      </c>
      <c r="AI5" s="27">
        <v>84</v>
      </c>
      <c r="AJ5" s="27">
        <v>80</v>
      </c>
      <c r="AK5" s="27">
        <v>82</v>
      </c>
      <c r="AL5" s="27">
        <v>83</v>
      </c>
      <c r="AM5" s="27">
        <v>81</v>
      </c>
      <c r="AN5" s="27">
        <v>79</v>
      </c>
      <c r="AO5" s="27">
        <v>80</v>
      </c>
      <c r="AP5" s="27">
        <v>79</v>
      </c>
      <c r="AQ5" s="27">
        <v>79</v>
      </c>
      <c r="AR5" s="27">
        <v>80</v>
      </c>
      <c r="AS5" s="27">
        <v>88</v>
      </c>
      <c r="AT5" s="27">
        <v>86</v>
      </c>
      <c r="AU5" s="27">
        <v>88</v>
      </c>
      <c r="AV5" s="27">
        <v>80</v>
      </c>
      <c r="AW5" s="27">
        <v>84</v>
      </c>
      <c r="AX5" s="27">
        <v>83</v>
      </c>
      <c r="AY5" s="27">
        <v>84</v>
      </c>
      <c r="AZ5" s="27">
        <v>87</v>
      </c>
      <c r="BA5" s="27">
        <v>83</v>
      </c>
      <c r="BB5" s="27">
        <v>82</v>
      </c>
      <c r="BC5" s="27">
        <v>81</v>
      </c>
      <c r="BD5" s="27">
        <v>81</v>
      </c>
      <c r="BE5" s="27">
        <v>80</v>
      </c>
      <c r="BF5" s="27">
        <v>83</v>
      </c>
      <c r="BG5" s="27">
        <v>90</v>
      </c>
      <c r="BH5" s="27">
        <v>86</v>
      </c>
      <c r="BI5" s="27">
        <v>89</v>
      </c>
      <c r="BJ5" s="27">
        <v>85</v>
      </c>
      <c r="BK5" s="27">
        <v>86</v>
      </c>
      <c r="BL5" s="27">
        <v>92</v>
      </c>
      <c r="BM5" s="27">
        <v>86</v>
      </c>
      <c r="BN5" s="27">
        <v>87</v>
      </c>
      <c r="BO5" s="27">
        <v>84</v>
      </c>
      <c r="BP5" s="27">
        <v>85</v>
      </c>
      <c r="BQ5" s="27">
        <v>84</v>
      </c>
      <c r="BR5" s="27">
        <v>82</v>
      </c>
      <c r="BS5" s="27">
        <v>81</v>
      </c>
      <c r="BT5" s="27">
        <v>84</v>
      </c>
      <c r="BU5" s="29">
        <v>2022</v>
      </c>
      <c r="BV5" s="6" t="s">
        <v>23</v>
      </c>
      <c r="BW5" s="6" t="s">
        <v>55</v>
      </c>
    </row>
    <row r="6" spans="1:75" ht="12.5">
      <c r="A6" s="27"/>
      <c r="B6" s="28" t="s">
        <v>56</v>
      </c>
      <c r="C6" s="27">
        <v>82</v>
      </c>
      <c r="D6" s="27">
        <v>82</v>
      </c>
      <c r="E6" s="27">
        <v>81</v>
      </c>
      <c r="F6" s="27">
        <v>73</v>
      </c>
      <c r="G6" s="27">
        <v>77</v>
      </c>
      <c r="H6" s="27">
        <v>75</v>
      </c>
      <c r="I6" s="27">
        <v>75</v>
      </c>
      <c r="J6" s="27">
        <v>75</v>
      </c>
      <c r="K6" s="27">
        <v>76</v>
      </c>
      <c r="L6" s="27">
        <v>73</v>
      </c>
      <c r="M6" s="27">
        <v>77</v>
      </c>
      <c r="N6" s="27">
        <v>75</v>
      </c>
      <c r="O6" s="27">
        <v>75</v>
      </c>
      <c r="P6" s="27">
        <v>77</v>
      </c>
      <c r="Q6" s="27">
        <v>85</v>
      </c>
      <c r="R6" s="27">
        <v>82</v>
      </c>
      <c r="S6" s="27">
        <v>82</v>
      </c>
      <c r="T6" s="27">
        <v>74</v>
      </c>
      <c r="U6" s="27">
        <v>82</v>
      </c>
      <c r="V6" s="27">
        <v>76</v>
      </c>
      <c r="W6" s="27">
        <v>77</v>
      </c>
      <c r="X6" s="27">
        <v>77</v>
      </c>
      <c r="Y6" s="27">
        <v>77</v>
      </c>
      <c r="Z6" s="27">
        <v>74</v>
      </c>
      <c r="AA6" s="27">
        <v>78</v>
      </c>
      <c r="AB6" s="27">
        <v>76</v>
      </c>
      <c r="AC6" s="27">
        <v>78</v>
      </c>
      <c r="AD6" s="27">
        <v>77</v>
      </c>
      <c r="AE6" s="27">
        <v>85</v>
      </c>
      <c r="AF6" s="27">
        <v>83</v>
      </c>
      <c r="AG6" s="27">
        <v>85</v>
      </c>
      <c r="AH6" s="27">
        <v>78</v>
      </c>
      <c r="AI6" s="27">
        <v>84</v>
      </c>
      <c r="AJ6" s="27">
        <v>80</v>
      </c>
      <c r="AK6" s="27">
        <v>82</v>
      </c>
      <c r="AL6" s="27">
        <v>83</v>
      </c>
      <c r="AM6" s="27">
        <v>81</v>
      </c>
      <c r="AN6" s="27">
        <v>79</v>
      </c>
      <c r="AO6" s="27">
        <v>81</v>
      </c>
      <c r="AP6" s="27">
        <v>78</v>
      </c>
      <c r="AQ6" s="27">
        <v>79</v>
      </c>
      <c r="AR6" s="27">
        <v>80</v>
      </c>
      <c r="AS6" s="27">
        <v>88</v>
      </c>
      <c r="AT6" s="27">
        <v>86</v>
      </c>
      <c r="AU6" s="27">
        <v>88</v>
      </c>
      <c r="AV6" s="27">
        <v>80</v>
      </c>
      <c r="AW6" s="27">
        <v>84</v>
      </c>
      <c r="AX6" s="27">
        <v>83</v>
      </c>
      <c r="AY6" s="27">
        <v>84</v>
      </c>
      <c r="AZ6" s="27">
        <v>87</v>
      </c>
      <c r="BA6" s="27">
        <v>83</v>
      </c>
      <c r="BB6" s="27">
        <v>82</v>
      </c>
      <c r="BC6" s="27">
        <v>83</v>
      </c>
      <c r="BD6" s="27">
        <v>81</v>
      </c>
      <c r="BE6" s="27">
        <v>81</v>
      </c>
      <c r="BF6" s="27">
        <v>82</v>
      </c>
      <c r="BG6" s="27">
        <v>90</v>
      </c>
      <c r="BH6" s="27">
        <v>85</v>
      </c>
      <c r="BI6" s="27">
        <v>89</v>
      </c>
      <c r="BJ6" s="27">
        <v>85</v>
      </c>
      <c r="BK6" s="27">
        <v>86</v>
      </c>
      <c r="BL6" s="27">
        <v>92</v>
      </c>
      <c r="BM6" s="27">
        <v>85</v>
      </c>
      <c r="BN6" s="27">
        <v>89</v>
      </c>
      <c r="BO6" s="27">
        <v>85</v>
      </c>
      <c r="BP6" s="27">
        <v>85</v>
      </c>
      <c r="BQ6" s="27">
        <v>85</v>
      </c>
      <c r="BR6" s="27">
        <v>82</v>
      </c>
      <c r="BS6" s="27">
        <v>82</v>
      </c>
      <c r="BT6" s="27">
        <v>83</v>
      </c>
      <c r="BU6" s="29">
        <v>2020</v>
      </c>
      <c r="BV6" s="6" t="s">
        <v>57</v>
      </c>
      <c r="BW6" s="6" t="s">
        <v>58</v>
      </c>
    </row>
    <row r="7" spans="1:75" ht="13" customHeight="1">
      <c r="B7" s="30" t="s">
        <v>59</v>
      </c>
      <c r="C7" s="27">
        <v>82</v>
      </c>
      <c r="D7" s="27">
        <v>82</v>
      </c>
      <c r="E7" s="27">
        <v>81</v>
      </c>
      <c r="F7" s="27">
        <v>73</v>
      </c>
      <c r="G7" s="27">
        <v>77</v>
      </c>
      <c r="H7" s="27">
        <v>75</v>
      </c>
      <c r="I7" s="27">
        <v>75</v>
      </c>
      <c r="J7" s="27">
        <v>75</v>
      </c>
      <c r="K7" s="27">
        <v>77</v>
      </c>
      <c r="L7" s="27">
        <v>72</v>
      </c>
      <c r="M7" s="27">
        <v>77</v>
      </c>
      <c r="N7" s="27">
        <v>75</v>
      </c>
      <c r="O7" s="27">
        <v>75</v>
      </c>
      <c r="P7" s="27">
        <v>78</v>
      </c>
      <c r="Q7" s="27">
        <v>85</v>
      </c>
      <c r="R7" s="27">
        <v>82</v>
      </c>
      <c r="S7" s="27">
        <v>82</v>
      </c>
      <c r="T7" s="27">
        <v>74</v>
      </c>
      <c r="U7" s="27">
        <v>82</v>
      </c>
      <c r="V7" s="27">
        <v>76</v>
      </c>
      <c r="W7" s="27">
        <v>77</v>
      </c>
      <c r="X7" s="27">
        <v>76</v>
      </c>
      <c r="Y7" s="27">
        <v>77</v>
      </c>
      <c r="Z7" s="27">
        <v>74</v>
      </c>
      <c r="AA7" s="27">
        <v>77</v>
      </c>
      <c r="AB7" s="27">
        <v>76</v>
      </c>
      <c r="AC7" s="27">
        <v>77</v>
      </c>
      <c r="AD7" s="27">
        <v>78</v>
      </c>
      <c r="AE7" s="27">
        <v>86</v>
      </c>
      <c r="AF7" s="27">
        <v>83</v>
      </c>
      <c r="AG7" s="27">
        <v>85</v>
      </c>
      <c r="AH7" s="27">
        <v>78</v>
      </c>
      <c r="AI7" s="27">
        <v>84</v>
      </c>
      <c r="AJ7" s="27">
        <v>80</v>
      </c>
      <c r="AK7" s="27">
        <v>82</v>
      </c>
      <c r="AL7" s="27">
        <v>83</v>
      </c>
      <c r="AM7" s="27">
        <v>81</v>
      </c>
      <c r="AN7" s="27">
        <v>79</v>
      </c>
      <c r="AO7" s="27">
        <v>80</v>
      </c>
      <c r="AP7" s="27">
        <v>79</v>
      </c>
      <c r="AQ7" s="27">
        <v>79</v>
      </c>
      <c r="AR7" s="27">
        <v>79</v>
      </c>
      <c r="AS7" s="27">
        <v>88</v>
      </c>
      <c r="AT7" s="27">
        <v>86</v>
      </c>
      <c r="AU7" s="27">
        <v>88</v>
      </c>
      <c r="AV7" s="27">
        <v>80</v>
      </c>
      <c r="AW7" s="27">
        <v>84</v>
      </c>
      <c r="AX7" s="27">
        <v>83</v>
      </c>
      <c r="AY7" s="27">
        <v>84</v>
      </c>
      <c r="AZ7" s="27">
        <v>87</v>
      </c>
      <c r="BA7" s="27">
        <v>83</v>
      </c>
      <c r="BB7" s="27">
        <v>82</v>
      </c>
      <c r="BC7" s="27">
        <v>81</v>
      </c>
      <c r="BD7" s="27">
        <v>81</v>
      </c>
      <c r="BE7" s="27">
        <v>80</v>
      </c>
      <c r="BF7" s="27">
        <v>83</v>
      </c>
      <c r="BG7" s="27">
        <v>90</v>
      </c>
      <c r="BH7" s="27">
        <v>86</v>
      </c>
      <c r="BI7" s="27">
        <v>89</v>
      </c>
      <c r="BJ7" s="27">
        <v>85</v>
      </c>
      <c r="BK7" s="27">
        <v>86</v>
      </c>
      <c r="BL7" s="27">
        <v>92</v>
      </c>
      <c r="BM7" s="27">
        <v>86</v>
      </c>
      <c r="BN7" s="27">
        <v>87</v>
      </c>
      <c r="BO7" s="27">
        <v>84</v>
      </c>
      <c r="BP7" s="27">
        <v>85</v>
      </c>
      <c r="BQ7" s="27">
        <v>84</v>
      </c>
      <c r="BR7" s="27">
        <v>82</v>
      </c>
      <c r="BS7" s="27">
        <v>81</v>
      </c>
      <c r="BT7" s="27">
        <v>84</v>
      </c>
      <c r="BU7" s="31">
        <v>2020</v>
      </c>
      <c r="BV7" s="26" t="s">
        <v>60</v>
      </c>
      <c r="BW7" s="26" t="s">
        <v>55</v>
      </c>
    </row>
  </sheetData>
  <sortState xmlns:xlrd2="http://schemas.microsoft.com/office/spreadsheetml/2017/richdata2" ref="A5:BV31">
    <sortCondition ref="B5:B31"/>
  </sortState>
  <mergeCells count="7">
    <mergeCell ref="AS3:BF3"/>
    <mergeCell ref="BG3:BT3"/>
    <mergeCell ref="A3:A4"/>
    <mergeCell ref="B3:B4"/>
    <mergeCell ref="C3:P3"/>
    <mergeCell ref="Q3:AD3"/>
    <mergeCell ref="AE3:AR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>
      <selection activeCell="P2" sqref="P2:Q4"/>
    </sheetView>
  </sheetViews>
  <sheetFormatPr defaultColWidth="9.1796875" defaultRowHeight="12.5"/>
  <cols>
    <col min="1" max="1" width="26.7265625" customWidth="1"/>
    <col min="2" max="15" width="7.1796875" customWidth="1"/>
    <col min="16" max="17" width="42.36328125" customWidth="1"/>
  </cols>
  <sheetData>
    <row r="1" spans="1:17" ht="97" customHeight="1">
      <c r="A1" s="19" t="s">
        <v>1</v>
      </c>
      <c r="B1" s="20" t="s">
        <v>7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12</v>
      </c>
      <c r="H1" s="22" t="s">
        <v>13</v>
      </c>
      <c r="I1" s="22" t="s">
        <v>14</v>
      </c>
      <c r="J1" s="22" t="s">
        <v>15</v>
      </c>
      <c r="K1" s="23" t="s">
        <v>10</v>
      </c>
      <c r="L1" s="23" t="s">
        <v>16</v>
      </c>
      <c r="M1" s="23" t="s">
        <v>17</v>
      </c>
      <c r="N1" s="23" t="s">
        <v>18</v>
      </c>
      <c r="O1" s="24" t="s">
        <v>19</v>
      </c>
      <c r="P1" s="25" t="s">
        <v>21</v>
      </c>
      <c r="Q1" s="25" t="s">
        <v>22</v>
      </c>
    </row>
    <row r="2" spans="1:17">
      <c r="A2" t="str">
        <f>'XII IPA SEMUA MAPEL'!B5</f>
        <v>Nadia Damayanti</v>
      </c>
      <c r="B2">
        <f>AVERAGE('XII IPA SEMUA MAPEL'!C5,'XII IPA SEMUA MAPEL'!Q5,'XII IPA SEMUA MAPEL'!AE5,'XII IPA SEMUA MAPEL'!AS5,'XII IPA SEMUA MAPEL'!BG5)</f>
        <v>86.2</v>
      </c>
      <c r="C2">
        <f>AVERAGE('XII IPA SEMUA MAPEL'!D5,'XII IPA SEMUA MAPEL'!R5,'XII IPA SEMUA MAPEL'!AF5,'XII IPA SEMUA MAPEL'!AT5,'XII IPA SEMUA MAPEL'!BH5)</f>
        <v>83.8</v>
      </c>
      <c r="D2">
        <f>AVERAGE('XII IPA SEMUA MAPEL'!E5,'XII IPA SEMUA MAPEL'!S5,'XII IPA SEMUA MAPEL'!AG5,'XII IPA SEMUA MAPEL'!AU5,'XII IPA SEMUA MAPEL'!BI5)</f>
        <v>85</v>
      </c>
      <c r="E2">
        <f>AVERAGE('XII IPA SEMUA MAPEL'!F5,'XII IPA SEMUA MAPEL'!T5,'XII IPA SEMUA MAPEL'!AH5,'XII IPA SEMUA MAPEL'!AV5,'XII IPA SEMUA MAPEL'!BJ5)</f>
        <v>78</v>
      </c>
      <c r="F2">
        <f>AVERAGE('XII IPA SEMUA MAPEL'!G5,'XII IPA SEMUA MAPEL'!U5,'XII IPA SEMUA MAPEL'!AI5,'XII IPA SEMUA MAPEL'!AW5,'XII IPA SEMUA MAPEL'!BK5)</f>
        <v>82.6</v>
      </c>
      <c r="G2">
        <f>AVERAGE('XII IPA SEMUA MAPEL'!H5,'XII IPA SEMUA MAPEL'!V5,'XII IPA SEMUA MAPEL'!AJ5,'XII IPA SEMUA MAPEL'!AX5,'XII IPA SEMUA MAPEL'!BL5)</f>
        <v>81.400000000000006</v>
      </c>
      <c r="H2">
        <f>AVERAGE('XII IPA SEMUA MAPEL'!I5,'XII IPA SEMUA MAPEL'!W5,'XII IPA SEMUA MAPEL'!AK5,'XII IPA SEMUA MAPEL'!AY5,'XII IPA SEMUA MAPEL'!BM5)</f>
        <v>81.400000000000006</v>
      </c>
      <c r="I2">
        <f>AVERAGE('XII IPA SEMUA MAPEL'!J5,'XII IPA SEMUA MAPEL'!X5,'XII IPA SEMUA MAPEL'!AL5,'XII IPA SEMUA MAPEL'!AZ5,'XII IPA SEMUA MAPEL'!BN5)</f>
        <v>81.599999999999994</v>
      </c>
      <c r="J2">
        <f>AVERAGE('XII IPA SEMUA MAPEL'!K5,'XII IPA SEMUA MAPEL'!Y5,'XII IPA SEMUA MAPEL'!AM5,'XII IPA SEMUA MAPEL'!BA5,'XII IPA SEMUA MAPEL'!BO5)</f>
        <v>80.400000000000006</v>
      </c>
      <c r="K2">
        <f>AVERAGE('XII IPA SEMUA MAPEL'!L5,'XII IPA SEMUA MAPEL'!Z5,'XII IPA SEMUA MAPEL'!AN5,'XII IPA SEMUA MAPEL'!BB5,'XII IPA SEMUA MAPEL'!BP5)</f>
        <v>78.599999999999994</v>
      </c>
      <c r="L2">
        <f>AVERAGE('XII IPA SEMUA MAPEL'!M5,'XII IPA SEMUA MAPEL'!AA5,'XII IPA SEMUA MAPEL'!AO5,'XII IPA SEMUA MAPEL'!BC5,'XII IPA SEMUA MAPEL'!BQ5)</f>
        <v>79.8</v>
      </c>
      <c r="M2">
        <f>AVERAGE('XII IPA SEMUA MAPEL'!N5,'XII IPA SEMUA MAPEL'!AB5,'XII IPA SEMUA MAPEL'!AP5,'XII IPA SEMUA MAPEL'!BD5,'XII IPA SEMUA MAPEL'!BR5)</f>
        <v>78.599999999999994</v>
      </c>
      <c r="N2">
        <f>AVERAGE('XII IPA SEMUA MAPEL'!O5,'XII IPA SEMUA MAPEL'!AC5,'XII IPA SEMUA MAPEL'!AQ5,'XII IPA SEMUA MAPEL'!BE5,'XII IPA SEMUA MAPEL'!BS5)</f>
        <v>78.400000000000006</v>
      </c>
      <c r="O2">
        <f>AVERAGE('XII IPA SEMUA MAPEL'!P5,'XII IPA SEMUA MAPEL'!AD5,'XII IPA SEMUA MAPEL'!AR5,'XII IPA SEMUA MAPEL'!BF5,'XII IPA SEMUA MAPEL'!BT5)</f>
        <v>80.599999999999994</v>
      </c>
      <c r="P2" s="6" t="s">
        <v>23</v>
      </c>
      <c r="Q2" s="6" t="s">
        <v>55</v>
      </c>
    </row>
    <row r="3" spans="1:17">
      <c r="A3" t="str">
        <f>'XII IPA SEMUA MAPEL'!B6</f>
        <v>Putu Sudiyani</v>
      </c>
      <c r="B3">
        <f>AVERAGE('XII IPA SEMUA MAPEL'!C6,'XII IPA SEMUA MAPEL'!Q6,'XII IPA SEMUA MAPEL'!AE6,'XII IPA SEMUA MAPEL'!AS6,'XII IPA SEMUA MAPEL'!BG6)</f>
        <v>86</v>
      </c>
      <c r="C3">
        <f>AVERAGE('XII IPA SEMUA MAPEL'!D6,'XII IPA SEMUA MAPEL'!R6,'XII IPA SEMUA MAPEL'!AF6,'XII IPA SEMUA MAPEL'!AT6,'XII IPA SEMUA MAPEL'!BH6)</f>
        <v>83.6</v>
      </c>
      <c r="D3">
        <f>AVERAGE('XII IPA SEMUA MAPEL'!E6,'XII IPA SEMUA MAPEL'!S6,'XII IPA SEMUA MAPEL'!AG6,'XII IPA SEMUA MAPEL'!AU6,'XII IPA SEMUA MAPEL'!BI6)</f>
        <v>85</v>
      </c>
      <c r="E3">
        <f>AVERAGE('XII IPA SEMUA MAPEL'!F6,'XII IPA SEMUA MAPEL'!T6,'XII IPA SEMUA MAPEL'!AH6,'XII IPA SEMUA MAPEL'!AV6,'XII IPA SEMUA MAPEL'!BJ6)</f>
        <v>78</v>
      </c>
      <c r="F3">
        <f>AVERAGE('XII IPA SEMUA MAPEL'!G6,'XII IPA SEMUA MAPEL'!U6,'XII IPA SEMUA MAPEL'!AI6,'XII IPA SEMUA MAPEL'!AW6,'XII IPA SEMUA MAPEL'!BK6)</f>
        <v>82.6</v>
      </c>
      <c r="G3">
        <f>AVERAGE('XII IPA SEMUA MAPEL'!H6,'XII IPA SEMUA MAPEL'!V6,'XII IPA SEMUA MAPEL'!AJ6,'XII IPA SEMUA MAPEL'!AX6,'XII IPA SEMUA MAPEL'!BL6)</f>
        <v>81.2</v>
      </c>
      <c r="H3">
        <f>AVERAGE('XII IPA SEMUA MAPEL'!I6,'XII IPA SEMUA MAPEL'!W6,'XII IPA SEMUA MAPEL'!AK6,'XII IPA SEMUA MAPEL'!AY6,'XII IPA SEMUA MAPEL'!BM6)</f>
        <v>80.599999999999994</v>
      </c>
      <c r="I3">
        <f>AVERAGE('XII IPA SEMUA MAPEL'!J6,'XII IPA SEMUA MAPEL'!X6,'XII IPA SEMUA MAPEL'!AL6,'XII IPA SEMUA MAPEL'!AZ6,'XII IPA SEMUA MAPEL'!BN6)</f>
        <v>82.2</v>
      </c>
      <c r="J3">
        <f>AVERAGE('XII IPA SEMUA MAPEL'!K6,'XII IPA SEMUA MAPEL'!Y6,'XII IPA SEMUA MAPEL'!AM6,'XII IPA SEMUA MAPEL'!BA6,'XII IPA SEMUA MAPEL'!BO6)</f>
        <v>80.400000000000006</v>
      </c>
      <c r="K3">
        <f>AVERAGE('XII IPA SEMUA MAPEL'!L6,'XII IPA SEMUA MAPEL'!Z6,'XII IPA SEMUA MAPEL'!AN6,'XII IPA SEMUA MAPEL'!BB6,'XII IPA SEMUA MAPEL'!BP6)</f>
        <v>78.599999999999994</v>
      </c>
      <c r="L3">
        <f>AVERAGE('XII IPA SEMUA MAPEL'!M6,'XII IPA SEMUA MAPEL'!AA6,'XII IPA SEMUA MAPEL'!AO6,'XII IPA SEMUA MAPEL'!BC6,'XII IPA SEMUA MAPEL'!BQ6)</f>
        <v>80.8</v>
      </c>
      <c r="M3">
        <f>AVERAGE('XII IPA SEMUA MAPEL'!N6,'XII IPA SEMUA MAPEL'!AB6,'XII IPA SEMUA MAPEL'!AP6,'XII IPA SEMUA MAPEL'!BD6,'XII IPA SEMUA MAPEL'!BR6)</f>
        <v>78.400000000000006</v>
      </c>
      <c r="N3">
        <f>AVERAGE('XII IPA SEMUA MAPEL'!O6,'XII IPA SEMUA MAPEL'!AC6,'XII IPA SEMUA MAPEL'!AQ6,'XII IPA SEMUA MAPEL'!BE6,'XII IPA SEMUA MAPEL'!BS6)</f>
        <v>79</v>
      </c>
      <c r="O3">
        <f>AVERAGE('XII IPA SEMUA MAPEL'!P6,'XII IPA SEMUA MAPEL'!AD6,'XII IPA SEMUA MAPEL'!AR6,'XII IPA SEMUA MAPEL'!BF6,'XII IPA SEMUA MAPEL'!BT6)</f>
        <v>79.8</v>
      </c>
      <c r="P3" s="6" t="s">
        <v>57</v>
      </c>
      <c r="Q3" s="6" t="s">
        <v>58</v>
      </c>
    </row>
    <row r="4" spans="1:17">
      <c r="A4" t="str">
        <f>'XII IPA SEMUA MAPEL'!B7</f>
        <v>Cut Mei Putri Ayu Wulandari</v>
      </c>
      <c r="B4">
        <f>AVERAGE('XII IPA SEMUA MAPEL'!C7,'XII IPA SEMUA MAPEL'!Q7,'XII IPA SEMUA MAPEL'!AE7,'XII IPA SEMUA MAPEL'!AS7,'XII IPA SEMUA MAPEL'!BG7)</f>
        <v>86.2</v>
      </c>
      <c r="C4">
        <f>AVERAGE('XII IPA SEMUA MAPEL'!D7,'XII IPA SEMUA MAPEL'!R7,'XII IPA SEMUA MAPEL'!AF7,'XII IPA SEMUA MAPEL'!AT7,'XII IPA SEMUA MAPEL'!BH7)</f>
        <v>83.8</v>
      </c>
      <c r="D4">
        <f>AVERAGE('XII IPA SEMUA MAPEL'!E7,'XII IPA SEMUA MAPEL'!S7,'XII IPA SEMUA MAPEL'!AG7,'XII IPA SEMUA MAPEL'!AU7,'XII IPA SEMUA MAPEL'!BI7)</f>
        <v>85</v>
      </c>
      <c r="E4">
        <f>AVERAGE('XII IPA SEMUA MAPEL'!F7,'XII IPA SEMUA MAPEL'!T7,'XII IPA SEMUA MAPEL'!AH7,'XII IPA SEMUA MAPEL'!AV7,'XII IPA SEMUA MAPEL'!BJ7)</f>
        <v>78</v>
      </c>
      <c r="F4">
        <f>AVERAGE('XII IPA SEMUA MAPEL'!G7,'XII IPA SEMUA MAPEL'!U7,'XII IPA SEMUA MAPEL'!AI7,'XII IPA SEMUA MAPEL'!AW7,'XII IPA SEMUA MAPEL'!BK7)</f>
        <v>82.6</v>
      </c>
      <c r="G4">
        <f>AVERAGE('XII IPA SEMUA MAPEL'!H7,'XII IPA SEMUA MAPEL'!V7,'XII IPA SEMUA MAPEL'!AJ7,'XII IPA SEMUA MAPEL'!AX7,'XII IPA SEMUA MAPEL'!BL7)</f>
        <v>81.2</v>
      </c>
      <c r="H4">
        <f>AVERAGE('XII IPA SEMUA MAPEL'!I7,'XII IPA SEMUA MAPEL'!W7,'XII IPA SEMUA MAPEL'!AK7,'XII IPA SEMUA MAPEL'!AY7,'XII IPA SEMUA MAPEL'!BM7)</f>
        <v>80.8</v>
      </c>
      <c r="I4">
        <f>AVERAGE('XII IPA SEMUA MAPEL'!J7,'XII IPA SEMUA MAPEL'!X7,'XII IPA SEMUA MAPEL'!AL7,'XII IPA SEMUA MAPEL'!AZ7,'XII IPA SEMUA MAPEL'!BN7)</f>
        <v>81.599999999999994</v>
      </c>
      <c r="J4">
        <f>AVERAGE('XII IPA SEMUA MAPEL'!K7,'XII IPA SEMUA MAPEL'!Y7,'XII IPA SEMUA MAPEL'!AM7,'XII IPA SEMUA MAPEL'!BA7,'XII IPA SEMUA MAPEL'!BO7)</f>
        <v>80.400000000000006</v>
      </c>
      <c r="K4">
        <f>AVERAGE('XII IPA SEMUA MAPEL'!L7,'XII IPA SEMUA MAPEL'!Z7,'XII IPA SEMUA MAPEL'!AN7,'XII IPA SEMUA MAPEL'!BB7,'XII IPA SEMUA MAPEL'!BP7)</f>
        <v>78.400000000000006</v>
      </c>
      <c r="L4">
        <f>AVERAGE('XII IPA SEMUA MAPEL'!M7,'XII IPA SEMUA MAPEL'!AA7,'XII IPA SEMUA MAPEL'!AO7,'XII IPA SEMUA MAPEL'!BC7,'XII IPA SEMUA MAPEL'!BQ7)</f>
        <v>79.8</v>
      </c>
      <c r="M4">
        <f>AVERAGE('XII IPA SEMUA MAPEL'!N7,'XII IPA SEMUA MAPEL'!AB7,'XII IPA SEMUA MAPEL'!AP7,'XII IPA SEMUA MAPEL'!BD7,'XII IPA SEMUA MAPEL'!BR7)</f>
        <v>78.599999999999994</v>
      </c>
      <c r="N4">
        <f>AVERAGE('XII IPA SEMUA MAPEL'!O7,'XII IPA SEMUA MAPEL'!AC7,'XII IPA SEMUA MAPEL'!AQ7,'XII IPA SEMUA MAPEL'!BE7,'XII IPA SEMUA MAPEL'!BS7)</f>
        <v>78.400000000000006</v>
      </c>
      <c r="O4">
        <f>AVERAGE('XII IPA SEMUA MAPEL'!P7,'XII IPA SEMUA MAPEL'!AD7,'XII IPA SEMUA MAPEL'!AR7,'XII IPA SEMUA MAPEL'!BF7,'XII IPA SEMUA MAPEL'!BT7)</f>
        <v>80.400000000000006</v>
      </c>
      <c r="P4" s="26" t="s">
        <v>60</v>
      </c>
      <c r="Q4" s="26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workbookViewId="0">
      <selection activeCell="B3" sqref="B3:O3"/>
    </sheetView>
  </sheetViews>
  <sheetFormatPr defaultColWidth="9.1796875" defaultRowHeight="12.5"/>
  <cols>
    <col min="1" max="1" width="26.7265625" customWidth="1"/>
    <col min="2" max="15" width="7.1796875" customWidth="1"/>
    <col min="16" max="17" width="42.36328125" customWidth="1"/>
  </cols>
  <sheetData>
    <row r="1" spans="1:17" ht="97" customHeight="1">
      <c r="A1" s="19" t="s">
        <v>1</v>
      </c>
      <c r="B1" s="20" t="s">
        <v>7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12</v>
      </c>
      <c r="H1" s="22" t="s">
        <v>13</v>
      </c>
      <c r="I1" s="22" t="s">
        <v>14</v>
      </c>
      <c r="J1" s="22" t="s">
        <v>15</v>
      </c>
      <c r="K1" s="23" t="s">
        <v>10</v>
      </c>
      <c r="L1" s="23" t="s">
        <v>16</v>
      </c>
      <c r="M1" s="23" t="s">
        <v>17</v>
      </c>
      <c r="N1" s="23" t="s">
        <v>18</v>
      </c>
      <c r="O1" s="24" t="s">
        <v>19</v>
      </c>
      <c r="P1" s="25" t="s">
        <v>21</v>
      </c>
      <c r="Q1" s="25" t="s">
        <v>22</v>
      </c>
    </row>
    <row r="2" spans="1:17">
      <c r="A2" t="str">
        <f>'1. COUNT MEAN'!A2</f>
        <v>Nadia Damayanti</v>
      </c>
      <c r="B2" t="s">
        <v>24</v>
      </c>
      <c r="C2" t="s">
        <v>25</v>
      </c>
      <c r="D2" t="s">
        <v>24</v>
      </c>
      <c r="E2" t="s">
        <v>26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26</v>
      </c>
      <c r="L2" t="s">
        <v>26</v>
      </c>
      <c r="M2" t="s">
        <v>26</v>
      </c>
      <c r="N2" t="s">
        <v>26</v>
      </c>
      <c r="O2" t="s">
        <v>25</v>
      </c>
      <c r="P2" s="6" t="s">
        <v>23</v>
      </c>
      <c r="Q2" s="6" t="s">
        <v>55</v>
      </c>
    </row>
    <row r="3" spans="1:17">
      <c r="A3" t="str">
        <f>'1. COUNT MEAN'!A3</f>
        <v>Putu Sudiyani</v>
      </c>
      <c r="B3" t="s">
        <v>24</v>
      </c>
      <c r="C3" t="s">
        <v>25</v>
      </c>
      <c r="D3" t="s">
        <v>24</v>
      </c>
      <c r="E3" t="s">
        <v>26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s="6" t="s">
        <v>57</v>
      </c>
      <c r="Q3" s="6" t="s">
        <v>58</v>
      </c>
    </row>
    <row r="4" spans="1:17">
      <c r="A4" t="str">
        <f>'1. COUNT MEAN'!A4</f>
        <v>Cut Mei Putri Ayu Wulandari</v>
      </c>
      <c r="B4" t="s">
        <v>24</v>
      </c>
      <c r="C4" t="s">
        <v>25</v>
      </c>
      <c r="D4" t="s">
        <v>24</v>
      </c>
      <c r="E4" t="s">
        <v>26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26</v>
      </c>
      <c r="L4" t="s">
        <v>26</v>
      </c>
      <c r="M4" t="s">
        <v>26</v>
      </c>
      <c r="N4" t="s">
        <v>26</v>
      </c>
      <c r="O4" t="s">
        <v>25</v>
      </c>
      <c r="P4" s="26" t="s">
        <v>60</v>
      </c>
      <c r="Q4" s="26" t="s">
        <v>55</v>
      </c>
    </row>
    <row r="5" spans="1:17">
      <c r="A5" s="16" t="s">
        <v>28</v>
      </c>
    </row>
    <row r="6" spans="1:17">
      <c r="A6" s="16" t="s">
        <v>29</v>
      </c>
    </row>
    <row r="7" spans="1:17">
      <c r="A7" s="16" t="s">
        <v>30</v>
      </c>
    </row>
    <row r="8" spans="1:17">
      <c r="A8" s="16" t="s">
        <v>31</v>
      </c>
    </row>
    <row r="9" spans="1:17">
      <c r="A9" s="16" t="s">
        <v>32</v>
      </c>
    </row>
    <row r="10" spans="1:17">
      <c r="A10" s="16" t="s">
        <v>33</v>
      </c>
    </row>
    <row r="11" spans="1:17">
      <c r="A11" s="16" t="s">
        <v>34</v>
      </c>
    </row>
    <row r="12" spans="1:17">
      <c r="A12" s="1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R22"/>
  <sheetViews>
    <sheetView tabSelected="1" topLeftCell="B1" zoomScale="85" zoomScaleNormal="85" workbookViewId="0">
      <selection activeCell="B16" sqref="B16"/>
    </sheetView>
  </sheetViews>
  <sheetFormatPr defaultColWidth="9.1796875" defaultRowHeight="12.5"/>
  <cols>
    <col min="1" max="1" width="10.08984375" customWidth="1"/>
    <col min="2" max="2" width="20.26953125" customWidth="1"/>
    <col min="3" max="4" width="10.08984375" customWidth="1"/>
    <col min="5" max="5" width="16.36328125" customWidth="1"/>
    <col min="6" max="9" width="10.08984375" customWidth="1"/>
    <col min="10" max="10" width="15" customWidth="1"/>
    <col min="11" max="14" width="10.08984375" customWidth="1"/>
    <col min="15" max="15" width="14.54296875" customWidth="1"/>
    <col min="16" max="16" width="12.1796875" customWidth="1"/>
    <col min="17" max="17" width="11.81640625" customWidth="1"/>
    <col min="20" max="20" width="13.81640625" customWidth="1"/>
    <col min="25" max="25" width="16.1796875" customWidth="1"/>
    <col min="30" max="30" width="18.54296875" customWidth="1"/>
    <col min="35" max="35" width="17.26953125" customWidth="1"/>
    <col min="40" max="40" width="21" customWidth="1"/>
    <col min="45" max="45" width="18.08984375" customWidth="1"/>
    <col min="50" max="50" width="17.6328125" customWidth="1"/>
    <col min="55" max="55" width="19" customWidth="1"/>
    <col min="60" max="60" width="17.26953125" customWidth="1"/>
    <col min="65" max="65" width="17" customWidth="1"/>
    <col min="70" max="70" width="12.81640625"/>
  </cols>
  <sheetData>
    <row r="2" spans="1:70">
      <c r="A2" t="s">
        <v>49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70" ht="73">
      <c r="B3" s="13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5" t="s">
        <v>13</v>
      </c>
      <c r="I3" s="15" t="s">
        <v>14</v>
      </c>
      <c r="J3" s="15" t="s">
        <v>15</v>
      </c>
      <c r="K3" s="17" t="s">
        <v>10</v>
      </c>
      <c r="L3" s="17" t="s">
        <v>16</v>
      </c>
      <c r="M3" s="17" t="s">
        <v>17</v>
      </c>
      <c r="N3" s="17" t="s">
        <v>18</v>
      </c>
      <c r="O3" s="18" t="s">
        <v>19</v>
      </c>
    </row>
    <row r="4" spans="1:70">
      <c r="A4" t="s">
        <v>50</v>
      </c>
      <c r="B4" t="s">
        <v>24</v>
      </c>
      <c r="C4" t="s">
        <v>25</v>
      </c>
      <c r="D4" t="s">
        <v>24</v>
      </c>
      <c r="E4" t="s">
        <v>26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26</v>
      </c>
      <c r="L4" t="s">
        <v>25</v>
      </c>
      <c r="M4" t="s">
        <v>26</v>
      </c>
      <c r="N4" t="s">
        <v>26</v>
      </c>
      <c r="O4" t="s">
        <v>26</v>
      </c>
      <c r="P4" t="s">
        <v>51</v>
      </c>
    </row>
    <row r="6" spans="1:70">
      <c r="A6" s="16" t="s">
        <v>52</v>
      </c>
      <c r="B6">
        <f>((C15/C20)*(H16/H20)*(M15/M20)*(R17/R20)*(W16/W20)*(AB16/AB20)*(AG16/AG20)*(AL16/AL20)*(AQ16/AQ20)*(AV17/AV20)*(BA16/BA20)*(BF17/BF20)*(BK17/BK20)*(BP17/BP20))</f>
        <v>8.273083556377175E-10</v>
      </c>
    </row>
    <row r="7" spans="1:70">
      <c r="A7" s="16" t="s">
        <v>53</v>
      </c>
      <c r="B7">
        <f>((B15/B20)*(G16/G20)*(L16/L20)*(Q17/Q20)*(V16/V20)*(AA16/AA20)*(AF16/AF20)*(AK16/AK20)*(AP16/AP20)*(AU17/AU20)*(AZ16/AZ20)*(BE17/BE20)*(BJ17/BJ20)*(BO17/BO20))</f>
        <v>1.2760934944382864E-11</v>
      </c>
    </row>
    <row r="10" spans="1:70" ht="25" customHeight="1"/>
    <row r="11" spans="1:70" ht="13">
      <c r="A11" s="1" t="s">
        <v>35</v>
      </c>
      <c r="B11" s="2" t="str">
        <f>'2. MEAN TO DISCREATE'!Q2</f>
        <v>PERBANKAN SYARIAH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70" ht="14">
      <c r="A12" s="39" t="s">
        <v>7</v>
      </c>
      <c r="B12" s="37" t="s">
        <v>36</v>
      </c>
      <c r="C12" s="38"/>
      <c r="D12" s="35" t="s">
        <v>37</v>
      </c>
      <c r="F12" s="39" t="s">
        <v>38</v>
      </c>
      <c r="G12" s="37" t="s">
        <v>36</v>
      </c>
      <c r="H12" s="38"/>
      <c r="I12" s="35" t="s">
        <v>37</v>
      </c>
      <c r="K12" s="39" t="s">
        <v>39</v>
      </c>
      <c r="L12" s="37" t="s">
        <v>36</v>
      </c>
      <c r="M12" s="38"/>
      <c r="N12" s="35" t="s">
        <v>37</v>
      </c>
      <c r="P12" s="39" t="s">
        <v>10</v>
      </c>
      <c r="Q12" s="37" t="s">
        <v>36</v>
      </c>
      <c r="R12" s="38"/>
      <c r="S12" s="35" t="s">
        <v>37</v>
      </c>
      <c r="U12" s="39" t="s">
        <v>11</v>
      </c>
      <c r="V12" s="37" t="s">
        <v>36</v>
      </c>
      <c r="W12" s="38"/>
      <c r="X12" s="35" t="s">
        <v>37</v>
      </c>
      <c r="Z12" s="39" t="s">
        <v>12</v>
      </c>
      <c r="AA12" s="37" t="s">
        <v>36</v>
      </c>
      <c r="AB12" s="38"/>
      <c r="AC12" s="35" t="s">
        <v>37</v>
      </c>
      <c r="AE12" s="39" t="s">
        <v>13</v>
      </c>
      <c r="AF12" s="37" t="s">
        <v>36</v>
      </c>
      <c r="AG12" s="38"/>
      <c r="AH12" s="35" t="s">
        <v>37</v>
      </c>
      <c r="AJ12" s="39" t="s">
        <v>14</v>
      </c>
      <c r="AK12" s="37" t="s">
        <v>36</v>
      </c>
      <c r="AL12" s="38"/>
      <c r="AM12" s="35" t="s">
        <v>37</v>
      </c>
      <c r="AO12" s="39" t="s">
        <v>15</v>
      </c>
      <c r="AP12" s="37" t="s">
        <v>36</v>
      </c>
      <c r="AQ12" s="38"/>
      <c r="AR12" s="35" t="s">
        <v>37</v>
      </c>
      <c r="AT12" s="39" t="s">
        <v>10</v>
      </c>
      <c r="AU12" s="37" t="s">
        <v>36</v>
      </c>
      <c r="AV12" s="38"/>
      <c r="AW12" s="35" t="s">
        <v>37</v>
      </c>
      <c r="AY12" s="39" t="s">
        <v>16</v>
      </c>
      <c r="AZ12" s="37" t="s">
        <v>36</v>
      </c>
      <c r="BA12" s="38"/>
      <c r="BB12" s="35" t="s">
        <v>37</v>
      </c>
      <c r="BD12" s="39" t="s">
        <v>17</v>
      </c>
      <c r="BE12" s="37" t="s">
        <v>36</v>
      </c>
      <c r="BF12" s="38"/>
      <c r="BG12" s="35" t="s">
        <v>37</v>
      </c>
      <c r="BI12" s="39" t="s">
        <v>18</v>
      </c>
      <c r="BJ12" s="37" t="s">
        <v>36</v>
      </c>
      <c r="BK12" s="38"/>
      <c r="BL12" s="35" t="s">
        <v>37</v>
      </c>
      <c r="BN12" s="39" t="s">
        <v>19</v>
      </c>
      <c r="BO12" s="37" t="s">
        <v>36</v>
      </c>
      <c r="BP12" s="38"/>
      <c r="BQ12" s="35" t="s">
        <v>37</v>
      </c>
    </row>
    <row r="13" spans="1:70" ht="77" customHeight="1">
      <c r="A13" s="39"/>
      <c r="B13" s="4" t="s">
        <v>41</v>
      </c>
      <c r="C13" s="4" t="s">
        <v>42</v>
      </c>
      <c r="D13" s="36"/>
      <c r="E13" s="5" t="s">
        <v>43</v>
      </c>
      <c r="F13" s="39"/>
      <c r="G13" s="4" t="s">
        <v>41</v>
      </c>
      <c r="H13" s="4" t="s">
        <v>42</v>
      </c>
      <c r="I13" s="36"/>
      <c r="J13" s="5" t="s">
        <v>43</v>
      </c>
      <c r="K13" s="39"/>
      <c r="L13" s="4" t="s">
        <v>41</v>
      </c>
      <c r="M13" s="4" t="s">
        <v>42</v>
      </c>
      <c r="N13" s="36"/>
      <c r="O13" s="5" t="s">
        <v>43</v>
      </c>
      <c r="P13" s="39"/>
      <c r="Q13" s="4" t="s">
        <v>41</v>
      </c>
      <c r="R13" s="4" t="s">
        <v>42</v>
      </c>
      <c r="S13" s="36"/>
      <c r="T13" s="5" t="s">
        <v>43</v>
      </c>
      <c r="U13" s="39"/>
      <c r="V13" s="4" t="s">
        <v>41</v>
      </c>
      <c r="W13" s="4" t="s">
        <v>42</v>
      </c>
      <c r="X13" s="36"/>
      <c r="Y13" s="5" t="s">
        <v>43</v>
      </c>
      <c r="Z13" s="39"/>
      <c r="AA13" s="4" t="s">
        <v>41</v>
      </c>
      <c r="AB13" s="4" t="s">
        <v>42</v>
      </c>
      <c r="AC13" s="36"/>
      <c r="AD13" s="5" t="s">
        <v>43</v>
      </c>
      <c r="AE13" s="39"/>
      <c r="AF13" s="4" t="s">
        <v>41</v>
      </c>
      <c r="AG13" s="4" t="s">
        <v>42</v>
      </c>
      <c r="AH13" s="36"/>
      <c r="AI13" s="5" t="s">
        <v>43</v>
      </c>
      <c r="AJ13" s="39"/>
      <c r="AK13" s="4" t="s">
        <v>41</v>
      </c>
      <c r="AL13" s="4" t="s">
        <v>42</v>
      </c>
      <c r="AM13" s="36"/>
      <c r="AN13" s="5" t="s">
        <v>43</v>
      </c>
      <c r="AO13" s="39"/>
      <c r="AP13" s="4" t="s">
        <v>41</v>
      </c>
      <c r="AQ13" s="4" t="s">
        <v>42</v>
      </c>
      <c r="AR13" s="36"/>
      <c r="AS13" s="5" t="s">
        <v>43</v>
      </c>
      <c r="AT13" s="39"/>
      <c r="AU13" s="4" t="s">
        <v>41</v>
      </c>
      <c r="AV13" s="4" t="s">
        <v>42</v>
      </c>
      <c r="AW13" s="36"/>
      <c r="AX13" s="5" t="s">
        <v>43</v>
      </c>
      <c r="AY13" s="39"/>
      <c r="AZ13" s="4" t="s">
        <v>41</v>
      </c>
      <c r="BA13" s="4" t="s">
        <v>42</v>
      </c>
      <c r="BB13" s="36"/>
      <c r="BC13" s="5" t="s">
        <v>43</v>
      </c>
      <c r="BD13" s="39"/>
      <c r="BE13" s="4" t="s">
        <v>41</v>
      </c>
      <c r="BF13" s="4" t="s">
        <v>42</v>
      </c>
      <c r="BG13" s="36"/>
      <c r="BH13" s="5" t="s">
        <v>43</v>
      </c>
      <c r="BI13" s="39"/>
      <c r="BJ13" s="4" t="s">
        <v>41</v>
      </c>
      <c r="BK13" s="4" t="s">
        <v>42</v>
      </c>
      <c r="BL13" s="36"/>
      <c r="BM13" s="5" t="s">
        <v>43</v>
      </c>
      <c r="BN13" s="39"/>
      <c r="BO13" s="4" t="s">
        <v>41</v>
      </c>
      <c r="BP13" s="4" t="s">
        <v>42</v>
      </c>
      <c r="BQ13" s="36"/>
      <c r="BR13" s="5" t="s">
        <v>43</v>
      </c>
    </row>
    <row r="14" spans="1:70">
      <c r="A14" s="6" t="s">
        <v>44</v>
      </c>
      <c r="B14" s="7">
        <v>1</v>
      </c>
      <c r="C14" s="7">
        <v>3</v>
      </c>
      <c r="D14" s="7">
        <f t="shared" ref="D14:D19" si="0">SUM(B14:C14)</f>
        <v>4</v>
      </c>
      <c r="E14" s="8">
        <f t="shared" ref="E14:E20" si="1">D14/D$20</f>
        <v>0.25</v>
      </c>
      <c r="F14" s="6" t="s">
        <v>44</v>
      </c>
      <c r="G14" s="7">
        <v>1</v>
      </c>
      <c r="H14" s="7">
        <v>3</v>
      </c>
      <c r="I14" s="7">
        <f t="shared" ref="I14:I19" si="2">SUM(G14:H14)</f>
        <v>4</v>
      </c>
      <c r="J14" s="8">
        <f t="shared" ref="J14:J20" si="3">I14/I$20</f>
        <v>0.22222222222222221</v>
      </c>
      <c r="K14" s="6" t="s">
        <v>44</v>
      </c>
      <c r="L14" s="7">
        <v>1</v>
      </c>
      <c r="M14" s="7">
        <v>3</v>
      </c>
      <c r="N14" s="7">
        <f t="shared" ref="N14:N19" si="4">SUM(L14:M14)</f>
        <v>4</v>
      </c>
      <c r="O14" s="8">
        <f t="shared" ref="O14:O20" si="5">N14/N$20</f>
        <v>0.25</v>
      </c>
      <c r="P14" s="6" t="s">
        <v>44</v>
      </c>
      <c r="Q14" s="7">
        <v>1</v>
      </c>
      <c r="R14" s="7">
        <v>3</v>
      </c>
      <c r="S14" s="7">
        <f t="shared" ref="S14:S19" si="6">SUM(Q14:R14)</f>
        <v>4</v>
      </c>
      <c r="T14" s="8">
        <f t="shared" ref="T14:T20" si="7">S14/S$20</f>
        <v>0.2</v>
      </c>
      <c r="U14" s="6" t="s">
        <v>44</v>
      </c>
      <c r="V14" s="7">
        <v>1</v>
      </c>
      <c r="W14" s="7">
        <v>3</v>
      </c>
      <c r="X14" s="7">
        <f t="shared" ref="X14:X19" si="8">SUM(V14:W14)</f>
        <v>4</v>
      </c>
      <c r="Y14" s="8">
        <f t="shared" ref="Y14:Y20" si="9">X14/X$20</f>
        <v>0.22222222222222221</v>
      </c>
      <c r="Z14" s="6" t="s">
        <v>44</v>
      </c>
      <c r="AA14" s="7">
        <v>1</v>
      </c>
      <c r="AB14" s="7">
        <v>3</v>
      </c>
      <c r="AC14" s="7">
        <f t="shared" ref="AC14:AC19" si="10">SUM(AA14:AB14)</f>
        <v>4</v>
      </c>
      <c r="AD14" s="8">
        <f t="shared" ref="AD14:AD20" si="11">AC14/AC$20</f>
        <v>0.22222222222222221</v>
      </c>
      <c r="AE14" s="6" t="s">
        <v>44</v>
      </c>
      <c r="AF14" s="7">
        <v>1</v>
      </c>
      <c r="AG14" s="7">
        <v>3</v>
      </c>
      <c r="AH14" s="7">
        <f t="shared" ref="AH14:AH19" si="12">SUM(AF14:AG14)</f>
        <v>4</v>
      </c>
      <c r="AI14" s="8">
        <f t="shared" ref="AI14:AI20" si="13">AH14/AH$20</f>
        <v>0.22222222222222221</v>
      </c>
      <c r="AJ14" s="6" t="s">
        <v>44</v>
      </c>
      <c r="AK14" s="7">
        <v>1</v>
      </c>
      <c r="AL14" s="7">
        <v>3</v>
      </c>
      <c r="AM14" s="7">
        <f t="shared" ref="AM14:AM19" si="14">SUM(AK14:AL14)</f>
        <v>4</v>
      </c>
      <c r="AN14" s="8">
        <f t="shared" ref="AN14:AN20" si="15">AM14/AM$20</f>
        <v>0.22222222222222221</v>
      </c>
      <c r="AO14" s="6" t="s">
        <v>44</v>
      </c>
      <c r="AP14" s="7">
        <v>1</v>
      </c>
      <c r="AQ14" s="7">
        <v>3</v>
      </c>
      <c r="AR14" s="7">
        <f t="shared" ref="AR14:AR19" si="16">SUM(AP14:AQ14)</f>
        <v>4</v>
      </c>
      <c r="AS14" s="8">
        <f t="shared" ref="AS14:AS20" si="17">AR14/AR$20</f>
        <v>0.22222222222222221</v>
      </c>
      <c r="AT14" s="6" t="s">
        <v>44</v>
      </c>
      <c r="AU14" s="7">
        <v>1</v>
      </c>
      <c r="AV14" s="7">
        <v>3</v>
      </c>
      <c r="AW14" s="7">
        <f t="shared" ref="AW14:AW19" si="18">SUM(AU14:AV14)</f>
        <v>4</v>
      </c>
      <c r="AX14" s="8">
        <f t="shared" ref="AX14:AX20" si="19">AW14/AW$20</f>
        <v>0.2</v>
      </c>
      <c r="AY14" s="6" t="s">
        <v>44</v>
      </c>
      <c r="AZ14" s="7">
        <v>1</v>
      </c>
      <c r="BA14" s="7">
        <v>3</v>
      </c>
      <c r="BB14" s="7">
        <f t="shared" ref="BB14:BB19" si="20">SUM(AZ14:BA14)</f>
        <v>4</v>
      </c>
      <c r="BC14" s="8">
        <f t="shared" ref="BC14:BC20" si="21">BB14/BB$20</f>
        <v>0.2</v>
      </c>
      <c r="BD14" s="6" t="s">
        <v>44</v>
      </c>
      <c r="BE14" s="7">
        <v>1</v>
      </c>
      <c r="BF14" s="7">
        <v>3</v>
      </c>
      <c r="BG14" s="7">
        <f t="shared" ref="BG14:BG19" si="22">SUM(BE14:BF14)</f>
        <v>4</v>
      </c>
      <c r="BH14" s="8">
        <f t="shared" ref="BH14:BH20" si="23">BG14/BG$20</f>
        <v>0.2</v>
      </c>
      <c r="BI14" s="6" t="s">
        <v>44</v>
      </c>
      <c r="BJ14" s="7">
        <v>1</v>
      </c>
      <c r="BK14" s="7">
        <v>3</v>
      </c>
      <c r="BL14" s="7">
        <f t="shared" ref="BL14:BL19" si="24">SUM(BJ14:BK14)</f>
        <v>4</v>
      </c>
      <c r="BM14" s="8">
        <f t="shared" ref="BM14:BM20" si="25">BL14/BL$20</f>
        <v>0.2</v>
      </c>
      <c r="BN14" s="6" t="s">
        <v>44</v>
      </c>
      <c r="BO14" s="7">
        <v>1</v>
      </c>
      <c r="BP14" s="7">
        <v>3</v>
      </c>
      <c r="BQ14" s="7">
        <f t="shared" ref="BQ14:BQ19" si="26">SUM(BO14:BP14)</f>
        <v>4</v>
      </c>
      <c r="BR14" s="8">
        <f t="shared" ref="BR14:BR20" si="27">BQ14/BQ$20</f>
        <v>0.22222222222222221</v>
      </c>
    </row>
    <row r="15" spans="1:70">
      <c r="A15" s="6" t="s">
        <v>24</v>
      </c>
      <c r="B15" s="7">
        <v>1</v>
      </c>
      <c r="C15" s="7">
        <v>3</v>
      </c>
      <c r="D15" s="7">
        <f t="shared" si="0"/>
        <v>4</v>
      </c>
      <c r="E15" s="8">
        <f t="shared" si="1"/>
        <v>0.25</v>
      </c>
      <c r="F15" s="6" t="s">
        <v>24</v>
      </c>
      <c r="G15" s="7">
        <v>1</v>
      </c>
      <c r="H15" s="7">
        <v>3</v>
      </c>
      <c r="I15" s="7">
        <f t="shared" si="2"/>
        <v>4</v>
      </c>
      <c r="J15" s="8">
        <f t="shared" si="3"/>
        <v>0.22222222222222221</v>
      </c>
      <c r="K15" s="6" t="s">
        <v>24</v>
      </c>
      <c r="L15" s="7">
        <v>1</v>
      </c>
      <c r="M15" s="7">
        <v>3</v>
      </c>
      <c r="N15" s="7">
        <f t="shared" si="4"/>
        <v>4</v>
      </c>
      <c r="O15" s="8">
        <f t="shared" si="5"/>
        <v>0.25</v>
      </c>
      <c r="P15" s="6" t="s">
        <v>24</v>
      </c>
      <c r="Q15" s="7">
        <v>1</v>
      </c>
      <c r="R15" s="7">
        <v>3</v>
      </c>
      <c r="S15" s="7">
        <f t="shared" si="6"/>
        <v>4</v>
      </c>
      <c r="T15" s="8">
        <f t="shared" si="7"/>
        <v>0.2</v>
      </c>
      <c r="U15" s="6" t="s">
        <v>24</v>
      </c>
      <c r="V15" s="7">
        <v>1</v>
      </c>
      <c r="W15" s="7">
        <v>3</v>
      </c>
      <c r="X15" s="7">
        <f t="shared" si="8"/>
        <v>4</v>
      </c>
      <c r="Y15" s="8">
        <f t="shared" si="9"/>
        <v>0.22222222222222221</v>
      </c>
      <c r="Z15" s="6" t="s">
        <v>24</v>
      </c>
      <c r="AA15" s="7">
        <v>1</v>
      </c>
      <c r="AB15" s="7">
        <v>3</v>
      </c>
      <c r="AC15" s="7">
        <f t="shared" si="10"/>
        <v>4</v>
      </c>
      <c r="AD15" s="8">
        <f t="shared" si="11"/>
        <v>0.22222222222222221</v>
      </c>
      <c r="AE15" s="6" t="s">
        <v>24</v>
      </c>
      <c r="AF15" s="7">
        <v>1</v>
      </c>
      <c r="AG15" s="7">
        <v>3</v>
      </c>
      <c r="AH15" s="7">
        <f t="shared" si="12"/>
        <v>4</v>
      </c>
      <c r="AI15" s="8">
        <f t="shared" si="13"/>
        <v>0.22222222222222221</v>
      </c>
      <c r="AJ15" s="6" t="s">
        <v>24</v>
      </c>
      <c r="AK15" s="7">
        <v>1</v>
      </c>
      <c r="AL15" s="7">
        <v>3</v>
      </c>
      <c r="AM15" s="7">
        <f t="shared" si="14"/>
        <v>4</v>
      </c>
      <c r="AN15" s="8">
        <f t="shared" si="15"/>
        <v>0.22222222222222221</v>
      </c>
      <c r="AO15" s="6" t="s">
        <v>24</v>
      </c>
      <c r="AP15" s="7">
        <v>1</v>
      </c>
      <c r="AQ15" s="7">
        <v>3</v>
      </c>
      <c r="AR15" s="7">
        <f t="shared" si="16"/>
        <v>4</v>
      </c>
      <c r="AS15" s="8">
        <f t="shared" si="17"/>
        <v>0.22222222222222221</v>
      </c>
      <c r="AT15" s="6" t="s">
        <v>24</v>
      </c>
      <c r="AU15" s="7">
        <v>1</v>
      </c>
      <c r="AV15" s="7">
        <v>3</v>
      </c>
      <c r="AW15" s="7">
        <f t="shared" si="18"/>
        <v>4</v>
      </c>
      <c r="AX15" s="8">
        <f t="shared" si="19"/>
        <v>0.2</v>
      </c>
      <c r="AY15" s="6" t="s">
        <v>24</v>
      </c>
      <c r="AZ15" s="7">
        <v>1</v>
      </c>
      <c r="BA15" s="7">
        <v>3</v>
      </c>
      <c r="BB15" s="7">
        <f t="shared" si="20"/>
        <v>4</v>
      </c>
      <c r="BC15" s="8">
        <f t="shared" si="21"/>
        <v>0.2</v>
      </c>
      <c r="BD15" s="6" t="s">
        <v>24</v>
      </c>
      <c r="BE15" s="7">
        <v>1</v>
      </c>
      <c r="BF15" s="7">
        <v>3</v>
      </c>
      <c r="BG15" s="7">
        <f t="shared" si="22"/>
        <v>4</v>
      </c>
      <c r="BH15" s="8">
        <f t="shared" si="23"/>
        <v>0.2</v>
      </c>
      <c r="BI15" s="6" t="s">
        <v>24</v>
      </c>
      <c r="BJ15" s="7">
        <v>1</v>
      </c>
      <c r="BK15" s="7">
        <v>3</v>
      </c>
      <c r="BL15" s="7">
        <f t="shared" si="24"/>
        <v>4</v>
      </c>
      <c r="BM15" s="8">
        <f t="shared" si="25"/>
        <v>0.2</v>
      </c>
      <c r="BN15" s="6" t="s">
        <v>24</v>
      </c>
      <c r="BO15" s="7">
        <v>1</v>
      </c>
      <c r="BP15" s="7">
        <v>3</v>
      </c>
      <c r="BQ15" s="7">
        <f t="shared" si="26"/>
        <v>4</v>
      </c>
      <c r="BR15" s="8">
        <f t="shared" si="27"/>
        <v>0.22222222222222221</v>
      </c>
    </row>
    <row r="16" spans="1:70">
      <c r="A16" s="6" t="s">
        <v>25</v>
      </c>
      <c r="B16" s="7">
        <v>1</v>
      </c>
      <c r="C16" s="7">
        <v>1</v>
      </c>
      <c r="D16" s="7">
        <f t="shared" si="0"/>
        <v>2</v>
      </c>
      <c r="E16" s="8">
        <f t="shared" si="1"/>
        <v>0.125</v>
      </c>
      <c r="F16" s="6" t="s">
        <v>25</v>
      </c>
      <c r="G16" s="7">
        <v>1</v>
      </c>
      <c r="H16" s="7">
        <v>3</v>
      </c>
      <c r="I16" s="7">
        <f t="shared" si="2"/>
        <v>4</v>
      </c>
      <c r="J16" s="8">
        <f t="shared" si="3"/>
        <v>0.22222222222222221</v>
      </c>
      <c r="K16" s="6" t="s">
        <v>25</v>
      </c>
      <c r="L16" s="7">
        <v>1</v>
      </c>
      <c r="M16" s="7">
        <v>1</v>
      </c>
      <c r="N16" s="7">
        <f t="shared" si="4"/>
        <v>2</v>
      </c>
      <c r="O16" s="8">
        <f t="shared" si="5"/>
        <v>0.125</v>
      </c>
      <c r="P16" s="6" t="s">
        <v>25</v>
      </c>
      <c r="Q16" s="7">
        <v>1</v>
      </c>
      <c r="R16" s="7">
        <v>3</v>
      </c>
      <c r="S16" s="7">
        <f t="shared" si="6"/>
        <v>4</v>
      </c>
      <c r="T16" s="8">
        <f t="shared" si="7"/>
        <v>0.2</v>
      </c>
      <c r="U16" s="6" t="s">
        <v>25</v>
      </c>
      <c r="V16" s="7">
        <v>1</v>
      </c>
      <c r="W16" s="7">
        <v>3</v>
      </c>
      <c r="X16" s="7">
        <f t="shared" si="8"/>
        <v>4</v>
      </c>
      <c r="Y16" s="8">
        <f t="shared" si="9"/>
        <v>0.22222222222222221</v>
      </c>
      <c r="Z16" s="6" t="s">
        <v>25</v>
      </c>
      <c r="AA16" s="7">
        <v>1</v>
      </c>
      <c r="AB16" s="7">
        <v>3</v>
      </c>
      <c r="AC16" s="7">
        <f t="shared" si="10"/>
        <v>4</v>
      </c>
      <c r="AD16" s="8">
        <f t="shared" si="11"/>
        <v>0.22222222222222221</v>
      </c>
      <c r="AE16" s="6" t="s">
        <v>25</v>
      </c>
      <c r="AF16" s="7">
        <v>1</v>
      </c>
      <c r="AG16" s="7">
        <v>3</v>
      </c>
      <c r="AH16" s="7">
        <f t="shared" si="12"/>
        <v>4</v>
      </c>
      <c r="AI16" s="8">
        <f t="shared" si="13"/>
        <v>0.22222222222222221</v>
      </c>
      <c r="AJ16" s="6" t="s">
        <v>25</v>
      </c>
      <c r="AK16" s="7">
        <v>1</v>
      </c>
      <c r="AL16" s="7">
        <v>3</v>
      </c>
      <c r="AM16" s="7">
        <f t="shared" si="14"/>
        <v>4</v>
      </c>
      <c r="AN16" s="8">
        <f t="shared" si="15"/>
        <v>0.22222222222222221</v>
      </c>
      <c r="AO16" s="6" t="s">
        <v>25</v>
      </c>
      <c r="AP16" s="7">
        <v>1</v>
      </c>
      <c r="AQ16" s="7">
        <v>3</v>
      </c>
      <c r="AR16" s="7">
        <f t="shared" si="16"/>
        <v>4</v>
      </c>
      <c r="AS16" s="8">
        <f t="shared" si="17"/>
        <v>0.22222222222222221</v>
      </c>
      <c r="AT16" s="6" t="s">
        <v>25</v>
      </c>
      <c r="AU16" s="7">
        <v>1</v>
      </c>
      <c r="AV16" s="7">
        <v>3</v>
      </c>
      <c r="AW16" s="7">
        <f t="shared" si="18"/>
        <v>4</v>
      </c>
      <c r="AX16" s="8">
        <f t="shared" si="19"/>
        <v>0.2</v>
      </c>
      <c r="AY16" s="6" t="s">
        <v>25</v>
      </c>
      <c r="AZ16" s="7">
        <v>1</v>
      </c>
      <c r="BA16" s="7">
        <v>3</v>
      </c>
      <c r="BB16" s="7">
        <f t="shared" si="20"/>
        <v>4</v>
      </c>
      <c r="BC16" s="8">
        <f t="shared" si="21"/>
        <v>0.2</v>
      </c>
      <c r="BD16" s="6" t="s">
        <v>25</v>
      </c>
      <c r="BE16" s="7">
        <v>1</v>
      </c>
      <c r="BF16" s="7">
        <v>3</v>
      </c>
      <c r="BG16" s="7">
        <f t="shared" si="22"/>
        <v>4</v>
      </c>
      <c r="BH16" s="8">
        <f t="shared" si="23"/>
        <v>0.2</v>
      </c>
      <c r="BI16" s="6" t="s">
        <v>25</v>
      </c>
      <c r="BJ16" s="7">
        <v>1</v>
      </c>
      <c r="BK16" s="7">
        <v>3</v>
      </c>
      <c r="BL16" s="7">
        <f t="shared" si="24"/>
        <v>4</v>
      </c>
      <c r="BM16" s="8">
        <f t="shared" si="25"/>
        <v>0.2</v>
      </c>
      <c r="BN16" s="6" t="s">
        <v>25</v>
      </c>
      <c r="BO16" s="7">
        <v>1</v>
      </c>
      <c r="BP16" s="7">
        <v>3</v>
      </c>
      <c r="BQ16" s="7">
        <f t="shared" si="26"/>
        <v>4</v>
      </c>
      <c r="BR16" s="8">
        <f t="shared" si="27"/>
        <v>0.22222222222222221</v>
      </c>
    </row>
    <row r="17" spans="1:70">
      <c r="A17" s="6" t="s">
        <v>26</v>
      </c>
      <c r="B17" s="7">
        <v>1</v>
      </c>
      <c r="C17" s="7">
        <v>1</v>
      </c>
      <c r="D17" s="7">
        <f t="shared" si="0"/>
        <v>2</v>
      </c>
      <c r="E17" s="8">
        <f t="shared" si="1"/>
        <v>0.125</v>
      </c>
      <c r="F17" s="6" t="s">
        <v>26</v>
      </c>
      <c r="G17" s="7">
        <v>1</v>
      </c>
      <c r="H17" s="7">
        <v>1</v>
      </c>
      <c r="I17" s="7">
        <f t="shared" si="2"/>
        <v>2</v>
      </c>
      <c r="J17" s="8">
        <f t="shared" si="3"/>
        <v>0.1111111111111111</v>
      </c>
      <c r="K17" s="6" t="s">
        <v>26</v>
      </c>
      <c r="L17" s="7">
        <v>1</v>
      </c>
      <c r="M17" s="7">
        <v>1</v>
      </c>
      <c r="N17" s="7">
        <f t="shared" si="4"/>
        <v>2</v>
      </c>
      <c r="O17" s="8">
        <f t="shared" si="5"/>
        <v>0.125</v>
      </c>
      <c r="P17" s="6" t="s">
        <v>26</v>
      </c>
      <c r="Q17" s="7">
        <v>1</v>
      </c>
      <c r="R17" s="7">
        <v>3</v>
      </c>
      <c r="S17" s="7">
        <f t="shared" si="6"/>
        <v>4</v>
      </c>
      <c r="T17" s="8">
        <f t="shared" si="7"/>
        <v>0.2</v>
      </c>
      <c r="U17" s="6" t="s">
        <v>26</v>
      </c>
      <c r="V17" s="7">
        <v>1</v>
      </c>
      <c r="W17" s="7">
        <v>1</v>
      </c>
      <c r="X17" s="7">
        <f t="shared" si="8"/>
        <v>2</v>
      </c>
      <c r="Y17" s="8">
        <f t="shared" si="9"/>
        <v>0.1111111111111111</v>
      </c>
      <c r="Z17" s="6" t="s">
        <v>26</v>
      </c>
      <c r="AA17" s="7">
        <v>1</v>
      </c>
      <c r="AB17" s="7">
        <v>1</v>
      </c>
      <c r="AC17" s="7">
        <f t="shared" si="10"/>
        <v>2</v>
      </c>
      <c r="AD17" s="8">
        <f t="shared" si="11"/>
        <v>0.1111111111111111</v>
      </c>
      <c r="AE17" s="6" t="s">
        <v>26</v>
      </c>
      <c r="AF17" s="7">
        <v>1</v>
      </c>
      <c r="AG17" s="7">
        <v>1</v>
      </c>
      <c r="AH17" s="7">
        <f t="shared" si="12"/>
        <v>2</v>
      </c>
      <c r="AI17" s="8">
        <f t="shared" si="13"/>
        <v>0.1111111111111111</v>
      </c>
      <c r="AJ17" s="6" t="s">
        <v>26</v>
      </c>
      <c r="AK17" s="7">
        <v>1</v>
      </c>
      <c r="AL17" s="7">
        <v>1</v>
      </c>
      <c r="AM17" s="7">
        <f t="shared" si="14"/>
        <v>2</v>
      </c>
      <c r="AN17" s="8">
        <f t="shared" si="15"/>
        <v>0.1111111111111111</v>
      </c>
      <c r="AO17" s="6" t="s">
        <v>26</v>
      </c>
      <c r="AP17" s="7">
        <v>1</v>
      </c>
      <c r="AQ17" s="7">
        <v>1</v>
      </c>
      <c r="AR17" s="7">
        <f t="shared" si="16"/>
        <v>2</v>
      </c>
      <c r="AS17" s="8">
        <f t="shared" si="17"/>
        <v>0.1111111111111111</v>
      </c>
      <c r="AT17" s="6" t="s">
        <v>26</v>
      </c>
      <c r="AU17" s="7">
        <v>1</v>
      </c>
      <c r="AV17" s="7">
        <v>3</v>
      </c>
      <c r="AW17" s="7">
        <f t="shared" si="18"/>
        <v>4</v>
      </c>
      <c r="AX17" s="8">
        <f t="shared" si="19"/>
        <v>0.2</v>
      </c>
      <c r="AY17" s="6" t="s">
        <v>26</v>
      </c>
      <c r="AZ17" s="7">
        <v>1</v>
      </c>
      <c r="BA17" s="7">
        <v>3</v>
      </c>
      <c r="BB17" s="7">
        <f t="shared" si="20"/>
        <v>4</v>
      </c>
      <c r="BC17" s="8">
        <f t="shared" si="21"/>
        <v>0.2</v>
      </c>
      <c r="BD17" s="6" t="s">
        <v>26</v>
      </c>
      <c r="BE17" s="7">
        <v>1</v>
      </c>
      <c r="BF17" s="7">
        <v>3</v>
      </c>
      <c r="BG17" s="7">
        <f t="shared" si="22"/>
        <v>4</v>
      </c>
      <c r="BH17" s="8">
        <f t="shared" si="23"/>
        <v>0.2</v>
      </c>
      <c r="BI17" s="6" t="s">
        <v>26</v>
      </c>
      <c r="BJ17" s="7">
        <v>1</v>
      </c>
      <c r="BK17" s="7">
        <v>3</v>
      </c>
      <c r="BL17" s="7">
        <f t="shared" si="24"/>
        <v>4</v>
      </c>
      <c r="BM17" s="8">
        <f t="shared" si="25"/>
        <v>0.2</v>
      </c>
      <c r="BN17" s="6" t="s">
        <v>26</v>
      </c>
      <c r="BO17" s="7">
        <v>1</v>
      </c>
      <c r="BP17" s="7">
        <v>1</v>
      </c>
      <c r="BQ17" s="7">
        <f t="shared" si="26"/>
        <v>2</v>
      </c>
      <c r="BR17" s="8">
        <f t="shared" si="27"/>
        <v>0.1111111111111111</v>
      </c>
    </row>
    <row r="18" spans="1:70">
      <c r="A18" s="7" t="s">
        <v>27</v>
      </c>
      <c r="B18" s="7">
        <v>1</v>
      </c>
      <c r="C18" s="7">
        <v>1</v>
      </c>
      <c r="D18" s="7">
        <f t="shared" si="0"/>
        <v>2</v>
      </c>
      <c r="E18" s="8">
        <f t="shared" si="1"/>
        <v>0.125</v>
      </c>
      <c r="F18" s="7" t="s">
        <v>27</v>
      </c>
      <c r="G18" s="7">
        <v>1</v>
      </c>
      <c r="H18" s="7">
        <v>1</v>
      </c>
      <c r="I18" s="7">
        <f t="shared" si="2"/>
        <v>2</v>
      </c>
      <c r="J18" s="8">
        <f t="shared" si="3"/>
        <v>0.1111111111111111</v>
      </c>
      <c r="K18" s="7" t="s">
        <v>27</v>
      </c>
      <c r="L18" s="7">
        <v>1</v>
      </c>
      <c r="M18" s="7">
        <v>1</v>
      </c>
      <c r="N18" s="7">
        <f t="shared" si="4"/>
        <v>2</v>
      </c>
      <c r="O18" s="8">
        <f t="shared" si="5"/>
        <v>0.125</v>
      </c>
      <c r="P18" s="7" t="s">
        <v>27</v>
      </c>
      <c r="Q18" s="7">
        <v>1</v>
      </c>
      <c r="R18" s="7">
        <v>1</v>
      </c>
      <c r="S18" s="7">
        <f t="shared" si="6"/>
        <v>2</v>
      </c>
      <c r="T18" s="8">
        <f t="shared" si="7"/>
        <v>0.1</v>
      </c>
      <c r="U18" s="7" t="s">
        <v>27</v>
      </c>
      <c r="V18" s="7">
        <v>1</v>
      </c>
      <c r="W18" s="7">
        <v>1</v>
      </c>
      <c r="X18" s="7">
        <f t="shared" si="8"/>
        <v>2</v>
      </c>
      <c r="Y18" s="8">
        <f t="shared" si="9"/>
        <v>0.1111111111111111</v>
      </c>
      <c r="Z18" s="7" t="s">
        <v>27</v>
      </c>
      <c r="AA18" s="7">
        <v>1</v>
      </c>
      <c r="AB18" s="7">
        <v>1</v>
      </c>
      <c r="AC18" s="7">
        <f t="shared" si="10"/>
        <v>2</v>
      </c>
      <c r="AD18" s="8">
        <f t="shared" si="11"/>
        <v>0.1111111111111111</v>
      </c>
      <c r="AE18" s="7" t="s">
        <v>27</v>
      </c>
      <c r="AF18" s="7">
        <v>1</v>
      </c>
      <c r="AG18" s="7">
        <v>1</v>
      </c>
      <c r="AH18" s="7">
        <f t="shared" si="12"/>
        <v>2</v>
      </c>
      <c r="AI18" s="8">
        <f t="shared" si="13"/>
        <v>0.1111111111111111</v>
      </c>
      <c r="AJ18" s="7" t="s">
        <v>27</v>
      </c>
      <c r="AK18" s="7">
        <v>1</v>
      </c>
      <c r="AL18" s="7">
        <v>1</v>
      </c>
      <c r="AM18" s="7">
        <f t="shared" si="14"/>
        <v>2</v>
      </c>
      <c r="AN18" s="8">
        <f t="shared" si="15"/>
        <v>0.1111111111111111</v>
      </c>
      <c r="AO18" s="7" t="s">
        <v>27</v>
      </c>
      <c r="AP18" s="7">
        <v>1</v>
      </c>
      <c r="AQ18" s="7">
        <v>1</v>
      </c>
      <c r="AR18" s="7">
        <f t="shared" si="16"/>
        <v>2</v>
      </c>
      <c r="AS18" s="8">
        <f t="shared" si="17"/>
        <v>0.1111111111111111</v>
      </c>
      <c r="AT18" s="7" t="s">
        <v>27</v>
      </c>
      <c r="AU18" s="7">
        <v>1</v>
      </c>
      <c r="AV18" s="7">
        <v>1</v>
      </c>
      <c r="AW18" s="7">
        <f t="shared" si="18"/>
        <v>2</v>
      </c>
      <c r="AX18" s="8">
        <f t="shared" si="19"/>
        <v>0.1</v>
      </c>
      <c r="AY18" s="7" t="s">
        <v>27</v>
      </c>
      <c r="AZ18" s="7">
        <v>1</v>
      </c>
      <c r="BA18" s="7">
        <v>1</v>
      </c>
      <c r="BB18" s="7">
        <f t="shared" si="20"/>
        <v>2</v>
      </c>
      <c r="BC18" s="8">
        <f t="shared" si="21"/>
        <v>0.1</v>
      </c>
      <c r="BD18" s="7" t="s">
        <v>27</v>
      </c>
      <c r="BE18" s="7">
        <v>1</v>
      </c>
      <c r="BF18" s="7">
        <v>1</v>
      </c>
      <c r="BG18" s="7">
        <f t="shared" si="22"/>
        <v>2</v>
      </c>
      <c r="BH18" s="8">
        <f t="shared" si="23"/>
        <v>0.1</v>
      </c>
      <c r="BI18" s="7" t="s">
        <v>27</v>
      </c>
      <c r="BJ18" s="7">
        <v>1</v>
      </c>
      <c r="BK18" s="7">
        <v>1</v>
      </c>
      <c r="BL18" s="7">
        <f t="shared" si="24"/>
        <v>2</v>
      </c>
      <c r="BM18" s="8">
        <f t="shared" si="25"/>
        <v>0.1</v>
      </c>
      <c r="BN18" s="7" t="s">
        <v>27</v>
      </c>
      <c r="BO18" s="7">
        <v>1</v>
      </c>
      <c r="BP18" s="7">
        <v>1</v>
      </c>
      <c r="BQ18" s="7">
        <f t="shared" si="26"/>
        <v>2</v>
      </c>
      <c r="BR18" s="8">
        <f t="shared" si="27"/>
        <v>0.1111111111111111</v>
      </c>
    </row>
    <row r="19" spans="1:70">
      <c r="A19" s="7" t="s">
        <v>45</v>
      </c>
      <c r="B19" s="7">
        <v>1</v>
      </c>
      <c r="C19" s="7">
        <v>1</v>
      </c>
      <c r="D19" s="7">
        <f t="shared" si="0"/>
        <v>2</v>
      </c>
      <c r="E19" s="8">
        <f t="shared" si="1"/>
        <v>0.125</v>
      </c>
      <c r="F19" s="7" t="s">
        <v>46</v>
      </c>
      <c r="G19" s="7">
        <v>1</v>
      </c>
      <c r="H19" s="7">
        <v>1</v>
      </c>
      <c r="I19" s="7">
        <f t="shared" si="2"/>
        <v>2</v>
      </c>
      <c r="J19" s="8">
        <f t="shared" si="3"/>
        <v>0.1111111111111111</v>
      </c>
      <c r="K19" s="7" t="s">
        <v>46</v>
      </c>
      <c r="L19" s="7">
        <v>1</v>
      </c>
      <c r="M19" s="7">
        <v>1</v>
      </c>
      <c r="N19" s="7">
        <f t="shared" si="4"/>
        <v>2</v>
      </c>
      <c r="O19" s="8">
        <f t="shared" si="5"/>
        <v>0.125</v>
      </c>
      <c r="P19" s="7" t="s">
        <v>46</v>
      </c>
      <c r="Q19" s="7">
        <v>1</v>
      </c>
      <c r="R19" s="7">
        <v>1</v>
      </c>
      <c r="S19" s="7">
        <f t="shared" si="6"/>
        <v>2</v>
      </c>
      <c r="T19" s="8">
        <f t="shared" si="7"/>
        <v>0.1</v>
      </c>
      <c r="U19" s="7" t="s">
        <v>46</v>
      </c>
      <c r="V19" s="7">
        <v>1</v>
      </c>
      <c r="W19" s="7">
        <v>1</v>
      </c>
      <c r="X19" s="7">
        <f t="shared" si="8"/>
        <v>2</v>
      </c>
      <c r="Y19" s="8">
        <f t="shared" si="9"/>
        <v>0.1111111111111111</v>
      </c>
      <c r="Z19" s="7" t="s">
        <v>46</v>
      </c>
      <c r="AA19" s="7">
        <v>1</v>
      </c>
      <c r="AB19" s="7">
        <v>1</v>
      </c>
      <c r="AC19" s="7">
        <f t="shared" si="10"/>
        <v>2</v>
      </c>
      <c r="AD19" s="8">
        <f t="shared" si="11"/>
        <v>0.1111111111111111</v>
      </c>
      <c r="AE19" s="7" t="s">
        <v>46</v>
      </c>
      <c r="AF19" s="7">
        <v>1</v>
      </c>
      <c r="AG19" s="7">
        <v>1</v>
      </c>
      <c r="AH19" s="7">
        <f t="shared" si="12"/>
        <v>2</v>
      </c>
      <c r="AI19" s="8">
        <f t="shared" si="13"/>
        <v>0.1111111111111111</v>
      </c>
      <c r="AJ19" s="7" t="s">
        <v>46</v>
      </c>
      <c r="AK19" s="7">
        <v>1</v>
      </c>
      <c r="AL19" s="7">
        <v>1</v>
      </c>
      <c r="AM19" s="7">
        <f t="shared" si="14"/>
        <v>2</v>
      </c>
      <c r="AN19" s="8">
        <f t="shared" si="15"/>
        <v>0.1111111111111111</v>
      </c>
      <c r="AO19" s="7" t="s">
        <v>46</v>
      </c>
      <c r="AP19" s="7">
        <v>1</v>
      </c>
      <c r="AQ19" s="7">
        <v>1</v>
      </c>
      <c r="AR19" s="7">
        <f t="shared" si="16"/>
        <v>2</v>
      </c>
      <c r="AS19" s="8">
        <f t="shared" si="17"/>
        <v>0.1111111111111111</v>
      </c>
      <c r="AT19" s="7" t="s">
        <v>46</v>
      </c>
      <c r="AU19" s="7">
        <v>1</v>
      </c>
      <c r="AV19" s="7">
        <v>1</v>
      </c>
      <c r="AW19" s="7">
        <f t="shared" si="18"/>
        <v>2</v>
      </c>
      <c r="AX19" s="8">
        <f t="shared" si="19"/>
        <v>0.1</v>
      </c>
      <c r="AY19" s="7" t="s">
        <v>46</v>
      </c>
      <c r="AZ19" s="7">
        <v>1</v>
      </c>
      <c r="BA19" s="7">
        <v>1</v>
      </c>
      <c r="BB19" s="7">
        <f t="shared" si="20"/>
        <v>2</v>
      </c>
      <c r="BC19" s="8">
        <f t="shared" si="21"/>
        <v>0.1</v>
      </c>
      <c r="BD19" s="7" t="s">
        <v>46</v>
      </c>
      <c r="BE19" s="7">
        <v>1</v>
      </c>
      <c r="BF19" s="7">
        <v>1</v>
      </c>
      <c r="BG19" s="7">
        <f t="shared" si="22"/>
        <v>2</v>
      </c>
      <c r="BH19" s="8">
        <f t="shared" si="23"/>
        <v>0.1</v>
      </c>
      <c r="BI19" s="7" t="s">
        <v>46</v>
      </c>
      <c r="BJ19" s="7">
        <v>1</v>
      </c>
      <c r="BK19" s="7">
        <v>1</v>
      </c>
      <c r="BL19" s="7">
        <f t="shared" si="24"/>
        <v>2</v>
      </c>
      <c r="BM19" s="8">
        <f t="shared" si="25"/>
        <v>0.1</v>
      </c>
      <c r="BN19" s="7" t="s">
        <v>46</v>
      </c>
      <c r="BO19" s="7">
        <v>1</v>
      </c>
      <c r="BP19" s="7">
        <v>1</v>
      </c>
      <c r="BQ19" s="7">
        <f t="shared" si="26"/>
        <v>2</v>
      </c>
      <c r="BR19" s="8">
        <f t="shared" si="27"/>
        <v>0.1111111111111111</v>
      </c>
    </row>
    <row r="20" spans="1:70" ht="13">
      <c r="A20" s="9" t="s">
        <v>40</v>
      </c>
      <c r="B20" s="10">
        <f t="shared" ref="B20:I20" si="28">SUM(B14:B19)</f>
        <v>6</v>
      </c>
      <c r="C20" s="10">
        <f t="shared" si="28"/>
        <v>10</v>
      </c>
      <c r="D20" s="10">
        <f t="shared" si="28"/>
        <v>16</v>
      </c>
      <c r="E20" s="8">
        <f t="shared" si="1"/>
        <v>1</v>
      </c>
      <c r="F20" s="9" t="s">
        <v>40</v>
      </c>
      <c r="G20" s="10">
        <f t="shared" si="28"/>
        <v>6</v>
      </c>
      <c r="H20" s="10">
        <f t="shared" si="28"/>
        <v>12</v>
      </c>
      <c r="I20" s="10">
        <f t="shared" si="28"/>
        <v>18</v>
      </c>
      <c r="J20" s="8">
        <f t="shared" si="3"/>
        <v>1</v>
      </c>
      <c r="K20" s="9" t="s">
        <v>40</v>
      </c>
      <c r="L20" s="10">
        <f>SUM(L14:L19)</f>
        <v>6</v>
      </c>
      <c r="M20" s="10">
        <f>SUM(M14:M19)</f>
        <v>10</v>
      </c>
      <c r="N20" s="10">
        <f>SUM(N14:N19)</f>
        <v>16</v>
      </c>
      <c r="O20" s="8">
        <f t="shared" si="5"/>
        <v>1</v>
      </c>
      <c r="P20" s="9" t="s">
        <v>40</v>
      </c>
      <c r="Q20" s="10">
        <f>SUM(Q14:Q19)</f>
        <v>6</v>
      </c>
      <c r="R20" s="10">
        <f>SUM(R14:R19)</f>
        <v>14</v>
      </c>
      <c r="S20" s="10">
        <f>SUM(S14:S19)</f>
        <v>20</v>
      </c>
      <c r="T20" s="8">
        <f t="shared" si="7"/>
        <v>1</v>
      </c>
      <c r="U20" s="9" t="s">
        <v>40</v>
      </c>
      <c r="V20" s="10">
        <f>SUM(V14:V19)</f>
        <v>6</v>
      </c>
      <c r="W20" s="10">
        <f>SUM(W14:W19)</f>
        <v>12</v>
      </c>
      <c r="X20" s="10">
        <f>SUM(X14:X19)</f>
        <v>18</v>
      </c>
      <c r="Y20" s="8">
        <f t="shared" si="9"/>
        <v>1</v>
      </c>
      <c r="Z20" s="9" t="s">
        <v>40</v>
      </c>
      <c r="AA20" s="10">
        <f>SUM(AA14:AA19)</f>
        <v>6</v>
      </c>
      <c r="AB20" s="10">
        <f>SUM(AB14:AB19)</f>
        <v>12</v>
      </c>
      <c r="AC20" s="10">
        <f>SUM(AC14:AC19)</f>
        <v>18</v>
      </c>
      <c r="AD20" s="8">
        <f t="shared" si="11"/>
        <v>1</v>
      </c>
      <c r="AE20" s="9" t="s">
        <v>40</v>
      </c>
      <c r="AF20" s="10">
        <f>SUM(AF14:AF19)</f>
        <v>6</v>
      </c>
      <c r="AG20" s="10">
        <f>SUM(AG14:AG19)</f>
        <v>12</v>
      </c>
      <c r="AH20" s="10">
        <f>SUM(AH14:AH19)</f>
        <v>18</v>
      </c>
      <c r="AI20" s="8">
        <f t="shared" si="13"/>
        <v>1</v>
      </c>
      <c r="AJ20" s="9" t="s">
        <v>40</v>
      </c>
      <c r="AK20" s="10">
        <f>SUM(AK14:AK19)</f>
        <v>6</v>
      </c>
      <c r="AL20" s="10">
        <f>SUM(AL14:AL19)</f>
        <v>12</v>
      </c>
      <c r="AM20" s="10">
        <f>SUM(AM14:AM19)</f>
        <v>18</v>
      </c>
      <c r="AN20" s="8">
        <f t="shared" si="15"/>
        <v>1</v>
      </c>
      <c r="AO20" s="9" t="s">
        <v>40</v>
      </c>
      <c r="AP20" s="10">
        <f>SUM(AP14:AP19)</f>
        <v>6</v>
      </c>
      <c r="AQ20" s="10">
        <f>SUM(AQ14:AQ19)</f>
        <v>12</v>
      </c>
      <c r="AR20" s="10">
        <f>SUM(AR14:AR19)</f>
        <v>18</v>
      </c>
      <c r="AS20" s="8">
        <f t="shared" si="17"/>
        <v>1</v>
      </c>
      <c r="AT20" s="9" t="s">
        <v>40</v>
      </c>
      <c r="AU20" s="10">
        <f>SUM(AU14:AU19)</f>
        <v>6</v>
      </c>
      <c r="AV20" s="10">
        <f>SUM(AV14:AV19)</f>
        <v>14</v>
      </c>
      <c r="AW20" s="10">
        <f>SUM(AW14:AW19)</f>
        <v>20</v>
      </c>
      <c r="AX20" s="8">
        <f t="shared" si="19"/>
        <v>1</v>
      </c>
      <c r="AY20" s="9" t="s">
        <v>40</v>
      </c>
      <c r="AZ20" s="10">
        <f>SUM(AZ14:AZ19)</f>
        <v>6</v>
      </c>
      <c r="BA20" s="10">
        <f>SUM(BA14:BA19)</f>
        <v>14</v>
      </c>
      <c r="BB20" s="10">
        <f>SUM(BB14:BB19)</f>
        <v>20</v>
      </c>
      <c r="BC20" s="8">
        <f t="shared" si="21"/>
        <v>1</v>
      </c>
      <c r="BD20" s="9" t="s">
        <v>40</v>
      </c>
      <c r="BE20" s="10">
        <f>SUM(BE14:BE19)</f>
        <v>6</v>
      </c>
      <c r="BF20" s="10">
        <f>SUM(BF14:BF19)</f>
        <v>14</v>
      </c>
      <c r="BG20" s="10">
        <f>SUM(BG14:BG19)</f>
        <v>20</v>
      </c>
      <c r="BH20" s="8">
        <f t="shared" si="23"/>
        <v>1</v>
      </c>
      <c r="BI20" s="9" t="s">
        <v>40</v>
      </c>
      <c r="BJ20" s="10">
        <f>SUM(BJ14:BJ19)</f>
        <v>6</v>
      </c>
      <c r="BK20" s="10">
        <f>SUM(BK14:BK19)</f>
        <v>14</v>
      </c>
      <c r="BL20" s="10">
        <f>SUM(BL14:BL19)</f>
        <v>20</v>
      </c>
      <c r="BM20" s="8">
        <f t="shared" si="25"/>
        <v>1</v>
      </c>
      <c r="BN20" s="9" t="s">
        <v>40</v>
      </c>
      <c r="BO20" s="10">
        <f>SUM(BO14:BO19)</f>
        <v>6</v>
      </c>
      <c r="BP20" s="10">
        <f>SUM(BP14:BP19)</f>
        <v>12</v>
      </c>
      <c r="BQ20" s="10">
        <f>SUM(BQ14:BQ19)</f>
        <v>18</v>
      </c>
      <c r="BR20" s="8">
        <f t="shared" si="27"/>
        <v>1</v>
      </c>
    </row>
    <row r="21" spans="1:70">
      <c r="B21" t="s">
        <v>47</v>
      </c>
      <c r="C21" t="s">
        <v>48</v>
      </c>
      <c r="G21" t="s">
        <v>47</v>
      </c>
      <c r="H21" t="s">
        <v>48</v>
      </c>
      <c r="L21" t="s">
        <v>47</v>
      </c>
      <c r="M21" t="s">
        <v>48</v>
      </c>
      <c r="Q21" t="s">
        <v>47</v>
      </c>
      <c r="R21" t="s">
        <v>48</v>
      </c>
      <c r="V21" t="s">
        <v>47</v>
      </c>
      <c r="W21" t="s">
        <v>48</v>
      </c>
      <c r="AA21" t="s">
        <v>47</v>
      </c>
      <c r="AB21" t="s">
        <v>48</v>
      </c>
      <c r="AF21" t="s">
        <v>47</v>
      </c>
      <c r="AG21" t="s">
        <v>48</v>
      </c>
      <c r="AK21" t="s">
        <v>47</v>
      </c>
      <c r="AL21" t="s">
        <v>48</v>
      </c>
      <c r="AP21" t="s">
        <v>47</v>
      </c>
      <c r="AQ21" t="s">
        <v>48</v>
      </c>
      <c r="AU21" t="s">
        <v>47</v>
      </c>
      <c r="AV21" t="s">
        <v>48</v>
      </c>
      <c r="AZ21" t="s">
        <v>47</v>
      </c>
      <c r="BA21" t="s">
        <v>48</v>
      </c>
      <c r="BE21" t="s">
        <v>47</v>
      </c>
      <c r="BF21" t="s">
        <v>48</v>
      </c>
      <c r="BJ21" t="s">
        <v>47</v>
      </c>
      <c r="BK21" t="s">
        <v>48</v>
      </c>
      <c r="BO21" t="s">
        <v>47</v>
      </c>
      <c r="BP21" t="s">
        <v>48</v>
      </c>
    </row>
    <row r="22" spans="1:70">
      <c r="B22">
        <f>B20/D20</f>
        <v>0.375</v>
      </c>
      <c r="C22">
        <f>C20/D20</f>
        <v>0.625</v>
      </c>
      <c r="G22">
        <f>G20/I20</f>
        <v>0.33333333333333331</v>
      </c>
      <c r="H22">
        <f>H20/I20</f>
        <v>0.66666666666666663</v>
      </c>
      <c r="L22">
        <f>L20/N20</f>
        <v>0.375</v>
      </c>
      <c r="M22">
        <f>M20/N20</f>
        <v>0.625</v>
      </c>
      <c r="Q22">
        <f>Q20/S20</f>
        <v>0.3</v>
      </c>
      <c r="R22">
        <f>R20/S20</f>
        <v>0.7</v>
      </c>
      <c r="V22">
        <f>V20/X20</f>
        <v>0.33333333333333331</v>
      </c>
      <c r="W22">
        <f>W20/X20</f>
        <v>0.66666666666666663</v>
      </c>
      <c r="AA22">
        <f>AA20/AC20</f>
        <v>0.33333333333333331</v>
      </c>
      <c r="AB22">
        <f>AB20/AC20</f>
        <v>0.66666666666666663</v>
      </c>
      <c r="AF22">
        <f>AF20/AH20</f>
        <v>0.33333333333333331</v>
      </c>
      <c r="AG22">
        <f>AG20/AH20</f>
        <v>0.66666666666666663</v>
      </c>
      <c r="AK22">
        <f>AK20/AM20</f>
        <v>0.33333333333333331</v>
      </c>
      <c r="AL22">
        <f>AL20/AM20</f>
        <v>0.66666666666666663</v>
      </c>
      <c r="AP22">
        <f>AP20/AR20</f>
        <v>0.33333333333333331</v>
      </c>
      <c r="AQ22">
        <f>AQ20/AR20</f>
        <v>0.66666666666666663</v>
      </c>
      <c r="AU22">
        <f>AU20/AW20</f>
        <v>0.3</v>
      </c>
      <c r="AV22">
        <f>AV20/AW20</f>
        <v>0.7</v>
      </c>
      <c r="AZ22">
        <f>AZ20/BB20</f>
        <v>0.3</v>
      </c>
      <c r="BA22">
        <f>BA20/BB20</f>
        <v>0.7</v>
      </c>
      <c r="BE22">
        <f>BE20/BG20</f>
        <v>0.3</v>
      </c>
      <c r="BF22">
        <f>BF20/BG20</f>
        <v>0.7</v>
      </c>
      <c r="BJ22">
        <f>BJ20/BL20</f>
        <v>0.3</v>
      </c>
      <c r="BK22">
        <f>BK20/BL20</f>
        <v>0.7</v>
      </c>
      <c r="BO22">
        <f>BO20/BQ20</f>
        <v>0.33333333333333331</v>
      </c>
      <c r="BP22">
        <f>BP20/BQ20</f>
        <v>0.66666666666666663</v>
      </c>
    </row>
  </sheetData>
  <mergeCells count="42">
    <mergeCell ref="X12:X13"/>
    <mergeCell ref="Z12:Z13"/>
    <mergeCell ref="AC12:AC13"/>
    <mergeCell ref="AE12:AE13"/>
    <mergeCell ref="AH12:AH13"/>
    <mergeCell ref="AA12:AB12"/>
    <mergeCell ref="L12:M12"/>
    <mergeCell ref="Q12:R12"/>
    <mergeCell ref="V12:W12"/>
    <mergeCell ref="N12:N13"/>
    <mergeCell ref="P12:P13"/>
    <mergeCell ref="S12:S13"/>
    <mergeCell ref="U12:U13"/>
    <mergeCell ref="A12:A13"/>
    <mergeCell ref="D12:D13"/>
    <mergeCell ref="F12:F13"/>
    <mergeCell ref="I12:I13"/>
    <mergeCell ref="K12:K13"/>
    <mergeCell ref="B12:C12"/>
    <mergeCell ref="G12:H12"/>
    <mergeCell ref="AF12:AG12"/>
    <mergeCell ref="AW12:AW13"/>
    <mergeCell ref="AY12:AY13"/>
    <mergeCell ref="BB12:BB13"/>
    <mergeCell ref="BD12:BD13"/>
    <mergeCell ref="AK12:AL12"/>
    <mergeCell ref="AP12:AQ12"/>
    <mergeCell ref="AU12:AV12"/>
    <mergeCell ref="AM12:AM13"/>
    <mergeCell ref="AO12:AO13"/>
    <mergeCell ref="AR12:AR13"/>
    <mergeCell ref="AT12:AT13"/>
    <mergeCell ref="AJ12:AJ13"/>
    <mergeCell ref="BG12:BG13"/>
    <mergeCell ref="AZ12:BA12"/>
    <mergeCell ref="BE12:BF12"/>
    <mergeCell ref="BQ12:BQ13"/>
    <mergeCell ref="BJ12:BK12"/>
    <mergeCell ref="BO12:BP12"/>
    <mergeCell ref="BI12:BI13"/>
    <mergeCell ref="BL12:BL13"/>
    <mergeCell ref="BN12:BN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Sutansaty</cp:lastModifiedBy>
  <cp:lastPrinted>2021-01-21T04:45:00Z</cp:lastPrinted>
  <dcterms:created xsi:type="dcterms:W3CDTF">2024-01-14T15:58:00Z</dcterms:created>
  <dcterms:modified xsi:type="dcterms:W3CDTF">2024-06-26T05:58:58Z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