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iogo\Documents\GitHub\PROYECTO-IS-II\"/>
    </mc:Choice>
  </mc:AlternateContent>
  <xr:revisionPtr revIDLastSave="0" documentId="13_ncr:1_{91ED6A87-ADE6-411B-8758-EF39C7A81975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N17" i="1"/>
  <c r="P17" i="1" s="1"/>
  <c r="P16" i="1"/>
  <c r="N16" i="1"/>
  <c r="N15" i="1"/>
  <c r="P15" i="1" s="1"/>
  <c r="P14" i="1"/>
  <c r="N14" i="1"/>
  <c r="N13" i="1"/>
  <c r="P13" i="1" s="1"/>
  <c r="I17" i="1"/>
  <c r="K17" i="1" s="1"/>
  <c r="K16" i="1"/>
  <c r="I16" i="1"/>
  <c r="I15" i="1"/>
  <c r="K15" i="1" s="1"/>
  <c r="K14" i="1"/>
  <c r="I14" i="1"/>
  <c r="I13" i="1"/>
  <c r="K13" i="1" s="1"/>
  <c r="K18" i="1" s="1"/>
  <c r="D17" i="1"/>
  <c r="D16" i="1"/>
  <c r="D15" i="1"/>
  <c r="D14" i="1"/>
  <c r="P18" i="1" l="1"/>
  <c r="C45" i="1"/>
  <c r="C39" i="1"/>
  <c r="F17" i="1"/>
  <c r="F16" i="1"/>
  <c r="F14" i="1"/>
  <c r="F15" i="1"/>
  <c r="F13" i="1"/>
  <c r="C41" i="1" l="1"/>
  <c r="C42" i="1" s="1"/>
  <c r="C43" i="1" s="1"/>
  <c r="C46" i="1" s="1"/>
  <c r="E39" i="1"/>
  <c r="E41" i="1" s="1"/>
  <c r="E42" i="1" s="1"/>
  <c r="E43" i="1" s="1"/>
  <c r="D45" i="1"/>
  <c r="E45" i="1"/>
  <c r="D39" i="1"/>
  <c r="D41" i="1" s="1"/>
  <c r="D42" i="1" s="1"/>
  <c r="D43" i="1" s="1"/>
  <c r="D46" i="1" s="1"/>
  <c r="C48" i="1"/>
  <c r="F18" i="1"/>
  <c r="D33" i="1" s="1"/>
  <c r="E46" i="1" l="1"/>
  <c r="E48" i="1" s="1"/>
  <c r="D48" i="1"/>
</calcChain>
</file>

<file path=xl/sharedStrings.xml><?xml version="1.0" encoding="utf-8"?>
<sst xmlns="http://schemas.openxmlformats.org/spreadsheetml/2006/main" count="90" uniqueCount="61">
  <si>
    <t>media</t>
  </si>
  <si>
    <t>Características generales del sistema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</si>
  <si>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</si>
  <si>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</si>
  <si>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</si>
  <si>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</si>
  <si>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</si>
  <si>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>6- Entrada de datos 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</si>
  <si>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</si>
  <si>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>8- Actualización 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</si>
  <si>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</si>
  <si>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</si>
  <si>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</si>
  <si>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</si>
  <si>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</si>
  <si>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</si>
  <si>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</si>
  <si>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EI</t>
  </si>
  <si>
    <t>EO</t>
  </si>
  <si>
    <t>EQ</t>
  </si>
  <si>
    <t>ILF</t>
  </si>
  <si>
    <t>EIF</t>
  </si>
  <si>
    <t>CANTIDAD</t>
  </si>
  <si>
    <t>VALORES</t>
  </si>
  <si>
    <t>TIPO</t>
  </si>
  <si>
    <t>TOTAL</t>
  </si>
  <si>
    <t>TOTAL PFSA</t>
  </si>
  <si>
    <t>BUSCAR</t>
  </si>
  <si>
    <t>ACTUALIZAR</t>
  </si>
  <si>
    <t>INSERTAR</t>
  </si>
  <si>
    <t>LISTAR</t>
  </si>
  <si>
    <t>ELIMINAR</t>
  </si>
  <si>
    <t>INFORMES REPORTES</t>
  </si>
  <si>
    <t>TABLAS BD</t>
  </si>
  <si>
    <t>ARCHIVO LOGICO</t>
  </si>
  <si>
    <t>REQUERIMIENTOS</t>
  </si>
  <si>
    <t>COMPLEJIDAD</t>
  </si>
  <si>
    <t>EI2</t>
  </si>
  <si>
    <t>EI3</t>
  </si>
  <si>
    <t>EO4</t>
  </si>
  <si>
    <t>H/H</t>
  </si>
  <si>
    <t>DESARROLLADORES</t>
  </si>
  <si>
    <t>HORAS/DESARROLLADORES</t>
  </si>
  <si>
    <t xml:space="preserve">SALARIO PROMEDIO </t>
  </si>
  <si>
    <t>OTROS</t>
  </si>
  <si>
    <t>DURACION/DIAS</t>
  </si>
  <si>
    <t>DURACION/MESES</t>
  </si>
  <si>
    <t>Costo = (Desarrolladores * Duración del proyecto en meses * sueldos )+ otros</t>
  </si>
  <si>
    <t xml:space="preserve">RANGO 2 MESES </t>
  </si>
  <si>
    <t xml:space="preserve">TOTAL </t>
  </si>
  <si>
    <t>HORAS PF PROMEDIO HOMBRE</t>
  </si>
  <si>
    <t xml:space="preserve">pfa </t>
  </si>
  <si>
    <t>1. Encuesta a usuario, Formulario virtual que permitirá a los Hospitales privados recoger información de salud sobre sus pacientes</t>
  </si>
  <si>
    <t>2. Autentificación de usuario, es necesario su número de cédula para poder ingresar a la aplicación a visualizar la información.</t>
  </si>
  <si>
    <t>3. Consejos de la aplicación, el usuario podrá visualizar consejos que ayuden a mitigar el contagio, dependiendo si se encuentra en una zona de riesgo.</t>
  </si>
  <si>
    <t>4. Zonas de riesgo, dependiendo de la cantidad de personas contagiadas, la aplicación mostrará un semáforo para alertar de zonas más riesgosas.</t>
  </si>
  <si>
    <t>5. Acceder a la ubicación del dispositivo del usuario, conocida la ubicación del usuario, la aplicación mostrará la semaforización de las zonas de riesgo.</t>
  </si>
  <si>
    <t>6. Usar un web service para conectar las bases de datos de los hospitales con la aplicación, la aplicación se conectará a dichas bases para obtener los datos específicos de casos positivos de COVID 19 para realizar la semaforización y enviará los datos obtenidos de la encuesta al paciente.</t>
  </si>
  <si>
    <t>7. Validador de cédula, el número de cédula ingresado debe ser un número real y se utilizará un algoritmo dígito validador de cédulas.</t>
  </si>
  <si>
    <t>baja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</si>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</sst>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b/>
      <sz val="10"/>
      <color rgb="FF80008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1" fillId="2" borderId="1" xfId="1"/>
    <xf numFmtId="0" fontId="1" fillId="2" borderId="1" xfId="1" applyAlignment="1">
      <alignment horizontal="center"/>
    </xf>
  </cellXfs>
  <cellStyles count="2">
    <cellStyle name="Entrada" xfId="1" builtinId="20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1:J9" totalsRowShown="0">
  <autoFilter ref="A1:J9" xr:uid="{00000000-0009-0000-0100-000004000000}"/>
  <tableColumns count="10">
    <tableColumn id="1" xr3:uid="{00000000-0010-0000-0000-000001000000}" name="REQUERIMIENTOS" dataDxfId="0"/>
    <tableColumn id="3" xr3:uid="{00000000-0010-0000-0000-000003000000}" name="COMPLEJIDAD"/>
    <tableColumn id="4" xr3:uid="{00000000-0010-0000-0000-000004000000}" name="EQ"/>
    <tableColumn id="5" xr3:uid="{00000000-0010-0000-0000-000005000000}" name="EI"/>
    <tableColumn id="6" xr3:uid="{00000000-0010-0000-0000-000006000000}" name="EI2"/>
    <tableColumn id="7" xr3:uid="{00000000-0010-0000-0000-000007000000}" name="EO"/>
    <tableColumn id="8" xr3:uid="{00000000-0010-0000-0000-000008000000}" name="EI3"/>
    <tableColumn id="9" xr3:uid="{00000000-0010-0000-0000-000009000000}" name="EO4"/>
    <tableColumn id="10" xr3:uid="{00000000-0010-0000-0000-00000A000000}" name="ILF"/>
    <tableColumn id="11" xr3:uid="{00000000-0010-0000-0000-00000B000000}" name="EI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13" zoomScale="90" zoomScaleNormal="90" workbookViewId="0">
      <selection activeCell="D13" sqref="D13"/>
    </sheetView>
  </sheetViews>
  <sheetFormatPr baseColWidth="10" defaultRowHeight="15" x14ac:dyDescent="0.25"/>
  <cols>
    <col min="1" max="1" width="56.140625" customWidth="1"/>
    <col min="2" max="2" width="15.5703125" customWidth="1"/>
    <col min="3" max="3" width="12" customWidth="1"/>
    <col min="4" max="4" width="11.85546875" bestFit="1" customWidth="1"/>
    <col min="8" max="8" width="19.7109375" bestFit="1" customWidth="1"/>
    <col min="9" max="9" width="10.42578125" bestFit="1" customWidth="1"/>
    <col min="10" max="10" width="16.42578125" bestFit="1" customWidth="1"/>
  </cols>
  <sheetData>
    <row r="1" spans="1:16" x14ac:dyDescent="0.25">
      <c r="A1" t="s">
        <v>35</v>
      </c>
      <c r="B1" t="s">
        <v>36</v>
      </c>
      <c r="C1" t="s">
        <v>19</v>
      </c>
      <c r="D1" t="s">
        <v>17</v>
      </c>
      <c r="E1" t="s">
        <v>37</v>
      </c>
      <c r="F1" t="s">
        <v>18</v>
      </c>
      <c r="G1" t="s">
        <v>38</v>
      </c>
      <c r="H1" t="s">
        <v>39</v>
      </c>
      <c r="I1" t="s">
        <v>20</v>
      </c>
      <c r="J1" t="s">
        <v>21</v>
      </c>
    </row>
    <row r="2" spans="1:16" x14ac:dyDescent="0.25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6" ht="45" x14ac:dyDescent="0.25">
      <c r="A3" s="1" t="s">
        <v>52</v>
      </c>
      <c r="B3" t="s">
        <v>59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2</v>
      </c>
      <c r="J3">
        <v>1</v>
      </c>
    </row>
    <row r="4" spans="1:16" ht="45" x14ac:dyDescent="0.25">
      <c r="A4" s="1" t="s">
        <v>53</v>
      </c>
      <c r="B4" t="s">
        <v>59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6" ht="45" x14ac:dyDescent="0.25">
      <c r="A5" s="1" t="s">
        <v>54</v>
      </c>
      <c r="B5" t="s">
        <v>59</v>
      </c>
      <c r="C5">
        <v>3</v>
      </c>
      <c r="D5">
        <v>3</v>
      </c>
      <c r="E5">
        <v>1</v>
      </c>
      <c r="F5">
        <v>4</v>
      </c>
      <c r="G5">
        <v>0</v>
      </c>
      <c r="H5">
        <v>4</v>
      </c>
      <c r="I5">
        <v>2</v>
      </c>
      <c r="J5">
        <v>4</v>
      </c>
    </row>
    <row r="6" spans="1:16" ht="45" x14ac:dyDescent="0.25">
      <c r="A6" s="1" t="s">
        <v>55</v>
      </c>
      <c r="B6" t="s">
        <v>0</v>
      </c>
      <c r="C6">
        <v>3</v>
      </c>
      <c r="D6">
        <v>3</v>
      </c>
      <c r="E6">
        <v>0</v>
      </c>
      <c r="F6">
        <v>4</v>
      </c>
      <c r="G6">
        <v>0</v>
      </c>
      <c r="H6">
        <v>5</v>
      </c>
      <c r="I6">
        <v>1</v>
      </c>
      <c r="J6">
        <v>3</v>
      </c>
    </row>
    <row r="7" spans="1:16" ht="45" x14ac:dyDescent="0.25">
      <c r="A7" s="1" t="s">
        <v>56</v>
      </c>
      <c r="B7" t="s">
        <v>60</v>
      </c>
      <c r="C7">
        <v>3</v>
      </c>
      <c r="D7">
        <v>4</v>
      </c>
      <c r="E7">
        <v>0</v>
      </c>
      <c r="F7">
        <v>3</v>
      </c>
      <c r="G7">
        <v>0</v>
      </c>
      <c r="H7">
        <v>3</v>
      </c>
      <c r="I7">
        <v>1</v>
      </c>
      <c r="J7">
        <v>3</v>
      </c>
    </row>
    <row r="8" spans="1:16" ht="75" x14ac:dyDescent="0.25">
      <c r="A8" s="1" t="s">
        <v>57</v>
      </c>
      <c r="B8" t="s">
        <v>0</v>
      </c>
      <c r="C8">
        <v>5</v>
      </c>
      <c r="D8">
        <v>5</v>
      </c>
      <c r="E8">
        <v>2</v>
      </c>
      <c r="F8">
        <v>3</v>
      </c>
      <c r="G8">
        <v>0</v>
      </c>
      <c r="H8">
        <v>5</v>
      </c>
      <c r="I8">
        <v>2</v>
      </c>
      <c r="J8">
        <v>4</v>
      </c>
    </row>
    <row r="9" spans="1:16" ht="45" x14ac:dyDescent="0.25">
      <c r="A9" s="1" t="s">
        <v>58</v>
      </c>
      <c r="B9" t="s">
        <v>59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2</v>
      </c>
    </row>
    <row r="10" spans="1:16" x14ac:dyDescent="0.25">
      <c r="A10" s="1"/>
    </row>
    <row r="12" spans="1:16" x14ac:dyDescent="0.25">
      <c r="C12" t="s">
        <v>24</v>
      </c>
      <c r="D12" t="s">
        <v>22</v>
      </c>
      <c r="E12" t="s">
        <v>23</v>
      </c>
      <c r="F12" t="s">
        <v>25</v>
      </c>
      <c r="H12" t="s">
        <v>24</v>
      </c>
      <c r="I12" t="s">
        <v>22</v>
      </c>
      <c r="J12" t="s">
        <v>23</v>
      </c>
      <c r="K12" t="s">
        <v>25</v>
      </c>
      <c r="M12" t="s">
        <v>24</v>
      </c>
      <c r="N12" t="s">
        <v>22</v>
      </c>
      <c r="O12" t="s">
        <v>23</v>
      </c>
      <c r="P12" t="s">
        <v>25</v>
      </c>
    </row>
    <row r="13" spans="1:16" x14ac:dyDescent="0.25">
      <c r="C13" t="s">
        <v>17</v>
      </c>
      <c r="D13" t="e">
        <f>SUMIF(B3:B9,"baja",(D3:E9,G3:G9))</f>
        <v>#VALUE!</v>
      </c>
      <c r="E13">
        <v>3</v>
      </c>
      <c r="F13" t="e">
        <f>D13*E13</f>
        <v>#VALUE!</v>
      </c>
      <c r="H13" t="s">
        <v>17</v>
      </c>
      <c r="I13">
        <f>SUM(I3:J9,L3:L9)</f>
        <v>27</v>
      </c>
      <c r="J13">
        <v>4</v>
      </c>
      <c r="K13">
        <f>I13*J13</f>
        <v>108</v>
      </c>
      <c r="M13" t="s">
        <v>17</v>
      </c>
      <c r="N13">
        <f>SUM(N3:O9,Q3:Q9)</f>
        <v>0</v>
      </c>
      <c r="O13">
        <v>6</v>
      </c>
      <c r="P13">
        <f>N13*O13</f>
        <v>0</v>
      </c>
    </row>
    <row r="14" spans="1:16" x14ac:dyDescent="0.25">
      <c r="C14" t="s">
        <v>18</v>
      </c>
      <c r="D14">
        <f>SUM(F3:F9,H3:H9)</f>
        <v>34</v>
      </c>
      <c r="E14">
        <v>4</v>
      </c>
      <c r="F14">
        <f>D14*E14</f>
        <v>136</v>
      </c>
      <c r="H14" t="s">
        <v>18</v>
      </c>
      <c r="I14">
        <f>SUM(K3:K9,M3:M9)</f>
        <v>0</v>
      </c>
      <c r="J14">
        <v>5</v>
      </c>
      <c r="K14">
        <f>I14*J14</f>
        <v>0</v>
      </c>
      <c r="M14" t="s">
        <v>18</v>
      </c>
      <c r="N14">
        <f>SUM(P3:P9,R3:R9)</f>
        <v>0</v>
      </c>
      <c r="O14">
        <v>7</v>
      </c>
      <c r="P14">
        <f>N14*O14</f>
        <v>0</v>
      </c>
    </row>
    <row r="15" spans="1:16" x14ac:dyDescent="0.25">
      <c r="C15" t="s">
        <v>19</v>
      </c>
      <c r="D15">
        <f>SUM(C3:C9)</f>
        <v>17</v>
      </c>
      <c r="E15">
        <v>3</v>
      </c>
      <c r="F15">
        <f>D15*E15</f>
        <v>51</v>
      </c>
      <c r="H15" t="s">
        <v>19</v>
      </c>
      <c r="I15">
        <f>SUM(H3:H9)</f>
        <v>20</v>
      </c>
      <c r="J15">
        <v>4</v>
      </c>
      <c r="K15">
        <f>I15*J15</f>
        <v>80</v>
      </c>
      <c r="M15" t="s">
        <v>19</v>
      </c>
      <c r="N15">
        <f>SUM(M3:M9)</f>
        <v>0</v>
      </c>
      <c r="O15">
        <v>6</v>
      </c>
      <c r="P15">
        <f>N15*O15</f>
        <v>0</v>
      </c>
    </row>
    <row r="16" spans="1:16" x14ac:dyDescent="0.25">
      <c r="C16" t="s">
        <v>20</v>
      </c>
      <c r="D16">
        <f>SUM(I3:I9)</f>
        <v>9</v>
      </c>
      <c r="E16">
        <v>7</v>
      </c>
      <c r="F16">
        <f>D16*E16</f>
        <v>63</v>
      </c>
      <c r="H16" t="s">
        <v>20</v>
      </c>
      <c r="I16">
        <f>SUM(N3:N9)</f>
        <v>0</v>
      </c>
      <c r="J16">
        <v>10</v>
      </c>
      <c r="K16">
        <f>I16*J16</f>
        <v>0</v>
      </c>
      <c r="M16" t="s">
        <v>20</v>
      </c>
      <c r="N16">
        <f>SUM(S3:S9)</f>
        <v>0</v>
      </c>
      <c r="O16">
        <v>15</v>
      </c>
      <c r="P16">
        <f>N16*O16</f>
        <v>0</v>
      </c>
    </row>
    <row r="17" spans="1:16" x14ac:dyDescent="0.25">
      <c r="C17" t="s">
        <v>21</v>
      </c>
      <c r="D17">
        <f>SUM(J3:J9)</f>
        <v>18</v>
      </c>
      <c r="E17">
        <v>5</v>
      </c>
      <c r="F17">
        <f>D17*E17</f>
        <v>90</v>
      </c>
      <c r="H17" t="s">
        <v>21</v>
      </c>
      <c r="I17">
        <f>SUM(O3:O9)</f>
        <v>0</v>
      </c>
      <c r="J17">
        <v>7</v>
      </c>
      <c r="K17">
        <f>I17*J17</f>
        <v>0</v>
      </c>
      <c r="M17" t="s">
        <v>21</v>
      </c>
      <c r="N17">
        <f>SUM(T3:T9)</f>
        <v>0</v>
      </c>
      <c r="O17">
        <v>10</v>
      </c>
      <c r="P17">
        <f>N17*O17</f>
        <v>0</v>
      </c>
    </row>
    <row r="18" spans="1:16" x14ac:dyDescent="0.25">
      <c r="E18" t="s">
        <v>26</v>
      </c>
      <c r="F18" t="e">
        <f>SUM(F13:F17)</f>
        <v>#VALUE!</v>
      </c>
      <c r="J18" t="s">
        <v>26</v>
      </c>
      <c r="K18">
        <f>SUM(K13:K17)</f>
        <v>188</v>
      </c>
      <c r="O18" t="s">
        <v>26</v>
      </c>
      <c r="P18">
        <f>SUM(P13:P17)</f>
        <v>0</v>
      </c>
    </row>
    <row r="21" spans="1:16" x14ac:dyDescent="0.25">
      <c r="A21" s="2" t="s">
        <v>1</v>
      </c>
    </row>
    <row r="22" spans="1:16" x14ac:dyDescent="0.25">
      <c r="A22" s="3" t="s">
        <v>2</v>
      </c>
    </row>
    <row r="23" spans="1:16" x14ac:dyDescent="0.25">
      <c r="A23" s="3" t="s">
        <v>3</v>
      </c>
    </row>
    <row r="24" spans="1:16" x14ac:dyDescent="0.25">
      <c r="A24" s="3" t="s">
        <v>4</v>
      </c>
    </row>
    <row r="25" spans="1:16" x14ac:dyDescent="0.25">
      <c r="A25" s="3" t="s">
        <v>5</v>
      </c>
    </row>
    <row r="26" spans="1:16" x14ac:dyDescent="0.25">
      <c r="A26" s="3" t="s">
        <v>6</v>
      </c>
    </row>
    <row r="27" spans="1:16" x14ac:dyDescent="0.25">
      <c r="A27" s="3" t="s">
        <v>7</v>
      </c>
    </row>
    <row r="28" spans="1:16" x14ac:dyDescent="0.25">
      <c r="A28" s="3" t="s">
        <v>8</v>
      </c>
    </row>
    <row r="29" spans="1:16" x14ac:dyDescent="0.25">
      <c r="A29" s="3" t="s">
        <v>9</v>
      </c>
    </row>
    <row r="30" spans="1:16" x14ac:dyDescent="0.25">
      <c r="A30" s="3" t="s">
        <v>10</v>
      </c>
    </row>
    <row r="31" spans="1:16" x14ac:dyDescent="0.25">
      <c r="A31" s="3" t="s">
        <v>11</v>
      </c>
    </row>
    <row r="32" spans="1:16" x14ac:dyDescent="0.25">
      <c r="A32" s="3" t="s">
        <v>12</v>
      </c>
    </row>
    <row r="33" spans="1:5" x14ac:dyDescent="0.25">
      <c r="A33" s="3" t="s">
        <v>13</v>
      </c>
      <c r="C33" t="s">
        <v>51</v>
      </c>
      <c r="D33" t="e">
        <f>F18*(0.65+(0.01*#REF!))</f>
        <v>#VALUE!</v>
      </c>
      <c r="E33">
        <v>238</v>
      </c>
    </row>
    <row r="34" spans="1:5" x14ac:dyDescent="0.25">
      <c r="A34" s="3" t="s">
        <v>14</v>
      </c>
    </row>
    <row r="35" spans="1:5" x14ac:dyDescent="0.25">
      <c r="A35" s="3" t="s">
        <v>15</v>
      </c>
    </row>
    <row r="36" spans="1:5" x14ac:dyDescent="0.25">
      <c r="A36" s="4" t="s">
        <v>16</v>
      </c>
    </row>
    <row r="37" spans="1:5" x14ac:dyDescent="0.25">
      <c r="C37" s="7" t="s">
        <v>48</v>
      </c>
      <c r="D37" s="7"/>
    </row>
    <row r="38" spans="1:5" x14ac:dyDescent="0.25">
      <c r="A38" t="s">
        <v>50</v>
      </c>
      <c r="C38" s="6"/>
      <c r="D38" s="6"/>
    </row>
    <row r="39" spans="1:5" x14ac:dyDescent="0.25">
      <c r="A39" t="s">
        <v>40</v>
      </c>
      <c r="C39" s="6" t="e">
        <f>#REF!</f>
        <v>#REF!</v>
      </c>
      <c r="D39" s="6" t="e">
        <f>C39</f>
        <v>#REF!</v>
      </c>
      <c r="E39" s="6" t="e">
        <f>C39</f>
        <v>#REF!</v>
      </c>
    </row>
    <row r="40" spans="1:5" x14ac:dyDescent="0.25">
      <c r="A40" t="s">
        <v>41</v>
      </c>
      <c r="C40" s="6">
        <v>8</v>
      </c>
      <c r="D40" s="6">
        <v>9</v>
      </c>
      <c r="E40" s="6">
        <v>10</v>
      </c>
    </row>
    <row r="41" spans="1:5" x14ac:dyDescent="0.25">
      <c r="A41" t="s">
        <v>42</v>
      </c>
      <c r="C41" s="6" t="e">
        <f>C39/C40</f>
        <v>#REF!</v>
      </c>
      <c r="D41" s="6" t="e">
        <f>D39/D40</f>
        <v>#REF!</v>
      </c>
      <c r="E41" s="6" t="e">
        <f>E39/E40</f>
        <v>#REF!</v>
      </c>
    </row>
    <row r="42" spans="1:5" x14ac:dyDescent="0.25">
      <c r="A42" t="s">
        <v>45</v>
      </c>
      <c r="C42" s="6" t="e">
        <f>C41/5</f>
        <v>#REF!</v>
      </c>
      <c r="D42" s="6" t="e">
        <f>D41/5</f>
        <v>#REF!</v>
      </c>
      <c r="E42" s="6" t="e">
        <f>E41/5</f>
        <v>#REF!</v>
      </c>
    </row>
    <row r="43" spans="1:5" x14ac:dyDescent="0.25">
      <c r="A43" t="s">
        <v>46</v>
      </c>
      <c r="C43" s="6" t="e">
        <f>C42/20</f>
        <v>#REF!</v>
      </c>
      <c r="D43" s="6" t="e">
        <f>D42/20</f>
        <v>#REF!</v>
      </c>
      <c r="E43" s="6" t="e">
        <f>E42/20</f>
        <v>#REF!</v>
      </c>
    </row>
    <row r="44" spans="1:5" x14ac:dyDescent="0.25">
      <c r="C44" s="6"/>
      <c r="D44" s="6"/>
      <c r="E44" s="6"/>
    </row>
    <row r="45" spans="1:5" x14ac:dyDescent="0.25">
      <c r="A45" t="s">
        <v>43</v>
      </c>
      <c r="C45" s="6" t="e">
        <f>#REF!</f>
        <v>#REF!</v>
      </c>
      <c r="D45" s="6" t="e">
        <f>C45</f>
        <v>#REF!</v>
      </c>
      <c r="E45" s="6" t="e">
        <f>C45</f>
        <v>#REF!</v>
      </c>
    </row>
    <row r="46" spans="1:5" x14ac:dyDescent="0.25">
      <c r="A46" t="s">
        <v>44</v>
      </c>
      <c r="C46" s="6" t="e">
        <f t="shared" ref="C46:E46" si="0">750*C43</f>
        <v>#REF!</v>
      </c>
      <c r="D46" s="6" t="e">
        <f>750*D43</f>
        <v>#REF!</v>
      </c>
      <c r="E46" s="6" t="e">
        <f t="shared" si="0"/>
        <v>#REF!</v>
      </c>
    </row>
    <row r="47" spans="1:5" x14ac:dyDescent="0.25">
      <c r="C47" s="6"/>
      <c r="D47" s="6"/>
      <c r="E47" s="6"/>
    </row>
    <row r="48" spans="1:5" x14ac:dyDescent="0.25">
      <c r="A48" s="5" t="s">
        <v>47</v>
      </c>
      <c r="B48" t="s">
        <v>49</v>
      </c>
      <c r="C48" s="6" t="e">
        <f>(C40*C43*C45)+C46</f>
        <v>#REF!</v>
      </c>
      <c r="D48" s="6" t="e">
        <f>(D40*D43*D45)+D46</f>
        <v>#REF!</v>
      </c>
      <c r="E48" s="6" t="e">
        <f>(E40*E43*E45)+E46</f>
        <v>#REF!</v>
      </c>
    </row>
  </sheetData>
  <mergeCells count="1">
    <mergeCell ref="C37:D37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D13GO F. Salazar Robles</cp:lastModifiedBy>
  <dcterms:created xsi:type="dcterms:W3CDTF">2020-10-27T00:07:20Z</dcterms:created>
  <dcterms:modified xsi:type="dcterms:W3CDTF">2020-11-19T00:57:12Z</dcterms:modified>
</cp:coreProperties>
</file>