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\Documents\GitHub\PROYECTO-IS-II\"/>
    </mc:Choice>
  </mc:AlternateContent>
  <bookViews>
    <workbookView xWindow="2130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39" i="1"/>
  <c r="B36" i="1"/>
  <c r="N17" i="1"/>
  <c r="N16" i="1"/>
  <c r="N15" i="1"/>
  <c r="N14" i="1"/>
  <c r="N13" i="1"/>
  <c r="I16" i="1"/>
  <c r="I15" i="1"/>
  <c r="I14" i="1"/>
  <c r="I13" i="1"/>
  <c r="I17" i="1"/>
  <c r="D17" i="1"/>
  <c r="D16" i="1"/>
  <c r="D15" i="1"/>
  <c r="D14" i="1"/>
  <c r="D13" i="1"/>
  <c r="F13" i="1"/>
  <c r="P17" i="1" l="1"/>
  <c r="P16" i="1"/>
  <c r="P15" i="1"/>
  <c r="P14" i="1"/>
  <c r="P13" i="1"/>
  <c r="P18" i="1" s="1"/>
  <c r="K17" i="1"/>
  <c r="K16" i="1"/>
  <c r="K15" i="1"/>
  <c r="K14" i="1"/>
  <c r="K13" i="1"/>
  <c r="K18" i="1" l="1"/>
  <c r="F17" i="1"/>
  <c r="F16" i="1"/>
  <c r="F14" i="1"/>
  <c r="F15" i="1"/>
  <c r="F18" i="1" l="1"/>
  <c r="D33" i="1" s="1"/>
</calcChain>
</file>

<file path=xl/sharedStrings.xml><?xml version="1.0" encoding="utf-8"?>
<sst xmlns="http://schemas.openxmlformats.org/spreadsheetml/2006/main" count="90" uniqueCount="61">
  <si>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</si>
  <si>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</si>
  <si>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</si>
  <si>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</si>
  <si>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</si>
  <si>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</si>
  <si>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</si>
  <si>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</si>
  <si>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</si>
  <si>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</si>
  <si>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</si>
  <si>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</si>
  <si>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</si>
  <si>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</si>
  <si>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</si>
  <si>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</si>
  <si>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</si>
  <si>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</si>
  <si>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</si>
  <si>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</si>
  <si>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</si>
  <si>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</si>
  <si>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</si>
  <si>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</si>
  <si>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</si>
  <si>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</si>
  <si>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</si>
  <si>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</si>
  <si>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</si>
  <si>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</si>
  <si>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</si>
  <si>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</si>
  <si>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</si>
  <si>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</si>
  <si>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</si>
  <si>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</si>
  <si>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</si>
  <si>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</si>
  <si>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</si>
  <si>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</si>
  <si>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</si>
  <si>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</si>
  <si>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</si>
  <si>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</si>
  <si>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</si>
  <si>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</si>
  <si>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</si>
  <si>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</si>
  <si>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 xml:space="preserve">TOTAL </t>
  </si>
  <si>
    <t>HORAS PF PROMEDIO HOMBRE</t>
  </si>
  <si>
    <t xml:space="preserve">pfa </t>
  </si>
  <si>
    <t>1. Encuesta a usuario, Formulario virtual que permitirá a los Hospitales privados recoger información de salud sobre sus pacientes</t>
  </si>
  <si>
    <t>2. Autentificación de usuario, es necesario su número de cédula para poder ingresar a la aplicación a visualizar la información.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</si>
  <si>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</si>
  <si>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</si>
  <si>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</si>
  <si>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</si>
  <si>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7. Validador de cédula, el número de cédula ingresado debe ser un número real y se utilizará un algoritmo dígito validador de cédulas.</t>
  </si>
  <si>
    <t>baja</t>
  </si>
  <si>
    <t>alta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</si>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</sst>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</borders>
  <cellStyleXfs count="2">
    <xf numFmtId="0" fontId="0" fillId="0" borderId="0"/>
    <xf numFmtId="0" fontId="5" fillId="4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5" fillId="4" borderId="2" xfId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0" fillId="0" borderId="0" xfId="0" quotePrefix="1"/>
    <xf numFmtId="0" fontId="6" fillId="0" borderId="0" xfId="0" applyFont="1" applyFill="1" applyBorder="1" applyAlignment="1">
      <alignment horizontal="right" vertical="center"/>
    </xf>
  </cellXfs>
  <cellStyles count="2">
    <cellStyle name="Normal" xfId="0" builtinId="0"/>
    <cellStyle name="Salida" xfId="1" builtinId="2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J9" totalsRowShown="0">
  <autoFilter ref="A1:J9"/>
  <tableColumns count="10">
    <tableColumn id="1" name="REQUERIMIENTOS" dataDxfId="0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3" zoomScale="90" zoomScaleNormal="90" workbookViewId="0">
      <selection activeCell="B44" sqref="B44"/>
    </sheetView>
  </sheetViews>
  <sheetFormatPr baseColWidth="10" defaultRowHeight="15" x14ac:dyDescent="0.25"/>
  <cols>
    <col min="1" max="1" width="56.140625" customWidth="1"/>
    <col min="2" max="2" width="15.5703125" customWidth="1"/>
    <col min="3" max="3" width="12" customWidth="1"/>
    <col min="4" max="4" width="13" customWidth="1"/>
    <col min="8" max="8" width="19.7109375" bestFit="1" customWidth="1"/>
    <col min="9" max="9" width="10.42578125" bestFit="1" customWidth="1"/>
    <col min="10" max="10" width="16.42578125" bestFit="1" customWidth="1"/>
  </cols>
  <sheetData>
    <row r="1" spans="1:16" x14ac:dyDescent="0.25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2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45" x14ac:dyDescent="0.25">
      <c r="A3" s="1" t="s">
        <v>51</v>
      </c>
      <c r="B3" t="s">
        <v>58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45" x14ac:dyDescent="0.25">
      <c r="A4" s="1" t="s">
        <v>52</v>
      </c>
      <c r="B4" t="s">
        <v>58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45" x14ac:dyDescent="0.25">
      <c r="A5" s="1" t="s">
        <v>53</v>
      </c>
      <c r="B5" t="s">
        <v>58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45" x14ac:dyDescent="0.25">
      <c r="A6" s="1" t="s">
        <v>54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45" x14ac:dyDescent="0.25">
      <c r="A7" s="1" t="s">
        <v>55</v>
      </c>
      <c r="B7" t="s">
        <v>59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75" x14ac:dyDescent="0.25">
      <c r="A8" s="1" t="s">
        <v>56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5" x14ac:dyDescent="0.25">
      <c r="A9" s="1" t="s">
        <v>57</v>
      </c>
      <c r="B9" t="s">
        <v>58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25">
      <c r="A10" s="1"/>
    </row>
    <row r="12" spans="1:16" x14ac:dyDescent="0.25">
      <c r="C12" t="s">
        <v>24</v>
      </c>
      <c r="D12" t="s">
        <v>22</v>
      </c>
      <c r="E12" t="s">
        <v>23</v>
      </c>
      <c r="F12" t="s">
        <v>25</v>
      </c>
      <c r="H12" t="s">
        <v>24</v>
      </c>
      <c r="I12" t="s">
        <v>22</v>
      </c>
      <c r="J12" t="s">
        <v>23</v>
      </c>
      <c r="K12" t="s">
        <v>25</v>
      </c>
      <c r="M12" t="s">
        <v>24</v>
      </c>
      <c r="N12" t="s">
        <v>22</v>
      </c>
      <c r="O12" t="s">
        <v>23</v>
      </c>
      <c r="P12" t="s">
        <v>25</v>
      </c>
    </row>
    <row r="13" spans="1:16" x14ac:dyDescent="0.25">
      <c r="C13" t="s">
        <v>17</v>
      </c>
      <c r="D13">
        <f>SUM(D3:E5,G3:G5,D9:E9,G9)</f>
        <v>6</v>
      </c>
      <c r="E13">
        <v>3</v>
      </c>
      <c r="F13">
        <f>D13*E13</f>
        <v>18</v>
      </c>
      <c r="H13" t="s">
        <v>17</v>
      </c>
      <c r="I13">
        <f>SUM(D6:E6,G6,D8:E8,G8)</f>
        <v>10</v>
      </c>
      <c r="J13">
        <v>4</v>
      </c>
      <c r="K13">
        <f>I13*J13</f>
        <v>40</v>
      </c>
      <c r="M13" t="s">
        <v>17</v>
      </c>
      <c r="N13">
        <f>SUM(D7:E7,G7)</f>
        <v>4</v>
      </c>
      <c r="O13">
        <v>6</v>
      </c>
      <c r="P13">
        <f>N13*O13</f>
        <v>24</v>
      </c>
    </row>
    <row r="14" spans="1:16" x14ac:dyDescent="0.25">
      <c r="C14" t="s">
        <v>18</v>
      </c>
      <c r="D14">
        <f>SUM(F3:F5,H3:H5,F9,H9)</f>
        <v>11</v>
      </c>
      <c r="E14">
        <v>4</v>
      </c>
      <c r="F14">
        <f>D14*E14</f>
        <v>44</v>
      </c>
      <c r="H14" t="s">
        <v>18</v>
      </c>
      <c r="I14">
        <f>SUM(F6,H6,F8,H8)</f>
        <v>17</v>
      </c>
      <c r="J14">
        <v>5</v>
      </c>
      <c r="K14">
        <f>I14*J14</f>
        <v>85</v>
      </c>
      <c r="M14" t="s">
        <v>18</v>
      </c>
      <c r="N14">
        <f>SUM(F7,H7)</f>
        <v>6</v>
      </c>
      <c r="O14">
        <v>7</v>
      </c>
      <c r="P14">
        <f>N14*O14</f>
        <v>42</v>
      </c>
    </row>
    <row r="15" spans="1:16" x14ac:dyDescent="0.25">
      <c r="C15" t="s">
        <v>19</v>
      </c>
      <c r="D15">
        <f>SUM(C3:C5,C9)</f>
        <v>6</v>
      </c>
      <c r="E15">
        <v>3</v>
      </c>
      <c r="F15">
        <f>D15*E15</f>
        <v>18</v>
      </c>
      <c r="H15" t="s">
        <v>19</v>
      </c>
      <c r="I15">
        <f>SUM(C6,C8)</f>
        <v>8</v>
      </c>
      <c r="J15">
        <v>4</v>
      </c>
      <c r="K15">
        <f>I15*J15</f>
        <v>32</v>
      </c>
      <c r="M15" t="s">
        <v>19</v>
      </c>
      <c r="N15">
        <f>SUM(C7)</f>
        <v>3</v>
      </c>
      <c r="O15">
        <v>6</v>
      </c>
      <c r="P15">
        <f>N15*O15</f>
        <v>18</v>
      </c>
    </row>
    <row r="16" spans="1:16" x14ac:dyDescent="0.25">
      <c r="C16" t="s">
        <v>20</v>
      </c>
      <c r="D16">
        <f>SUM(I3:I5,I9)</f>
        <v>5</v>
      </c>
      <c r="E16">
        <v>7</v>
      </c>
      <c r="F16">
        <f>D16*E16</f>
        <v>35</v>
      </c>
      <c r="H16" t="s">
        <v>20</v>
      </c>
      <c r="I16">
        <f>SUM(I6,I8)</f>
        <v>3</v>
      </c>
      <c r="J16">
        <v>10</v>
      </c>
      <c r="K16">
        <f>I16*J16</f>
        <v>30</v>
      </c>
      <c r="M16" t="s">
        <v>20</v>
      </c>
      <c r="N16">
        <f>SUM(I7)</f>
        <v>1</v>
      </c>
      <c r="O16">
        <v>15</v>
      </c>
      <c r="P16">
        <f>N16*O16</f>
        <v>15</v>
      </c>
    </row>
    <row r="17" spans="1:16" x14ac:dyDescent="0.25">
      <c r="C17" t="s">
        <v>21</v>
      </c>
      <c r="D17">
        <f>SUM(J3:J5,J9)</f>
        <v>8</v>
      </c>
      <c r="E17">
        <v>5</v>
      </c>
      <c r="F17">
        <f>D17*E17</f>
        <v>40</v>
      </c>
      <c r="H17" t="s">
        <v>21</v>
      </c>
      <c r="I17">
        <f>SUM(J6,J8)</f>
        <v>7</v>
      </c>
      <c r="J17">
        <v>7</v>
      </c>
      <c r="K17">
        <f>I17*J17</f>
        <v>49</v>
      </c>
      <c r="M17" t="s">
        <v>21</v>
      </c>
      <c r="N17">
        <f>SUM(J7)</f>
        <v>3</v>
      </c>
      <c r="O17">
        <v>10</v>
      </c>
      <c r="P17">
        <f>N17*O17</f>
        <v>30</v>
      </c>
    </row>
    <row r="18" spans="1:16" x14ac:dyDescent="0.25">
      <c r="E18" t="s">
        <v>26</v>
      </c>
      <c r="F18">
        <f>SUM(F13:F17)</f>
        <v>155</v>
      </c>
      <c r="J18" t="s">
        <v>26</v>
      </c>
      <c r="K18">
        <f>SUM(K13:K17)</f>
        <v>236</v>
      </c>
      <c r="O18" t="s">
        <v>26</v>
      </c>
      <c r="P18">
        <f>SUM(P13:P17)</f>
        <v>129</v>
      </c>
    </row>
    <row r="21" spans="1:16" ht="15.75" thickBot="1" x14ac:dyDescent="0.3">
      <c r="A21" s="2" t="s">
        <v>1</v>
      </c>
      <c r="B21" s="6"/>
    </row>
    <row r="22" spans="1:16" ht="15.75" thickBot="1" x14ac:dyDescent="0.3">
      <c r="A22" s="3" t="s">
        <v>2</v>
      </c>
      <c r="B22" s="7">
        <v>5</v>
      </c>
    </row>
    <row r="23" spans="1:16" ht="16.5" thickTop="1" thickBot="1" x14ac:dyDescent="0.3">
      <c r="A23" s="3" t="s">
        <v>3</v>
      </c>
      <c r="B23" s="8">
        <v>4</v>
      </c>
    </row>
    <row r="24" spans="1:16" ht="15.75" thickBot="1" x14ac:dyDescent="0.3">
      <c r="A24" s="3" t="s">
        <v>4</v>
      </c>
      <c r="B24" s="8">
        <v>4</v>
      </c>
    </row>
    <row r="25" spans="1:16" ht="15.75" thickBot="1" x14ac:dyDescent="0.3">
      <c r="A25" s="3" t="s">
        <v>5</v>
      </c>
      <c r="B25" s="8">
        <v>3</v>
      </c>
    </row>
    <row r="26" spans="1:16" ht="15.75" thickBot="1" x14ac:dyDescent="0.3">
      <c r="A26" s="3" t="s">
        <v>6</v>
      </c>
      <c r="B26" s="8">
        <v>3</v>
      </c>
    </row>
    <row r="27" spans="1:16" ht="15.75" thickBot="1" x14ac:dyDescent="0.3">
      <c r="A27" s="3" t="s">
        <v>7</v>
      </c>
      <c r="B27" s="8">
        <v>5</v>
      </c>
    </row>
    <row r="28" spans="1:16" ht="15.75" thickBot="1" x14ac:dyDescent="0.3">
      <c r="A28" s="3" t="s">
        <v>8</v>
      </c>
      <c r="B28" s="8">
        <v>5</v>
      </c>
    </row>
    <row r="29" spans="1:16" ht="15.75" thickBot="1" x14ac:dyDescent="0.3">
      <c r="A29" s="3" t="s">
        <v>9</v>
      </c>
      <c r="B29" s="8">
        <v>0</v>
      </c>
    </row>
    <row r="30" spans="1:16" ht="15.75" thickBot="1" x14ac:dyDescent="0.3">
      <c r="A30" s="3" t="s">
        <v>10</v>
      </c>
      <c r="B30" s="8">
        <v>3</v>
      </c>
    </row>
    <row r="31" spans="1:16" ht="15.75" thickBot="1" x14ac:dyDescent="0.3">
      <c r="A31" s="3" t="s">
        <v>11</v>
      </c>
      <c r="B31" s="8">
        <v>3</v>
      </c>
    </row>
    <row r="32" spans="1:16" ht="15.75" thickBot="1" x14ac:dyDescent="0.3">
      <c r="A32" s="3" t="s">
        <v>12</v>
      </c>
      <c r="B32" s="8">
        <v>1</v>
      </c>
    </row>
    <row r="33" spans="1:6" ht="15.75" thickBot="1" x14ac:dyDescent="0.3">
      <c r="A33" s="3" t="s">
        <v>13</v>
      </c>
      <c r="B33" s="8">
        <v>1</v>
      </c>
      <c r="C33" t="s">
        <v>50</v>
      </c>
      <c r="D33">
        <f>(F18+K18+P18)*(0.65+(0.01*B36))</f>
        <v>582.40000000000009</v>
      </c>
      <c r="E33" s="9" t="s">
        <v>60</v>
      </c>
      <c r="F33">
        <v>582</v>
      </c>
    </row>
    <row r="34" spans="1:6" ht="15.75" thickBot="1" x14ac:dyDescent="0.3">
      <c r="A34" s="3" t="s">
        <v>14</v>
      </c>
      <c r="B34" s="8">
        <v>5</v>
      </c>
    </row>
    <row r="35" spans="1:6" ht="15.75" thickBot="1" x14ac:dyDescent="0.3">
      <c r="A35" s="3" t="s">
        <v>15</v>
      </c>
      <c r="B35" s="8">
        <v>5</v>
      </c>
    </row>
    <row r="36" spans="1:6" ht="15.75" thickBot="1" x14ac:dyDescent="0.3">
      <c r="A36" s="4" t="s">
        <v>16</v>
      </c>
      <c r="B36" s="8">
        <f>SUM(B22:B35)</f>
        <v>47</v>
      </c>
    </row>
    <row r="38" spans="1:6" x14ac:dyDescent="0.25">
      <c r="A38" t="s">
        <v>49</v>
      </c>
      <c r="B38" s="10">
        <v>8</v>
      </c>
    </row>
    <row r="39" spans="1:6" x14ac:dyDescent="0.25">
      <c r="A39" t="s">
        <v>40</v>
      </c>
      <c r="B39">
        <f>B38*F33</f>
        <v>4656</v>
      </c>
    </row>
    <row r="40" spans="1:6" x14ac:dyDescent="0.25">
      <c r="A40" t="s">
        <v>41</v>
      </c>
      <c r="B40">
        <v>2</v>
      </c>
    </row>
    <row r="41" spans="1:6" x14ac:dyDescent="0.25">
      <c r="A41" t="s">
        <v>42</v>
      </c>
      <c r="B41">
        <f>B39/B40</f>
        <v>2328</v>
      </c>
    </row>
    <row r="42" spans="1:6" x14ac:dyDescent="0.25">
      <c r="A42" t="s">
        <v>45</v>
      </c>
      <c r="B42">
        <f>B41/5</f>
        <v>465.6</v>
      </c>
    </row>
    <row r="43" spans="1:6" x14ac:dyDescent="0.25">
      <c r="A43" t="s">
        <v>46</v>
      </c>
      <c r="B43">
        <f>B42/20</f>
        <v>23.28</v>
      </c>
    </row>
    <row r="45" spans="1:6" x14ac:dyDescent="0.25">
      <c r="A45" t="s">
        <v>43</v>
      </c>
    </row>
    <row r="46" spans="1:6" x14ac:dyDescent="0.25">
      <c r="A46" t="s">
        <v>44</v>
      </c>
    </row>
    <row r="48" spans="1:6" x14ac:dyDescent="0.25">
      <c r="A48" s="5" t="s">
        <v>47</v>
      </c>
      <c r="B48" t="s">
        <v>48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2020-10-27T00:07:20Z</dcterms:created>
  <dcterms:modified xsi:type="dcterms:W3CDTF">2020-11-19T20:21:51Z</dcterms:modified>
</cp:coreProperties>
</file>