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o\Desktop\7mo\ING SOFT\"/>
    </mc:Choice>
  </mc:AlternateContent>
  <bookViews>
    <workbookView xWindow="1860" yWindow="0" windowWidth="21570" windowHeight="74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39" i="1" s="1"/>
  <c r="F40" i="1" s="1"/>
  <c r="F41" i="1" s="1"/>
  <c r="F43" i="1"/>
  <c r="E44" i="1"/>
  <c r="B37" i="1"/>
  <c r="E31" i="1"/>
  <c r="F44" i="1" l="1"/>
  <c r="F46" i="1"/>
  <c r="D43" i="1"/>
  <c r="E43" i="1" s="1"/>
  <c r="D37" i="1"/>
  <c r="D39" i="1" s="1"/>
  <c r="D40" i="1" s="1"/>
  <c r="D41" i="1" s="1"/>
  <c r="D44" i="1" s="1"/>
  <c r="B39" i="1"/>
  <c r="B40" i="1" s="1"/>
  <c r="B41" i="1" s="1"/>
  <c r="E15" i="1"/>
  <c r="G15" i="1" s="1"/>
  <c r="E14" i="1"/>
  <c r="G14" i="1" s="1"/>
  <c r="E12" i="1"/>
  <c r="G12" i="1" s="1"/>
  <c r="E13" i="1"/>
  <c r="G13" i="1" s="1"/>
  <c r="E11" i="1"/>
  <c r="G11" i="1" s="1"/>
  <c r="B34" i="1"/>
  <c r="B44" i="1" l="1"/>
  <c r="B46" i="1" s="1"/>
  <c r="E37" i="1"/>
  <c r="E39" i="1" s="1"/>
  <c r="E40" i="1" s="1"/>
  <c r="E41" i="1" s="1"/>
  <c r="D46" i="1"/>
  <c r="G16" i="1"/>
  <c r="E46" i="1" l="1"/>
</calcChain>
</file>

<file path=xl/sharedStrings.xml><?xml version="1.0" encoding="utf-8"?>
<sst xmlns="http://schemas.openxmlformats.org/spreadsheetml/2006/main" count="70" uniqueCount="60">
  <si>
    <t>1. Un posible comprador de vehículo podrá acceder a la página Web del distribuidor para conocer el precio y comprar un auto del inventario.</t>
  </si>
  <si>
    <t>2. La aplicación Web utilizará la información que ya se mantiene dentro del Sistema de Inventario de Vehículos (SIV). Este sistema mantiene los vehículos y los posibles accesorios de cada uno de ellos.</t>
  </si>
  <si>
    <t>3. Un comprador potencial, podrá buscar un vehículo de dos formas: podrá ver todo el inventario, o filtrar con base a una serie de características de los vehículos (Año/modelo, marca/modelo, Accesorios, Rango de Precios)</t>
  </si>
  <si>
    <t>4. Con base a los parámetros de consulta, será mostrado un listado con los vehículos disponibles en el inventario. Si no hay vehículos, el mensaje: “No hay vehículos con esas características”, se desplegará.</t>
  </si>
  <si>
    <t>5. El comprador podrá entonces verificar el listado, y si ve un vehículo que le llame la atención, podrá seleccionarlo y hacer una consulta detallada.</t>
  </si>
  <si>
    <t>6. Si el posible comprador, decide comprar el vehículo, entonces presionará el botón “Comprar”, y el estado del auto pasará a “Vendido” en el inventario de vehículos, se guardará la compra previa en el sistema.</t>
  </si>
  <si>
    <t>media</t>
  </si>
  <si>
    <t>Características generales del sistema</t>
  </si>
  <si>
    <t>Nivel de influencia</t>
  </si>
  <si>
    <t>1- Comunicación de datos</t>
  </si>
  <si>
    <t>2- Procesamiento distribuido</t>
  </si>
  <si>
    <t>3- Perfomance (desempeño)</t>
  </si>
  <si>
    <t>4-Configuración del equipamiento</t>
  </si>
  <si>
    <t>5- Volumen de transacciones</t>
  </si>
  <si>
    <r>
      <t>6- Entrada de datos </t>
    </r>
    <r>
      <rPr>
        <b/>
        <i/>
        <sz val="10"/>
        <color theme="1"/>
        <rFont val="Trebuchet MS"/>
        <family val="2"/>
      </rPr>
      <t>on-line</t>
    </r>
  </si>
  <si>
    <t>7- Interfase con el usuario</t>
  </si>
  <si>
    <r>
      <t>8- Actualización </t>
    </r>
    <r>
      <rPr>
        <b/>
        <i/>
        <sz val="10"/>
        <color theme="1"/>
        <rFont val="Trebuchet MS"/>
        <family val="2"/>
      </rPr>
      <t>on-line</t>
    </r>
  </si>
  <si>
    <t>9- Procesamiento complejo</t>
  </si>
  <si>
    <t>10- Reusabilidad</t>
  </si>
  <si>
    <t>11-Facilidad de implementación</t>
  </si>
  <si>
    <t>12- Facilidad de operación</t>
  </si>
  <si>
    <t>13- Múltiples locales</t>
  </si>
  <si>
    <t>14- Facilidad de cambios</t>
  </si>
  <si>
    <t>Nivel de influecia</t>
  </si>
  <si>
    <t>EI</t>
  </si>
  <si>
    <t>EO</t>
  </si>
  <si>
    <t>EQ</t>
  </si>
  <si>
    <t>ILF</t>
  </si>
  <si>
    <t>EIF</t>
  </si>
  <si>
    <t>CANTIDAD</t>
  </si>
  <si>
    <t>VALORES</t>
  </si>
  <si>
    <t>TIPO</t>
  </si>
  <si>
    <t>TOTAL</t>
  </si>
  <si>
    <t>TOTAL PFSA</t>
  </si>
  <si>
    <t>BUSCAR</t>
  </si>
  <si>
    <t>ACTUALIZAR</t>
  </si>
  <si>
    <t>INSERTAR</t>
  </si>
  <si>
    <t>LISTAR</t>
  </si>
  <si>
    <t>ELIMINAR</t>
  </si>
  <si>
    <t>INFORMES REPORTES</t>
  </si>
  <si>
    <t>TABLAS BD</t>
  </si>
  <si>
    <t>ARCHIVO LOGICO</t>
  </si>
  <si>
    <t>Columna1</t>
  </si>
  <si>
    <t>REQUERIMIENTOS</t>
  </si>
  <si>
    <t>COMPLEJIDAD</t>
  </si>
  <si>
    <t>EI2</t>
  </si>
  <si>
    <t>EI3</t>
  </si>
  <si>
    <t>EO4</t>
  </si>
  <si>
    <t>H/H</t>
  </si>
  <si>
    <t>DESARROLLADORES</t>
  </si>
  <si>
    <t>HORAS/DESARROLLADORES</t>
  </si>
  <si>
    <t xml:space="preserve">SALARIO PROMEDIO </t>
  </si>
  <si>
    <t>OTROS</t>
  </si>
  <si>
    <t>DURACION/DIAS</t>
  </si>
  <si>
    <t>DURACION/MESES</t>
  </si>
  <si>
    <t>Costo = (Desarrolladores * Duración del proyecto en meses * sueldos )+ otros</t>
  </si>
  <si>
    <t xml:space="preserve">RANGO 2 MESES </t>
  </si>
  <si>
    <t xml:space="preserve">TOTAL </t>
  </si>
  <si>
    <t>HORAS PF PROMEDIO HOMBRE</t>
  </si>
  <si>
    <t xml:space="preserve">pfa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</si>
</sst>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rgb="FFFF0000"/>
      <name val="Trebuchet MS"/>
      <family val="2"/>
    </font>
    <font>
      <b/>
      <sz val="10"/>
      <color theme="1"/>
      <name val="Trebuchet MS"/>
      <family val="2"/>
    </font>
    <font>
      <b/>
      <sz val="10"/>
      <color rgb="FF0000FF"/>
      <name val="Trebuchet MS"/>
      <family val="2"/>
    </font>
    <font>
      <b/>
      <i/>
      <sz val="10"/>
      <color theme="1"/>
      <name val="Trebuchet MS"/>
      <family val="2"/>
    </font>
    <font>
      <b/>
      <i/>
      <sz val="10"/>
      <color rgb="FF0000FF"/>
      <name val="Trebuchet MS"/>
      <family val="2"/>
    </font>
    <font>
      <b/>
      <sz val="10"/>
      <color rgb="FF80008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4" borderId="0" xfId="0" applyFill="1"/>
    <xf numFmtId="0" fontId="1" fillId="2" borderId="1" xfId="1"/>
    <xf numFmtId="0" fontId="1" fillId="2" borderId="1" xfId="1" applyAlignment="1">
      <alignment horizontal="center"/>
    </xf>
  </cellXfs>
  <cellStyles count="2">
    <cellStyle name="Entrada" xfId="1" builtinId="20"/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a4" displayName="Tabla4" ref="A1:K8" totalsRowShown="0">
  <autoFilter ref="A1:K8"/>
  <tableColumns count="11">
    <tableColumn id="1" name="REQUERIMIENTOS" dataDxfId="0"/>
    <tableColumn id="2" name="Columna1"/>
    <tableColumn id="3" name="COMPLEJIDAD"/>
    <tableColumn id="4" name="EQ"/>
    <tableColumn id="5" name="EI"/>
    <tableColumn id="6" name="EI2"/>
    <tableColumn id="7" name="EO"/>
    <tableColumn id="8" name="EI3"/>
    <tableColumn id="9" name="EO4"/>
    <tableColumn id="10" name="ILF"/>
    <tableColumn id="11" name="EIF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16" workbookViewId="0">
      <selection activeCell="G43" sqref="G43"/>
    </sheetView>
  </sheetViews>
  <sheetFormatPr baseColWidth="10" defaultRowHeight="15" x14ac:dyDescent="0.25"/>
  <cols>
    <col min="1" max="1" width="79.28515625" customWidth="1"/>
    <col min="2" max="2" width="12" customWidth="1"/>
    <col min="3" max="3" width="15.5703125" customWidth="1"/>
    <col min="4" max="4" width="12" customWidth="1"/>
    <col min="5" max="5" width="11.85546875" bestFit="1" customWidth="1"/>
  </cols>
  <sheetData>
    <row r="1" spans="1:11" x14ac:dyDescent="0.25">
      <c r="A1" t="s">
        <v>43</v>
      </c>
      <c r="B1" t="s">
        <v>42</v>
      </c>
      <c r="C1" t="s">
        <v>44</v>
      </c>
      <c r="D1" t="s">
        <v>26</v>
      </c>
      <c r="E1" t="s">
        <v>24</v>
      </c>
      <c r="F1" t="s">
        <v>45</v>
      </c>
      <c r="G1" t="s">
        <v>25</v>
      </c>
      <c r="H1" t="s">
        <v>46</v>
      </c>
      <c r="I1" t="s">
        <v>47</v>
      </c>
      <c r="J1" t="s">
        <v>27</v>
      </c>
      <c r="K1" t="s">
        <v>28</v>
      </c>
    </row>
    <row r="2" spans="1:11" x14ac:dyDescent="0.25"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</row>
    <row r="3" spans="1:11" ht="30" x14ac:dyDescent="0.25">
      <c r="A3" s="1" t="s">
        <v>0</v>
      </c>
      <c r="C3" t="s">
        <v>6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0</v>
      </c>
      <c r="K3">
        <v>0</v>
      </c>
    </row>
    <row r="4" spans="1:11" ht="45" x14ac:dyDescent="0.25">
      <c r="A4" s="1" t="s">
        <v>1</v>
      </c>
      <c r="C4" t="s">
        <v>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ht="45" x14ac:dyDescent="0.25">
      <c r="A5" s="1" t="s">
        <v>2</v>
      </c>
      <c r="C5" t="s">
        <v>6</v>
      </c>
      <c r="D5">
        <v>1</v>
      </c>
      <c r="E5">
        <v>1</v>
      </c>
      <c r="F5">
        <v>0</v>
      </c>
      <c r="G5">
        <v>1</v>
      </c>
      <c r="H5">
        <v>0</v>
      </c>
      <c r="I5">
        <v>1</v>
      </c>
      <c r="J5">
        <v>1</v>
      </c>
      <c r="K5">
        <v>0</v>
      </c>
    </row>
    <row r="6" spans="1:11" ht="45" x14ac:dyDescent="0.25">
      <c r="A6" s="1" t="s">
        <v>3</v>
      </c>
      <c r="C6" t="s">
        <v>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ht="30" x14ac:dyDescent="0.25">
      <c r="A7" s="1" t="s">
        <v>4</v>
      </c>
      <c r="C7" t="s">
        <v>6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1</v>
      </c>
    </row>
    <row r="8" spans="1:11" ht="45" x14ac:dyDescent="0.25">
      <c r="A8" s="1" t="s">
        <v>5</v>
      </c>
      <c r="C8" t="s">
        <v>6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</row>
    <row r="10" spans="1:11" x14ac:dyDescent="0.25">
      <c r="D10" t="s">
        <v>31</v>
      </c>
      <c r="E10" t="s">
        <v>29</v>
      </c>
      <c r="F10" t="s">
        <v>30</v>
      </c>
      <c r="G10" t="s">
        <v>32</v>
      </c>
    </row>
    <row r="11" spans="1:11" x14ac:dyDescent="0.25">
      <c r="D11" t="s">
        <v>24</v>
      </c>
      <c r="E11">
        <f>SUM(E3:F8,H3:H8)</f>
        <v>12</v>
      </c>
      <c r="F11">
        <v>4</v>
      </c>
      <c r="G11">
        <f>E11*F11</f>
        <v>48</v>
      </c>
    </row>
    <row r="12" spans="1:11" x14ac:dyDescent="0.25">
      <c r="D12" t="s">
        <v>25</v>
      </c>
      <c r="E12">
        <f>SUM(G3:G8,I3:I8)</f>
        <v>12</v>
      </c>
      <c r="F12">
        <v>5</v>
      </c>
      <c r="G12">
        <f t="shared" ref="G12:G15" si="0">E12*F12</f>
        <v>60</v>
      </c>
    </row>
    <row r="13" spans="1:11" x14ac:dyDescent="0.25">
      <c r="D13" t="s">
        <v>26</v>
      </c>
      <c r="E13">
        <f>SUM(D3:D8)</f>
        <v>6</v>
      </c>
      <c r="F13">
        <v>4</v>
      </c>
      <c r="G13">
        <f t="shared" si="0"/>
        <v>24</v>
      </c>
    </row>
    <row r="14" spans="1:11" x14ac:dyDescent="0.25">
      <c r="D14" t="s">
        <v>27</v>
      </c>
      <c r="E14">
        <f>SUM(J3:J8)</f>
        <v>5</v>
      </c>
      <c r="F14">
        <v>10</v>
      </c>
      <c r="G14">
        <f t="shared" si="0"/>
        <v>50</v>
      </c>
    </row>
    <row r="15" spans="1:11" x14ac:dyDescent="0.25">
      <c r="D15" t="s">
        <v>28</v>
      </c>
      <c r="E15">
        <f>SUM(K3:K8)</f>
        <v>4</v>
      </c>
      <c r="F15">
        <v>7</v>
      </c>
      <c r="G15">
        <f t="shared" si="0"/>
        <v>28</v>
      </c>
    </row>
    <row r="16" spans="1:11" x14ac:dyDescent="0.25">
      <c r="F16" t="s">
        <v>33</v>
      </c>
      <c r="G16">
        <f>SUM(G11:G15)</f>
        <v>210</v>
      </c>
    </row>
    <row r="19" spans="1:6" ht="30" x14ac:dyDescent="0.25">
      <c r="A19" s="2" t="s">
        <v>7</v>
      </c>
      <c r="B19" s="2" t="s">
        <v>8</v>
      </c>
    </row>
    <row r="20" spans="1:6" x14ac:dyDescent="0.25">
      <c r="A20" s="3" t="s">
        <v>9</v>
      </c>
      <c r="B20" s="4">
        <v>5</v>
      </c>
    </row>
    <row r="21" spans="1:6" x14ac:dyDescent="0.25">
      <c r="A21" s="3" t="s">
        <v>10</v>
      </c>
      <c r="B21" s="4">
        <v>4</v>
      </c>
    </row>
    <row r="22" spans="1:6" x14ac:dyDescent="0.25">
      <c r="A22" s="3" t="s">
        <v>11</v>
      </c>
      <c r="B22" s="4">
        <v>4</v>
      </c>
    </row>
    <row r="23" spans="1:6" x14ac:dyDescent="0.25">
      <c r="A23" s="3" t="s">
        <v>12</v>
      </c>
      <c r="B23" s="4">
        <v>2</v>
      </c>
    </row>
    <row r="24" spans="1:6" x14ac:dyDescent="0.25">
      <c r="A24" s="3" t="s">
        <v>13</v>
      </c>
      <c r="B24" s="4">
        <v>3</v>
      </c>
    </row>
    <row r="25" spans="1:6" x14ac:dyDescent="0.25">
      <c r="A25" s="3" t="s">
        <v>14</v>
      </c>
      <c r="B25" s="5">
        <v>5</v>
      </c>
    </row>
    <row r="26" spans="1:6" x14ac:dyDescent="0.25">
      <c r="A26" s="3" t="s">
        <v>15</v>
      </c>
      <c r="B26" s="4">
        <v>5</v>
      </c>
    </row>
    <row r="27" spans="1:6" x14ac:dyDescent="0.25">
      <c r="A27" s="3" t="s">
        <v>16</v>
      </c>
      <c r="B27" s="5">
        <v>5</v>
      </c>
    </row>
    <row r="28" spans="1:6" x14ac:dyDescent="0.25">
      <c r="A28" s="3" t="s">
        <v>17</v>
      </c>
      <c r="B28" s="4">
        <v>3</v>
      </c>
    </row>
    <row r="29" spans="1:6" x14ac:dyDescent="0.25">
      <c r="A29" s="3" t="s">
        <v>18</v>
      </c>
      <c r="B29" s="4">
        <v>3</v>
      </c>
    </row>
    <row r="30" spans="1:6" x14ac:dyDescent="0.25">
      <c r="A30" s="3" t="s">
        <v>19</v>
      </c>
      <c r="B30" s="4">
        <v>0</v>
      </c>
    </row>
    <row r="31" spans="1:6" x14ac:dyDescent="0.25">
      <c r="A31" s="3" t="s">
        <v>20</v>
      </c>
      <c r="B31" s="4">
        <v>4</v>
      </c>
      <c r="D31" t="s">
        <v>59</v>
      </c>
      <c r="E31">
        <f>G16*(0.65+(0.01*B34))</f>
        <v>237.29999999999998</v>
      </c>
      <c r="F31">
        <v>238</v>
      </c>
    </row>
    <row r="32" spans="1:6" x14ac:dyDescent="0.25">
      <c r="A32" s="3" t="s">
        <v>21</v>
      </c>
      <c r="B32" s="4">
        <v>0</v>
      </c>
    </row>
    <row r="33" spans="1:6" x14ac:dyDescent="0.25">
      <c r="A33" s="3" t="s">
        <v>22</v>
      </c>
      <c r="B33" s="4">
        <v>5</v>
      </c>
    </row>
    <row r="34" spans="1:6" x14ac:dyDescent="0.25">
      <c r="A34" s="6" t="s">
        <v>23</v>
      </c>
      <c r="B34" s="6">
        <f>SUM(B20:B33)</f>
        <v>48</v>
      </c>
    </row>
    <row r="35" spans="1:6" x14ac:dyDescent="0.25">
      <c r="D35" s="10" t="s">
        <v>56</v>
      </c>
      <c r="E35" s="10"/>
    </row>
    <row r="36" spans="1:6" x14ac:dyDescent="0.25">
      <c r="A36" t="s">
        <v>58</v>
      </c>
      <c r="B36" s="7">
        <v>8</v>
      </c>
      <c r="D36" s="9"/>
      <c r="E36" s="9"/>
    </row>
    <row r="37" spans="1:6" x14ac:dyDescent="0.25">
      <c r="A37" t="s">
        <v>48</v>
      </c>
      <c r="B37">
        <f>F31*B36</f>
        <v>1904</v>
      </c>
      <c r="D37" s="9">
        <f>B37</f>
        <v>1904</v>
      </c>
      <c r="E37" s="9">
        <f>D37</f>
        <v>1904</v>
      </c>
      <c r="F37" s="9">
        <f>D37</f>
        <v>1904</v>
      </c>
    </row>
    <row r="38" spans="1:6" x14ac:dyDescent="0.25">
      <c r="A38" t="s">
        <v>49</v>
      </c>
      <c r="B38">
        <v>1</v>
      </c>
      <c r="D38" s="9">
        <v>8</v>
      </c>
      <c r="E38" s="9">
        <v>9</v>
      </c>
      <c r="F38" s="9">
        <v>10</v>
      </c>
    </row>
    <row r="39" spans="1:6" x14ac:dyDescent="0.25">
      <c r="A39" t="s">
        <v>50</v>
      </c>
      <c r="B39">
        <f>B37/B38</f>
        <v>1904</v>
      </c>
      <c r="D39" s="9">
        <f>D37/D38</f>
        <v>238</v>
      </c>
      <c r="E39" s="9">
        <f>E37/E38</f>
        <v>211.55555555555554</v>
      </c>
      <c r="F39" s="9">
        <f>F37/F38</f>
        <v>190.4</v>
      </c>
    </row>
    <row r="40" spans="1:6" x14ac:dyDescent="0.25">
      <c r="A40" t="s">
        <v>53</v>
      </c>
      <c r="B40">
        <f>B39/5</f>
        <v>380.8</v>
      </c>
      <c r="D40" s="9">
        <f>D39/5</f>
        <v>47.6</v>
      </c>
      <c r="E40" s="9">
        <f>E39/5</f>
        <v>42.31111111111111</v>
      </c>
      <c r="F40" s="9">
        <f>F39/5</f>
        <v>38.08</v>
      </c>
    </row>
    <row r="41" spans="1:6" x14ac:dyDescent="0.25">
      <c r="A41" t="s">
        <v>54</v>
      </c>
      <c r="B41">
        <f>B40/20</f>
        <v>19.04</v>
      </c>
      <c r="D41" s="9">
        <f>D40/20</f>
        <v>2.38</v>
      </c>
      <c r="E41" s="9">
        <f>E40/20</f>
        <v>2.1155555555555554</v>
      </c>
      <c r="F41" s="9">
        <f>F40/20</f>
        <v>1.9039999999999999</v>
      </c>
    </row>
    <row r="42" spans="1:6" x14ac:dyDescent="0.25">
      <c r="D42" s="9"/>
      <c r="E42" s="9"/>
      <c r="F42" s="9"/>
    </row>
    <row r="43" spans="1:6" x14ac:dyDescent="0.25">
      <c r="A43" t="s">
        <v>51</v>
      </c>
      <c r="B43">
        <v>800</v>
      </c>
      <c r="D43" s="9">
        <f>B43</f>
        <v>800</v>
      </c>
      <c r="E43" s="9">
        <f>D43</f>
        <v>800</v>
      </c>
      <c r="F43" s="9">
        <f>D43</f>
        <v>800</v>
      </c>
    </row>
    <row r="44" spans="1:6" x14ac:dyDescent="0.25">
      <c r="A44" t="s">
        <v>52</v>
      </c>
      <c r="B44">
        <f>750*B41</f>
        <v>14280</v>
      </c>
      <c r="D44" s="9">
        <f t="shared" ref="D44:F44" si="1">750*D41</f>
        <v>1785</v>
      </c>
      <c r="E44" s="9">
        <f>750*E41</f>
        <v>1586.6666666666665</v>
      </c>
      <c r="F44" s="9">
        <f t="shared" si="1"/>
        <v>1428</v>
      </c>
    </row>
    <row r="45" spans="1:6" x14ac:dyDescent="0.25">
      <c r="D45" s="9"/>
      <c r="E45" s="9"/>
      <c r="F45" s="9"/>
    </row>
    <row r="46" spans="1:6" x14ac:dyDescent="0.25">
      <c r="A46" s="8" t="s">
        <v>55</v>
      </c>
      <c r="B46" s="8">
        <f>(B38*B41*B43)+B44</f>
        <v>29512</v>
      </c>
      <c r="C46" t="s">
        <v>57</v>
      </c>
      <c r="D46" s="9">
        <f>(D38*D41*D43)+D44</f>
        <v>17017</v>
      </c>
      <c r="E46" s="9">
        <f>(E38*E41*E43)+E44</f>
        <v>16818.666666666668</v>
      </c>
      <c r="F46" s="9">
        <f>(F38*F41*F43)+F44</f>
        <v>16660</v>
      </c>
    </row>
  </sheetData>
  <mergeCells count="1">
    <mergeCell ref="D35:E35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2020-10-27T00:07:20Z</dcterms:created>
  <dcterms:modified xsi:type="dcterms:W3CDTF">2020-10-27T01:00:59Z</dcterms:modified>
</cp:coreProperties>
</file>