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raluce\Desktop\IVAN\TEC\Ago - Dic 2021\Metodos Numericos\"/>
    </mc:Choice>
  </mc:AlternateContent>
  <xr:revisionPtr revIDLastSave="0" documentId="8_{93FBCA73-17ED-4FAB-9906-D2D479070745}" xr6:coauthVersionLast="46" xr6:coauthVersionMax="46" xr10:uidLastSave="{00000000-0000-0000-0000-000000000000}"/>
  <bookViews>
    <workbookView xWindow="-108" yWindow="-108" windowWidth="23256" windowHeight="12576" activeTab="3" xr2:uid="{43DE0769-99FE-4ADC-BB2C-8AD9259E8EC4}"/>
  </bookViews>
  <sheets>
    <sheet name="regresion" sheetId="5" r:id="rId1"/>
    <sheet name="test2" sheetId="2" r:id="rId2"/>
    <sheet name="test3" sheetId="3" r:id="rId3"/>
    <sheet name="tes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5" l="1"/>
  <c r="G4" i="5"/>
  <c r="H4" i="5"/>
  <c r="H15" i="5" s="1"/>
  <c r="G26" i="5" s="1"/>
  <c r="H26" i="5" s="1"/>
  <c r="I26" i="5" s="1"/>
  <c r="F30" i="5" s="1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C15" i="5"/>
  <c r="D15" i="5"/>
  <c r="F15" i="5"/>
  <c r="G15" i="5"/>
  <c r="C16" i="5"/>
  <c r="F19" i="5" s="1"/>
  <c r="I19" i="5" s="1"/>
  <c r="D16" i="5"/>
  <c r="H18" i="5"/>
  <c r="H21" i="5" s="1"/>
  <c r="H19" i="5"/>
  <c r="F25" i="5"/>
  <c r="F29" i="5" s="1"/>
  <c r="H25" i="5"/>
  <c r="F26" i="5"/>
  <c r="F32" i="5" l="1"/>
  <c r="F18" i="5"/>
  <c r="I18" i="5" l="1"/>
  <c r="F21" i="5"/>
  <c r="J50" i="5"/>
  <c r="F33" i="5"/>
  <c r="K50" i="5" s="1"/>
  <c r="F23" i="5" l="1"/>
  <c r="I50" i="5"/>
  <c r="E4" i="5" l="1"/>
  <c r="E5" i="5"/>
  <c r="E6" i="5"/>
  <c r="E7" i="5"/>
  <c r="E8" i="5"/>
  <c r="E9" i="5"/>
  <c r="E10" i="5"/>
  <c r="E11" i="5"/>
  <c r="E12" i="5"/>
  <c r="E13" i="5"/>
  <c r="E14" i="5"/>
  <c r="L50" i="5" s="1"/>
  <c r="H50" i="5"/>
  <c r="E15" i="5" l="1"/>
  <c r="F4" i="4"/>
  <c r="G4" i="4"/>
  <c r="H4" i="4"/>
  <c r="F5" i="4"/>
  <c r="G5" i="4"/>
  <c r="H5" i="4"/>
  <c r="F6" i="4"/>
  <c r="G6" i="4"/>
  <c r="G15" i="4" s="1"/>
  <c r="F25" i="4" s="1"/>
  <c r="F29" i="4" s="1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C15" i="4"/>
  <c r="C16" i="4" s="1"/>
  <c r="D15" i="4"/>
  <c r="D16" i="4" s="1"/>
  <c r="H18" i="4"/>
  <c r="H19" i="4"/>
  <c r="F4" i="3"/>
  <c r="F15" i="3" s="1"/>
  <c r="G4" i="3"/>
  <c r="H4" i="3"/>
  <c r="H15" i="3" s="1"/>
  <c r="G26" i="3" s="1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C15" i="3"/>
  <c r="D15" i="3"/>
  <c r="G15" i="3"/>
  <c r="C16" i="3"/>
  <c r="F18" i="3" s="1"/>
  <c r="D16" i="3"/>
  <c r="H18" i="3"/>
  <c r="H21" i="3" s="1"/>
  <c r="H19" i="3"/>
  <c r="F25" i="3"/>
  <c r="F29" i="3" s="1"/>
  <c r="H25" i="3"/>
  <c r="F4" i="2"/>
  <c r="G4" i="2"/>
  <c r="H4" i="2"/>
  <c r="H15" i="2" s="1"/>
  <c r="G26" i="2" s="1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F15" i="2" s="1"/>
  <c r="G12" i="2"/>
  <c r="H12" i="2"/>
  <c r="F13" i="2"/>
  <c r="G13" i="2"/>
  <c r="H13" i="2"/>
  <c r="C15" i="2"/>
  <c r="D15" i="2"/>
  <c r="G15" i="2"/>
  <c r="C16" i="2"/>
  <c r="F18" i="2" s="1"/>
  <c r="D16" i="2"/>
  <c r="H18" i="2"/>
  <c r="H21" i="2" s="1"/>
  <c r="H19" i="2"/>
  <c r="F25" i="2"/>
  <c r="F29" i="2" s="1"/>
  <c r="F18" i="4" l="1"/>
  <c r="I18" i="4" s="1"/>
  <c r="H21" i="4"/>
  <c r="H15" i="4"/>
  <c r="G26" i="4" s="1"/>
  <c r="H25" i="4"/>
  <c r="F15" i="4"/>
  <c r="F19" i="4" s="1"/>
  <c r="I19" i="4" s="1"/>
  <c r="I18" i="3"/>
  <c r="F19" i="3"/>
  <c r="I19" i="3" s="1"/>
  <c r="F26" i="3"/>
  <c r="H26" i="3" s="1"/>
  <c r="I26" i="3" s="1"/>
  <c r="F30" i="3" s="1"/>
  <c r="F32" i="3" s="1"/>
  <c r="I18" i="2"/>
  <c r="F19" i="2"/>
  <c r="I19" i="2" s="1"/>
  <c r="F26" i="2"/>
  <c r="H26" i="2" s="1"/>
  <c r="I26" i="2" s="1"/>
  <c r="F30" i="2" s="1"/>
  <c r="F32" i="2" s="1"/>
  <c r="H25" i="2"/>
  <c r="F26" i="4" l="1"/>
  <c r="H26" i="4" s="1"/>
  <c r="I26" i="4" s="1"/>
  <c r="F30" i="4" s="1"/>
  <c r="F32" i="4" s="1"/>
  <c r="J45" i="4" s="1"/>
  <c r="F21" i="4"/>
  <c r="J44" i="3"/>
  <c r="F33" i="3"/>
  <c r="K44" i="3" s="1"/>
  <c r="F21" i="3"/>
  <c r="J43" i="2"/>
  <c r="F33" i="2"/>
  <c r="K43" i="2" s="1"/>
  <c r="F21" i="2"/>
  <c r="F33" i="4" l="1"/>
  <c r="K45" i="4" s="1"/>
  <c r="I45" i="4"/>
  <c r="F23" i="4"/>
  <c r="F23" i="3"/>
  <c r="I44" i="3"/>
  <c r="F23" i="2"/>
  <c r="I43" i="2"/>
  <c r="E4" i="4" l="1"/>
  <c r="E5" i="4"/>
  <c r="E6" i="4"/>
  <c r="E7" i="4"/>
  <c r="E8" i="4"/>
  <c r="E9" i="4"/>
  <c r="E10" i="4"/>
  <c r="E11" i="4"/>
  <c r="E12" i="4"/>
  <c r="E13" i="4"/>
  <c r="E14" i="4"/>
  <c r="L45" i="4" s="1"/>
  <c r="H45" i="4"/>
  <c r="E4" i="3"/>
  <c r="E5" i="3"/>
  <c r="E6" i="3"/>
  <c r="E7" i="3"/>
  <c r="E8" i="3"/>
  <c r="E9" i="3"/>
  <c r="E10" i="3"/>
  <c r="E11" i="3"/>
  <c r="E12" i="3"/>
  <c r="E13" i="3"/>
  <c r="E14" i="3"/>
  <c r="L44" i="3" s="1"/>
  <c r="H44" i="3"/>
  <c r="E4" i="2"/>
  <c r="E5" i="2"/>
  <c r="E6" i="2"/>
  <c r="E7" i="2"/>
  <c r="E8" i="2"/>
  <c r="E9" i="2"/>
  <c r="E10" i="2"/>
  <c r="E11" i="2"/>
  <c r="E12" i="2"/>
  <c r="E13" i="2"/>
  <c r="E14" i="2"/>
  <c r="L43" i="2" s="1"/>
  <c r="H43" i="2"/>
  <c r="E15" i="4" l="1"/>
  <c r="E15" i="3"/>
  <c r="E15" i="2"/>
</calcChain>
</file>

<file path=xl/sharedStrings.xml><?xml version="1.0" encoding="utf-8"?>
<sst xmlns="http://schemas.openxmlformats.org/spreadsheetml/2006/main" count="196" uniqueCount="42">
  <si>
    <t>Test 4</t>
  </si>
  <si>
    <t>Test 3</t>
  </si>
  <si>
    <t>Test 2</t>
  </si>
  <si>
    <t>Test 1</t>
  </si>
  <si>
    <t>y</t>
  </si>
  <si>
    <t>r^2</t>
  </si>
  <si>
    <t>r</t>
  </si>
  <si>
    <t>B1</t>
  </si>
  <si>
    <t>B0</t>
  </si>
  <si>
    <t>Actual Values</t>
  </si>
  <si>
    <t>Expected Values</t>
  </si>
  <si>
    <t>Test</t>
  </si>
  <si>
    <t>predictive; use it with high confidence</t>
  </si>
  <si>
    <t>raiz()</t>
  </si>
  <si>
    <t>term1*term2</t>
  </si>
  <si>
    <t>term2</t>
  </si>
  <si>
    <t>term1</t>
  </si>
  <si>
    <t>covar * 100</t>
  </si>
  <si>
    <t>Comprobacion</t>
  </si>
  <si>
    <t>b0</t>
  </si>
  <si>
    <t>b1</t>
  </si>
  <si>
    <t>var.p</t>
  </si>
  <si>
    <t>covar</t>
  </si>
  <si>
    <t>/n</t>
  </si>
  <si>
    <t>avg</t>
  </si>
  <si>
    <t>sum</t>
  </si>
  <si>
    <t xml:space="preserve"> </t>
  </si>
  <si>
    <t>x=</t>
  </si>
  <si>
    <t>n=</t>
  </si>
  <si>
    <t>y^2</t>
  </si>
  <si>
    <t>x*y</t>
  </si>
  <si>
    <t>x^2</t>
  </si>
  <si>
    <t>y=b0 + b1*x</t>
  </si>
  <si>
    <t>x</t>
  </si>
  <si>
    <t>n</t>
  </si>
  <si>
    <t>Actual Development Hours</t>
  </si>
  <si>
    <t>Estimado</t>
  </si>
  <si>
    <t>Actual Added</t>
  </si>
  <si>
    <t xml:space="preserve">Plan </t>
  </si>
  <si>
    <t>Actual Development</t>
  </si>
  <si>
    <t>Plan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</si>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</sst>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0"/>
      <name val="Calibri"/>
      <family val="2"/>
    </font>
    <font>
      <sz val="12"/>
      <color theme="1"/>
      <name val="Calibri"/>
      <family val="2"/>
    </font>
    <font>
      <sz val="12"/>
      <color rgb="FFFFFFFF"/>
      <name val="Calibri"/>
      <family val="2"/>
    </font>
    <font>
      <sz val="12"/>
      <color theme="0"/>
      <name val="Times New Roman"/>
      <family val="1"/>
    </font>
    <font>
      <b/>
      <i/>
      <sz val="12"/>
      <color theme="1"/>
      <name val="Times New Roman"/>
      <family val="1"/>
    </font>
    <font>
      <sz val="12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6923C"/>
        <bgColor rgb="FF76923C"/>
      </patternFill>
    </fill>
    <fill>
      <patternFill patternType="solid">
        <fgColor rgb="FF1F497D"/>
        <bgColor rgb="FF1F497D"/>
      </patternFill>
    </fill>
    <fill>
      <patternFill patternType="solid">
        <fgColor theme="7"/>
        <bgColor theme="7"/>
      </patternFill>
    </fill>
    <fill>
      <patternFill patternType="solid">
        <fgColor rgb="FF366092"/>
        <bgColor rgb="FF366092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theme="7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  <xf numFmtId="0" fontId="1" fillId="4" borderId="0" xfId="1" applyFill="1"/>
    <xf numFmtId="0" fontId="1" fillId="5" borderId="0" xfId="1" applyFill="1"/>
    <xf numFmtId="0" fontId="2" fillId="0" borderId="1" xfId="1" applyFont="1" applyBorder="1" applyAlignment="1">
      <alignment vertical="center" wrapText="1"/>
    </xf>
    <xf numFmtId="0" fontId="3" fillId="6" borderId="0" xfId="1" applyFont="1" applyFill="1"/>
    <xf numFmtId="0" fontId="4" fillId="0" borderId="0" xfId="1" applyFont="1"/>
    <xf numFmtId="0" fontId="3" fillId="7" borderId="0" xfId="1" applyFont="1" applyFill="1"/>
    <xf numFmtId="0" fontId="3" fillId="8" borderId="0" xfId="1" applyFont="1" applyFill="1"/>
    <xf numFmtId="0" fontId="3" fillId="9" borderId="0" xfId="1" applyFont="1" applyFill="1"/>
    <xf numFmtId="0" fontId="2" fillId="0" borderId="2" xfId="1" applyFont="1" applyBorder="1" applyAlignment="1">
      <alignment horizontal="center" vertical="center" wrapText="1"/>
    </xf>
    <xf numFmtId="0" fontId="5" fillId="6" borderId="0" xfId="1" applyFont="1" applyFill="1"/>
    <xf numFmtId="0" fontId="4" fillId="0" borderId="2" xfId="1" applyFont="1" applyBorder="1"/>
    <xf numFmtId="0" fontId="6" fillId="10" borderId="3" xfId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3" fillId="11" borderId="0" xfId="1" applyFont="1" applyFill="1"/>
    <xf numFmtId="0" fontId="2" fillId="0" borderId="2" xfId="1" applyFont="1" applyFill="1" applyBorder="1" applyAlignment="1">
      <alignment horizontal="center" vertical="center" wrapText="1"/>
    </xf>
    <xf numFmtId="0" fontId="4" fillId="0" borderId="0" xfId="1" applyFont="1" applyFill="1"/>
    <xf numFmtId="0" fontId="1" fillId="0" borderId="0" xfId="1" applyFill="1"/>
    <xf numFmtId="0" fontId="8" fillId="6" borderId="0" xfId="1" applyFont="1" applyFill="1"/>
    <xf numFmtId="0" fontId="6" fillId="12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662BC7AA-FEC6-420D-8AE3-AED544CC44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regresion!$C$4:$C$13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regresion!$D$4:$D$13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AB-460F-A88B-1584D8089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64251"/>
        <c:axId val="615389392"/>
      </c:scatterChart>
      <c:valAx>
        <c:axId val="1487164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615389392"/>
        <c:crosses val="autoZero"/>
        <c:crossBetween val="midCat"/>
      </c:valAx>
      <c:valAx>
        <c:axId val="615389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48716425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test2!$C$4:$C$13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test2!$D$4:$D$13</c:f>
              <c:numCache>
                <c:formatCode>General</c:formatCode>
                <c:ptCount val="10"/>
                <c:pt idx="0">
                  <c:v>15</c:v>
                </c:pt>
                <c:pt idx="1">
                  <c:v>69.900000000000006</c:v>
                </c:pt>
                <c:pt idx="2">
                  <c:v>6.5</c:v>
                </c:pt>
                <c:pt idx="3">
                  <c:v>22.4</c:v>
                </c:pt>
                <c:pt idx="4">
                  <c:v>28.4</c:v>
                </c:pt>
                <c:pt idx="5">
                  <c:v>65.900000000000006</c:v>
                </c:pt>
                <c:pt idx="6">
                  <c:v>19.399999999999999</c:v>
                </c:pt>
                <c:pt idx="7">
                  <c:v>198.7</c:v>
                </c:pt>
                <c:pt idx="8">
                  <c:v>38.799999999999997</c:v>
                </c:pt>
                <c:pt idx="9">
                  <c:v>138.19999999999999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07-43E4-BA51-71C14C1B0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35486"/>
        <c:axId val="1499635332"/>
      </c:scatterChart>
      <c:valAx>
        <c:axId val="1013935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499635332"/>
        <c:crosses val="autoZero"/>
        <c:crossBetween val="midCat"/>
      </c:valAx>
      <c:valAx>
        <c:axId val="1499635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01393548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test3!$C$4:$C$13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test3!$D$4:$D$13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3B-4446-8A89-DED211FE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178"/>
        <c:axId val="471015150"/>
      </c:scatterChart>
      <c:valAx>
        <c:axId val="11227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471015150"/>
        <c:crosses val="autoZero"/>
        <c:crossBetween val="midCat"/>
      </c:valAx>
      <c:valAx>
        <c:axId val="471015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122717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test4!$C$4:$C$13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test4!$D$4:$D$13</c:f>
              <c:numCache>
                <c:formatCode>General</c:formatCode>
                <c:ptCount val="10"/>
                <c:pt idx="0">
                  <c:v>15</c:v>
                </c:pt>
                <c:pt idx="1">
                  <c:v>69.900000000000006</c:v>
                </c:pt>
                <c:pt idx="2">
                  <c:v>6.5</c:v>
                </c:pt>
                <c:pt idx="3">
                  <c:v>22.4</c:v>
                </c:pt>
                <c:pt idx="4">
                  <c:v>28.4</c:v>
                </c:pt>
                <c:pt idx="5">
                  <c:v>65.900000000000006</c:v>
                </c:pt>
                <c:pt idx="6">
                  <c:v>19.399999999999999</c:v>
                </c:pt>
                <c:pt idx="7">
                  <c:v>198.7</c:v>
                </c:pt>
                <c:pt idx="8">
                  <c:v>38.799999999999997</c:v>
                </c:pt>
                <c:pt idx="9">
                  <c:v>138.19999999999999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41-4969-9C37-E565B85C6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778106"/>
        <c:axId val="983642392"/>
      </c:scatterChart>
      <c:valAx>
        <c:axId val="803778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983642392"/>
        <c:crosses val="autoZero"/>
        <c:crossBetween val="midCat"/>
      </c:valAx>
      <c:valAx>
        <c:axId val="983642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80377810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1</xdr:row>
      <xdr:rowOff>9525</xdr:rowOff>
    </xdr:from>
    <xdr:ext cx="3676650" cy="28003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72CE54C7-B7D0-4833-A6A5-0EBC51EE7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285750</xdr:colOff>
      <xdr:row>15</xdr:row>
      <xdr:rowOff>190500</xdr:rowOff>
    </xdr:from>
    <xdr:ext cx="2619375" cy="12763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C96B80C2-1B78-40AD-94B3-A434A9BEB87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0" y="3048000"/>
          <a:ext cx="2619375" cy="12763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22</xdr:row>
      <xdr:rowOff>114300</xdr:rowOff>
    </xdr:from>
    <xdr:ext cx="2257425" cy="638175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E654A95-DC8E-4E27-96C2-72C1415CC859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90525" y="4305300"/>
          <a:ext cx="2257425" cy="6381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76200</xdr:rowOff>
    </xdr:from>
    <xdr:ext cx="3609975" cy="1323975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08A6537D-A9A8-4B33-9E25-AB86F8BC299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5029200"/>
          <a:ext cx="3609975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29</xdr:row>
      <xdr:rowOff>142875</xdr:rowOff>
    </xdr:from>
    <xdr:ext cx="3924300" cy="1276350"/>
    <xdr:pic>
      <xdr:nvPicPr>
        <xdr:cNvPr id="6" name="image4.png" title="Image">
          <a:extLst>
            <a:ext uri="{FF2B5EF4-FFF2-40B4-BE49-F238E27FC236}">
              <a16:creationId xmlns:a16="http://schemas.microsoft.com/office/drawing/2014/main" id="{0F5B4586-1981-426B-B906-0FC24FF9383A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751320" y="5667375"/>
          <a:ext cx="3924300" cy="12763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466725</xdr:colOff>
      <xdr:row>35</xdr:row>
      <xdr:rowOff>190500</xdr:rowOff>
    </xdr:from>
    <xdr:ext cx="10296525" cy="1981200"/>
    <xdr:pic>
      <xdr:nvPicPr>
        <xdr:cNvPr id="7" name="image5.png" title="Image">
          <a:extLst>
            <a:ext uri="{FF2B5EF4-FFF2-40B4-BE49-F238E27FC236}">
              <a16:creationId xmlns:a16="http://schemas.microsoft.com/office/drawing/2014/main" id="{90D85DA4-AAAF-4789-A288-15E33245E376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66725" y="6858000"/>
          <a:ext cx="10296525" cy="19812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1</xdr:row>
      <xdr:rowOff>9525</xdr:rowOff>
    </xdr:from>
    <xdr:ext cx="3676650" cy="28003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73F6EC47-082A-4F2D-B6E8-9ED8A2A58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285750</xdr:colOff>
      <xdr:row>15</xdr:row>
      <xdr:rowOff>190500</xdr:rowOff>
    </xdr:from>
    <xdr:ext cx="2619375" cy="12763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D1276F62-6F26-4D7F-901F-0F026EFA53A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0" y="3048000"/>
          <a:ext cx="2619375" cy="12763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22</xdr:row>
      <xdr:rowOff>114300</xdr:rowOff>
    </xdr:from>
    <xdr:ext cx="2257425" cy="638175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6D236122-CC9E-4E4E-9840-CA380D50427E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90525" y="4305300"/>
          <a:ext cx="2257425" cy="6381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76200</xdr:rowOff>
    </xdr:from>
    <xdr:ext cx="3609975" cy="1323975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289A1BDE-5CCB-4C3C-9E2F-16B2EB4E29B5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5029200"/>
          <a:ext cx="3609975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29</xdr:row>
      <xdr:rowOff>142875</xdr:rowOff>
    </xdr:from>
    <xdr:ext cx="3924300" cy="1276350"/>
    <xdr:pic>
      <xdr:nvPicPr>
        <xdr:cNvPr id="6" name="image4.png" title="Image">
          <a:extLst>
            <a:ext uri="{FF2B5EF4-FFF2-40B4-BE49-F238E27FC236}">
              <a16:creationId xmlns:a16="http://schemas.microsoft.com/office/drawing/2014/main" id="{0CEFA19B-9504-4D23-A09C-EAD56A4A6B48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751320" y="5667375"/>
          <a:ext cx="3924300" cy="12763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1</xdr:row>
      <xdr:rowOff>9525</xdr:rowOff>
    </xdr:from>
    <xdr:ext cx="3676650" cy="2800350"/>
    <xdr:graphicFrame macro="">
      <xdr:nvGraphicFramePr>
        <xdr:cNvPr id="2" name="Chart 3" title="Chart">
          <a:extLst>
            <a:ext uri="{FF2B5EF4-FFF2-40B4-BE49-F238E27FC236}">
              <a16:creationId xmlns:a16="http://schemas.microsoft.com/office/drawing/2014/main" id="{CDA45E91-8F6F-44C2-87F0-FA00DE0C2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285750</xdr:colOff>
      <xdr:row>15</xdr:row>
      <xdr:rowOff>190500</xdr:rowOff>
    </xdr:from>
    <xdr:ext cx="2619375" cy="12763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767DB794-49DB-4C94-B6BA-D4AFBE1CDC1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0" y="3048000"/>
          <a:ext cx="2619375" cy="12763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22</xdr:row>
      <xdr:rowOff>114300</xdr:rowOff>
    </xdr:from>
    <xdr:ext cx="2257425" cy="638175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62AB3871-3BF8-495E-BA7E-375F695B172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90525" y="4305300"/>
          <a:ext cx="2257425" cy="6381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76200</xdr:rowOff>
    </xdr:from>
    <xdr:ext cx="3609975" cy="1323975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8DAA416C-D41D-4647-B688-0CFCD637ADFF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5029200"/>
          <a:ext cx="3609975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29</xdr:row>
      <xdr:rowOff>142875</xdr:rowOff>
    </xdr:from>
    <xdr:ext cx="3924300" cy="1276350"/>
    <xdr:pic>
      <xdr:nvPicPr>
        <xdr:cNvPr id="6" name="image4.png" title="Image">
          <a:extLst>
            <a:ext uri="{FF2B5EF4-FFF2-40B4-BE49-F238E27FC236}">
              <a16:creationId xmlns:a16="http://schemas.microsoft.com/office/drawing/2014/main" id="{174B56C4-D760-4DEA-86F3-912E9F64C4CF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751320" y="5667375"/>
          <a:ext cx="3924300" cy="12763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41910</xdr:colOff>
      <xdr:row>1</xdr:row>
      <xdr:rowOff>17145</xdr:rowOff>
    </xdr:from>
    <xdr:ext cx="3676650" cy="2800350"/>
    <xdr:graphicFrame macro="">
      <xdr:nvGraphicFramePr>
        <xdr:cNvPr id="2" name="Chart 4" title="Chart">
          <a:extLst>
            <a:ext uri="{FF2B5EF4-FFF2-40B4-BE49-F238E27FC236}">
              <a16:creationId xmlns:a16="http://schemas.microsoft.com/office/drawing/2014/main" id="{B9E64C70-96CE-4B0A-AABE-6B8D1BC71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285750</xdr:colOff>
      <xdr:row>15</xdr:row>
      <xdr:rowOff>190500</xdr:rowOff>
    </xdr:from>
    <xdr:ext cx="2619375" cy="12763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20C801D1-17D1-423E-9C98-19C0401F335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0" y="3048000"/>
          <a:ext cx="2619375" cy="12763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22</xdr:row>
      <xdr:rowOff>114300</xdr:rowOff>
    </xdr:from>
    <xdr:ext cx="2257425" cy="638175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790D6A11-E2DD-498A-A606-0E9B2EF70545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90525" y="4305300"/>
          <a:ext cx="2257425" cy="6381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76200</xdr:rowOff>
    </xdr:from>
    <xdr:ext cx="3609975" cy="1323975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05E644A7-A352-46B9-8F7B-5F3E1D2BED7C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5029200"/>
          <a:ext cx="3609975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29</xdr:row>
      <xdr:rowOff>142875</xdr:rowOff>
    </xdr:from>
    <xdr:ext cx="3924300" cy="1276350"/>
    <xdr:pic>
      <xdr:nvPicPr>
        <xdr:cNvPr id="6" name="image4.png" title="Image">
          <a:extLst>
            <a:ext uri="{FF2B5EF4-FFF2-40B4-BE49-F238E27FC236}">
              <a16:creationId xmlns:a16="http://schemas.microsoft.com/office/drawing/2014/main" id="{2978D7B5-9883-461B-BFDD-53EDC71855D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751320" y="5667375"/>
          <a:ext cx="3924300" cy="12763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51EE-D8B6-459B-80D3-2CEAD947A5D4}">
  <dimension ref="A2:L1000"/>
  <sheetViews>
    <sheetView workbookViewId="0">
      <selection activeCell="C15" sqref="C15"/>
    </sheetView>
  </sheetViews>
  <sheetFormatPr defaultColWidth="13.6640625" defaultRowHeight="15" customHeight="1" x14ac:dyDescent="0.25"/>
  <cols>
    <col min="1" max="2" width="12.88671875" style="1" customWidth="1"/>
    <col min="3" max="3" width="14.77734375" style="1" customWidth="1"/>
    <col min="4" max="4" width="12.88671875" style="1" customWidth="1"/>
    <col min="5" max="5" width="14.44140625" style="1" customWidth="1"/>
    <col min="6" max="6" width="17.88671875" style="1" customWidth="1"/>
    <col min="7" max="7" width="12.88671875" style="1" customWidth="1"/>
    <col min="8" max="8" width="14.77734375" style="1" customWidth="1"/>
    <col min="9" max="26" width="12.88671875" style="1" customWidth="1"/>
    <col min="27" max="16384" width="13.6640625" style="1"/>
  </cols>
  <sheetData>
    <row r="2" spans="1:8" ht="16.2" thickBot="1" x14ac:dyDescent="0.35">
      <c r="C2" s="8" t="s">
        <v>36</v>
      </c>
      <c r="D2" s="8" t="s">
        <v>41</v>
      </c>
    </row>
    <row r="3" spans="1:8" ht="16.8" thickBot="1" x14ac:dyDescent="0.3">
      <c r="B3" s="18" t="s">
        <v>34</v>
      </c>
      <c r="C3" s="17" t="s">
        <v>33</v>
      </c>
      <c r="D3" s="17" t="s">
        <v>4</v>
      </c>
      <c r="E3" s="17" t="s">
        <v>32</v>
      </c>
      <c r="F3" s="17" t="s">
        <v>31</v>
      </c>
      <c r="G3" s="17" t="s">
        <v>30</v>
      </c>
      <c r="H3" s="17" t="s">
        <v>29</v>
      </c>
    </row>
    <row r="4" spans="1:8" ht="16.2" thickBot="1" x14ac:dyDescent="0.35">
      <c r="B4" s="16">
        <v>1</v>
      </c>
      <c r="C4" s="12">
        <v>130</v>
      </c>
      <c r="D4" s="12">
        <v>186</v>
      </c>
      <c r="E4" s="12">
        <f>$F$23+$F$21*C4</f>
        <v>202.07868265487392</v>
      </c>
      <c r="F4" s="14">
        <f>C4^2</f>
        <v>16900</v>
      </c>
      <c r="G4" s="14">
        <f>C4*D4</f>
        <v>24180</v>
      </c>
      <c r="H4" s="14">
        <f>D4^2</f>
        <v>34596</v>
      </c>
    </row>
    <row r="5" spans="1:8" ht="16.2" thickBot="1" x14ac:dyDescent="0.35">
      <c r="B5" s="16">
        <v>2</v>
      </c>
      <c r="C5" s="12">
        <v>650</v>
      </c>
      <c r="D5" s="12">
        <v>699</v>
      </c>
      <c r="E5" s="12">
        <f>$F$23+$F$21*C5</f>
        <v>1100.6035442825066</v>
      </c>
      <c r="F5" s="14">
        <f>C5^2</f>
        <v>422500</v>
      </c>
      <c r="G5" s="14">
        <f>C5*D5</f>
        <v>454350</v>
      </c>
      <c r="H5" s="14">
        <f>D5^2</f>
        <v>488601</v>
      </c>
    </row>
    <row r="6" spans="1:8" ht="16.2" thickBot="1" x14ac:dyDescent="0.35">
      <c r="B6" s="16">
        <v>3</v>
      </c>
      <c r="C6" s="12">
        <v>99</v>
      </c>
      <c r="D6" s="12">
        <v>132</v>
      </c>
      <c r="E6" s="12">
        <f>$F$23+$F$21*C6</f>
        <v>148.51277744245735</v>
      </c>
      <c r="F6" s="14">
        <f>C6^2</f>
        <v>9801</v>
      </c>
      <c r="G6" s="14">
        <f>C6*D6</f>
        <v>13068</v>
      </c>
      <c r="H6" s="14">
        <f>D6^2</f>
        <v>17424</v>
      </c>
    </row>
    <row r="7" spans="1:8" ht="16.2" thickBot="1" x14ac:dyDescent="0.35">
      <c r="B7" s="16">
        <v>4</v>
      </c>
      <c r="C7" s="12">
        <v>150</v>
      </c>
      <c r="D7" s="12">
        <v>272</v>
      </c>
      <c r="E7" s="12">
        <f>$F$23+$F$21*C7</f>
        <v>236.63733117901364</v>
      </c>
      <c r="F7" s="14">
        <f>C7^2</f>
        <v>22500</v>
      </c>
      <c r="G7" s="14">
        <f>C7*D7</f>
        <v>40800</v>
      </c>
      <c r="H7" s="14">
        <f>D7^2</f>
        <v>73984</v>
      </c>
    </row>
    <row r="8" spans="1:8" ht="16.2" thickBot="1" x14ac:dyDescent="0.35">
      <c r="B8" s="16">
        <v>5</v>
      </c>
      <c r="C8" s="12">
        <v>128</v>
      </c>
      <c r="D8" s="12">
        <v>291</v>
      </c>
      <c r="E8" s="12">
        <f>$F$23+$F$21*C8</f>
        <v>198.62281780245993</v>
      </c>
      <c r="F8" s="14">
        <f>C8^2</f>
        <v>16384</v>
      </c>
      <c r="G8" s="14">
        <f>C8*D8</f>
        <v>37248</v>
      </c>
      <c r="H8" s="14">
        <f>D8^2</f>
        <v>84681</v>
      </c>
    </row>
    <row r="9" spans="1:8" ht="16.2" thickBot="1" x14ac:dyDescent="0.35">
      <c r="B9" s="16">
        <v>6</v>
      </c>
      <c r="C9" s="12">
        <v>302</v>
      </c>
      <c r="D9" s="12">
        <v>331</v>
      </c>
      <c r="E9" s="12">
        <f>$F$23+$F$21*C9</f>
        <v>499.28305996247548</v>
      </c>
      <c r="F9" s="14">
        <f>C9^2</f>
        <v>91204</v>
      </c>
      <c r="G9" s="14">
        <f>C9*D9</f>
        <v>99962</v>
      </c>
      <c r="H9" s="14">
        <f>D9^2</f>
        <v>109561</v>
      </c>
    </row>
    <row r="10" spans="1:8" ht="16.2" thickBot="1" x14ac:dyDescent="0.35">
      <c r="B10" s="16">
        <v>7</v>
      </c>
      <c r="C10" s="12">
        <v>95</v>
      </c>
      <c r="D10" s="12">
        <v>199</v>
      </c>
      <c r="E10" s="12">
        <f>$F$23+$F$21*C10</f>
        <v>141.60104773762939</v>
      </c>
      <c r="F10" s="14">
        <f>C10^2</f>
        <v>9025</v>
      </c>
      <c r="G10" s="14">
        <f>C10*D10</f>
        <v>18905</v>
      </c>
      <c r="H10" s="14">
        <f>D10^2</f>
        <v>39601</v>
      </c>
    </row>
    <row r="11" spans="1:8" ht="16.2" thickBot="1" x14ac:dyDescent="0.35">
      <c r="B11" s="16">
        <v>8</v>
      </c>
      <c r="C11" s="12">
        <v>945</v>
      </c>
      <c r="D11" s="12">
        <v>1890</v>
      </c>
      <c r="E11" s="12">
        <f>$F$23+$F$21*C11</f>
        <v>1610.3436100135675</v>
      </c>
      <c r="F11" s="14">
        <f>C11^2</f>
        <v>893025</v>
      </c>
      <c r="G11" s="14">
        <f>C11*D11</f>
        <v>1786050</v>
      </c>
      <c r="H11" s="14">
        <f>D11^2</f>
        <v>3572100</v>
      </c>
    </row>
    <row r="12" spans="1:8" ht="16.2" thickBot="1" x14ac:dyDescent="0.35">
      <c r="B12" s="16">
        <v>9</v>
      </c>
      <c r="C12" s="12">
        <v>368</v>
      </c>
      <c r="D12" s="12">
        <v>788</v>
      </c>
      <c r="E12" s="12">
        <f>$F$23+$F$21*C12</f>
        <v>613.32660009213657</v>
      </c>
      <c r="F12" s="14">
        <f>C12^2</f>
        <v>135424</v>
      </c>
      <c r="G12" s="14">
        <f>C12*D12</f>
        <v>289984</v>
      </c>
      <c r="H12" s="14">
        <f>D12^2</f>
        <v>620944</v>
      </c>
    </row>
    <row r="13" spans="1:8" ht="16.2" thickBot="1" x14ac:dyDescent="0.35">
      <c r="A13" s="8" t="s">
        <v>28</v>
      </c>
      <c r="B13" s="15">
        <v>10</v>
      </c>
      <c r="C13" s="12">
        <v>961</v>
      </c>
      <c r="D13" s="12">
        <v>1601</v>
      </c>
      <c r="E13" s="12">
        <f>$F$23+$F$21*C13</f>
        <v>1637.9905288328791</v>
      </c>
      <c r="F13" s="14">
        <f>C13^2</f>
        <v>923521</v>
      </c>
      <c r="G13" s="14">
        <f>C13*D13</f>
        <v>1538561</v>
      </c>
      <c r="H13" s="14">
        <f>D13^2</f>
        <v>2563201</v>
      </c>
    </row>
    <row r="14" spans="1:8" ht="15.6" x14ac:dyDescent="0.3">
      <c r="B14" s="8" t="s">
        <v>27</v>
      </c>
      <c r="C14" s="23">
        <v>386</v>
      </c>
      <c r="D14" s="7"/>
      <c r="E14" s="12">
        <f>$F$23+$F$21*C14</f>
        <v>644.42938376386235</v>
      </c>
      <c r="F14" s="8" t="s">
        <v>26</v>
      </c>
    </row>
    <row r="15" spans="1:8" ht="15.6" x14ac:dyDescent="0.3">
      <c r="B15" s="8" t="s">
        <v>25</v>
      </c>
      <c r="C15" s="11">
        <f>SUM(C4:C13)</f>
        <v>3828</v>
      </c>
      <c r="D15" s="11">
        <f>SUM(D4:D13)</f>
        <v>6389</v>
      </c>
      <c r="E15" s="11">
        <f>SUM(E4:E13)</f>
        <v>6389</v>
      </c>
      <c r="F15" s="11">
        <f>SUM(F4:F13)</f>
        <v>2540284</v>
      </c>
      <c r="G15" s="11">
        <f>SUM(G4:G13)</f>
        <v>4303108</v>
      </c>
      <c r="H15" s="11">
        <f>SUM(H4:H13)</f>
        <v>7604693</v>
      </c>
    </row>
    <row r="16" spans="1:8" ht="15.6" x14ac:dyDescent="0.3">
      <c r="B16" s="8" t="s">
        <v>24</v>
      </c>
      <c r="C16" s="8">
        <f>C15/B13</f>
        <v>382.8</v>
      </c>
      <c r="D16" s="8">
        <f>D15/B13</f>
        <v>638.9</v>
      </c>
    </row>
    <row r="17" spans="5:9" ht="15.6" x14ac:dyDescent="0.3">
      <c r="H17" s="8" t="s">
        <v>18</v>
      </c>
      <c r="I17" s="8" t="s">
        <v>23</v>
      </c>
    </row>
    <row r="18" spans="5:9" ht="15.6" x14ac:dyDescent="0.3">
      <c r="E18" s="8" t="s">
        <v>20</v>
      </c>
      <c r="F18" s="8">
        <f>G15-(B13*C16*D16)</f>
        <v>1857398.8000000003</v>
      </c>
      <c r="G18" s="8" t="s">
        <v>22</v>
      </c>
      <c r="H18" s="8">
        <f>COVAR(C4:C13,D4:D13)</f>
        <v>185739.88000000003</v>
      </c>
      <c r="I18" s="8">
        <f>F18/10</f>
        <v>185739.88000000003</v>
      </c>
    </row>
    <row r="19" spans="5:9" ht="15.6" x14ac:dyDescent="0.3">
      <c r="F19" s="8">
        <f>F15-(B13*C16^2)</f>
        <v>1074925.6000000001</v>
      </c>
      <c r="G19" s="8" t="s">
        <v>21</v>
      </c>
      <c r="H19" s="8">
        <f>_xlfn.VAR.P(C4:C13)</f>
        <v>107492.56</v>
      </c>
      <c r="I19" s="8">
        <f>F19/10</f>
        <v>107492.56000000001</v>
      </c>
    </row>
    <row r="21" spans="5:9" ht="15.75" customHeight="1" x14ac:dyDescent="0.3">
      <c r="E21" s="8" t="s">
        <v>20</v>
      </c>
      <c r="F21" s="10">
        <f>F18/F19</f>
        <v>1.7279324262069859</v>
      </c>
      <c r="G21" s="8">
        <v>0</v>
      </c>
      <c r="H21" s="8">
        <f>H18/H19</f>
        <v>1.7279324262069862</v>
      </c>
    </row>
    <row r="22" spans="5:9" ht="15.75" customHeight="1" x14ac:dyDescent="0.25"/>
    <row r="23" spans="5:9" ht="15.75" customHeight="1" x14ac:dyDescent="0.3">
      <c r="E23" s="8" t="s">
        <v>19</v>
      </c>
      <c r="F23" s="10">
        <f>D16-F21*C16</f>
        <v>-22.552532752034267</v>
      </c>
      <c r="G23" s="8">
        <v>0</v>
      </c>
    </row>
    <row r="24" spans="5:9" ht="15.75" customHeight="1" x14ac:dyDescent="0.3">
      <c r="H24" s="8" t="s">
        <v>18</v>
      </c>
    </row>
    <row r="25" spans="5:9" ht="15.75" customHeight="1" x14ac:dyDescent="0.3">
      <c r="E25" s="8" t="s">
        <v>6</v>
      </c>
      <c r="F25" s="9">
        <f>(B13*G15)-(C15*D15)</f>
        <v>18573988</v>
      </c>
      <c r="G25" s="8" t="s">
        <v>17</v>
      </c>
      <c r="H25" s="8">
        <f>H18*100</f>
        <v>18573988.000000004</v>
      </c>
    </row>
    <row r="26" spans="5:9" ht="15.75" customHeight="1" x14ac:dyDescent="0.3">
      <c r="F26" s="8">
        <f>B13*F15-C15^2</f>
        <v>10749256</v>
      </c>
      <c r="G26" s="8">
        <f>B13*H15-D15^2</f>
        <v>35227609</v>
      </c>
      <c r="H26" s="8">
        <f>F26*G26</f>
        <v>378670587408904</v>
      </c>
      <c r="I26" s="9">
        <f>SQRT(H26)</f>
        <v>19459460.100652948</v>
      </c>
    </row>
    <row r="27" spans="5:9" ht="15.75" customHeight="1" x14ac:dyDescent="0.3">
      <c r="F27" s="8" t="s">
        <v>16</v>
      </c>
      <c r="G27" s="8" t="s">
        <v>15</v>
      </c>
      <c r="H27" s="8" t="s">
        <v>14</v>
      </c>
      <c r="I27" s="8" t="s">
        <v>13</v>
      </c>
    </row>
    <row r="28" spans="5:9" ht="15.75" customHeight="1" x14ac:dyDescent="0.25"/>
    <row r="29" spans="5:9" ht="15.75" customHeight="1" x14ac:dyDescent="0.3">
      <c r="E29" s="8" t="s">
        <v>6</v>
      </c>
      <c r="F29" s="8">
        <f>F25</f>
        <v>18573988</v>
      </c>
    </row>
    <row r="30" spans="5:9" ht="15.75" customHeight="1" x14ac:dyDescent="0.3">
      <c r="F30" s="8">
        <f>I26</f>
        <v>19459460.100652948</v>
      </c>
    </row>
    <row r="31" spans="5:9" ht="15.75" customHeight="1" x14ac:dyDescent="0.25"/>
    <row r="32" spans="5:9" ht="15.75" customHeight="1" thickBot="1" x14ac:dyDescent="0.35">
      <c r="E32" s="8" t="s">
        <v>6</v>
      </c>
      <c r="F32" s="8">
        <f>F29/F30</f>
        <v>0.95449657410468258</v>
      </c>
    </row>
    <row r="33" spans="2:12" ht="15.75" customHeight="1" thickBot="1" x14ac:dyDescent="0.35">
      <c r="E33" s="8" t="s">
        <v>5</v>
      </c>
      <c r="F33" s="7">
        <f>F32^2</f>
        <v>0.9110637099775758</v>
      </c>
      <c r="G33" s="6" t="s">
        <v>12</v>
      </c>
    </row>
    <row r="34" spans="2:12" ht="15.75" customHeight="1" x14ac:dyDescent="0.25"/>
    <row r="35" spans="2:12" ht="15.75" customHeight="1" x14ac:dyDescent="0.25"/>
    <row r="36" spans="2:12" ht="15.75" customHeight="1" x14ac:dyDescent="0.25"/>
    <row r="37" spans="2:12" ht="15.75" customHeight="1" x14ac:dyDescent="0.25"/>
    <row r="38" spans="2:12" ht="15.75" customHeight="1" x14ac:dyDescent="0.25"/>
    <row r="39" spans="2:12" ht="15.75" customHeight="1" x14ac:dyDescent="0.25"/>
    <row r="40" spans="2:12" ht="15.75" customHeight="1" x14ac:dyDescent="0.25"/>
    <row r="41" spans="2:12" ht="15.75" customHeight="1" x14ac:dyDescent="0.25"/>
    <row r="42" spans="2:12" ht="15.75" customHeight="1" x14ac:dyDescent="0.25"/>
    <row r="43" spans="2:12" ht="15.75" customHeight="1" x14ac:dyDescent="0.25"/>
    <row r="44" spans="2:12" ht="15.75" customHeight="1" x14ac:dyDescent="0.25"/>
    <row r="45" spans="2:12" ht="15.75" customHeight="1" x14ac:dyDescent="0.25"/>
    <row r="46" spans="2:12" ht="15.75" customHeight="1" x14ac:dyDescent="0.25"/>
    <row r="47" spans="2:12" ht="15.75" customHeight="1" x14ac:dyDescent="0.25"/>
    <row r="48" spans="2:12" ht="15.75" customHeight="1" x14ac:dyDescent="0.25">
      <c r="B48" s="5" t="s">
        <v>11</v>
      </c>
      <c r="C48" s="4" t="s">
        <v>10</v>
      </c>
      <c r="D48" s="4"/>
      <c r="E48" s="4"/>
      <c r="F48" s="4"/>
      <c r="G48" s="4"/>
      <c r="H48" s="3" t="s">
        <v>9</v>
      </c>
      <c r="I48" s="3"/>
      <c r="J48" s="3"/>
      <c r="K48" s="3"/>
      <c r="L48" s="3"/>
    </row>
    <row r="49" spans="2:12" ht="15.75" customHeight="1" x14ac:dyDescent="0.25">
      <c r="C49" s="1" t="s">
        <v>8</v>
      </c>
      <c r="D49" s="1" t="s">
        <v>7</v>
      </c>
      <c r="E49" s="1" t="s">
        <v>6</v>
      </c>
      <c r="F49" s="1" t="s">
        <v>5</v>
      </c>
      <c r="G49" s="1" t="s">
        <v>4</v>
      </c>
      <c r="H49" s="1" t="s">
        <v>8</v>
      </c>
      <c r="I49" s="1" t="s">
        <v>7</v>
      </c>
      <c r="J49" s="1" t="s">
        <v>6</v>
      </c>
      <c r="K49" s="1" t="s">
        <v>5</v>
      </c>
      <c r="L49" s="1" t="s">
        <v>4</v>
      </c>
    </row>
    <row r="50" spans="2:12" ht="15.75" customHeight="1" x14ac:dyDescent="0.25">
      <c r="B50" s="2" t="s">
        <v>3</v>
      </c>
      <c r="C50" s="2">
        <v>-22.55</v>
      </c>
      <c r="D50" s="2">
        <v>1.7279</v>
      </c>
      <c r="E50" s="2">
        <v>0.95450000000000002</v>
      </c>
      <c r="F50" s="2">
        <v>0.91110000000000002</v>
      </c>
      <c r="G50" s="2">
        <v>644.42899999999997</v>
      </c>
      <c r="H50" s="2">
        <f>F23</f>
        <v>-22.552532752034267</v>
      </c>
      <c r="I50" s="2">
        <f>F21</f>
        <v>1.7279324262069859</v>
      </c>
      <c r="J50" s="2">
        <f>F32</f>
        <v>0.95449657410468258</v>
      </c>
      <c r="K50" s="2">
        <f>F33</f>
        <v>0.9110637099775758</v>
      </c>
      <c r="L50" s="2">
        <f>E14</f>
        <v>644.42938376386235</v>
      </c>
    </row>
    <row r="51" spans="2:12" ht="15.75" customHeight="1" x14ac:dyDescent="0.25">
      <c r="B51" s="1" t="s">
        <v>2</v>
      </c>
      <c r="C51" s="1">
        <v>-4.0389999999999997</v>
      </c>
      <c r="D51" s="1">
        <v>0.1681</v>
      </c>
      <c r="E51" s="1">
        <v>90.332999999999998</v>
      </c>
      <c r="F51" s="1">
        <v>0.87109999999999999</v>
      </c>
      <c r="G51" s="1">
        <v>60.857999999999997</v>
      </c>
    </row>
    <row r="52" spans="2:12" ht="15.75" customHeight="1" x14ac:dyDescent="0.25">
      <c r="B52" s="1" t="s">
        <v>1</v>
      </c>
      <c r="C52" s="1">
        <v>-23.92</v>
      </c>
      <c r="D52" s="1">
        <v>1.4309700000000001</v>
      </c>
      <c r="E52" s="1">
        <v>0.96309999999999996</v>
      </c>
      <c r="F52" s="1">
        <v>0.92759999999999998</v>
      </c>
      <c r="G52" s="1">
        <v>528.42939999999999</v>
      </c>
    </row>
    <row r="53" spans="2:12" ht="15.75" customHeight="1" x14ac:dyDescent="0.25">
      <c r="B53" s="1" t="s">
        <v>0</v>
      </c>
      <c r="C53" s="1">
        <v>-4.6040000000000001</v>
      </c>
      <c r="D53" s="1">
        <v>0.14016400000000001</v>
      </c>
      <c r="E53" s="1">
        <v>0.94799999999999995</v>
      </c>
      <c r="F53" s="1">
        <v>0.89880000000000004</v>
      </c>
      <c r="G53" s="1">
        <v>49.499400000000001</v>
      </c>
    </row>
    <row r="54" spans="2:12" ht="15.75" customHeight="1" x14ac:dyDescent="0.25"/>
    <row r="55" spans="2:12" ht="15.75" customHeight="1" x14ac:dyDescent="0.25"/>
    <row r="56" spans="2:12" ht="15.75" customHeight="1" x14ac:dyDescent="0.25"/>
    <row r="57" spans="2:12" ht="15.75" customHeight="1" x14ac:dyDescent="0.25"/>
    <row r="58" spans="2:12" ht="15.75" customHeight="1" x14ac:dyDescent="0.25"/>
    <row r="59" spans="2:12" ht="15.75" customHeight="1" x14ac:dyDescent="0.25"/>
    <row r="60" spans="2:12" ht="15.75" customHeight="1" x14ac:dyDescent="0.25"/>
    <row r="61" spans="2:12" ht="15.75" customHeight="1" x14ac:dyDescent="0.25"/>
    <row r="62" spans="2:12" ht="15.75" customHeight="1" x14ac:dyDescent="0.25"/>
    <row r="63" spans="2:12" ht="15.75" customHeight="1" x14ac:dyDescent="0.25"/>
    <row r="64" spans="2:12" ht="15.75" customHeight="1" x14ac:dyDescent="0.25"/>
    <row r="65" s="1" customFormat="1" ht="15.75" customHeight="1" x14ac:dyDescent="0.25"/>
    <row r="66" s="1" customFormat="1" ht="15.75" customHeight="1" x14ac:dyDescent="0.25"/>
    <row r="67" s="1" customFormat="1" ht="15.75" customHeight="1" x14ac:dyDescent="0.25"/>
    <row r="68" s="1" customFormat="1" ht="15.75" customHeight="1" x14ac:dyDescent="0.25"/>
    <row r="69" s="1" customFormat="1" ht="15.75" customHeight="1" x14ac:dyDescent="0.25"/>
    <row r="70" s="1" customFormat="1" ht="15.75" customHeight="1" x14ac:dyDescent="0.25"/>
    <row r="71" s="1" customFormat="1" ht="15.75" customHeight="1" x14ac:dyDescent="0.25"/>
    <row r="72" s="1" customFormat="1" ht="15.75" customHeight="1" x14ac:dyDescent="0.25"/>
    <row r="73" s="1" customFormat="1" ht="15.75" customHeight="1" x14ac:dyDescent="0.25"/>
    <row r="74" s="1" customFormat="1" ht="15.75" customHeight="1" x14ac:dyDescent="0.25"/>
    <row r="75" s="1" customFormat="1" ht="15.75" customHeight="1" x14ac:dyDescent="0.25"/>
    <row r="76" s="1" customFormat="1" ht="15.75" customHeight="1" x14ac:dyDescent="0.25"/>
    <row r="77" s="1" customFormat="1" ht="15.75" customHeight="1" x14ac:dyDescent="0.25"/>
    <row r="78" s="1" customFormat="1" ht="15.75" customHeight="1" x14ac:dyDescent="0.25"/>
    <row r="79" s="1" customFormat="1" ht="15.75" customHeight="1" x14ac:dyDescent="0.25"/>
    <row r="80" s="1" customFormat="1" ht="15.75" customHeight="1" x14ac:dyDescent="0.25"/>
    <row r="81" s="1" customFormat="1" ht="15.75" customHeight="1" x14ac:dyDescent="0.25"/>
    <row r="82" s="1" customFormat="1" ht="15.75" customHeight="1" x14ac:dyDescent="0.25"/>
    <row r="83" s="1" customFormat="1" ht="15.75" customHeight="1" x14ac:dyDescent="0.25"/>
    <row r="84" s="1" customFormat="1" ht="15.75" customHeight="1" x14ac:dyDescent="0.25"/>
    <row r="85" s="1" customFormat="1" ht="15.75" customHeight="1" x14ac:dyDescent="0.25"/>
    <row r="86" s="1" customFormat="1" ht="15.75" customHeight="1" x14ac:dyDescent="0.25"/>
    <row r="87" s="1" customFormat="1" ht="15.75" customHeight="1" x14ac:dyDescent="0.25"/>
    <row r="88" s="1" customFormat="1" ht="15.75" customHeight="1" x14ac:dyDescent="0.25"/>
    <row r="89" s="1" customFormat="1" ht="15.75" customHeight="1" x14ac:dyDescent="0.25"/>
    <row r="90" s="1" customFormat="1" ht="15.75" customHeight="1" x14ac:dyDescent="0.25"/>
    <row r="91" s="1" customFormat="1" ht="15.75" customHeight="1" x14ac:dyDescent="0.25"/>
    <row r="92" s="1" customFormat="1" ht="15.75" customHeight="1" x14ac:dyDescent="0.25"/>
    <row r="93" s="1" customFormat="1" ht="15.75" customHeight="1" x14ac:dyDescent="0.25"/>
    <row r="94" s="1" customFormat="1" ht="15.75" customHeight="1" x14ac:dyDescent="0.25"/>
    <row r="95" s="1" customFormat="1" ht="15.75" customHeight="1" x14ac:dyDescent="0.25"/>
    <row r="96" s="1" customFormat="1" ht="15.75" customHeight="1" x14ac:dyDescent="0.25"/>
    <row r="97" s="1" customFormat="1" ht="15.75" customHeight="1" x14ac:dyDescent="0.25"/>
    <row r="98" s="1" customFormat="1" ht="15.75" customHeight="1" x14ac:dyDescent="0.25"/>
    <row r="99" s="1" customFormat="1" ht="15.75" customHeight="1" x14ac:dyDescent="0.25"/>
    <row r="100" s="1" customFormat="1" ht="15.75" customHeight="1" x14ac:dyDescent="0.25"/>
    <row r="101" s="1" customFormat="1" ht="15.75" customHeight="1" x14ac:dyDescent="0.25"/>
    <row r="102" s="1" customFormat="1" ht="15.75" customHeight="1" x14ac:dyDescent="0.25"/>
    <row r="103" s="1" customFormat="1" ht="15.75" customHeight="1" x14ac:dyDescent="0.25"/>
    <row r="104" s="1" customFormat="1" ht="15.75" customHeight="1" x14ac:dyDescent="0.25"/>
    <row r="105" s="1" customFormat="1" ht="15.75" customHeight="1" x14ac:dyDescent="0.25"/>
    <row r="106" s="1" customFormat="1" ht="15.75" customHeight="1" x14ac:dyDescent="0.25"/>
    <row r="107" s="1" customFormat="1" ht="15.75" customHeight="1" x14ac:dyDescent="0.25"/>
    <row r="108" s="1" customFormat="1" ht="15.75" customHeight="1" x14ac:dyDescent="0.25"/>
    <row r="109" s="1" customFormat="1" ht="15.75" customHeight="1" x14ac:dyDescent="0.25"/>
    <row r="110" s="1" customFormat="1" ht="15.75" customHeight="1" x14ac:dyDescent="0.25"/>
    <row r="111" s="1" customFormat="1" ht="15.75" customHeight="1" x14ac:dyDescent="0.25"/>
    <row r="112" s="1" customFormat="1" ht="15.75" customHeight="1" x14ac:dyDescent="0.25"/>
    <row r="113" s="1" customFormat="1" ht="15.75" customHeight="1" x14ac:dyDescent="0.25"/>
    <row r="114" s="1" customFormat="1" ht="15.75" customHeight="1" x14ac:dyDescent="0.25"/>
    <row r="115" s="1" customFormat="1" ht="15.75" customHeight="1" x14ac:dyDescent="0.25"/>
    <row r="116" s="1" customFormat="1" ht="15.75" customHeight="1" x14ac:dyDescent="0.25"/>
    <row r="117" s="1" customFormat="1" ht="15.75" customHeight="1" x14ac:dyDescent="0.25"/>
    <row r="118" s="1" customFormat="1" ht="15.75" customHeight="1" x14ac:dyDescent="0.25"/>
    <row r="119" s="1" customFormat="1" ht="15.75" customHeight="1" x14ac:dyDescent="0.25"/>
    <row r="120" s="1" customFormat="1" ht="15.75" customHeight="1" x14ac:dyDescent="0.25"/>
    <row r="121" s="1" customFormat="1" ht="15.75" customHeight="1" x14ac:dyDescent="0.25"/>
    <row r="122" s="1" customFormat="1" ht="15.75" customHeight="1" x14ac:dyDescent="0.25"/>
    <row r="123" s="1" customFormat="1" ht="15.75" customHeight="1" x14ac:dyDescent="0.25"/>
    <row r="124" s="1" customFormat="1" ht="15.75" customHeight="1" x14ac:dyDescent="0.25"/>
    <row r="125" s="1" customFormat="1" ht="15.75" customHeight="1" x14ac:dyDescent="0.25"/>
    <row r="126" s="1" customFormat="1" ht="15.75" customHeight="1" x14ac:dyDescent="0.25"/>
    <row r="127" s="1" customFormat="1" ht="15.75" customHeight="1" x14ac:dyDescent="0.25"/>
    <row r="128" s="1" customFormat="1" ht="15.75" customHeight="1" x14ac:dyDescent="0.25"/>
    <row r="129" s="1" customFormat="1" ht="15.75" customHeight="1" x14ac:dyDescent="0.25"/>
    <row r="130" s="1" customFormat="1" ht="15.75" customHeight="1" x14ac:dyDescent="0.25"/>
    <row r="131" s="1" customFormat="1" ht="15.75" customHeight="1" x14ac:dyDescent="0.25"/>
    <row r="132" s="1" customFormat="1" ht="15.75" customHeight="1" x14ac:dyDescent="0.25"/>
    <row r="133" s="1" customFormat="1" ht="15.75" customHeight="1" x14ac:dyDescent="0.25"/>
    <row r="134" s="1" customFormat="1" ht="15.75" customHeight="1" x14ac:dyDescent="0.25"/>
    <row r="135" s="1" customFormat="1" ht="15.75" customHeight="1" x14ac:dyDescent="0.25"/>
    <row r="136" s="1" customFormat="1" ht="15.75" customHeight="1" x14ac:dyDescent="0.25"/>
    <row r="137" s="1" customFormat="1" ht="15.75" customHeight="1" x14ac:dyDescent="0.25"/>
    <row r="138" s="1" customFormat="1" ht="15.75" customHeight="1" x14ac:dyDescent="0.25"/>
    <row r="139" s="1" customFormat="1" ht="15.75" customHeight="1" x14ac:dyDescent="0.25"/>
    <row r="140" s="1" customFormat="1" ht="15.75" customHeight="1" x14ac:dyDescent="0.25"/>
    <row r="141" s="1" customFormat="1" ht="15.75" customHeight="1" x14ac:dyDescent="0.25"/>
    <row r="142" s="1" customFormat="1" ht="15.75" customHeight="1" x14ac:dyDescent="0.25"/>
    <row r="143" s="1" customFormat="1" ht="15.75" customHeight="1" x14ac:dyDescent="0.25"/>
    <row r="144" s="1" customFormat="1" ht="15.75" customHeight="1" x14ac:dyDescent="0.25"/>
    <row r="145" s="1" customFormat="1" ht="15.75" customHeight="1" x14ac:dyDescent="0.25"/>
    <row r="146" s="1" customFormat="1" ht="15.75" customHeight="1" x14ac:dyDescent="0.25"/>
    <row r="147" s="1" customFormat="1" ht="15.75" customHeight="1" x14ac:dyDescent="0.25"/>
    <row r="148" s="1" customFormat="1" ht="15.75" customHeight="1" x14ac:dyDescent="0.25"/>
    <row r="149" s="1" customFormat="1" ht="15.75" customHeight="1" x14ac:dyDescent="0.25"/>
    <row r="150" s="1" customFormat="1" ht="15.75" customHeight="1" x14ac:dyDescent="0.25"/>
    <row r="151" s="1" customFormat="1" ht="15.75" customHeight="1" x14ac:dyDescent="0.25"/>
    <row r="152" s="1" customFormat="1" ht="15.75" customHeight="1" x14ac:dyDescent="0.25"/>
    <row r="153" s="1" customFormat="1" ht="15.75" customHeight="1" x14ac:dyDescent="0.25"/>
    <row r="154" s="1" customFormat="1" ht="15.75" customHeight="1" x14ac:dyDescent="0.25"/>
    <row r="155" s="1" customFormat="1" ht="15.75" customHeight="1" x14ac:dyDescent="0.25"/>
    <row r="156" s="1" customFormat="1" ht="15.75" customHeight="1" x14ac:dyDescent="0.25"/>
    <row r="157" s="1" customFormat="1" ht="15.75" customHeight="1" x14ac:dyDescent="0.25"/>
    <row r="158" s="1" customFormat="1" ht="15.75" customHeight="1" x14ac:dyDescent="0.25"/>
    <row r="159" s="1" customFormat="1" ht="15.75" customHeight="1" x14ac:dyDescent="0.25"/>
    <row r="160" s="1" customFormat="1" ht="15.75" customHeight="1" x14ac:dyDescent="0.25"/>
    <row r="161" s="1" customFormat="1" ht="15.75" customHeight="1" x14ac:dyDescent="0.25"/>
    <row r="162" s="1" customFormat="1" ht="15.75" customHeight="1" x14ac:dyDescent="0.25"/>
    <row r="163" s="1" customFormat="1" ht="15.75" customHeight="1" x14ac:dyDescent="0.25"/>
    <row r="164" s="1" customFormat="1" ht="15.75" customHeight="1" x14ac:dyDescent="0.25"/>
    <row r="165" s="1" customFormat="1" ht="15.75" customHeight="1" x14ac:dyDescent="0.25"/>
    <row r="166" s="1" customFormat="1" ht="15.75" customHeight="1" x14ac:dyDescent="0.25"/>
    <row r="167" s="1" customFormat="1" ht="15.75" customHeight="1" x14ac:dyDescent="0.25"/>
    <row r="168" s="1" customFormat="1" ht="15.75" customHeight="1" x14ac:dyDescent="0.25"/>
    <row r="169" s="1" customFormat="1" ht="15.75" customHeight="1" x14ac:dyDescent="0.25"/>
    <row r="170" s="1" customFormat="1" ht="15.75" customHeight="1" x14ac:dyDescent="0.25"/>
    <row r="171" s="1" customFormat="1" ht="15.75" customHeight="1" x14ac:dyDescent="0.25"/>
    <row r="172" s="1" customFormat="1" ht="15.75" customHeight="1" x14ac:dyDescent="0.25"/>
    <row r="173" s="1" customFormat="1" ht="15.75" customHeight="1" x14ac:dyDescent="0.25"/>
    <row r="174" s="1" customFormat="1" ht="15.75" customHeight="1" x14ac:dyDescent="0.25"/>
    <row r="175" s="1" customFormat="1" ht="15.75" customHeight="1" x14ac:dyDescent="0.25"/>
    <row r="176" s="1" customFormat="1" ht="15.75" customHeight="1" x14ac:dyDescent="0.25"/>
    <row r="177" s="1" customFormat="1" ht="15.75" customHeight="1" x14ac:dyDescent="0.25"/>
    <row r="178" s="1" customFormat="1" ht="15.75" customHeight="1" x14ac:dyDescent="0.25"/>
    <row r="179" s="1" customFormat="1" ht="15.75" customHeight="1" x14ac:dyDescent="0.25"/>
    <row r="180" s="1" customFormat="1" ht="15.75" customHeight="1" x14ac:dyDescent="0.25"/>
    <row r="181" s="1" customFormat="1" ht="15.75" customHeight="1" x14ac:dyDescent="0.25"/>
    <row r="182" s="1" customFormat="1" ht="15.75" customHeight="1" x14ac:dyDescent="0.25"/>
    <row r="183" s="1" customFormat="1" ht="15.75" customHeight="1" x14ac:dyDescent="0.25"/>
    <row r="184" s="1" customFormat="1" ht="15.75" customHeight="1" x14ac:dyDescent="0.25"/>
    <row r="185" s="1" customFormat="1" ht="15.75" customHeight="1" x14ac:dyDescent="0.25"/>
    <row r="186" s="1" customFormat="1" ht="15.75" customHeight="1" x14ac:dyDescent="0.25"/>
    <row r="187" s="1" customFormat="1" ht="15.75" customHeight="1" x14ac:dyDescent="0.25"/>
    <row r="188" s="1" customFormat="1" ht="15.75" customHeight="1" x14ac:dyDescent="0.25"/>
    <row r="189" s="1" customFormat="1" ht="15.75" customHeight="1" x14ac:dyDescent="0.25"/>
    <row r="190" s="1" customFormat="1" ht="15.75" customHeight="1" x14ac:dyDescent="0.25"/>
    <row r="191" s="1" customFormat="1" ht="15.75" customHeight="1" x14ac:dyDescent="0.25"/>
    <row r="192" s="1" customFormat="1" ht="15.75" customHeight="1" x14ac:dyDescent="0.25"/>
    <row r="193" s="1" customFormat="1" ht="15.75" customHeight="1" x14ac:dyDescent="0.25"/>
    <row r="194" s="1" customFormat="1" ht="15.75" customHeight="1" x14ac:dyDescent="0.25"/>
    <row r="195" s="1" customFormat="1" ht="15.75" customHeight="1" x14ac:dyDescent="0.25"/>
    <row r="196" s="1" customFormat="1" ht="15.75" customHeight="1" x14ac:dyDescent="0.25"/>
    <row r="197" s="1" customFormat="1" ht="15.75" customHeight="1" x14ac:dyDescent="0.25"/>
    <row r="198" s="1" customFormat="1" ht="15.75" customHeight="1" x14ac:dyDescent="0.25"/>
    <row r="199" s="1" customFormat="1" ht="15.75" customHeight="1" x14ac:dyDescent="0.25"/>
    <row r="200" s="1" customFormat="1" ht="15.75" customHeight="1" x14ac:dyDescent="0.25"/>
    <row r="201" s="1" customFormat="1" ht="15.75" customHeight="1" x14ac:dyDescent="0.25"/>
    <row r="202" s="1" customFormat="1" ht="15.75" customHeight="1" x14ac:dyDescent="0.25"/>
    <row r="203" s="1" customFormat="1" ht="15.75" customHeight="1" x14ac:dyDescent="0.25"/>
    <row r="204" s="1" customFormat="1" ht="15.75" customHeight="1" x14ac:dyDescent="0.25"/>
    <row r="205" s="1" customFormat="1" ht="15.75" customHeight="1" x14ac:dyDescent="0.25"/>
    <row r="206" s="1" customFormat="1" ht="15.75" customHeight="1" x14ac:dyDescent="0.25"/>
    <row r="207" s="1" customFormat="1" ht="15.75" customHeight="1" x14ac:dyDescent="0.25"/>
    <row r="208" s="1" customFormat="1" ht="15.75" customHeight="1" x14ac:dyDescent="0.25"/>
    <row r="209" s="1" customFormat="1" ht="15.75" customHeight="1" x14ac:dyDescent="0.25"/>
    <row r="210" s="1" customFormat="1" ht="15.75" customHeight="1" x14ac:dyDescent="0.25"/>
    <row r="211" s="1" customFormat="1" ht="15.75" customHeight="1" x14ac:dyDescent="0.25"/>
    <row r="212" s="1" customFormat="1" ht="15.75" customHeight="1" x14ac:dyDescent="0.25"/>
    <row r="213" s="1" customFormat="1" ht="15.75" customHeight="1" x14ac:dyDescent="0.25"/>
    <row r="214" s="1" customFormat="1" ht="15.75" customHeight="1" x14ac:dyDescent="0.25"/>
    <row r="215" s="1" customFormat="1" ht="15.75" customHeight="1" x14ac:dyDescent="0.25"/>
    <row r="216" s="1" customFormat="1" ht="15.75" customHeight="1" x14ac:dyDescent="0.25"/>
    <row r="217" s="1" customFormat="1" ht="15.75" customHeight="1" x14ac:dyDescent="0.25"/>
    <row r="218" s="1" customFormat="1" ht="15.75" customHeight="1" x14ac:dyDescent="0.25"/>
    <row r="219" s="1" customFormat="1" ht="15.75" customHeight="1" x14ac:dyDescent="0.25"/>
    <row r="220" s="1" customFormat="1" ht="15.75" customHeight="1" x14ac:dyDescent="0.25"/>
    <row r="221" s="1" customFormat="1" ht="15.75" customHeight="1" x14ac:dyDescent="0.25"/>
    <row r="222" s="1" customFormat="1" ht="15.75" customHeight="1" x14ac:dyDescent="0.25"/>
    <row r="223" s="1" customFormat="1" ht="15.75" customHeight="1" x14ac:dyDescent="0.25"/>
    <row r="224" s="1" customFormat="1" ht="15.75" customHeight="1" x14ac:dyDescent="0.25"/>
    <row r="225" s="1" customFormat="1" ht="15.75" customHeight="1" x14ac:dyDescent="0.25"/>
    <row r="226" s="1" customFormat="1" ht="15.75" customHeight="1" x14ac:dyDescent="0.25"/>
    <row r="227" s="1" customFormat="1" ht="15.75" customHeight="1" x14ac:dyDescent="0.25"/>
    <row r="228" s="1" customFormat="1" ht="15.75" customHeight="1" x14ac:dyDescent="0.25"/>
    <row r="229" s="1" customFormat="1" ht="15.75" customHeight="1" x14ac:dyDescent="0.25"/>
    <row r="230" s="1" customFormat="1" ht="15.75" customHeight="1" x14ac:dyDescent="0.25"/>
    <row r="231" s="1" customFormat="1" ht="15.75" customHeight="1" x14ac:dyDescent="0.25"/>
    <row r="232" s="1" customFormat="1" ht="15.75" customHeight="1" x14ac:dyDescent="0.25"/>
    <row r="233" s="1" customFormat="1" ht="15.75" customHeight="1" x14ac:dyDescent="0.25"/>
    <row r="234" s="1" customFormat="1" ht="15.75" customHeight="1" x14ac:dyDescent="0.25"/>
    <row r="235" s="1" customFormat="1" ht="15.75" customHeight="1" x14ac:dyDescent="0.25"/>
    <row r="236" s="1" customFormat="1" ht="15.75" customHeight="1" x14ac:dyDescent="0.25"/>
    <row r="237" s="1" customFormat="1" ht="15.75" customHeight="1" x14ac:dyDescent="0.25"/>
    <row r="238" s="1" customFormat="1" ht="15.75" customHeight="1" x14ac:dyDescent="0.25"/>
    <row r="239" s="1" customFormat="1" ht="15.75" customHeight="1" x14ac:dyDescent="0.25"/>
    <row r="240" s="1" customFormat="1" ht="15.75" customHeight="1" x14ac:dyDescent="0.25"/>
    <row r="241" s="1" customFormat="1" ht="15.75" customHeight="1" x14ac:dyDescent="0.25"/>
    <row r="242" s="1" customFormat="1" ht="15.75" customHeight="1" x14ac:dyDescent="0.25"/>
    <row r="243" s="1" customFormat="1" ht="15.75" customHeight="1" x14ac:dyDescent="0.25"/>
    <row r="244" s="1" customFormat="1" ht="15.75" customHeight="1" x14ac:dyDescent="0.25"/>
    <row r="245" s="1" customFormat="1" ht="15.75" customHeight="1" x14ac:dyDescent="0.25"/>
    <row r="246" s="1" customFormat="1" ht="15.75" customHeight="1" x14ac:dyDescent="0.25"/>
    <row r="247" s="1" customFormat="1" ht="15.75" customHeight="1" x14ac:dyDescent="0.25"/>
    <row r="248" s="1" customFormat="1" ht="15.75" customHeight="1" x14ac:dyDescent="0.25"/>
    <row r="249" s="1" customFormat="1" ht="15.75" customHeight="1" x14ac:dyDescent="0.25"/>
    <row r="250" s="1" customFormat="1" ht="15.75" customHeight="1" x14ac:dyDescent="0.25"/>
    <row r="251" s="1" customFormat="1" ht="15.75" customHeight="1" x14ac:dyDescent="0.25"/>
    <row r="252" s="1" customFormat="1" ht="15.75" customHeight="1" x14ac:dyDescent="0.25"/>
    <row r="253" s="1" customFormat="1" ht="15.75" customHeight="1" x14ac:dyDescent="0.25"/>
    <row r="254" s="1" customFormat="1" ht="15.75" customHeight="1" x14ac:dyDescent="0.25"/>
    <row r="255" s="1" customFormat="1" ht="15.75" customHeight="1" x14ac:dyDescent="0.25"/>
    <row r="256" s="1" customFormat="1" ht="15.75" customHeight="1" x14ac:dyDescent="0.25"/>
    <row r="257" s="1" customFormat="1" ht="15.75" customHeight="1" x14ac:dyDescent="0.25"/>
    <row r="258" s="1" customFormat="1" ht="15.75" customHeight="1" x14ac:dyDescent="0.25"/>
    <row r="259" s="1" customFormat="1" ht="15.75" customHeight="1" x14ac:dyDescent="0.25"/>
    <row r="260" s="1" customFormat="1" ht="15.75" customHeight="1" x14ac:dyDescent="0.25"/>
    <row r="261" s="1" customFormat="1" ht="15.75" customHeight="1" x14ac:dyDescent="0.25"/>
    <row r="262" s="1" customFormat="1" ht="15.75" customHeight="1" x14ac:dyDescent="0.25"/>
    <row r="263" s="1" customFormat="1" ht="15.75" customHeight="1" x14ac:dyDescent="0.25"/>
    <row r="264" s="1" customFormat="1" ht="15.75" customHeight="1" x14ac:dyDescent="0.25"/>
    <row r="265" s="1" customFormat="1" ht="15.75" customHeight="1" x14ac:dyDescent="0.25"/>
    <row r="266" s="1" customFormat="1" ht="15.75" customHeight="1" x14ac:dyDescent="0.25"/>
    <row r="267" s="1" customFormat="1" ht="15.75" customHeight="1" x14ac:dyDescent="0.25"/>
    <row r="268" s="1" customFormat="1" ht="15.75" customHeight="1" x14ac:dyDescent="0.25"/>
    <row r="269" s="1" customFormat="1" ht="15.75" customHeight="1" x14ac:dyDescent="0.25"/>
    <row r="270" s="1" customFormat="1" ht="15.75" customHeight="1" x14ac:dyDescent="0.25"/>
    <row r="271" s="1" customFormat="1" ht="15.75" customHeight="1" x14ac:dyDescent="0.25"/>
    <row r="272" s="1" customFormat="1" ht="15.75" customHeight="1" x14ac:dyDescent="0.25"/>
    <row r="273" s="1" customFormat="1" ht="15.75" customHeight="1" x14ac:dyDescent="0.25"/>
    <row r="274" s="1" customFormat="1" ht="15.75" customHeight="1" x14ac:dyDescent="0.25"/>
    <row r="275" s="1" customFormat="1" ht="15.75" customHeight="1" x14ac:dyDescent="0.25"/>
    <row r="276" s="1" customFormat="1" ht="15.75" customHeight="1" x14ac:dyDescent="0.25"/>
    <row r="277" s="1" customFormat="1" ht="15.75" customHeight="1" x14ac:dyDescent="0.25"/>
    <row r="278" s="1" customFormat="1" ht="15.75" customHeight="1" x14ac:dyDescent="0.25"/>
    <row r="279" s="1" customFormat="1" ht="15.75" customHeight="1" x14ac:dyDescent="0.25"/>
    <row r="280" s="1" customFormat="1" ht="15.75" customHeight="1" x14ac:dyDescent="0.25"/>
    <row r="281" s="1" customFormat="1" ht="15.75" customHeight="1" x14ac:dyDescent="0.25"/>
    <row r="282" s="1" customFormat="1" ht="15.75" customHeight="1" x14ac:dyDescent="0.25"/>
    <row r="283" s="1" customFormat="1" ht="15.75" customHeight="1" x14ac:dyDescent="0.25"/>
    <row r="284" s="1" customFormat="1" ht="15.75" customHeight="1" x14ac:dyDescent="0.25"/>
    <row r="285" s="1" customFormat="1" ht="15.75" customHeight="1" x14ac:dyDescent="0.25"/>
    <row r="286" s="1" customFormat="1" ht="15.75" customHeight="1" x14ac:dyDescent="0.25"/>
    <row r="287" s="1" customFormat="1" ht="15.75" customHeight="1" x14ac:dyDescent="0.25"/>
    <row r="288" s="1" customFormat="1" ht="15.75" customHeight="1" x14ac:dyDescent="0.25"/>
    <row r="289" s="1" customFormat="1" ht="15.75" customHeight="1" x14ac:dyDescent="0.25"/>
    <row r="290" s="1" customFormat="1" ht="15.75" customHeight="1" x14ac:dyDescent="0.25"/>
    <row r="291" s="1" customFormat="1" ht="15.75" customHeight="1" x14ac:dyDescent="0.25"/>
    <row r="292" s="1" customFormat="1" ht="15.75" customHeight="1" x14ac:dyDescent="0.25"/>
    <row r="293" s="1" customFormat="1" ht="15.75" customHeight="1" x14ac:dyDescent="0.25"/>
    <row r="294" s="1" customFormat="1" ht="15.75" customHeight="1" x14ac:dyDescent="0.25"/>
    <row r="295" s="1" customFormat="1" ht="15.75" customHeight="1" x14ac:dyDescent="0.25"/>
    <row r="296" s="1" customFormat="1" ht="15.75" customHeight="1" x14ac:dyDescent="0.25"/>
    <row r="297" s="1" customFormat="1" ht="15.75" customHeight="1" x14ac:dyDescent="0.25"/>
    <row r="298" s="1" customFormat="1" ht="15.75" customHeight="1" x14ac:dyDescent="0.25"/>
    <row r="299" s="1" customFormat="1" ht="15.75" customHeight="1" x14ac:dyDescent="0.25"/>
    <row r="300" s="1" customFormat="1" ht="15.75" customHeight="1" x14ac:dyDescent="0.25"/>
    <row r="301" s="1" customFormat="1" ht="15.75" customHeight="1" x14ac:dyDescent="0.25"/>
    <row r="302" s="1" customFormat="1" ht="15.75" customHeight="1" x14ac:dyDescent="0.25"/>
    <row r="303" s="1" customFormat="1" ht="15.75" customHeight="1" x14ac:dyDescent="0.25"/>
    <row r="304" s="1" customFormat="1" ht="15.75" customHeight="1" x14ac:dyDescent="0.25"/>
    <row r="305" s="1" customFormat="1" ht="15.75" customHeight="1" x14ac:dyDescent="0.25"/>
    <row r="306" s="1" customFormat="1" ht="15.75" customHeight="1" x14ac:dyDescent="0.25"/>
    <row r="307" s="1" customFormat="1" ht="15.75" customHeight="1" x14ac:dyDescent="0.25"/>
    <row r="308" s="1" customFormat="1" ht="15.75" customHeight="1" x14ac:dyDescent="0.25"/>
    <row r="309" s="1" customFormat="1" ht="15.75" customHeight="1" x14ac:dyDescent="0.25"/>
    <row r="310" s="1" customFormat="1" ht="15.75" customHeight="1" x14ac:dyDescent="0.25"/>
    <row r="311" s="1" customFormat="1" ht="15.75" customHeight="1" x14ac:dyDescent="0.25"/>
    <row r="312" s="1" customFormat="1" ht="15.75" customHeight="1" x14ac:dyDescent="0.25"/>
    <row r="313" s="1" customFormat="1" ht="15.75" customHeight="1" x14ac:dyDescent="0.25"/>
    <row r="314" s="1" customFormat="1" ht="15.75" customHeight="1" x14ac:dyDescent="0.25"/>
    <row r="315" s="1" customFormat="1" ht="15.75" customHeight="1" x14ac:dyDescent="0.25"/>
    <row r="316" s="1" customFormat="1" ht="15.75" customHeight="1" x14ac:dyDescent="0.25"/>
    <row r="317" s="1" customFormat="1" ht="15.75" customHeight="1" x14ac:dyDescent="0.25"/>
    <row r="318" s="1" customFormat="1" ht="15.75" customHeight="1" x14ac:dyDescent="0.25"/>
    <row r="319" s="1" customFormat="1" ht="15.75" customHeight="1" x14ac:dyDescent="0.25"/>
    <row r="320" s="1" customFormat="1" ht="15.75" customHeight="1" x14ac:dyDescent="0.25"/>
    <row r="321" s="1" customFormat="1" ht="15.75" customHeight="1" x14ac:dyDescent="0.25"/>
    <row r="322" s="1" customFormat="1" ht="15.75" customHeight="1" x14ac:dyDescent="0.25"/>
    <row r="323" s="1" customFormat="1" ht="15.75" customHeight="1" x14ac:dyDescent="0.25"/>
    <row r="324" s="1" customFormat="1" ht="15.75" customHeight="1" x14ac:dyDescent="0.25"/>
    <row r="325" s="1" customFormat="1" ht="15.75" customHeight="1" x14ac:dyDescent="0.25"/>
    <row r="326" s="1" customFormat="1" ht="15.75" customHeight="1" x14ac:dyDescent="0.25"/>
    <row r="327" s="1" customFormat="1" ht="15.75" customHeight="1" x14ac:dyDescent="0.25"/>
    <row r="328" s="1" customFormat="1" ht="15.75" customHeight="1" x14ac:dyDescent="0.25"/>
    <row r="329" s="1" customFormat="1" ht="15.75" customHeight="1" x14ac:dyDescent="0.25"/>
    <row r="330" s="1" customFormat="1" ht="15.75" customHeight="1" x14ac:dyDescent="0.25"/>
    <row r="331" s="1" customFormat="1" ht="15.75" customHeight="1" x14ac:dyDescent="0.25"/>
    <row r="332" s="1" customFormat="1" ht="15.75" customHeight="1" x14ac:dyDescent="0.25"/>
    <row r="333" s="1" customFormat="1" ht="15.75" customHeight="1" x14ac:dyDescent="0.25"/>
    <row r="334" s="1" customFormat="1" ht="15.75" customHeight="1" x14ac:dyDescent="0.25"/>
    <row r="335" s="1" customFormat="1" ht="15.75" customHeight="1" x14ac:dyDescent="0.25"/>
    <row r="336" s="1" customFormat="1" ht="15.75" customHeight="1" x14ac:dyDescent="0.25"/>
    <row r="337" s="1" customFormat="1" ht="15.75" customHeight="1" x14ac:dyDescent="0.25"/>
    <row r="338" s="1" customFormat="1" ht="15.75" customHeight="1" x14ac:dyDescent="0.25"/>
    <row r="339" s="1" customFormat="1" ht="15.75" customHeight="1" x14ac:dyDescent="0.25"/>
    <row r="340" s="1" customFormat="1" ht="15.75" customHeight="1" x14ac:dyDescent="0.25"/>
    <row r="341" s="1" customFormat="1" ht="15.75" customHeight="1" x14ac:dyDescent="0.25"/>
    <row r="342" s="1" customFormat="1" ht="15.75" customHeight="1" x14ac:dyDescent="0.25"/>
    <row r="343" s="1" customFormat="1" ht="15.75" customHeight="1" x14ac:dyDescent="0.25"/>
    <row r="344" s="1" customFormat="1" ht="15.75" customHeight="1" x14ac:dyDescent="0.25"/>
    <row r="345" s="1" customFormat="1" ht="15.75" customHeight="1" x14ac:dyDescent="0.25"/>
    <row r="346" s="1" customFormat="1" ht="15.75" customHeight="1" x14ac:dyDescent="0.25"/>
    <row r="347" s="1" customFormat="1" ht="15.75" customHeight="1" x14ac:dyDescent="0.25"/>
    <row r="348" s="1" customFormat="1" ht="15.75" customHeight="1" x14ac:dyDescent="0.25"/>
    <row r="349" s="1" customFormat="1" ht="15.75" customHeight="1" x14ac:dyDescent="0.25"/>
    <row r="350" s="1" customFormat="1" ht="15.75" customHeight="1" x14ac:dyDescent="0.25"/>
    <row r="351" s="1" customFormat="1" ht="15.75" customHeight="1" x14ac:dyDescent="0.25"/>
    <row r="352" s="1" customFormat="1" ht="15.75" customHeight="1" x14ac:dyDescent="0.25"/>
    <row r="353" s="1" customFormat="1" ht="15.75" customHeight="1" x14ac:dyDescent="0.25"/>
    <row r="354" s="1" customFormat="1" ht="15.75" customHeight="1" x14ac:dyDescent="0.25"/>
    <row r="355" s="1" customFormat="1" ht="15.75" customHeight="1" x14ac:dyDescent="0.25"/>
    <row r="356" s="1" customFormat="1" ht="15.75" customHeight="1" x14ac:dyDescent="0.25"/>
    <row r="357" s="1" customFormat="1" ht="15.75" customHeight="1" x14ac:dyDescent="0.25"/>
    <row r="358" s="1" customFormat="1" ht="15.75" customHeight="1" x14ac:dyDescent="0.25"/>
    <row r="359" s="1" customFormat="1" ht="15.75" customHeight="1" x14ac:dyDescent="0.25"/>
    <row r="360" s="1" customFormat="1" ht="15.75" customHeight="1" x14ac:dyDescent="0.25"/>
    <row r="361" s="1" customFormat="1" ht="15.75" customHeight="1" x14ac:dyDescent="0.25"/>
    <row r="362" s="1" customFormat="1" ht="15.75" customHeight="1" x14ac:dyDescent="0.25"/>
    <row r="363" s="1" customFormat="1" ht="15.75" customHeight="1" x14ac:dyDescent="0.25"/>
    <row r="364" s="1" customFormat="1" ht="15.75" customHeight="1" x14ac:dyDescent="0.25"/>
    <row r="365" s="1" customFormat="1" ht="15.75" customHeight="1" x14ac:dyDescent="0.25"/>
    <row r="366" s="1" customFormat="1" ht="15.75" customHeight="1" x14ac:dyDescent="0.25"/>
    <row r="367" s="1" customFormat="1" ht="15.75" customHeight="1" x14ac:dyDescent="0.25"/>
    <row r="368" s="1" customFormat="1" ht="15.75" customHeight="1" x14ac:dyDescent="0.25"/>
    <row r="369" s="1" customFormat="1" ht="15.75" customHeight="1" x14ac:dyDescent="0.25"/>
    <row r="370" s="1" customFormat="1" ht="15.75" customHeight="1" x14ac:dyDescent="0.25"/>
    <row r="371" s="1" customFormat="1" ht="15.75" customHeight="1" x14ac:dyDescent="0.25"/>
    <row r="372" s="1" customFormat="1" ht="15.75" customHeight="1" x14ac:dyDescent="0.25"/>
    <row r="373" s="1" customFormat="1" ht="15.75" customHeight="1" x14ac:dyDescent="0.25"/>
    <row r="374" s="1" customFormat="1" ht="15.75" customHeight="1" x14ac:dyDescent="0.25"/>
    <row r="375" s="1" customFormat="1" ht="15.75" customHeight="1" x14ac:dyDescent="0.25"/>
    <row r="376" s="1" customFormat="1" ht="15.75" customHeight="1" x14ac:dyDescent="0.25"/>
    <row r="377" s="1" customFormat="1" ht="15.75" customHeight="1" x14ac:dyDescent="0.25"/>
    <row r="378" s="1" customFormat="1" ht="15.75" customHeight="1" x14ac:dyDescent="0.25"/>
    <row r="379" s="1" customFormat="1" ht="15.75" customHeight="1" x14ac:dyDescent="0.25"/>
    <row r="380" s="1" customFormat="1" ht="15.75" customHeight="1" x14ac:dyDescent="0.25"/>
    <row r="381" s="1" customFormat="1" ht="15.75" customHeight="1" x14ac:dyDescent="0.25"/>
    <row r="382" s="1" customFormat="1" ht="15.75" customHeight="1" x14ac:dyDescent="0.25"/>
    <row r="383" s="1" customFormat="1" ht="15.75" customHeight="1" x14ac:dyDescent="0.25"/>
    <row r="384" s="1" customFormat="1" ht="15.75" customHeight="1" x14ac:dyDescent="0.25"/>
    <row r="385" s="1" customFormat="1" ht="15.75" customHeight="1" x14ac:dyDescent="0.25"/>
    <row r="386" s="1" customFormat="1" ht="15.75" customHeight="1" x14ac:dyDescent="0.25"/>
    <row r="387" s="1" customFormat="1" ht="15.75" customHeight="1" x14ac:dyDescent="0.25"/>
    <row r="388" s="1" customFormat="1" ht="15.75" customHeight="1" x14ac:dyDescent="0.25"/>
    <row r="389" s="1" customFormat="1" ht="15.75" customHeight="1" x14ac:dyDescent="0.25"/>
    <row r="390" s="1" customFormat="1" ht="15.75" customHeight="1" x14ac:dyDescent="0.25"/>
    <row r="391" s="1" customFormat="1" ht="15.75" customHeight="1" x14ac:dyDescent="0.25"/>
    <row r="392" s="1" customFormat="1" ht="15.75" customHeight="1" x14ac:dyDescent="0.25"/>
    <row r="393" s="1" customFormat="1" ht="15.75" customHeight="1" x14ac:dyDescent="0.25"/>
    <row r="394" s="1" customFormat="1" ht="15.75" customHeight="1" x14ac:dyDescent="0.25"/>
    <row r="395" s="1" customFormat="1" ht="15.75" customHeight="1" x14ac:dyDescent="0.25"/>
    <row r="396" s="1" customFormat="1" ht="15.75" customHeight="1" x14ac:dyDescent="0.25"/>
    <row r="397" s="1" customFormat="1" ht="15.75" customHeight="1" x14ac:dyDescent="0.25"/>
    <row r="398" s="1" customFormat="1" ht="15.75" customHeight="1" x14ac:dyDescent="0.25"/>
    <row r="399" s="1" customFormat="1" ht="15.75" customHeight="1" x14ac:dyDescent="0.25"/>
    <row r="400" s="1" customFormat="1" ht="15.75" customHeight="1" x14ac:dyDescent="0.25"/>
    <row r="401" s="1" customFormat="1" ht="15.75" customHeight="1" x14ac:dyDescent="0.25"/>
    <row r="402" s="1" customFormat="1" ht="15.75" customHeight="1" x14ac:dyDescent="0.25"/>
    <row r="403" s="1" customFormat="1" ht="15.75" customHeight="1" x14ac:dyDescent="0.25"/>
    <row r="404" s="1" customFormat="1" ht="15.75" customHeight="1" x14ac:dyDescent="0.25"/>
    <row r="405" s="1" customFormat="1" ht="15.75" customHeight="1" x14ac:dyDescent="0.25"/>
    <row r="406" s="1" customFormat="1" ht="15.75" customHeight="1" x14ac:dyDescent="0.25"/>
    <row r="407" s="1" customFormat="1" ht="15.75" customHeight="1" x14ac:dyDescent="0.25"/>
    <row r="408" s="1" customFormat="1" ht="15.75" customHeight="1" x14ac:dyDescent="0.25"/>
    <row r="409" s="1" customFormat="1" ht="15.75" customHeight="1" x14ac:dyDescent="0.25"/>
    <row r="410" s="1" customFormat="1" ht="15.75" customHeight="1" x14ac:dyDescent="0.25"/>
    <row r="411" s="1" customFormat="1" ht="15.75" customHeight="1" x14ac:dyDescent="0.25"/>
    <row r="412" s="1" customFormat="1" ht="15.75" customHeight="1" x14ac:dyDescent="0.25"/>
    <row r="413" s="1" customFormat="1" ht="15.75" customHeight="1" x14ac:dyDescent="0.25"/>
    <row r="414" s="1" customFormat="1" ht="15.75" customHeight="1" x14ac:dyDescent="0.25"/>
    <row r="415" s="1" customFormat="1" ht="15.75" customHeight="1" x14ac:dyDescent="0.25"/>
    <row r="416" s="1" customFormat="1" ht="15.75" customHeight="1" x14ac:dyDescent="0.25"/>
    <row r="417" s="1" customFormat="1" ht="15.75" customHeight="1" x14ac:dyDescent="0.25"/>
    <row r="418" s="1" customFormat="1" ht="15.75" customHeight="1" x14ac:dyDescent="0.25"/>
    <row r="419" s="1" customFormat="1" ht="15.75" customHeight="1" x14ac:dyDescent="0.25"/>
    <row r="420" s="1" customFormat="1" ht="15.75" customHeight="1" x14ac:dyDescent="0.25"/>
    <row r="421" s="1" customFormat="1" ht="15.75" customHeight="1" x14ac:dyDescent="0.25"/>
    <row r="422" s="1" customFormat="1" ht="15.75" customHeight="1" x14ac:dyDescent="0.25"/>
    <row r="423" s="1" customFormat="1" ht="15.75" customHeight="1" x14ac:dyDescent="0.25"/>
    <row r="424" s="1" customFormat="1" ht="15.75" customHeight="1" x14ac:dyDescent="0.25"/>
    <row r="425" s="1" customFormat="1" ht="15.75" customHeight="1" x14ac:dyDescent="0.25"/>
    <row r="426" s="1" customFormat="1" ht="15.75" customHeight="1" x14ac:dyDescent="0.25"/>
    <row r="427" s="1" customFormat="1" ht="15.75" customHeight="1" x14ac:dyDescent="0.25"/>
    <row r="428" s="1" customFormat="1" ht="15.75" customHeight="1" x14ac:dyDescent="0.25"/>
    <row r="429" s="1" customFormat="1" ht="15.75" customHeight="1" x14ac:dyDescent="0.25"/>
    <row r="430" s="1" customFormat="1" ht="15.75" customHeight="1" x14ac:dyDescent="0.25"/>
    <row r="431" s="1" customFormat="1" ht="15.75" customHeight="1" x14ac:dyDescent="0.25"/>
    <row r="432" s="1" customFormat="1" ht="15.75" customHeight="1" x14ac:dyDescent="0.25"/>
    <row r="433" s="1" customFormat="1" ht="15.75" customHeight="1" x14ac:dyDescent="0.25"/>
    <row r="434" s="1" customFormat="1" ht="15.75" customHeight="1" x14ac:dyDescent="0.25"/>
    <row r="435" s="1" customFormat="1" ht="15.75" customHeight="1" x14ac:dyDescent="0.25"/>
    <row r="436" s="1" customFormat="1" ht="15.75" customHeight="1" x14ac:dyDescent="0.25"/>
    <row r="437" s="1" customFormat="1" ht="15.75" customHeight="1" x14ac:dyDescent="0.25"/>
    <row r="438" s="1" customFormat="1" ht="15.75" customHeight="1" x14ac:dyDescent="0.25"/>
    <row r="439" s="1" customFormat="1" ht="15.75" customHeight="1" x14ac:dyDescent="0.25"/>
    <row r="440" s="1" customFormat="1" ht="15.75" customHeight="1" x14ac:dyDescent="0.25"/>
    <row r="441" s="1" customFormat="1" ht="15.75" customHeight="1" x14ac:dyDescent="0.25"/>
    <row r="442" s="1" customFormat="1" ht="15.75" customHeight="1" x14ac:dyDescent="0.25"/>
    <row r="443" s="1" customFormat="1" ht="15.75" customHeight="1" x14ac:dyDescent="0.25"/>
    <row r="444" s="1" customFormat="1" ht="15.75" customHeight="1" x14ac:dyDescent="0.25"/>
    <row r="445" s="1" customFormat="1" ht="15.75" customHeight="1" x14ac:dyDescent="0.25"/>
    <row r="446" s="1" customFormat="1" ht="15.75" customHeight="1" x14ac:dyDescent="0.25"/>
    <row r="447" s="1" customFormat="1" ht="15.75" customHeight="1" x14ac:dyDescent="0.25"/>
    <row r="448" s="1" customFormat="1" ht="15.75" customHeight="1" x14ac:dyDescent="0.25"/>
    <row r="449" s="1" customFormat="1" ht="15.75" customHeight="1" x14ac:dyDescent="0.25"/>
    <row r="450" s="1" customFormat="1" ht="15.75" customHeight="1" x14ac:dyDescent="0.25"/>
    <row r="451" s="1" customFormat="1" ht="15.75" customHeight="1" x14ac:dyDescent="0.25"/>
    <row r="452" s="1" customFormat="1" ht="15.75" customHeight="1" x14ac:dyDescent="0.25"/>
    <row r="453" s="1" customFormat="1" ht="15.75" customHeight="1" x14ac:dyDescent="0.25"/>
    <row r="454" s="1" customFormat="1" ht="15.75" customHeight="1" x14ac:dyDescent="0.25"/>
    <row r="455" s="1" customFormat="1" ht="15.75" customHeight="1" x14ac:dyDescent="0.25"/>
    <row r="456" s="1" customFormat="1" ht="15.75" customHeight="1" x14ac:dyDescent="0.25"/>
    <row r="457" s="1" customFormat="1" ht="15.75" customHeight="1" x14ac:dyDescent="0.25"/>
    <row r="458" s="1" customFormat="1" ht="15.75" customHeight="1" x14ac:dyDescent="0.25"/>
    <row r="459" s="1" customFormat="1" ht="15.75" customHeight="1" x14ac:dyDescent="0.25"/>
    <row r="460" s="1" customFormat="1" ht="15.75" customHeight="1" x14ac:dyDescent="0.25"/>
    <row r="461" s="1" customFormat="1" ht="15.75" customHeight="1" x14ac:dyDescent="0.25"/>
    <row r="462" s="1" customFormat="1" ht="15.75" customHeight="1" x14ac:dyDescent="0.25"/>
    <row r="463" s="1" customFormat="1" ht="15.75" customHeight="1" x14ac:dyDescent="0.25"/>
    <row r="464" s="1" customFormat="1" ht="15.75" customHeight="1" x14ac:dyDescent="0.25"/>
    <row r="465" s="1" customFormat="1" ht="15.75" customHeight="1" x14ac:dyDescent="0.25"/>
    <row r="466" s="1" customFormat="1" ht="15.75" customHeight="1" x14ac:dyDescent="0.25"/>
    <row r="467" s="1" customFormat="1" ht="15.75" customHeight="1" x14ac:dyDescent="0.25"/>
    <row r="468" s="1" customFormat="1" ht="15.75" customHeight="1" x14ac:dyDescent="0.25"/>
    <row r="469" s="1" customFormat="1" ht="15.75" customHeight="1" x14ac:dyDescent="0.25"/>
    <row r="470" s="1" customFormat="1" ht="15.75" customHeight="1" x14ac:dyDescent="0.25"/>
    <row r="471" s="1" customFormat="1" ht="15.75" customHeight="1" x14ac:dyDescent="0.25"/>
    <row r="472" s="1" customFormat="1" ht="15.75" customHeight="1" x14ac:dyDescent="0.25"/>
    <row r="473" s="1" customFormat="1" ht="15.75" customHeight="1" x14ac:dyDescent="0.25"/>
    <row r="474" s="1" customFormat="1" ht="15.75" customHeight="1" x14ac:dyDescent="0.25"/>
    <row r="475" s="1" customFormat="1" ht="15.75" customHeight="1" x14ac:dyDescent="0.25"/>
    <row r="476" s="1" customFormat="1" ht="15.75" customHeight="1" x14ac:dyDescent="0.25"/>
    <row r="477" s="1" customFormat="1" ht="15.75" customHeight="1" x14ac:dyDescent="0.25"/>
    <row r="478" s="1" customFormat="1" ht="15.75" customHeight="1" x14ac:dyDescent="0.25"/>
    <row r="479" s="1" customFormat="1" ht="15.75" customHeight="1" x14ac:dyDescent="0.25"/>
    <row r="480" s="1" customFormat="1" ht="15.75" customHeight="1" x14ac:dyDescent="0.25"/>
    <row r="481" s="1" customFormat="1" ht="15.75" customHeight="1" x14ac:dyDescent="0.25"/>
    <row r="482" s="1" customFormat="1" ht="15.75" customHeight="1" x14ac:dyDescent="0.25"/>
    <row r="483" s="1" customFormat="1" ht="15.75" customHeight="1" x14ac:dyDescent="0.25"/>
    <row r="484" s="1" customFormat="1" ht="15.75" customHeight="1" x14ac:dyDescent="0.25"/>
    <row r="485" s="1" customFormat="1" ht="15.75" customHeight="1" x14ac:dyDescent="0.25"/>
    <row r="486" s="1" customFormat="1" ht="15.75" customHeight="1" x14ac:dyDescent="0.25"/>
    <row r="487" s="1" customFormat="1" ht="15.75" customHeight="1" x14ac:dyDescent="0.25"/>
    <row r="488" s="1" customFormat="1" ht="15.75" customHeight="1" x14ac:dyDescent="0.25"/>
    <row r="489" s="1" customFormat="1" ht="15.75" customHeight="1" x14ac:dyDescent="0.25"/>
    <row r="490" s="1" customFormat="1" ht="15.75" customHeight="1" x14ac:dyDescent="0.25"/>
    <row r="491" s="1" customFormat="1" ht="15.75" customHeight="1" x14ac:dyDescent="0.25"/>
    <row r="492" s="1" customFormat="1" ht="15.75" customHeight="1" x14ac:dyDescent="0.25"/>
    <row r="493" s="1" customFormat="1" ht="15.75" customHeight="1" x14ac:dyDescent="0.25"/>
    <row r="494" s="1" customFormat="1" ht="15.75" customHeight="1" x14ac:dyDescent="0.25"/>
    <row r="495" s="1" customFormat="1" ht="15.75" customHeight="1" x14ac:dyDescent="0.25"/>
    <row r="496" s="1" customFormat="1" ht="15.75" customHeight="1" x14ac:dyDescent="0.25"/>
    <row r="497" s="1" customFormat="1" ht="15.75" customHeight="1" x14ac:dyDescent="0.25"/>
    <row r="498" s="1" customFormat="1" ht="15.75" customHeight="1" x14ac:dyDescent="0.25"/>
    <row r="499" s="1" customFormat="1" ht="15.75" customHeight="1" x14ac:dyDescent="0.25"/>
    <row r="500" s="1" customFormat="1" ht="15.75" customHeight="1" x14ac:dyDescent="0.25"/>
    <row r="501" s="1" customFormat="1" ht="15.75" customHeight="1" x14ac:dyDescent="0.25"/>
    <row r="502" s="1" customFormat="1" ht="15.75" customHeight="1" x14ac:dyDescent="0.25"/>
    <row r="503" s="1" customFormat="1" ht="15.75" customHeight="1" x14ac:dyDescent="0.25"/>
    <row r="504" s="1" customFormat="1" ht="15.75" customHeight="1" x14ac:dyDescent="0.25"/>
    <row r="505" s="1" customFormat="1" ht="15.75" customHeight="1" x14ac:dyDescent="0.25"/>
    <row r="506" s="1" customFormat="1" ht="15.75" customHeight="1" x14ac:dyDescent="0.25"/>
    <row r="507" s="1" customFormat="1" ht="15.75" customHeight="1" x14ac:dyDescent="0.25"/>
    <row r="508" s="1" customFormat="1" ht="15.75" customHeight="1" x14ac:dyDescent="0.25"/>
    <row r="509" s="1" customFormat="1" ht="15.75" customHeight="1" x14ac:dyDescent="0.25"/>
    <row r="510" s="1" customFormat="1" ht="15.75" customHeight="1" x14ac:dyDescent="0.25"/>
    <row r="511" s="1" customFormat="1" ht="15.75" customHeight="1" x14ac:dyDescent="0.25"/>
    <row r="512" s="1" customFormat="1" ht="15.75" customHeight="1" x14ac:dyDescent="0.25"/>
    <row r="513" s="1" customFormat="1" ht="15.75" customHeight="1" x14ac:dyDescent="0.25"/>
    <row r="514" s="1" customFormat="1" ht="15.75" customHeight="1" x14ac:dyDescent="0.25"/>
    <row r="515" s="1" customFormat="1" ht="15.75" customHeight="1" x14ac:dyDescent="0.25"/>
    <row r="516" s="1" customFormat="1" ht="15.75" customHeight="1" x14ac:dyDescent="0.25"/>
    <row r="517" s="1" customFormat="1" ht="15.75" customHeight="1" x14ac:dyDescent="0.25"/>
    <row r="518" s="1" customFormat="1" ht="15.75" customHeight="1" x14ac:dyDescent="0.25"/>
    <row r="519" s="1" customFormat="1" ht="15.75" customHeight="1" x14ac:dyDescent="0.25"/>
    <row r="520" s="1" customFormat="1" ht="15.75" customHeight="1" x14ac:dyDescent="0.25"/>
    <row r="521" s="1" customFormat="1" ht="15.75" customHeight="1" x14ac:dyDescent="0.25"/>
    <row r="522" s="1" customFormat="1" ht="15.75" customHeight="1" x14ac:dyDescent="0.25"/>
    <row r="523" s="1" customFormat="1" ht="15.75" customHeight="1" x14ac:dyDescent="0.25"/>
    <row r="524" s="1" customFormat="1" ht="15.75" customHeight="1" x14ac:dyDescent="0.25"/>
    <row r="525" s="1" customFormat="1" ht="15.75" customHeight="1" x14ac:dyDescent="0.25"/>
    <row r="526" s="1" customFormat="1" ht="15.75" customHeight="1" x14ac:dyDescent="0.25"/>
    <row r="527" s="1" customFormat="1" ht="15.75" customHeight="1" x14ac:dyDescent="0.25"/>
    <row r="528" s="1" customFormat="1" ht="15.75" customHeight="1" x14ac:dyDescent="0.25"/>
    <row r="529" s="1" customFormat="1" ht="15.75" customHeight="1" x14ac:dyDescent="0.25"/>
    <row r="530" s="1" customFormat="1" ht="15.75" customHeight="1" x14ac:dyDescent="0.25"/>
    <row r="531" s="1" customFormat="1" ht="15.75" customHeight="1" x14ac:dyDescent="0.25"/>
    <row r="532" s="1" customFormat="1" ht="15.75" customHeight="1" x14ac:dyDescent="0.25"/>
    <row r="533" s="1" customFormat="1" ht="15.75" customHeight="1" x14ac:dyDescent="0.25"/>
    <row r="534" s="1" customFormat="1" ht="15.75" customHeight="1" x14ac:dyDescent="0.25"/>
    <row r="535" s="1" customFormat="1" ht="15.75" customHeight="1" x14ac:dyDescent="0.25"/>
    <row r="536" s="1" customFormat="1" ht="15.75" customHeight="1" x14ac:dyDescent="0.25"/>
    <row r="537" s="1" customFormat="1" ht="15.75" customHeight="1" x14ac:dyDescent="0.25"/>
    <row r="538" s="1" customFormat="1" ht="15.75" customHeight="1" x14ac:dyDescent="0.25"/>
    <row r="539" s="1" customFormat="1" ht="15.75" customHeight="1" x14ac:dyDescent="0.25"/>
    <row r="540" s="1" customFormat="1" ht="15.75" customHeight="1" x14ac:dyDescent="0.25"/>
    <row r="541" s="1" customFormat="1" ht="15.75" customHeight="1" x14ac:dyDescent="0.25"/>
    <row r="542" s="1" customFormat="1" ht="15.75" customHeight="1" x14ac:dyDescent="0.25"/>
    <row r="543" s="1" customFormat="1" ht="15.75" customHeight="1" x14ac:dyDescent="0.25"/>
    <row r="544" s="1" customFormat="1" ht="15.75" customHeight="1" x14ac:dyDescent="0.25"/>
    <row r="545" s="1" customFormat="1" ht="15.75" customHeight="1" x14ac:dyDescent="0.25"/>
    <row r="546" s="1" customFormat="1" ht="15.75" customHeight="1" x14ac:dyDescent="0.25"/>
    <row r="547" s="1" customFormat="1" ht="15.75" customHeight="1" x14ac:dyDescent="0.25"/>
    <row r="548" s="1" customFormat="1" ht="15.75" customHeight="1" x14ac:dyDescent="0.25"/>
    <row r="549" s="1" customFormat="1" ht="15.75" customHeight="1" x14ac:dyDescent="0.25"/>
    <row r="550" s="1" customFormat="1" ht="15.75" customHeight="1" x14ac:dyDescent="0.25"/>
    <row r="551" s="1" customFormat="1" ht="15.75" customHeight="1" x14ac:dyDescent="0.25"/>
    <row r="552" s="1" customFormat="1" ht="15.75" customHeight="1" x14ac:dyDescent="0.25"/>
    <row r="553" s="1" customFormat="1" ht="15.75" customHeight="1" x14ac:dyDescent="0.25"/>
    <row r="554" s="1" customFormat="1" ht="15.75" customHeight="1" x14ac:dyDescent="0.25"/>
    <row r="555" s="1" customFormat="1" ht="15.75" customHeight="1" x14ac:dyDescent="0.25"/>
    <row r="556" s="1" customFormat="1" ht="15.75" customHeight="1" x14ac:dyDescent="0.25"/>
    <row r="557" s="1" customFormat="1" ht="15.75" customHeight="1" x14ac:dyDescent="0.25"/>
    <row r="558" s="1" customFormat="1" ht="15.75" customHeight="1" x14ac:dyDescent="0.25"/>
    <row r="559" s="1" customFormat="1" ht="15.75" customHeight="1" x14ac:dyDescent="0.25"/>
    <row r="560" s="1" customFormat="1" ht="15.75" customHeight="1" x14ac:dyDescent="0.25"/>
    <row r="561" s="1" customFormat="1" ht="15.75" customHeight="1" x14ac:dyDescent="0.25"/>
    <row r="562" s="1" customFormat="1" ht="15.75" customHeight="1" x14ac:dyDescent="0.25"/>
    <row r="563" s="1" customFormat="1" ht="15.75" customHeight="1" x14ac:dyDescent="0.25"/>
    <row r="564" s="1" customFormat="1" ht="15.75" customHeight="1" x14ac:dyDescent="0.25"/>
    <row r="565" s="1" customFormat="1" ht="15.75" customHeight="1" x14ac:dyDescent="0.25"/>
    <row r="566" s="1" customFormat="1" ht="15.75" customHeight="1" x14ac:dyDescent="0.25"/>
    <row r="567" s="1" customFormat="1" ht="15.75" customHeight="1" x14ac:dyDescent="0.25"/>
    <row r="568" s="1" customFormat="1" ht="15.75" customHeight="1" x14ac:dyDescent="0.25"/>
    <row r="569" s="1" customFormat="1" ht="15.75" customHeight="1" x14ac:dyDescent="0.25"/>
    <row r="570" s="1" customFormat="1" ht="15.75" customHeight="1" x14ac:dyDescent="0.25"/>
    <row r="571" s="1" customFormat="1" ht="15.75" customHeight="1" x14ac:dyDescent="0.25"/>
    <row r="572" s="1" customFormat="1" ht="15.75" customHeight="1" x14ac:dyDescent="0.25"/>
    <row r="573" s="1" customFormat="1" ht="15.75" customHeight="1" x14ac:dyDescent="0.25"/>
    <row r="574" s="1" customFormat="1" ht="15.75" customHeight="1" x14ac:dyDescent="0.25"/>
    <row r="575" s="1" customFormat="1" ht="15.75" customHeight="1" x14ac:dyDescent="0.25"/>
    <row r="576" s="1" customFormat="1" ht="15.75" customHeight="1" x14ac:dyDescent="0.25"/>
    <row r="577" s="1" customFormat="1" ht="15.75" customHeight="1" x14ac:dyDescent="0.25"/>
    <row r="578" s="1" customFormat="1" ht="15.75" customHeight="1" x14ac:dyDescent="0.25"/>
    <row r="579" s="1" customFormat="1" ht="15.75" customHeight="1" x14ac:dyDescent="0.25"/>
    <row r="580" s="1" customFormat="1" ht="15.75" customHeight="1" x14ac:dyDescent="0.25"/>
    <row r="581" s="1" customFormat="1" ht="15.75" customHeight="1" x14ac:dyDescent="0.25"/>
    <row r="582" s="1" customFormat="1" ht="15.75" customHeight="1" x14ac:dyDescent="0.25"/>
    <row r="583" s="1" customFormat="1" ht="15.75" customHeight="1" x14ac:dyDescent="0.25"/>
    <row r="584" s="1" customFormat="1" ht="15.75" customHeight="1" x14ac:dyDescent="0.25"/>
    <row r="585" s="1" customFormat="1" ht="15.75" customHeight="1" x14ac:dyDescent="0.25"/>
    <row r="586" s="1" customFormat="1" ht="15.75" customHeight="1" x14ac:dyDescent="0.25"/>
    <row r="587" s="1" customFormat="1" ht="15.75" customHeight="1" x14ac:dyDescent="0.25"/>
    <row r="588" s="1" customFormat="1" ht="15.75" customHeight="1" x14ac:dyDescent="0.25"/>
    <row r="589" s="1" customFormat="1" ht="15.75" customHeight="1" x14ac:dyDescent="0.25"/>
    <row r="590" s="1" customFormat="1" ht="15.75" customHeight="1" x14ac:dyDescent="0.25"/>
    <row r="591" s="1" customFormat="1" ht="15.75" customHeight="1" x14ac:dyDescent="0.25"/>
    <row r="592" s="1" customFormat="1" ht="15.75" customHeight="1" x14ac:dyDescent="0.25"/>
    <row r="593" s="1" customFormat="1" ht="15.75" customHeight="1" x14ac:dyDescent="0.25"/>
    <row r="594" s="1" customFormat="1" ht="15.75" customHeight="1" x14ac:dyDescent="0.25"/>
    <row r="595" s="1" customFormat="1" ht="15.75" customHeight="1" x14ac:dyDescent="0.25"/>
    <row r="596" s="1" customFormat="1" ht="15.75" customHeight="1" x14ac:dyDescent="0.25"/>
    <row r="597" s="1" customFormat="1" ht="15.75" customHeight="1" x14ac:dyDescent="0.25"/>
    <row r="598" s="1" customFormat="1" ht="15.75" customHeight="1" x14ac:dyDescent="0.25"/>
    <row r="599" s="1" customFormat="1" ht="15.75" customHeight="1" x14ac:dyDescent="0.25"/>
    <row r="600" s="1" customFormat="1" ht="15.75" customHeight="1" x14ac:dyDescent="0.25"/>
    <row r="601" s="1" customFormat="1" ht="15.75" customHeight="1" x14ac:dyDescent="0.25"/>
    <row r="602" s="1" customFormat="1" ht="15.75" customHeight="1" x14ac:dyDescent="0.25"/>
    <row r="603" s="1" customFormat="1" ht="15.75" customHeight="1" x14ac:dyDescent="0.25"/>
    <row r="604" s="1" customFormat="1" ht="15.75" customHeight="1" x14ac:dyDescent="0.25"/>
    <row r="605" s="1" customFormat="1" ht="15.75" customHeight="1" x14ac:dyDescent="0.25"/>
    <row r="606" s="1" customFormat="1" ht="15.75" customHeight="1" x14ac:dyDescent="0.25"/>
    <row r="607" s="1" customFormat="1" ht="15.75" customHeight="1" x14ac:dyDescent="0.25"/>
    <row r="608" s="1" customFormat="1" ht="15.75" customHeight="1" x14ac:dyDescent="0.25"/>
    <row r="609" s="1" customFormat="1" ht="15.75" customHeight="1" x14ac:dyDescent="0.25"/>
    <row r="610" s="1" customFormat="1" ht="15.75" customHeight="1" x14ac:dyDescent="0.25"/>
    <row r="611" s="1" customFormat="1" ht="15.75" customHeight="1" x14ac:dyDescent="0.25"/>
    <row r="612" s="1" customFormat="1" ht="15.75" customHeight="1" x14ac:dyDescent="0.25"/>
    <row r="613" s="1" customFormat="1" ht="15.75" customHeight="1" x14ac:dyDescent="0.25"/>
    <row r="614" s="1" customFormat="1" ht="15.75" customHeight="1" x14ac:dyDescent="0.25"/>
    <row r="615" s="1" customFormat="1" ht="15.75" customHeight="1" x14ac:dyDescent="0.25"/>
    <row r="616" s="1" customFormat="1" ht="15.75" customHeight="1" x14ac:dyDescent="0.25"/>
    <row r="617" s="1" customFormat="1" ht="15.75" customHeight="1" x14ac:dyDescent="0.25"/>
    <row r="618" s="1" customFormat="1" ht="15.75" customHeight="1" x14ac:dyDescent="0.25"/>
    <row r="619" s="1" customFormat="1" ht="15.75" customHeight="1" x14ac:dyDescent="0.25"/>
    <row r="620" s="1" customFormat="1" ht="15.75" customHeight="1" x14ac:dyDescent="0.25"/>
    <row r="621" s="1" customFormat="1" ht="15.75" customHeight="1" x14ac:dyDescent="0.25"/>
    <row r="622" s="1" customFormat="1" ht="15.75" customHeight="1" x14ac:dyDescent="0.25"/>
    <row r="623" s="1" customFormat="1" ht="15.75" customHeight="1" x14ac:dyDescent="0.25"/>
    <row r="624" s="1" customFormat="1" ht="15.75" customHeight="1" x14ac:dyDescent="0.25"/>
    <row r="625" s="1" customFormat="1" ht="15.75" customHeight="1" x14ac:dyDescent="0.25"/>
    <row r="626" s="1" customFormat="1" ht="15.75" customHeight="1" x14ac:dyDescent="0.25"/>
    <row r="627" s="1" customFormat="1" ht="15.75" customHeight="1" x14ac:dyDescent="0.25"/>
    <row r="628" s="1" customFormat="1" ht="15.75" customHeight="1" x14ac:dyDescent="0.25"/>
    <row r="629" s="1" customFormat="1" ht="15.75" customHeight="1" x14ac:dyDescent="0.25"/>
    <row r="630" s="1" customFormat="1" ht="15.75" customHeight="1" x14ac:dyDescent="0.25"/>
    <row r="631" s="1" customFormat="1" ht="15.75" customHeight="1" x14ac:dyDescent="0.25"/>
    <row r="632" s="1" customFormat="1" ht="15.75" customHeight="1" x14ac:dyDescent="0.25"/>
    <row r="633" s="1" customFormat="1" ht="15.75" customHeight="1" x14ac:dyDescent="0.25"/>
    <row r="634" s="1" customFormat="1" ht="15.75" customHeight="1" x14ac:dyDescent="0.25"/>
    <row r="635" s="1" customFormat="1" ht="15.75" customHeight="1" x14ac:dyDescent="0.25"/>
    <row r="636" s="1" customFormat="1" ht="15.75" customHeight="1" x14ac:dyDescent="0.25"/>
    <row r="637" s="1" customFormat="1" ht="15.75" customHeight="1" x14ac:dyDescent="0.25"/>
    <row r="638" s="1" customFormat="1" ht="15.75" customHeight="1" x14ac:dyDescent="0.25"/>
    <row r="639" s="1" customFormat="1" ht="15.75" customHeight="1" x14ac:dyDescent="0.25"/>
    <row r="640" s="1" customFormat="1" ht="15.75" customHeight="1" x14ac:dyDescent="0.25"/>
    <row r="641" s="1" customFormat="1" ht="15.75" customHeight="1" x14ac:dyDescent="0.25"/>
    <row r="642" s="1" customFormat="1" ht="15.75" customHeight="1" x14ac:dyDescent="0.25"/>
    <row r="643" s="1" customFormat="1" ht="15.75" customHeight="1" x14ac:dyDescent="0.25"/>
    <row r="644" s="1" customFormat="1" ht="15.75" customHeight="1" x14ac:dyDescent="0.25"/>
    <row r="645" s="1" customFormat="1" ht="15.75" customHeight="1" x14ac:dyDescent="0.25"/>
    <row r="646" s="1" customFormat="1" ht="15.75" customHeight="1" x14ac:dyDescent="0.25"/>
    <row r="647" s="1" customFormat="1" ht="15.75" customHeight="1" x14ac:dyDescent="0.25"/>
    <row r="648" s="1" customFormat="1" ht="15.75" customHeight="1" x14ac:dyDescent="0.25"/>
    <row r="649" s="1" customFormat="1" ht="15.75" customHeight="1" x14ac:dyDescent="0.25"/>
    <row r="650" s="1" customFormat="1" ht="15.75" customHeight="1" x14ac:dyDescent="0.25"/>
    <row r="651" s="1" customFormat="1" ht="15.75" customHeight="1" x14ac:dyDescent="0.25"/>
    <row r="652" s="1" customFormat="1" ht="15.75" customHeight="1" x14ac:dyDescent="0.25"/>
    <row r="653" s="1" customFormat="1" ht="15.75" customHeight="1" x14ac:dyDescent="0.25"/>
    <row r="654" s="1" customFormat="1" ht="15.75" customHeight="1" x14ac:dyDescent="0.25"/>
    <row r="655" s="1" customFormat="1" ht="15.75" customHeight="1" x14ac:dyDescent="0.25"/>
    <row r="656" s="1" customFormat="1" ht="15.75" customHeight="1" x14ac:dyDescent="0.25"/>
    <row r="657" s="1" customFormat="1" ht="15.75" customHeight="1" x14ac:dyDescent="0.25"/>
    <row r="658" s="1" customFormat="1" ht="15.75" customHeight="1" x14ac:dyDescent="0.25"/>
    <row r="659" s="1" customFormat="1" ht="15.75" customHeight="1" x14ac:dyDescent="0.25"/>
    <row r="660" s="1" customFormat="1" ht="15.75" customHeight="1" x14ac:dyDescent="0.25"/>
    <row r="661" s="1" customFormat="1" ht="15.75" customHeight="1" x14ac:dyDescent="0.25"/>
    <row r="662" s="1" customFormat="1" ht="15.75" customHeight="1" x14ac:dyDescent="0.25"/>
    <row r="663" s="1" customFormat="1" ht="15.75" customHeight="1" x14ac:dyDescent="0.25"/>
    <row r="664" s="1" customFormat="1" ht="15.75" customHeight="1" x14ac:dyDescent="0.25"/>
    <row r="665" s="1" customFormat="1" ht="15.75" customHeight="1" x14ac:dyDescent="0.25"/>
    <row r="666" s="1" customFormat="1" ht="15.75" customHeight="1" x14ac:dyDescent="0.25"/>
    <row r="667" s="1" customFormat="1" ht="15.75" customHeight="1" x14ac:dyDescent="0.25"/>
    <row r="668" s="1" customFormat="1" ht="15.75" customHeight="1" x14ac:dyDescent="0.25"/>
    <row r="669" s="1" customFormat="1" ht="15.75" customHeight="1" x14ac:dyDescent="0.25"/>
    <row r="670" s="1" customFormat="1" ht="15.75" customHeight="1" x14ac:dyDescent="0.25"/>
    <row r="671" s="1" customFormat="1" ht="15.75" customHeight="1" x14ac:dyDescent="0.25"/>
    <row r="672" s="1" customFormat="1" ht="15.75" customHeight="1" x14ac:dyDescent="0.25"/>
    <row r="673" s="1" customFormat="1" ht="15.75" customHeight="1" x14ac:dyDescent="0.25"/>
    <row r="674" s="1" customFormat="1" ht="15.75" customHeight="1" x14ac:dyDescent="0.25"/>
    <row r="675" s="1" customFormat="1" ht="15.75" customHeight="1" x14ac:dyDescent="0.25"/>
    <row r="676" s="1" customFormat="1" ht="15.75" customHeight="1" x14ac:dyDescent="0.25"/>
    <row r="677" s="1" customFormat="1" ht="15.75" customHeight="1" x14ac:dyDescent="0.25"/>
    <row r="678" s="1" customFormat="1" ht="15.75" customHeight="1" x14ac:dyDescent="0.25"/>
    <row r="679" s="1" customFormat="1" ht="15.75" customHeight="1" x14ac:dyDescent="0.25"/>
    <row r="680" s="1" customFormat="1" ht="15.75" customHeight="1" x14ac:dyDescent="0.25"/>
    <row r="681" s="1" customFormat="1" ht="15.75" customHeight="1" x14ac:dyDescent="0.25"/>
    <row r="682" s="1" customFormat="1" ht="15.75" customHeight="1" x14ac:dyDescent="0.25"/>
    <row r="683" s="1" customFormat="1" ht="15.75" customHeight="1" x14ac:dyDescent="0.25"/>
    <row r="684" s="1" customFormat="1" ht="15.75" customHeight="1" x14ac:dyDescent="0.25"/>
    <row r="685" s="1" customFormat="1" ht="15.75" customHeight="1" x14ac:dyDescent="0.25"/>
    <row r="686" s="1" customFormat="1" ht="15.75" customHeight="1" x14ac:dyDescent="0.25"/>
    <row r="687" s="1" customFormat="1" ht="15.75" customHeight="1" x14ac:dyDescent="0.25"/>
    <row r="688" s="1" customFormat="1" ht="15.75" customHeight="1" x14ac:dyDescent="0.25"/>
    <row r="689" s="1" customFormat="1" ht="15.75" customHeight="1" x14ac:dyDescent="0.25"/>
    <row r="690" s="1" customFormat="1" ht="15.75" customHeight="1" x14ac:dyDescent="0.25"/>
    <row r="691" s="1" customFormat="1" ht="15.75" customHeight="1" x14ac:dyDescent="0.25"/>
    <row r="692" s="1" customFormat="1" ht="15.75" customHeight="1" x14ac:dyDescent="0.25"/>
    <row r="693" s="1" customFormat="1" ht="15.75" customHeight="1" x14ac:dyDescent="0.25"/>
    <row r="694" s="1" customFormat="1" ht="15.75" customHeight="1" x14ac:dyDescent="0.25"/>
    <row r="695" s="1" customFormat="1" ht="15.75" customHeight="1" x14ac:dyDescent="0.25"/>
    <row r="696" s="1" customFormat="1" ht="15.75" customHeight="1" x14ac:dyDescent="0.25"/>
    <row r="697" s="1" customFormat="1" ht="15.75" customHeight="1" x14ac:dyDescent="0.25"/>
    <row r="698" s="1" customFormat="1" ht="15.75" customHeight="1" x14ac:dyDescent="0.25"/>
    <row r="699" s="1" customFormat="1" ht="15.75" customHeight="1" x14ac:dyDescent="0.25"/>
    <row r="700" s="1" customFormat="1" ht="15.75" customHeight="1" x14ac:dyDescent="0.25"/>
    <row r="701" s="1" customFormat="1" ht="15.75" customHeight="1" x14ac:dyDescent="0.25"/>
    <row r="702" s="1" customFormat="1" ht="15.75" customHeight="1" x14ac:dyDescent="0.25"/>
    <row r="703" s="1" customFormat="1" ht="15.75" customHeight="1" x14ac:dyDescent="0.25"/>
    <row r="704" s="1" customFormat="1" ht="15.75" customHeight="1" x14ac:dyDescent="0.25"/>
    <row r="705" s="1" customFormat="1" ht="15.75" customHeight="1" x14ac:dyDescent="0.25"/>
    <row r="706" s="1" customFormat="1" ht="15.75" customHeight="1" x14ac:dyDescent="0.25"/>
    <row r="707" s="1" customFormat="1" ht="15.75" customHeight="1" x14ac:dyDescent="0.25"/>
    <row r="708" s="1" customFormat="1" ht="15.75" customHeight="1" x14ac:dyDescent="0.25"/>
    <row r="709" s="1" customFormat="1" ht="15.75" customHeight="1" x14ac:dyDescent="0.25"/>
    <row r="710" s="1" customFormat="1" ht="15.75" customHeight="1" x14ac:dyDescent="0.25"/>
    <row r="711" s="1" customFormat="1" ht="15.75" customHeight="1" x14ac:dyDescent="0.25"/>
    <row r="712" s="1" customFormat="1" ht="15.75" customHeight="1" x14ac:dyDescent="0.25"/>
    <row r="713" s="1" customFormat="1" ht="15.75" customHeight="1" x14ac:dyDescent="0.25"/>
    <row r="714" s="1" customFormat="1" ht="15.75" customHeight="1" x14ac:dyDescent="0.25"/>
    <row r="715" s="1" customFormat="1" ht="15.75" customHeight="1" x14ac:dyDescent="0.25"/>
    <row r="716" s="1" customFormat="1" ht="15.75" customHeight="1" x14ac:dyDescent="0.25"/>
    <row r="717" s="1" customFormat="1" ht="15.75" customHeight="1" x14ac:dyDescent="0.25"/>
    <row r="718" s="1" customFormat="1" ht="15.75" customHeight="1" x14ac:dyDescent="0.25"/>
    <row r="719" s="1" customFormat="1" ht="15.75" customHeight="1" x14ac:dyDescent="0.25"/>
    <row r="720" s="1" customFormat="1" ht="15.75" customHeight="1" x14ac:dyDescent="0.25"/>
    <row r="721" s="1" customFormat="1" ht="15.75" customHeight="1" x14ac:dyDescent="0.25"/>
    <row r="722" s="1" customFormat="1" ht="15.75" customHeight="1" x14ac:dyDescent="0.25"/>
    <row r="723" s="1" customFormat="1" ht="15.75" customHeight="1" x14ac:dyDescent="0.25"/>
    <row r="724" s="1" customFormat="1" ht="15.75" customHeight="1" x14ac:dyDescent="0.25"/>
    <row r="725" s="1" customFormat="1" ht="15.75" customHeight="1" x14ac:dyDescent="0.25"/>
    <row r="726" s="1" customFormat="1" ht="15.75" customHeight="1" x14ac:dyDescent="0.25"/>
    <row r="727" s="1" customFormat="1" ht="15.75" customHeight="1" x14ac:dyDescent="0.25"/>
    <row r="728" s="1" customFormat="1" ht="15.75" customHeight="1" x14ac:dyDescent="0.25"/>
    <row r="729" s="1" customFormat="1" ht="15.75" customHeight="1" x14ac:dyDescent="0.25"/>
    <row r="730" s="1" customFormat="1" ht="15.75" customHeight="1" x14ac:dyDescent="0.25"/>
    <row r="731" s="1" customFormat="1" ht="15.75" customHeight="1" x14ac:dyDescent="0.25"/>
    <row r="732" s="1" customFormat="1" ht="15.75" customHeight="1" x14ac:dyDescent="0.25"/>
    <row r="733" s="1" customFormat="1" ht="15.75" customHeight="1" x14ac:dyDescent="0.25"/>
    <row r="734" s="1" customFormat="1" ht="15.75" customHeight="1" x14ac:dyDescent="0.25"/>
    <row r="735" s="1" customFormat="1" ht="15.75" customHeight="1" x14ac:dyDescent="0.25"/>
    <row r="736" s="1" customFormat="1" ht="15.75" customHeight="1" x14ac:dyDescent="0.25"/>
    <row r="737" s="1" customFormat="1" ht="15.75" customHeight="1" x14ac:dyDescent="0.25"/>
    <row r="738" s="1" customFormat="1" ht="15.75" customHeight="1" x14ac:dyDescent="0.25"/>
    <row r="739" s="1" customFormat="1" ht="15.75" customHeight="1" x14ac:dyDescent="0.25"/>
    <row r="740" s="1" customFormat="1" ht="15.75" customHeight="1" x14ac:dyDescent="0.25"/>
    <row r="741" s="1" customFormat="1" ht="15.75" customHeight="1" x14ac:dyDescent="0.25"/>
    <row r="742" s="1" customFormat="1" ht="15.75" customHeight="1" x14ac:dyDescent="0.25"/>
    <row r="743" s="1" customFormat="1" ht="15.75" customHeight="1" x14ac:dyDescent="0.25"/>
    <row r="744" s="1" customFormat="1" ht="15.75" customHeight="1" x14ac:dyDescent="0.25"/>
    <row r="745" s="1" customFormat="1" ht="15.75" customHeight="1" x14ac:dyDescent="0.25"/>
    <row r="746" s="1" customFormat="1" ht="15.75" customHeight="1" x14ac:dyDescent="0.25"/>
    <row r="747" s="1" customFormat="1" ht="15.75" customHeight="1" x14ac:dyDescent="0.25"/>
    <row r="748" s="1" customFormat="1" ht="15.75" customHeight="1" x14ac:dyDescent="0.25"/>
    <row r="749" s="1" customFormat="1" ht="15.75" customHeight="1" x14ac:dyDescent="0.25"/>
    <row r="750" s="1" customFormat="1" ht="15.75" customHeight="1" x14ac:dyDescent="0.25"/>
    <row r="751" s="1" customFormat="1" ht="15.75" customHeight="1" x14ac:dyDescent="0.25"/>
    <row r="752" s="1" customFormat="1" ht="15.75" customHeight="1" x14ac:dyDescent="0.25"/>
    <row r="753" s="1" customFormat="1" ht="15.75" customHeight="1" x14ac:dyDescent="0.25"/>
    <row r="754" s="1" customFormat="1" ht="15.75" customHeight="1" x14ac:dyDescent="0.25"/>
    <row r="755" s="1" customFormat="1" ht="15.75" customHeight="1" x14ac:dyDescent="0.25"/>
    <row r="756" s="1" customFormat="1" ht="15.75" customHeight="1" x14ac:dyDescent="0.25"/>
    <row r="757" s="1" customFormat="1" ht="15.75" customHeight="1" x14ac:dyDescent="0.25"/>
    <row r="758" s="1" customFormat="1" ht="15.75" customHeight="1" x14ac:dyDescent="0.25"/>
    <row r="759" s="1" customFormat="1" ht="15.75" customHeight="1" x14ac:dyDescent="0.25"/>
    <row r="760" s="1" customFormat="1" ht="15.75" customHeight="1" x14ac:dyDescent="0.25"/>
    <row r="761" s="1" customFormat="1" ht="15.75" customHeight="1" x14ac:dyDescent="0.25"/>
    <row r="762" s="1" customFormat="1" ht="15.75" customHeight="1" x14ac:dyDescent="0.25"/>
    <row r="763" s="1" customFormat="1" ht="15.75" customHeight="1" x14ac:dyDescent="0.25"/>
    <row r="764" s="1" customFormat="1" ht="15.75" customHeight="1" x14ac:dyDescent="0.25"/>
    <row r="765" s="1" customFormat="1" ht="15.75" customHeight="1" x14ac:dyDescent="0.25"/>
    <row r="766" s="1" customFormat="1" ht="15.75" customHeight="1" x14ac:dyDescent="0.25"/>
    <row r="767" s="1" customFormat="1" ht="15.75" customHeight="1" x14ac:dyDescent="0.25"/>
    <row r="768" s="1" customFormat="1" ht="15.75" customHeight="1" x14ac:dyDescent="0.25"/>
    <row r="769" s="1" customFormat="1" ht="15.75" customHeight="1" x14ac:dyDescent="0.25"/>
    <row r="770" s="1" customFormat="1" ht="15.75" customHeight="1" x14ac:dyDescent="0.25"/>
    <row r="771" s="1" customFormat="1" ht="15.75" customHeight="1" x14ac:dyDescent="0.25"/>
    <row r="772" s="1" customFormat="1" ht="15.75" customHeight="1" x14ac:dyDescent="0.25"/>
    <row r="773" s="1" customFormat="1" ht="15.75" customHeight="1" x14ac:dyDescent="0.25"/>
    <row r="774" s="1" customFormat="1" ht="15.75" customHeight="1" x14ac:dyDescent="0.25"/>
    <row r="775" s="1" customFormat="1" ht="15.75" customHeight="1" x14ac:dyDescent="0.25"/>
    <row r="776" s="1" customFormat="1" ht="15.75" customHeight="1" x14ac:dyDescent="0.25"/>
    <row r="777" s="1" customFormat="1" ht="15.75" customHeight="1" x14ac:dyDescent="0.25"/>
    <row r="778" s="1" customFormat="1" ht="15.75" customHeight="1" x14ac:dyDescent="0.25"/>
    <row r="779" s="1" customFormat="1" ht="15.75" customHeight="1" x14ac:dyDescent="0.25"/>
    <row r="780" s="1" customFormat="1" ht="15.75" customHeight="1" x14ac:dyDescent="0.25"/>
    <row r="781" s="1" customFormat="1" ht="15.75" customHeight="1" x14ac:dyDescent="0.25"/>
    <row r="782" s="1" customFormat="1" ht="15.75" customHeight="1" x14ac:dyDescent="0.25"/>
    <row r="783" s="1" customFormat="1" ht="15.75" customHeight="1" x14ac:dyDescent="0.25"/>
    <row r="784" s="1" customFormat="1" ht="15.75" customHeight="1" x14ac:dyDescent="0.25"/>
    <row r="785" s="1" customFormat="1" ht="15.75" customHeight="1" x14ac:dyDescent="0.25"/>
    <row r="786" s="1" customFormat="1" ht="15.75" customHeight="1" x14ac:dyDescent="0.25"/>
    <row r="787" s="1" customFormat="1" ht="15.75" customHeight="1" x14ac:dyDescent="0.25"/>
    <row r="788" s="1" customFormat="1" ht="15.75" customHeight="1" x14ac:dyDescent="0.25"/>
    <row r="789" s="1" customFormat="1" ht="15.75" customHeight="1" x14ac:dyDescent="0.25"/>
    <row r="790" s="1" customFormat="1" ht="15.75" customHeight="1" x14ac:dyDescent="0.25"/>
    <row r="791" s="1" customFormat="1" ht="15.75" customHeight="1" x14ac:dyDescent="0.25"/>
    <row r="792" s="1" customFormat="1" ht="15.75" customHeight="1" x14ac:dyDescent="0.25"/>
    <row r="793" s="1" customFormat="1" ht="15.75" customHeight="1" x14ac:dyDescent="0.25"/>
    <row r="794" s="1" customFormat="1" ht="15.75" customHeight="1" x14ac:dyDescent="0.25"/>
    <row r="795" s="1" customFormat="1" ht="15.75" customHeight="1" x14ac:dyDescent="0.25"/>
    <row r="796" s="1" customFormat="1" ht="15.75" customHeight="1" x14ac:dyDescent="0.25"/>
    <row r="797" s="1" customFormat="1" ht="15.75" customHeight="1" x14ac:dyDescent="0.25"/>
    <row r="798" s="1" customFormat="1" ht="15.75" customHeight="1" x14ac:dyDescent="0.25"/>
    <row r="799" s="1" customFormat="1" ht="15.75" customHeight="1" x14ac:dyDescent="0.25"/>
    <row r="800" s="1" customFormat="1" ht="15.75" customHeight="1" x14ac:dyDescent="0.25"/>
    <row r="801" s="1" customFormat="1" ht="15.75" customHeight="1" x14ac:dyDescent="0.25"/>
    <row r="802" s="1" customFormat="1" ht="15.75" customHeight="1" x14ac:dyDescent="0.25"/>
    <row r="803" s="1" customFormat="1" ht="15.75" customHeight="1" x14ac:dyDescent="0.25"/>
    <row r="804" s="1" customFormat="1" ht="15.75" customHeight="1" x14ac:dyDescent="0.25"/>
    <row r="805" s="1" customFormat="1" ht="15.75" customHeight="1" x14ac:dyDescent="0.25"/>
    <row r="806" s="1" customFormat="1" ht="15.75" customHeight="1" x14ac:dyDescent="0.25"/>
    <row r="807" s="1" customFormat="1" ht="15.75" customHeight="1" x14ac:dyDescent="0.25"/>
    <row r="808" s="1" customFormat="1" ht="15.75" customHeight="1" x14ac:dyDescent="0.25"/>
    <row r="809" s="1" customFormat="1" ht="15.75" customHeight="1" x14ac:dyDescent="0.25"/>
    <row r="810" s="1" customFormat="1" ht="15.75" customHeight="1" x14ac:dyDescent="0.25"/>
    <row r="811" s="1" customFormat="1" ht="15.75" customHeight="1" x14ac:dyDescent="0.25"/>
    <row r="812" s="1" customFormat="1" ht="15.75" customHeight="1" x14ac:dyDescent="0.25"/>
    <row r="813" s="1" customFormat="1" ht="15.75" customHeight="1" x14ac:dyDescent="0.25"/>
    <row r="814" s="1" customFormat="1" ht="15.75" customHeight="1" x14ac:dyDescent="0.25"/>
    <row r="815" s="1" customFormat="1" ht="15.75" customHeight="1" x14ac:dyDescent="0.25"/>
    <row r="816" s="1" customFormat="1" ht="15.75" customHeight="1" x14ac:dyDescent="0.25"/>
    <row r="817" s="1" customFormat="1" ht="15.75" customHeight="1" x14ac:dyDescent="0.25"/>
    <row r="818" s="1" customFormat="1" ht="15.75" customHeight="1" x14ac:dyDescent="0.25"/>
    <row r="819" s="1" customFormat="1" ht="15.75" customHeight="1" x14ac:dyDescent="0.25"/>
    <row r="820" s="1" customFormat="1" ht="15.75" customHeight="1" x14ac:dyDescent="0.25"/>
    <row r="821" s="1" customFormat="1" ht="15.75" customHeight="1" x14ac:dyDescent="0.25"/>
    <row r="822" s="1" customFormat="1" ht="15.75" customHeight="1" x14ac:dyDescent="0.25"/>
    <row r="823" s="1" customFormat="1" ht="15.75" customHeight="1" x14ac:dyDescent="0.25"/>
    <row r="824" s="1" customFormat="1" ht="15.75" customHeight="1" x14ac:dyDescent="0.25"/>
    <row r="825" s="1" customFormat="1" ht="15.75" customHeight="1" x14ac:dyDescent="0.25"/>
    <row r="826" s="1" customFormat="1" ht="15.75" customHeight="1" x14ac:dyDescent="0.25"/>
    <row r="827" s="1" customFormat="1" ht="15.75" customHeight="1" x14ac:dyDescent="0.25"/>
    <row r="828" s="1" customFormat="1" ht="15.75" customHeight="1" x14ac:dyDescent="0.25"/>
    <row r="829" s="1" customFormat="1" ht="15.75" customHeight="1" x14ac:dyDescent="0.25"/>
    <row r="830" s="1" customFormat="1" ht="15.75" customHeight="1" x14ac:dyDescent="0.25"/>
    <row r="831" s="1" customFormat="1" ht="15.75" customHeight="1" x14ac:dyDescent="0.25"/>
    <row r="832" s="1" customFormat="1" ht="15.75" customHeight="1" x14ac:dyDescent="0.25"/>
    <row r="833" s="1" customFormat="1" ht="15.75" customHeight="1" x14ac:dyDescent="0.25"/>
    <row r="834" s="1" customFormat="1" ht="15.75" customHeight="1" x14ac:dyDescent="0.25"/>
    <row r="835" s="1" customFormat="1" ht="15.75" customHeight="1" x14ac:dyDescent="0.25"/>
    <row r="836" s="1" customFormat="1" ht="15.75" customHeight="1" x14ac:dyDescent="0.25"/>
    <row r="837" s="1" customFormat="1" ht="15.75" customHeight="1" x14ac:dyDescent="0.25"/>
    <row r="838" s="1" customFormat="1" ht="15.75" customHeight="1" x14ac:dyDescent="0.25"/>
    <row r="839" s="1" customFormat="1" ht="15.75" customHeight="1" x14ac:dyDescent="0.25"/>
    <row r="840" s="1" customFormat="1" ht="15.75" customHeight="1" x14ac:dyDescent="0.25"/>
    <row r="841" s="1" customFormat="1" ht="15.75" customHeight="1" x14ac:dyDescent="0.25"/>
    <row r="842" s="1" customFormat="1" ht="15.75" customHeight="1" x14ac:dyDescent="0.25"/>
    <row r="843" s="1" customFormat="1" ht="15.75" customHeight="1" x14ac:dyDescent="0.25"/>
    <row r="844" s="1" customFormat="1" ht="15.75" customHeight="1" x14ac:dyDescent="0.25"/>
    <row r="845" s="1" customFormat="1" ht="15.75" customHeight="1" x14ac:dyDescent="0.25"/>
    <row r="846" s="1" customFormat="1" ht="15.75" customHeight="1" x14ac:dyDescent="0.25"/>
    <row r="847" s="1" customFormat="1" ht="15.75" customHeight="1" x14ac:dyDescent="0.25"/>
    <row r="848" s="1" customFormat="1" ht="15.75" customHeight="1" x14ac:dyDescent="0.25"/>
    <row r="849" s="1" customFormat="1" ht="15.75" customHeight="1" x14ac:dyDescent="0.25"/>
    <row r="850" s="1" customFormat="1" ht="15.75" customHeight="1" x14ac:dyDescent="0.25"/>
    <row r="851" s="1" customFormat="1" ht="15.75" customHeight="1" x14ac:dyDescent="0.25"/>
    <row r="852" s="1" customFormat="1" ht="15.75" customHeight="1" x14ac:dyDescent="0.25"/>
    <row r="853" s="1" customFormat="1" ht="15.75" customHeight="1" x14ac:dyDescent="0.25"/>
    <row r="854" s="1" customFormat="1" ht="15.75" customHeight="1" x14ac:dyDescent="0.25"/>
    <row r="855" s="1" customFormat="1" ht="15.75" customHeight="1" x14ac:dyDescent="0.25"/>
    <row r="856" s="1" customFormat="1" ht="15.75" customHeight="1" x14ac:dyDescent="0.25"/>
    <row r="857" s="1" customFormat="1" ht="15.75" customHeight="1" x14ac:dyDescent="0.25"/>
    <row r="858" s="1" customFormat="1" ht="15.75" customHeight="1" x14ac:dyDescent="0.25"/>
    <row r="859" s="1" customFormat="1" ht="15.75" customHeight="1" x14ac:dyDescent="0.25"/>
    <row r="860" s="1" customFormat="1" ht="15.75" customHeight="1" x14ac:dyDescent="0.25"/>
    <row r="861" s="1" customFormat="1" ht="15.75" customHeight="1" x14ac:dyDescent="0.25"/>
    <row r="862" s="1" customFormat="1" ht="15.75" customHeight="1" x14ac:dyDescent="0.25"/>
    <row r="863" s="1" customFormat="1" ht="15.75" customHeight="1" x14ac:dyDescent="0.25"/>
    <row r="864" s="1" customFormat="1" ht="15.75" customHeight="1" x14ac:dyDescent="0.25"/>
    <row r="865" s="1" customFormat="1" ht="15.75" customHeight="1" x14ac:dyDescent="0.25"/>
    <row r="866" s="1" customFormat="1" ht="15.75" customHeight="1" x14ac:dyDescent="0.25"/>
    <row r="867" s="1" customFormat="1" ht="15.75" customHeight="1" x14ac:dyDescent="0.25"/>
    <row r="868" s="1" customFormat="1" ht="15.75" customHeight="1" x14ac:dyDescent="0.25"/>
    <row r="869" s="1" customFormat="1" ht="15.75" customHeight="1" x14ac:dyDescent="0.25"/>
    <row r="870" s="1" customFormat="1" ht="15.75" customHeight="1" x14ac:dyDescent="0.25"/>
    <row r="871" s="1" customFormat="1" ht="15.75" customHeight="1" x14ac:dyDescent="0.25"/>
    <row r="872" s="1" customFormat="1" ht="15.75" customHeight="1" x14ac:dyDescent="0.25"/>
    <row r="873" s="1" customFormat="1" ht="15.75" customHeight="1" x14ac:dyDescent="0.25"/>
    <row r="874" s="1" customFormat="1" ht="15.75" customHeight="1" x14ac:dyDescent="0.25"/>
    <row r="875" s="1" customFormat="1" ht="15.75" customHeight="1" x14ac:dyDescent="0.25"/>
    <row r="876" s="1" customFormat="1" ht="15.75" customHeight="1" x14ac:dyDescent="0.25"/>
    <row r="877" s="1" customFormat="1" ht="15.75" customHeight="1" x14ac:dyDescent="0.25"/>
    <row r="878" s="1" customFormat="1" ht="15.75" customHeight="1" x14ac:dyDescent="0.25"/>
    <row r="879" s="1" customFormat="1" ht="15.75" customHeight="1" x14ac:dyDescent="0.25"/>
    <row r="880" s="1" customFormat="1" ht="15.75" customHeight="1" x14ac:dyDescent="0.25"/>
    <row r="881" s="1" customFormat="1" ht="15.75" customHeight="1" x14ac:dyDescent="0.25"/>
    <row r="882" s="1" customFormat="1" ht="15.75" customHeight="1" x14ac:dyDescent="0.25"/>
    <row r="883" s="1" customFormat="1" ht="15.75" customHeight="1" x14ac:dyDescent="0.25"/>
    <row r="884" s="1" customFormat="1" ht="15.75" customHeight="1" x14ac:dyDescent="0.25"/>
    <row r="885" s="1" customFormat="1" ht="15.75" customHeight="1" x14ac:dyDescent="0.25"/>
    <row r="886" s="1" customFormat="1" ht="15.75" customHeight="1" x14ac:dyDescent="0.25"/>
    <row r="887" s="1" customFormat="1" ht="15.75" customHeight="1" x14ac:dyDescent="0.25"/>
    <row r="888" s="1" customFormat="1" ht="15.75" customHeight="1" x14ac:dyDescent="0.25"/>
    <row r="889" s="1" customFormat="1" ht="15.75" customHeight="1" x14ac:dyDescent="0.25"/>
    <row r="890" s="1" customFormat="1" ht="15.75" customHeight="1" x14ac:dyDescent="0.25"/>
    <row r="891" s="1" customFormat="1" ht="15.75" customHeight="1" x14ac:dyDescent="0.25"/>
    <row r="892" s="1" customFormat="1" ht="15.75" customHeight="1" x14ac:dyDescent="0.25"/>
    <row r="893" s="1" customFormat="1" ht="15.75" customHeight="1" x14ac:dyDescent="0.25"/>
    <row r="894" s="1" customFormat="1" ht="15.75" customHeight="1" x14ac:dyDescent="0.25"/>
    <row r="895" s="1" customFormat="1" ht="15.75" customHeight="1" x14ac:dyDescent="0.25"/>
    <row r="896" s="1" customFormat="1" ht="15.75" customHeight="1" x14ac:dyDescent="0.25"/>
    <row r="897" s="1" customFormat="1" ht="15.75" customHeight="1" x14ac:dyDescent="0.25"/>
    <row r="898" s="1" customFormat="1" ht="15.75" customHeight="1" x14ac:dyDescent="0.25"/>
    <row r="899" s="1" customFormat="1" ht="15.75" customHeight="1" x14ac:dyDescent="0.25"/>
    <row r="900" s="1" customFormat="1" ht="15.75" customHeight="1" x14ac:dyDescent="0.25"/>
    <row r="901" s="1" customFormat="1" ht="15.75" customHeight="1" x14ac:dyDescent="0.25"/>
    <row r="902" s="1" customFormat="1" ht="15.75" customHeight="1" x14ac:dyDescent="0.25"/>
    <row r="903" s="1" customFormat="1" ht="15.75" customHeight="1" x14ac:dyDescent="0.25"/>
    <row r="904" s="1" customFormat="1" ht="15.75" customHeight="1" x14ac:dyDescent="0.25"/>
    <row r="905" s="1" customFormat="1" ht="15.75" customHeight="1" x14ac:dyDescent="0.25"/>
    <row r="906" s="1" customFormat="1" ht="15.75" customHeight="1" x14ac:dyDescent="0.25"/>
    <row r="907" s="1" customFormat="1" ht="15.75" customHeight="1" x14ac:dyDescent="0.25"/>
    <row r="908" s="1" customFormat="1" ht="15.75" customHeight="1" x14ac:dyDescent="0.25"/>
    <row r="909" s="1" customFormat="1" ht="15.75" customHeight="1" x14ac:dyDescent="0.25"/>
    <row r="910" s="1" customFormat="1" ht="15.75" customHeight="1" x14ac:dyDescent="0.25"/>
    <row r="911" s="1" customFormat="1" ht="15.75" customHeight="1" x14ac:dyDescent="0.25"/>
    <row r="912" s="1" customFormat="1" ht="15.75" customHeight="1" x14ac:dyDescent="0.25"/>
    <row r="913" s="1" customFormat="1" ht="15.75" customHeight="1" x14ac:dyDescent="0.25"/>
    <row r="914" s="1" customFormat="1" ht="15.75" customHeight="1" x14ac:dyDescent="0.25"/>
    <row r="915" s="1" customFormat="1" ht="15.75" customHeight="1" x14ac:dyDescent="0.25"/>
    <row r="916" s="1" customFormat="1" ht="15.75" customHeight="1" x14ac:dyDescent="0.25"/>
    <row r="917" s="1" customFormat="1" ht="15.75" customHeight="1" x14ac:dyDescent="0.25"/>
    <row r="918" s="1" customFormat="1" ht="15.75" customHeight="1" x14ac:dyDescent="0.25"/>
    <row r="919" s="1" customFormat="1" ht="15.75" customHeight="1" x14ac:dyDescent="0.25"/>
    <row r="920" s="1" customFormat="1" ht="15.75" customHeight="1" x14ac:dyDescent="0.25"/>
    <row r="921" s="1" customFormat="1" ht="15.75" customHeight="1" x14ac:dyDescent="0.25"/>
    <row r="922" s="1" customFormat="1" ht="15.75" customHeight="1" x14ac:dyDescent="0.25"/>
    <row r="923" s="1" customFormat="1" ht="15.75" customHeight="1" x14ac:dyDescent="0.25"/>
    <row r="924" s="1" customFormat="1" ht="15.75" customHeight="1" x14ac:dyDescent="0.25"/>
    <row r="925" s="1" customFormat="1" ht="15.75" customHeight="1" x14ac:dyDescent="0.25"/>
    <row r="926" s="1" customFormat="1" ht="15.75" customHeight="1" x14ac:dyDescent="0.25"/>
    <row r="927" s="1" customFormat="1" ht="15.75" customHeight="1" x14ac:dyDescent="0.25"/>
    <row r="928" s="1" customFormat="1" ht="15.75" customHeight="1" x14ac:dyDescent="0.25"/>
    <row r="929" s="1" customFormat="1" ht="15.75" customHeight="1" x14ac:dyDescent="0.25"/>
    <row r="930" s="1" customFormat="1" ht="15.75" customHeight="1" x14ac:dyDescent="0.25"/>
    <row r="931" s="1" customFormat="1" ht="15.75" customHeight="1" x14ac:dyDescent="0.25"/>
    <row r="932" s="1" customFormat="1" ht="15.75" customHeight="1" x14ac:dyDescent="0.25"/>
    <row r="933" s="1" customFormat="1" ht="15.75" customHeight="1" x14ac:dyDescent="0.25"/>
    <row r="934" s="1" customFormat="1" ht="15.75" customHeight="1" x14ac:dyDescent="0.25"/>
    <row r="935" s="1" customFormat="1" ht="15.75" customHeight="1" x14ac:dyDescent="0.25"/>
    <row r="936" s="1" customFormat="1" ht="15.75" customHeight="1" x14ac:dyDescent="0.25"/>
    <row r="937" s="1" customFormat="1" ht="15.75" customHeight="1" x14ac:dyDescent="0.25"/>
    <row r="938" s="1" customFormat="1" ht="15.75" customHeight="1" x14ac:dyDescent="0.25"/>
    <row r="939" s="1" customFormat="1" ht="15.75" customHeight="1" x14ac:dyDescent="0.25"/>
    <row r="940" s="1" customFormat="1" ht="15.75" customHeight="1" x14ac:dyDescent="0.25"/>
    <row r="941" s="1" customFormat="1" ht="15.75" customHeight="1" x14ac:dyDescent="0.25"/>
    <row r="942" s="1" customFormat="1" ht="15.75" customHeight="1" x14ac:dyDescent="0.25"/>
    <row r="943" s="1" customFormat="1" ht="15.75" customHeight="1" x14ac:dyDescent="0.25"/>
    <row r="944" s="1" customFormat="1" ht="15.75" customHeight="1" x14ac:dyDescent="0.25"/>
    <row r="945" s="1" customFormat="1" ht="15.75" customHeight="1" x14ac:dyDescent="0.25"/>
    <row r="946" s="1" customFormat="1" ht="15.75" customHeight="1" x14ac:dyDescent="0.25"/>
    <row r="947" s="1" customFormat="1" ht="15.75" customHeight="1" x14ac:dyDescent="0.25"/>
    <row r="948" s="1" customFormat="1" ht="15.75" customHeight="1" x14ac:dyDescent="0.25"/>
    <row r="949" s="1" customFormat="1" ht="15.75" customHeight="1" x14ac:dyDescent="0.25"/>
    <row r="950" s="1" customFormat="1" ht="15.75" customHeight="1" x14ac:dyDescent="0.25"/>
    <row r="951" s="1" customFormat="1" ht="15.75" customHeight="1" x14ac:dyDescent="0.25"/>
    <row r="952" s="1" customFormat="1" ht="15.75" customHeight="1" x14ac:dyDescent="0.25"/>
    <row r="953" s="1" customFormat="1" ht="15.75" customHeight="1" x14ac:dyDescent="0.25"/>
    <row r="954" s="1" customFormat="1" ht="15.75" customHeight="1" x14ac:dyDescent="0.25"/>
    <row r="955" s="1" customFormat="1" ht="15.75" customHeight="1" x14ac:dyDescent="0.25"/>
    <row r="956" s="1" customFormat="1" ht="15.75" customHeight="1" x14ac:dyDescent="0.25"/>
    <row r="957" s="1" customFormat="1" ht="15.75" customHeight="1" x14ac:dyDescent="0.25"/>
    <row r="958" s="1" customFormat="1" ht="15.75" customHeight="1" x14ac:dyDescent="0.25"/>
    <row r="959" s="1" customFormat="1" ht="15.75" customHeight="1" x14ac:dyDescent="0.25"/>
    <row r="960" s="1" customFormat="1" ht="15.75" customHeight="1" x14ac:dyDescent="0.25"/>
    <row r="961" s="1" customFormat="1" ht="15.75" customHeight="1" x14ac:dyDescent="0.25"/>
    <row r="962" s="1" customFormat="1" ht="15.75" customHeight="1" x14ac:dyDescent="0.25"/>
    <row r="963" s="1" customFormat="1" ht="15.75" customHeight="1" x14ac:dyDescent="0.25"/>
    <row r="964" s="1" customFormat="1" ht="15.75" customHeight="1" x14ac:dyDescent="0.25"/>
    <row r="965" s="1" customFormat="1" ht="15.75" customHeight="1" x14ac:dyDescent="0.25"/>
    <row r="966" s="1" customFormat="1" ht="15.75" customHeight="1" x14ac:dyDescent="0.25"/>
    <row r="967" s="1" customFormat="1" ht="15.75" customHeight="1" x14ac:dyDescent="0.25"/>
    <row r="968" s="1" customFormat="1" ht="15.75" customHeight="1" x14ac:dyDescent="0.25"/>
    <row r="969" s="1" customFormat="1" ht="15.75" customHeight="1" x14ac:dyDescent="0.25"/>
    <row r="970" s="1" customFormat="1" ht="15.75" customHeight="1" x14ac:dyDescent="0.25"/>
    <row r="971" s="1" customFormat="1" ht="15.75" customHeight="1" x14ac:dyDescent="0.25"/>
    <row r="972" s="1" customFormat="1" ht="15.75" customHeight="1" x14ac:dyDescent="0.25"/>
    <row r="973" s="1" customFormat="1" ht="15.75" customHeight="1" x14ac:dyDescent="0.25"/>
    <row r="974" s="1" customFormat="1" ht="15.75" customHeight="1" x14ac:dyDescent="0.25"/>
    <row r="975" s="1" customFormat="1" ht="15.75" customHeight="1" x14ac:dyDescent="0.25"/>
    <row r="976" s="1" customFormat="1" ht="15.75" customHeight="1" x14ac:dyDescent="0.25"/>
    <row r="977" s="1" customFormat="1" ht="15.75" customHeight="1" x14ac:dyDescent="0.25"/>
    <row r="978" s="1" customFormat="1" ht="15.75" customHeight="1" x14ac:dyDescent="0.25"/>
    <row r="979" s="1" customFormat="1" ht="15.75" customHeight="1" x14ac:dyDescent="0.25"/>
    <row r="980" s="1" customFormat="1" ht="15.75" customHeight="1" x14ac:dyDescent="0.25"/>
    <row r="981" s="1" customFormat="1" ht="15.75" customHeight="1" x14ac:dyDescent="0.25"/>
    <row r="982" s="1" customFormat="1" ht="15.75" customHeight="1" x14ac:dyDescent="0.25"/>
    <row r="983" s="1" customFormat="1" ht="15.75" customHeight="1" x14ac:dyDescent="0.25"/>
    <row r="984" s="1" customFormat="1" ht="15.75" customHeight="1" x14ac:dyDescent="0.25"/>
    <row r="985" s="1" customFormat="1" ht="15.75" customHeight="1" x14ac:dyDescent="0.25"/>
    <row r="986" s="1" customFormat="1" ht="15.75" customHeight="1" x14ac:dyDescent="0.25"/>
    <row r="987" s="1" customFormat="1" ht="15.75" customHeight="1" x14ac:dyDescent="0.25"/>
    <row r="988" s="1" customFormat="1" ht="15.75" customHeight="1" x14ac:dyDescent="0.25"/>
    <row r="989" s="1" customFormat="1" ht="15.75" customHeight="1" x14ac:dyDescent="0.25"/>
    <row r="990" s="1" customFormat="1" ht="15.75" customHeight="1" x14ac:dyDescent="0.25"/>
    <row r="991" s="1" customFormat="1" ht="15.75" customHeight="1" x14ac:dyDescent="0.25"/>
    <row r="992" s="1" customFormat="1" ht="15.75" customHeight="1" x14ac:dyDescent="0.25"/>
    <row r="993" s="1" customFormat="1" ht="15.75" customHeight="1" x14ac:dyDescent="0.25"/>
    <row r="994" s="1" customFormat="1" ht="15.75" customHeight="1" x14ac:dyDescent="0.25"/>
    <row r="995" s="1" customFormat="1" ht="15.75" customHeight="1" x14ac:dyDescent="0.25"/>
    <row r="996" s="1" customFormat="1" ht="15.75" customHeight="1" x14ac:dyDescent="0.25"/>
    <row r="997" s="1" customFormat="1" ht="15.75" customHeight="1" x14ac:dyDescent="0.25"/>
    <row r="998" s="1" customFormat="1" ht="15.75" customHeight="1" x14ac:dyDescent="0.25"/>
    <row r="999" s="1" customFormat="1" ht="15.75" customHeight="1" x14ac:dyDescent="0.25"/>
    <row r="1000" s="1" customFormat="1" ht="15.75" customHeight="1" x14ac:dyDescent="0.25"/>
  </sheetData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ADDF-330D-4ADB-B101-02853A8BB86E}">
  <dimension ref="A2:L1000"/>
  <sheetViews>
    <sheetView workbookViewId="0">
      <selection activeCell="B13" sqref="B13"/>
    </sheetView>
  </sheetViews>
  <sheetFormatPr defaultColWidth="13.6640625" defaultRowHeight="15" customHeight="1" x14ac:dyDescent="0.25"/>
  <cols>
    <col min="1" max="2" width="12.88671875" style="1" customWidth="1"/>
    <col min="3" max="3" width="14.77734375" style="1" customWidth="1"/>
    <col min="4" max="4" width="12.88671875" style="1" customWidth="1"/>
    <col min="5" max="5" width="14.44140625" style="1" customWidth="1"/>
    <col min="6" max="6" width="17.88671875" style="1" customWidth="1"/>
    <col min="7" max="7" width="12.88671875" style="1" customWidth="1"/>
    <col min="8" max="8" width="14.77734375" style="1" customWidth="1"/>
    <col min="9" max="26" width="12.88671875" style="1" customWidth="1"/>
    <col min="27" max="16384" width="13.6640625" style="1"/>
  </cols>
  <sheetData>
    <row r="2" spans="1:8" ht="16.2" thickBot="1" x14ac:dyDescent="0.35">
      <c r="C2" s="8" t="s">
        <v>36</v>
      </c>
      <c r="D2" s="8" t="s">
        <v>35</v>
      </c>
    </row>
    <row r="3" spans="1:8" ht="16.8" thickBot="1" x14ac:dyDescent="0.3">
      <c r="B3" s="18" t="s">
        <v>34</v>
      </c>
      <c r="C3" s="17" t="s">
        <v>33</v>
      </c>
      <c r="D3" s="17" t="s">
        <v>4</v>
      </c>
      <c r="E3" s="17" t="s">
        <v>32</v>
      </c>
      <c r="F3" s="17" t="s">
        <v>31</v>
      </c>
      <c r="G3" s="17" t="s">
        <v>30</v>
      </c>
      <c r="H3" s="17" t="s">
        <v>29</v>
      </c>
    </row>
    <row r="4" spans="1:8" ht="16.2" thickBot="1" x14ac:dyDescent="0.35">
      <c r="B4" s="16">
        <v>1</v>
      </c>
      <c r="C4" s="12">
        <v>130</v>
      </c>
      <c r="D4" s="12">
        <v>15</v>
      </c>
      <c r="E4" s="12">
        <f>$F$23+$F$21*C4</f>
        <v>17.817582909924212</v>
      </c>
      <c r="F4" s="14">
        <f>C4^2</f>
        <v>16900</v>
      </c>
      <c r="G4" s="14">
        <f>C4*D4</f>
        <v>1950</v>
      </c>
      <c r="H4" s="14">
        <f>D4^2</f>
        <v>225</v>
      </c>
    </row>
    <row r="5" spans="1:8" ht="16.2" thickBot="1" x14ac:dyDescent="0.35">
      <c r="B5" s="16">
        <v>2</v>
      </c>
      <c r="C5" s="12">
        <v>650</v>
      </c>
      <c r="D5" s="12">
        <v>69.900000000000006</v>
      </c>
      <c r="E5" s="12">
        <f>$F$23+$F$21*C5</f>
        <v>105.24344084837126</v>
      </c>
      <c r="F5" s="14">
        <f>C5^2</f>
        <v>422500</v>
      </c>
      <c r="G5" s="14">
        <f>C5*D5</f>
        <v>45435.000000000007</v>
      </c>
      <c r="H5" s="14">
        <f>D5^2</f>
        <v>4886.0100000000011</v>
      </c>
    </row>
    <row r="6" spans="1:8" ht="16.2" thickBot="1" x14ac:dyDescent="0.35">
      <c r="B6" s="16">
        <v>3</v>
      </c>
      <c r="C6" s="12">
        <v>99</v>
      </c>
      <c r="D6" s="12">
        <v>6.5</v>
      </c>
      <c r="E6" s="12">
        <f>$F$23+$F$21*C6</f>
        <v>12.605656763593714</v>
      </c>
      <c r="F6" s="14">
        <f>C6^2</f>
        <v>9801</v>
      </c>
      <c r="G6" s="14">
        <f>C6*D6</f>
        <v>643.5</v>
      </c>
      <c r="H6" s="14">
        <f>D6^2</f>
        <v>42.25</v>
      </c>
    </row>
    <row r="7" spans="1:8" ht="16.2" thickBot="1" x14ac:dyDescent="0.35">
      <c r="B7" s="16">
        <v>4</v>
      </c>
      <c r="C7" s="12">
        <v>150</v>
      </c>
      <c r="D7" s="12">
        <v>22.4</v>
      </c>
      <c r="E7" s="12">
        <f>$F$23+$F$21*C7</f>
        <v>21.180115907556793</v>
      </c>
      <c r="F7" s="14">
        <f>C7^2</f>
        <v>22500</v>
      </c>
      <c r="G7" s="14">
        <f>C7*D7</f>
        <v>3360</v>
      </c>
      <c r="H7" s="14">
        <f>D7^2</f>
        <v>501.75999999999993</v>
      </c>
    </row>
    <row r="8" spans="1:8" ht="16.2" thickBot="1" x14ac:dyDescent="0.35">
      <c r="B8" s="16">
        <v>5</v>
      </c>
      <c r="C8" s="12">
        <v>128</v>
      </c>
      <c r="D8" s="12">
        <v>28.4</v>
      </c>
      <c r="E8" s="12">
        <f>$F$23+$F$21*C8</f>
        <v>17.481329610160955</v>
      </c>
      <c r="F8" s="14">
        <f>C8^2</f>
        <v>16384</v>
      </c>
      <c r="G8" s="14">
        <f>C8*D8</f>
        <v>3635.2</v>
      </c>
      <c r="H8" s="14">
        <f>D8^2</f>
        <v>806.56</v>
      </c>
    </row>
    <row r="9" spans="1:8" ht="16.2" thickBot="1" x14ac:dyDescent="0.35">
      <c r="B9" s="16">
        <v>6</v>
      </c>
      <c r="C9" s="12">
        <v>302</v>
      </c>
      <c r="D9" s="12">
        <v>65.900000000000006</v>
      </c>
      <c r="E9" s="12">
        <f>$F$23+$F$21*C9</f>
        <v>46.735366689564394</v>
      </c>
      <c r="F9" s="14">
        <f>C9^2</f>
        <v>91204</v>
      </c>
      <c r="G9" s="14">
        <f>C9*D9</f>
        <v>19901.800000000003</v>
      </c>
      <c r="H9" s="14">
        <f>D9^2</f>
        <v>4342.8100000000004</v>
      </c>
    </row>
    <row r="10" spans="1:8" ht="16.2" thickBot="1" x14ac:dyDescent="0.35">
      <c r="B10" s="16">
        <v>7</v>
      </c>
      <c r="C10" s="12">
        <v>95</v>
      </c>
      <c r="D10" s="12">
        <v>19.399999999999999</v>
      </c>
      <c r="E10" s="12">
        <f>$F$23+$F$21*C10</f>
        <v>11.9331501640672</v>
      </c>
      <c r="F10" s="14">
        <f>C10^2</f>
        <v>9025</v>
      </c>
      <c r="G10" s="14">
        <f>C10*D10</f>
        <v>1842.9999999999998</v>
      </c>
      <c r="H10" s="14">
        <f>D10^2</f>
        <v>376.35999999999996</v>
      </c>
    </row>
    <row r="11" spans="1:8" ht="16.2" thickBot="1" x14ac:dyDescent="0.35">
      <c r="B11" s="16">
        <v>8</v>
      </c>
      <c r="C11" s="12">
        <v>945</v>
      </c>
      <c r="D11" s="12">
        <v>198.7</v>
      </c>
      <c r="E11" s="12">
        <f>$F$23+$F$21*C11</f>
        <v>154.8408025634518</v>
      </c>
      <c r="F11" s="14">
        <f>C11^2</f>
        <v>893025</v>
      </c>
      <c r="G11" s="14">
        <f>C11*D11</f>
        <v>187771.5</v>
      </c>
      <c r="H11" s="14">
        <f>D11^2</f>
        <v>39481.689999999995</v>
      </c>
    </row>
    <row r="12" spans="1:8" ht="16.2" thickBot="1" x14ac:dyDescent="0.35">
      <c r="B12" s="16">
        <v>9</v>
      </c>
      <c r="C12" s="12">
        <v>368</v>
      </c>
      <c r="D12" s="12">
        <v>38.799999999999997</v>
      </c>
      <c r="E12" s="12">
        <f>$F$23+$F$21*C12</f>
        <v>57.831725581751904</v>
      </c>
      <c r="F12" s="14">
        <f>C12^2</f>
        <v>135424</v>
      </c>
      <c r="G12" s="14">
        <f>C12*D12</f>
        <v>14278.4</v>
      </c>
      <c r="H12" s="14">
        <f>D12^2</f>
        <v>1505.4399999999998</v>
      </c>
    </row>
    <row r="13" spans="1:8" ht="16.2" thickBot="1" x14ac:dyDescent="0.35">
      <c r="A13" s="8" t="s">
        <v>28</v>
      </c>
      <c r="B13" s="24">
        <v>10</v>
      </c>
      <c r="C13" s="12">
        <v>961</v>
      </c>
      <c r="D13" s="12">
        <v>138.19999999999999</v>
      </c>
      <c r="E13" s="12">
        <f>$F$23+$F$21*C13</f>
        <v>157.53082896155786</v>
      </c>
      <c r="F13" s="14">
        <f>C13^2</f>
        <v>923521</v>
      </c>
      <c r="G13" s="14">
        <f>C13*D13</f>
        <v>132810.19999999998</v>
      </c>
      <c r="H13" s="14">
        <f>D13^2</f>
        <v>19099.239999999998</v>
      </c>
    </row>
    <row r="14" spans="1:8" ht="15.6" x14ac:dyDescent="0.3">
      <c r="B14" s="8" t="s">
        <v>27</v>
      </c>
      <c r="C14" s="13">
        <v>386</v>
      </c>
      <c r="D14" s="7"/>
      <c r="E14" s="12">
        <f>$F$23+$F$21*C14</f>
        <v>60.858005279621224</v>
      </c>
      <c r="F14" s="8" t="s">
        <v>26</v>
      </c>
    </row>
    <row r="15" spans="1:8" ht="15.6" x14ac:dyDescent="0.3">
      <c r="B15" s="8" t="s">
        <v>25</v>
      </c>
      <c r="C15" s="11">
        <f>SUM(C4:C13)</f>
        <v>3828</v>
      </c>
      <c r="D15" s="11">
        <f>SUM(D4:D13)</f>
        <v>603.20000000000005</v>
      </c>
      <c r="E15" s="11">
        <f>SUM(E4:E13)</f>
        <v>603.20000000000016</v>
      </c>
      <c r="F15" s="11">
        <f>SUM(F4:F13)</f>
        <v>2540284</v>
      </c>
      <c r="G15" s="11">
        <f>SUM(G4:G13)</f>
        <v>411628.6</v>
      </c>
      <c r="H15" s="11">
        <f>SUM(H4:H13)</f>
        <v>71267.12</v>
      </c>
    </row>
    <row r="16" spans="1:8" ht="15.6" x14ac:dyDescent="0.3">
      <c r="B16" s="8" t="s">
        <v>24</v>
      </c>
      <c r="C16" s="8">
        <f>C15/B13</f>
        <v>382.8</v>
      </c>
      <c r="D16" s="8">
        <f>D15/B13</f>
        <v>60.320000000000007</v>
      </c>
    </row>
    <row r="17" spans="5:9" ht="15.6" x14ac:dyDescent="0.3">
      <c r="H17" s="8" t="s">
        <v>18</v>
      </c>
      <c r="I17" s="8" t="s">
        <v>23</v>
      </c>
    </row>
    <row r="18" spans="5:9" ht="15.6" x14ac:dyDescent="0.3">
      <c r="E18" s="8" t="s">
        <v>20</v>
      </c>
      <c r="F18" s="8">
        <f>G15-(B13*C16*D16)</f>
        <v>180723.63999999996</v>
      </c>
      <c r="G18" s="8" t="s">
        <v>22</v>
      </c>
      <c r="H18" s="8">
        <f>COVAR(C4:C13,D4:D13)</f>
        <v>18072.364000000001</v>
      </c>
      <c r="I18" s="8">
        <f>F18/10</f>
        <v>18072.363999999994</v>
      </c>
    </row>
    <row r="19" spans="5:9" ht="15.6" x14ac:dyDescent="0.3">
      <c r="F19" s="8">
        <f>F15-(B13*C16^2)</f>
        <v>1074925.6000000001</v>
      </c>
      <c r="G19" s="8" t="s">
        <v>21</v>
      </c>
      <c r="H19" s="8">
        <f>_xlfn.VAR.P(C4:C13)</f>
        <v>107492.56</v>
      </c>
      <c r="I19" s="8">
        <f>F19/10</f>
        <v>107492.56000000001</v>
      </c>
    </row>
    <row r="21" spans="5:9" ht="15.75" customHeight="1" x14ac:dyDescent="0.3">
      <c r="E21" s="8" t="s">
        <v>20</v>
      </c>
      <c r="F21" s="19">
        <f>F18/F19</f>
        <v>0.16812664988162895</v>
      </c>
      <c r="G21" s="8">
        <v>0</v>
      </c>
      <c r="H21" s="8">
        <f>H18/H19</f>
        <v>0.16812664988162904</v>
      </c>
    </row>
    <row r="22" spans="5:9" ht="15.75" customHeight="1" x14ac:dyDescent="0.25"/>
    <row r="23" spans="5:9" ht="15.75" customHeight="1" x14ac:dyDescent="0.3">
      <c r="E23" s="8" t="s">
        <v>19</v>
      </c>
      <c r="F23" s="19">
        <f>D16-F21*C16</f>
        <v>-4.0388815746875508</v>
      </c>
      <c r="G23" s="8">
        <v>0</v>
      </c>
    </row>
    <row r="24" spans="5:9" ht="15.75" customHeight="1" x14ac:dyDescent="0.3">
      <c r="H24" s="8" t="s">
        <v>18</v>
      </c>
    </row>
    <row r="25" spans="5:9" ht="15.75" customHeight="1" x14ac:dyDescent="0.3">
      <c r="E25" s="8" t="s">
        <v>6</v>
      </c>
      <c r="F25" s="9">
        <f>(B13*G15)-(C15*D15)</f>
        <v>1807236.4</v>
      </c>
      <c r="G25" s="8" t="s">
        <v>17</v>
      </c>
      <c r="H25" s="8">
        <f>H18*100</f>
        <v>1807236.4000000001</v>
      </c>
    </row>
    <row r="26" spans="5:9" ht="15.75" customHeight="1" x14ac:dyDescent="0.3">
      <c r="F26" s="8">
        <f>B13*F15-C15^2</f>
        <v>10749256</v>
      </c>
      <c r="G26" s="8">
        <f>B13*H15-D15^2</f>
        <v>348820.9599999999</v>
      </c>
      <c r="H26" s="8">
        <f>F26*G26</f>
        <v>3749565797205.7588</v>
      </c>
      <c r="I26" s="9">
        <f>SQRT(H26)</f>
        <v>1936379.5591788711</v>
      </c>
    </row>
    <row r="27" spans="5:9" ht="15.75" customHeight="1" x14ac:dyDescent="0.3">
      <c r="F27" s="8" t="s">
        <v>16</v>
      </c>
      <c r="G27" s="8" t="s">
        <v>15</v>
      </c>
      <c r="H27" s="8" t="s">
        <v>14</v>
      </c>
      <c r="I27" s="8" t="s">
        <v>13</v>
      </c>
    </row>
    <row r="28" spans="5:9" ht="15.75" customHeight="1" x14ac:dyDescent="0.25"/>
    <row r="29" spans="5:9" ht="15.75" customHeight="1" x14ac:dyDescent="0.3">
      <c r="E29" s="8" t="s">
        <v>6</v>
      </c>
      <c r="F29" s="8">
        <f>F25</f>
        <v>1807236.4</v>
      </c>
    </row>
    <row r="30" spans="5:9" ht="15.75" customHeight="1" x14ac:dyDescent="0.3">
      <c r="F30" s="8">
        <f>I26</f>
        <v>1936379.5591788711</v>
      </c>
    </row>
    <row r="31" spans="5:9" ht="15.75" customHeight="1" x14ac:dyDescent="0.25"/>
    <row r="32" spans="5:9" ht="15.75" customHeight="1" thickBot="1" x14ac:dyDescent="0.35">
      <c r="E32" s="8" t="s">
        <v>6</v>
      </c>
      <c r="F32" s="8">
        <f>F29/F30</f>
        <v>0.93330689814055112</v>
      </c>
    </row>
    <row r="33" spans="2:12" ht="15.75" customHeight="1" thickBot="1" x14ac:dyDescent="0.35">
      <c r="E33" s="8" t="s">
        <v>5</v>
      </c>
      <c r="F33" s="7">
        <f>F32^2</f>
        <v>0.87106176611673702</v>
      </c>
      <c r="G33" s="6" t="s">
        <v>12</v>
      </c>
    </row>
    <row r="34" spans="2:12" ht="15.75" customHeight="1" x14ac:dyDescent="0.25"/>
    <row r="35" spans="2:12" ht="15.75" customHeight="1" x14ac:dyDescent="0.25"/>
    <row r="36" spans="2:12" ht="15.75" customHeight="1" x14ac:dyDescent="0.25"/>
    <row r="37" spans="2:12" ht="15.75" customHeight="1" x14ac:dyDescent="0.25"/>
    <row r="38" spans="2:12" ht="15.75" customHeight="1" x14ac:dyDescent="0.25"/>
    <row r="39" spans="2:12" ht="15.75" customHeight="1" x14ac:dyDescent="0.25"/>
    <row r="40" spans="2:12" ht="15.75" customHeight="1" x14ac:dyDescent="0.25">
      <c r="B40" s="5" t="s">
        <v>11</v>
      </c>
      <c r="C40" s="4" t="s">
        <v>10</v>
      </c>
      <c r="D40" s="4"/>
      <c r="E40" s="4"/>
      <c r="F40" s="4"/>
      <c r="G40" s="4"/>
      <c r="H40" s="3" t="s">
        <v>9</v>
      </c>
      <c r="I40" s="3"/>
      <c r="J40" s="3"/>
      <c r="K40" s="3"/>
      <c r="L40" s="3"/>
    </row>
    <row r="41" spans="2:12" ht="15.75" customHeight="1" x14ac:dyDescent="0.25">
      <c r="C41" s="1" t="s">
        <v>8</v>
      </c>
      <c r="D41" s="1" t="s">
        <v>7</v>
      </c>
      <c r="E41" s="1" t="s">
        <v>6</v>
      </c>
      <c r="F41" s="1" t="s">
        <v>5</v>
      </c>
      <c r="G41" s="1" t="s">
        <v>4</v>
      </c>
      <c r="H41" s="1" t="s">
        <v>8</v>
      </c>
      <c r="I41" s="1" t="s">
        <v>7</v>
      </c>
      <c r="J41" s="1" t="s">
        <v>6</v>
      </c>
      <c r="K41" s="1" t="s">
        <v>5</v>
      </c>
      <c r="L41" s="1" t="s">
        <v>4</v>
      </c>
    </row>
    <row r="42" spans="2:12" ht="15.75" customHeight="1" x14ac:dyDescent="0.25">
      <c r="B42" s="1" t="s">
        <v>3</v>
      </c>
      <c r="C42" s="1">
        <v>-22.55</v>
      </c>
      <c r="D42" s="1">
        <v>1.7279</v>
      </c>
      <c r="E42" s="1">
        <v>0.95450000000000002</v>
      </c>
      <c r="F42" s="1">
        <v>0.91110000000000002</v>
      </c>
      <c r="G42" s="1">
        <v>644.42899999999997</v>
      </c>
    </row>
    <row r="43" spans="2:12" ht="15.75" customHeight="1" x14ac:dyDescent="0.25">
      <c r="B43" s="2" t="s">
        <v>2</v>
      </c>
      <c r="C43" s="2">
        <v>-4.0389999999999997</v>
      </c>
      <c r="D43" s="2">
        <v>0.1681</v>
      </c>
      <c r="E43" s="2">
        <v>90.332999999999998</v>
      </c>
      <c r="F43" s="2">
        <v>0.87109999999999999</v>
      </c>
      <c r="G43" s="2">
        <v>60.857999999999997</v>
      </c>
      <c r="H43" s="2">
        <f>F23</f>
        <v>-4.0388815746875508</v>
      </c>
      <c r="I43" s="2">
        <f>F21</f>
        <v>0.16812664988162895</v>
      </c>
      <c r="J43" s="2">
        <f>F32</f>
        <v>0.93330689814055112</v>
      </c>
      <c r="K43" s="2">
        <f>F33</f>
        <v>0.87106176611673702</v>
      </c>
      <c r="L43" s="2">
        <f>E14</f>
        <v>60.858005279621224</v>
      </c>
    </row>
    <row r="44" spans="2:12" ht="15.75" customHeight="1" x14ac:dyDescent="0.25">
      <c r="B44" s="1" t="s">
        <v>1</v>
      </c>
      <c r="C44" s="1">
        <v>-23.92</v>
      </c>
      <c r="D44" s="1">
        <v>1.4309700000000001</v>
      </c>
      <c r="E44" s="1">
        <v>0.96309999999999996</v>
      </c>
      <c r="F44" s="1">
        <v>0.92759999999999998</v>
      </c>
      <c r="G44" s="1">
        <v>528.42939999999999</v>
      </c>
    </row>
    <row r="45" spans="2:12" ht="15.75" customHeight="1" x14ac:dyDescent="0.25">
      <c r="B45" s="1" t="s">
        <v>0</v>
      </c>
      <c r="C45" s="1">
        <v>-4.6040000000000001</v>
      </c>
      <c r="D45" s="1">
        <v>0.14016400000000001</v>
      </c>
      <c r="E45" s="1">
        <v>0.94799999999999995</v>
      </c>
      <c r="F45" s="1">
        <v>0.89880000000000004</v>
      </c>
      <c r="G45" s="1">
        <v>49.499400000000001</v>
      </c>
    </row>
    <row r="46" spans="2:12" ht="15.75" customHeight="1" x14ac:dyDescent="0.25"/>
    <row r="47" spans="2:12" ht="15.75" customHeight="1" x14ac:dyDescent="0.25"/>
    <row r="48" spans="2:12" ht="15.75" customHeight="1" x14ac:dyDescent="0.25"/>
    <row r="49" s="1" customFormat="1" ht="15.75" customHeight="1" x14ac:dyDescent="0.25"/>
    <row r="50" s="1" customFormat="1" ht="15.75" customHeight="1" x14ac:dyDescent="0.25"/>
    <row r="51" s="1" customFormat="1" ht="15.75" customHeight="1" x14ac:dyDescent="0.25"/>
    <row r="52" s="1" customFormat="1" ht="15.75" customHeight="1" x14ac:dyDescent="0.25"/>
    <row r="53" s="1" customFormat="1" ht="15.75" customHeight="1" x14ac:dyDescent="0.25"/>
    <row r="54" s="1" customFormat="1" ht="15.75" customHeight="1" x14ac:dyDescent="0.25"/>
    <row r="55" s="1" customFormat="1" ht="15.75" customHeight="1" x14ac:dyDescent="0.25"/>
    <row r="56" s="1" customFormat="1" ht="15.75" customHeight="1" x14ac:dyDescent="0.25"/>
    <row r="57" s="1" customFormat="1" ht="15.75" customHeight="1" x14ac:dyDescent="0.25"/>
    <row r="58" s="1" customFormat="1" ht="15.75" customHeight="1" x14ac:dyDescent="0.25"/>
    <row r="59" s="1" customFormat="1" ht="15.75" customHeight="1" x14ac:dyDescent="0.25"/>
    <row r="60" s="1" customFormat="1" ht="15.75" customHeight="1" x14ac:dyDescent="0.25"/>
    <row r="61" s="1" customFormat="1" ht="15.75" customHeight="1" x14ac:dyDescent="0.25"/>
    <row r="62" s="1" customFormat="1" ht="15.75" customHeight="1" x14ac:dyDescent="0.25"/>
    <row r="63" s="1" customFormat="1" ht="15.75" customHeight="1" x14ac:dyDescent="0.25"/>
    <row r="64" s="1" customFormat="1" ht="15.75" customHeight="1" x14ac:dyDescent="0.25"/>
    <row r="65" s="1" customFormat="1" ht="15.75" customHeight="1" x14ac:dyDescent="0.25"/>
    <row r="66" s="1" customFormat="1" ht="15.75" customHeight="1" x14ac:dyDescent="0.25"/>
    <row r="67" s="1" customFormat="1" ht="15.75" customHeight="1" x14ac:dyDescent="0.25"/>
    <row r="68" s="1" customFormat="1" ht="15.75" customHeight="1" x14ac:dyDescent="0.25"/>
    <row r="69" s="1" customFormat="1" ht="15.75" customHeight="1" x14ac:dyDescent="0.25"/>
    <row r="70" s="1" customFormat="1" ht="15.75" customHeight="1" x14ac:dyDescent="0.25"/>
    <row r="71" s="1" customFormat="1" ht="15.75" customHeight="1" x14ac:dyDescent="0.25"/>
    <row r="72" s="1" customFormat="1" ht="15.75" customHeight="1" x14ac:dyDescent="0.25"/>
    <row r="73" s="1" customFormat="1" ht="15.75" customHeight="1" x14ac:dyDescent="0.25"/>
    <row r="74" s="1" customFormat="1" ht="15.75" customHeight="1" x14ac:dyDescent="0.25"/>
    <row r="75" s="1" customFormat="1" ht="15.75" customHeight="1" x14ac:dyDescent="0.25"/>
    <row r="76" s="1" customFormat="1" ht="15.75" customHeight="1" x14ac:dyDescent="0.25"/>
    <row r="77" s="1" customFormat="1" ht="15.75" customHeight="1" x14ac:dyDescent="0.25"/>
    <row r="78" s="1" customFormat="1" ht="15.75" customHeight="1" x14ac:dyDescent="0.25"/>
    <row r="79" s="1" customFormat="1" ht="15.75" customHeight="1" x14ac:dyDescent="0.25"/>
    <row r="80" s="1" customFormat="1" ht="15.75" customHeight="1" x14ac:dyDescent="0.25"/>
    <row r="81" s="1" customFormat="1" ht="15.75" customHeight="1" x14ac:dyDescent="0.25"/>
    <row r="82" s="1" customFormat="1" ht="15.75" customHeight="1" x14ac:dyDescent="0.25"/>
    <row r="83" s="1" customFormat="1" ht="15.75" customHeight="1" x14ac:dyDescent="0.25"/>
    <row r="84" s="1" customFormat="1" ht="15.75" customHeight="1" x14ac:dyDescent="0.25"/>
    <row r="85" s="1" customFormat="1" ht="15.75" customHeight="1" x14ac:dyDescent="0.25"/>
    <row r="86" s="1" customFormat="1" ht="15.75" customHeight="1" x14ac:dyDescent="0.25"/>
    <row r="87" s="1" customFormat="1" ht="15.75" customHeight="1" x14ac:dyDescent="0.25"/>
    <row r="88" s="1" customFormat="1" ht="15.75" customHeight="1" x14ac:dyDescent="0.25"/>
    <row r="89" s="1" customFormat="1" ht="15.75" customHeight="1" x14ac:dyDescent="0.25"/>
    <row r="90" s="1" customFormat="1" ht="15.75" customHeight="1" x14ac:dyDescent="0.25"/>
    <row r="91" s="1" customFormat="1" ht="15.75" customHeight="1" x14ac:dyDescent="0.25"/>
    <row r="92" s="1" customFormat="1" ht="15.75" customHeight="1" x14ac:dyDescent="0.25"/>
    <row r="93" s="1" customFormat="1" ht="15.75" customHeight="1" x14ac:dyDescent="0.25"/>
    <row r="94" s="1" customFormat="1" ht="15.75" customHeight="1" x14ac:dyDescent="0.25"/>
    <row r="95" s="1" customFormat="1" ht="15.75" customHeight="1" x14ac:dyDescent="0.25"/>
    <row r="96" s="1" customFormat="1" ht="15.75" customHeight="1" x14ac:dyDescent="0.25"/>
    <row r="97" s="1" customFormat="1" ht="15.75" customHeight="1" x14ac:dyDescent="0.25"/>
    <row r="98" s="1" customFormat="1" ht="15.75" customHeight="1" x14ac:dyDescent="0.25"/>
    <row r="99" s="1" customFormat="1" ht="15.75" customHeight="1" x14ac:dyDescent="0.25"/>
    <row r="100" s="1" customFormat="1" ht="15.75" customHeight="1" x14ac:dyDescent="0.25"/>
    <row r="101" s="1" customFormat="1" ht="15.75" customHeight="1" x14ac:dyDescent="0.25"/>
    <row r="102" s="1" customFormat="1" ht="15.75" customHeight="1" x14ac:dyDescent="0.25"/>
    <row r="103" s="1" customFormat="1" ht="15.75" customHeight="1" x14ac:dyDescent="0.25"/>
    <row r="104" s="1" customFormat="1" ht="15.75" customHeight="1" x14ac:dyDescent="0.25"/>
    <row r="105" s="1" customFormat="1" ht="15.75" customHeight="1" x14ac:dyDescent="0.25"/>
    <row r="106" s="1" customFormat="1" ht="15.75" customHeight="1" x14ac:dyDescent="0.25"/>
    <row r="107" s="1" customFormat="1" ht="15.75" customHeight="1" x14ac:dyDescent="0.25"/>
    <row r="108" s="1" customFormat="1" ht="15.75" customHeight="1" x14ac:dyDescent="0.25"/>
    <row r="109" s="1" customFormat="1" ht="15.75" customHeight="1" x14ac:dyDescent="0.25"/>
    <row r="110" s="1" customFormat="1" ht="15.75" customHeight="1" x14ac:dyDescent="0.25"/>
    <row r="111" s="1" customFormat="1" ht="15.75" customHeight="1" x14ac:dyDescent="0.25"/>
    <row r="112" s="1" customFormat="1" ht="15.75" customHeight="1" x14ac:dyDescent="0.25"/>
    <row r="113" s="1" customFormat="1" ht="15.75" customHeight="1" x14ac:dyDescent="0.25"/>
    <row r="114" s="1" customFormat="1" ht="15.75" customHeight="1" x14ac:dyDescent="0.25"/>
    <row r="115" s="1" customFormat="1" ht="15.75" customHeight="1" x14ac:dyDescent="0.25"/>
    <row r="116" s="1" customFormat="1" ht="15.75" customHeight="1" x14ac:dyDescent="0.25"/>
    <row r="117" s="1" customFormat="1" ht="15.75" customHeight="1" x14ac:dyDescent="0.25"/>
    <row r="118" s="1" customFormat="1" ht="15.75" customHeight="1" x14ac:dyDescent="0.25"/>
    <row r="119" s="1" customFormat="1" ht="15.75" customHeight="1" x14ac:dyDescent="0.25"/>
    <row r="120" s="1" customFormat="1" ht="15.75" customHeight="1" x14ac:dyDescent="0.25"/>
    <row r="121" s="1" customFormat="1" ht="15.75" customHeight="1" x14ac:dyDescent="0.25"/>
    <row r="122" s="1" customFormat="1" ht="15.75" customHeight="1" x14ac:dyDescent="0.25"/>
    <row r="123" s="1" customFormat="1" ht="15.75" customHeight="1" x14ac:dyDescent="0.25"/>
    <row r="124" s="1" customFormat="1" ht="15.75" customHeight="1" x14ac:dyDescent="0.25"/>
    <row r="125" s="1" customFormat="1" ht="15.75" customHeight="1" x14ac:dyDescent="0.25"/>
    <row r="126" s="1" customFormat="1" ht="15.75" customHeight="1" x14ac:dyDescent="0.25"/>
    <row r="127" s="1" customFormat="1" ht="15.75" customHeight="1" x14ac:dyDescent="0.25"/>
    <row r="128" s="1" customFormat="1" ht="15.75" customHeight="1" x14ac:dyDescent="0.25"/>
    <row r="129" s="1" customFormat="1" ht="15.75" customHeight="1" x14ac:dyDescent="0.25"/>
    <row r="130" s="1" customFormat="1" ht="15.75" customHeight="1" x14ac:dyDescent="0.25"/>
    <row r="131" s="1" customFormat="1" ht="15.75" customHeight="1" x14ac:dyDescent="0.25"/>
    <row r="132" s="1" customFormat="1" ht="15.75" customHeight="1" x14ac:dyDescent="0.25"/>
    <row r="133" s="1" customFormat="1" ht="15.75" customHeight="1" x14ac:dyDescent="0.25"/>
    <row r="134" s="1" customFormat="1" ht="15.75" customHeight="1" x14ac:dyDescent="0.25"/>
    <row r="135" s="1" customFormat="1" ht="15.75" customHeight="1" x14ac:dyDescent="0.25"/>
    <row r="136" s="1" customFormat="1" ht="15.75" customHeight="1" x14ac:dyDescent="0.25"/>
    <row r="137" s="1" customFormat="1" ht="15.75" customHeight="1" x14ac:dyDescent="0.25"/>
    <row r="138" s="1" customFormat="1" ht="15.75" customHeight="1" x14ac:dyDescent="0.25"/>
    <row r="139" s="1" customFormat="1" ht="15.75" customHeight="1" x14ac:dyDescent="0.25"/>
    <row r="140" s="1" customFormat="1" ht="15.75" customHeight="1" x14ac:dyDescent="0.25"/>
    <row r="141" s="1" customFormat="1" ht="15.75" customHeight="1" x14ac:dyDescent="0.25"/>
    <row r="142" s="1" customFormat="1" ht="15.75" customHeight="1" x14ac:dyDescent="0.25"/>
    <row r="143" s="1" customFormat="1" ht="15.75" customHeight="1" x14ac:dyDescent="0.25"/>
    <row r="144" s="1" customFormat="1" ht="15.75" customHeight="1" x14ac:dyDescent="0.25"/>
    <row r="145" s="1" customFormat="1" ht="15.75" customHeight="1" x14ac:dyDescent="0.25"/>
    <row r="146" s="1" customFormat="1" ht="15.75" customHeight="1" x14ac:dyDescent="0.25"/>
    <row r="147" s="1" customFormat="1" ht="15.75" customHeight="1" x14ac:dyDescent="0.25"/>
    <row r="148" s="1" customFormat="1" ht="15.75" customHeight="1" x14ac:dyDescent="0.25"/>
    <row r="149" s="1" customFormat="1" ht="15.75" customHeight="1" x14ac:dyDescent="0.25"/>
    <row r="150" s="1" customFormat="1" ht="15.75" customHeight="1" x14ac:dyDescent="0.25"/>
    <row r="151" s="1" customFormat="1" ht="15.75" customHeight="1" x14ac:dyDescent="0.25"/>
    <row r="152" s="1" customFormat="1" ht="15.75" customHeight="1" x14ac:dyDescent="0.25"/>
    <row r="153" s="1" customFormat="1" ht="15.75" customHeight="1" x14ac:dyDescent="0.25"/>
    <row r="154" s="1" customFormat="1" ht="15.75" customHeight="1" x14ac:dyDescent="0.25"/>
    <row r="155" s="1" customFormat="1" ht="15.75" customHeight="1" x14ac:dyDescent="0.25"/>
    <row r="156" s="1" customFormat="1" ht="15.75" customHeight="1" x14ac:dyDescent="0.25"/>
    <row r="157" s="1" customFormat="1" ht="15.75" customHeight="1" x14ac:dyDescent="0.25"/>
    <row r="158" s="1" customFormat="1" ht="15.75" customHeight="1" x14ac:dyDescent="0.25"/>
    <row r="159" s="1" customFormat="1" ht="15.75" customHeight="1" x14ac:dyDescent="0.25"/>
    <row r="160" s="1" customFormat="1" ht="15.75" customHeight="1" x14ac:dyDescent="0.25"/>
    <row r="161" s="1" customFormat="1" ht="15.75" customHeight="1" x14ac:dyDescent="0.25"/>
    <row r="162" s="1" customFormat="1" ht="15.75" customHeight="1" x14ac:dyDescent="0.25"/>
    <row r="163" s="1" customFormat="1" ht="15.75" customHeight="1" x14ac:dyDescent="0.25"/>
    <row r="164" s="1" customFormat="1" ht="15.75" customHeight="1" x14ac:dyDescent="0.25"/>
    <row r="165" s="1" customFormat="1" ht="15.75" customHeight="1" x14ac:dyDescent="0.25"/>
    <row r="166" s="1" customFormat="1" ht="15.75" customHeight="1" x14ac:dyDescent="0.25"/>
    <row r="167" s="1" customFormat="1" ht="15.75" customHeight="1" x14ac:dyDescent="0.25"/>
    <row r="168" s="1" customFormat="1" ht="15.75" customHeight="1" x14ac:dyDescent="0.25"/>
    <row r="169" s="1" customFormat="1" ht="15.75" customHeight="1" x14ac:dyDescent="0.25"/>
    <row r="170" s="1" customFormat="1" ht="15.75" customHeight="1" x14ac:dyDescent="0.25"/>
    <row r="171" s="1" customFormat="1" ht="15.75" customHeight="1" x14ac:dyDescent="0.25"/>
    <row r="172" s="1" customFormat="1" ht="15.75" customHeight="1" x14ac:dyDescent="0.25"/>
    <row r="173" s="1" customFormat="1" ht="15.75" customHeight="1" x14ac:dyDescent="0.25"/>
    <row r="174" s="1" customFormat="1" ht="15.75" customHeight="1" x14ac:dyDescent="0.25"/>
    <row r="175" s="1" customFormat="1" ht="15.75" customHeight="1" x14ac:dyDescent="0.25"/>
    <row r="176" s="1" customFormat="1" ht="15.75" customHeight="1" x14ac:dyDescent="0.25"/>
    <row r="177" s="1" customFormat="1" ht="15.75" customHeight="1" x14ac:dyDescent="0.25"/>
    <row r="178" s="1" customFormat="1" ht="15.75" customHeight="1" x14ac:dyDescent="0.25"/>
    <row r="179" s="1" customFormat="1" ht="15.75" customHeight="1" x14ac:dyDescent="0.25"/>
    <row r="180" s="1" customFormat="1" ht="15.75" customHeight="1" x14ac:dyDescent="0.25"/>
    <row r="181" s="1" customFormat="1" ht="15.75" customHeight="1" x14ac:dyDescent="0.25"/>
    <row r="182" s="1" customFormat="1" ht="15.75" customHeight="1" x14ac:dyDescent="0.25"/>
    <row r="183" s="1" customFormat="1" ht="15.75" customHeight="1" x14ac:dyDescent="0.25"/>
    <row r="184" s="1" customFormat="1" ht="15.75" customHeight="1" x14ac:dyDescent="0.25"/>
    <row r="185" s="1" customFormat="1" ht="15.75" customHeight="1" x14ac:dyDescent="0.25"/>
    <row r="186" s="1" customFormat="1" ht="15.75" customHeight="1" x14ac:dyDescent="0.25"/>
    <row r="187" s="1" customFormat="1" ht="15.75" customHeight="1" x14ac:dyDescent="0.25"/>
    <row r="188" s="1" customFormat="1" ht="15.75" customHeight="1" x14ac:dyDescent="0.25"/>
    <row r="189" s="1" customFormat="1" ht="15.75" customHeight="1" x14ac:dyDescent="0.25"/>
    <row r="190" s="1" customFormat="1" ht="15.75" customHeight="1" x14ac:dyDescent="0.25"/>
    <row r="191" s="1" customFormat="1" ht="15.75" customHeight="1" x14ac:dyDescent="0.25"/>
    <row r="192" s="1" customFormat="1" ht="15.75" customHeight="1" x14ac:dyDescent="0.25"/>
    <row r="193" s="1" customFormat="1" ht="15.75" customHeight="1" x14ac:dyDescent="0.25"/>
    <row r="194" s="1" customFormat="1" ht="15.75" customHeight="1" x14ac:dyDescent="0.25"/>
    <row r="195" s="1" customFormat="1" ht="15.75" customHeight="1" x14ac:dyDescent="0.25"/>
    <row r="196" s="1" customFormat="1" ht="15.75" customHeight="1" x14ac:dyDescent="0.25"/>
    <row r="197" s="1" customFormat="1" ht="15.75" customHeight="1" x14ac:dyDescent="0.25"/>
    <row r="198" s="1" customFormat="1" ht="15.75" customHeight="1" x14ac:dyDescent="0.25"/>
    <row r="199" s="1" customFormat="1" ht="15.75" customHeight="1" x14ac:dyDescent="0.25"/>
    <row r="200" s="1" customFormat="1" ht="15.75" customHeight="1" x14ac:dyDescent="0.25"/>
    <row r="201" s="1" customFormat="1" ht="15.75" customHeight="1" x14ac:dyDescent="0.25"/>
    <row r="202" s="1" customFormat="1" ht="15.75" customHeight="1" x14ac:dyDescent="0.25"/>
    <row r="203" s="1" customFormat="1" ht="15.75" customHeight="1" x14ac:dyDescent="0.25"/>
    <row r="204" s="1" customFormat="1" ht="15.75" customHeight="1" x14ac:dyDescent="0.25"/>
    <row r="205" s="1" customFormat="1" ht="15.75" customHeight="1" x14ac:dyDescent="0.25"/>
    <row r="206" s="1" customFormat="1" ht="15.75" customHeight="1" x14ac:dyDescent="0.25"/>
    <row r="207" s="1" customFormat="1" ht="15.75" customHeight="1" x14ac:dyDescent="0.25"/>
    <row r="208" s="1" customFormat="1" ht="15.75" customHeight="1" x14ac:dyDescent="0.25"/>
    <row r="209" s="1" customFormat="1" ht="15.75" customHeight="1" x14ac:dyDescent="0.25"/>
    <row r="210" s="1" customFormat="1" ht="15.75" customHeight="1" x14ac:dyDescent="0.25"/>
    <row r="211" s="1" customFormat="1" ht="15.75" customHeight="1" x14ac:dyDescent="0.25"/>
    <row r="212" s="1" customFormat="1" ht="15.75" customHeight="1" x14ac:dyDescent="0.25"/>
    <row r="213" s="1" customFormat="1" ht="15.75" customHeight="1" x14ac:dyDescent="0.25"/>
    <row r="214" s="1" customFormat="1" ht="15.75" customHeight="1" x14ac:dyDescent="0.25"/>
    <row r="215" s="1" customFormat="1" ht="15.75" customHeight="1" x14ac:dyDescent="0.25"/>
    <row r="216" s="1" customFormat="1" ht="15.75" customHeight="1" x14ac:dyDescent="0.25"/>
    <row r="217" s="1" customFormat="1" ht="15.75" customHeight="1" x14ac:dyDescent="0.25"/>
    <row r="218" s="1" customFormat="1" ht="15.75" customHeight="1" x14ac:dyDescent="0.25"/>
    <row r="219" s="1" customFormat="1" ht="15.75" customHeight="1" x14ac:dyDescent="0.25"/>
    <row r="220" s="1" customFormat="1" ht="15.75" customHeight="1" x14ac:dyDescent="0.25"/>
    <row r="221" s="1" customFormat="1" ht="15.75" customHeight="1" x14ac:dyDescent="0.25"/>
    <row r="222" s="1" customFormat="1" ht="15.75" customHeight="1" x14ac:dyDescent="0.25"/>
    <row r="223" s="1" customFormat="1" ht="15.75" customHeight="1" x14ac:dyDescent="0.25"/>
    <row r="224" s="1" customFormat="1" ht="15.75" customHeight="1" x14ac:dyDescent="0.25"/>
    <row r="225" s="1" customFormat="1" ht="15.75" customHeight="1" x14ac:dyDescent="0.25"/>
    <row r="226" s="1" customFormat="1" ht="15.75" customHeight="1" x14ac:dyDescent="0.25"/>
    <row r="227" s="1" customFormat="1" ht="15.75" customHeight="1" x14ac:dyDescent="0.25"/>
    <row r="228" s="1" customFormat="1" ht="15.75" customHeight="1" x14ac:dyDescent="0.25"/>
    <row r="229" s="1" customFormat="1" ht="15.75" customHeight="1" x14ac:dyDescent="0.25"/>
    <row r="230" s="1" customFormat="1" ht="15.75" customHeight="1" x14ac:dyDescent="0.25"/>
    <row r="231" s="1" customFormat="1" ht="15.75" customHeight="1" x14ac:dyDescent="0.25"/>
    <row r="232" s="1" customFormat="1" ht="15.75" customHeight="1" x14ac:dyDescent="0.25"/>
    <row r="233" s="1" customFormat="1" ht="15.75" customHeight="1" x14ac:dyDescent="0.25"/>
    <row r="234" s="1" customFormat="1" ht="15.75" customHeight="1" x14ac:dyDescent="0.25"/>
    <row r="235" s="1" customFormat="1" ht="15.75" customHeight="1" x14ac:dyDescent="0.25"/>
    <row r="236" s="1" customFormat="1" ht="15.75" customHeight="1" x14ac:dyDescent="0.25"/>
    <row r="237" s="1" customFormat="1" ht="15.75" customHeight="1" x14ac:dyDescent="0.25"/>
    <row r="238" s="1" customFormat="1" ht="15.75" customHeight="1" x14ac:dyDescent="0.25"/>
    <row r="239" s="1" customFormat="1" ht="15.75" customHeight="1" x14ac:dyDescent="0.25"/>
    <row r="240" s="1" customFormat="1" ht="15.75" customHeight="1" x14ac:dyDescent="0.25"/>
    <row r="241" s="1" customFormat="1" ht="15.75" customHeight="1" x14ac:dyDescent="0.25"/>
    <row r="242" s="1" customFormat="1" ht="15.75" customHeight="1" x14ac:dyDescent="0.25"/>
    <row r="243" s="1" customFormat="1" ht="15.75" customHeight="1" x14ac:dyDescent="0.25"/>
    <row r="244" s="1" customFormat="1" ht="15.75" customHeight="1" x14ac:dyDescent="0.25"/>
    <row r="245" s="1" customFormat="1" ht="15.75" customHeight="1" x14ac:dyDescent="0.25"/>
    <row r="246" s="1" customFormat="1" ht="15.75" customHeight="1" x14ac:dyDescent="0.25"/>
    <row r="247" s="1" customFormat="1" ht="15.75" customHeight="1" x14ac:dyDescent="0.25"/>
    <row r="248" s="1" customFormat="1" ht="15.75" customHeight="1" x14ac:dyDescent="0.25"/>
    <row r="249" s="1" customFormat="1" ht="15.75" customHeight="1" x14ac:dyDescent="0.25"/>
    <row r="250" s="1" customFormat="1" ht="15.75" customHeight="1" x14ac:dyDescent="0.25"/>
    <row r="251" s="1" customFormat="1" ht="15.75" customHeight="1" x14ac:dyDescent="0.25"/>
    <row r="252" s="1" customFormat="1" ht="15.75" customHeight="1" x14ac:dyDescent="0.25"/>
    <row r="253" s="1" customFormat="1" ht="15.75" customHeight="1" x14ac:dyDescent="0.25"/>
    <row r="254" s="1" customFormat="1" ht="15.75" customHeight="1" x14ac:dyDescent="0.25"/>
    <row r="255" s="1" customFormat="1" ht="15.75" customHeight="1" x14ac:dyDescent="0.25"/>
    <row r="256" s="1" customFormat="1" ht="15.75" customHeight="1" x14ac:dyDescent="0.25"/>
    <row r="257" s="1" customFormat="1" ht="15.75" customHeight="1" x14ac:dyDescent="0.25"/>
    <row r="258" s="1" customFormat="1" ht="15.75" customHeight="1" x14ac:dyDescent="0.25"/>
    <row r="259" s="1" customFormat="1" ht="15.75" customHeight="1" x14ac:dyDescent="0.25"/>
    <row r="260" s="1" customFormat="1" ht="15.75" customHeight="1" x14ac:dyDescent="0.25"/>
    <row r="261" s="1" customFormat="1" ht="15.75" customHeight="1" x14ac:dyDescent="0.25"/>
    <row r="262" s="1" customFormat="1" ht="15.75" customHeight="1" x14ac:dyDescent="0.25"/>
    <row r="263" s="1" customFormat="1" ht="15.75" customHeight="1" x14ac:dyDescent="0.25"/>
    <row r="264" s="1" customFormat="1" ht="15.75" customHeight="1" x14ac:dyDescent="0.25"/>
    <row r="265" s="1" customFormat="1" ht="15.75" customHeight="1" x14ac:dyDescent="0.25"/>
    <row r="266" s="1" customFormat="1" ht="15.75" customHeight="1" x14ac:dyDescent="0.25"/>
    <row r="267" s="1" customFormat="1" ht="15.75" customHeight="1" x14ac:dyDescent="0.25"/>
    <row r="268" s="1" customFormat="1" ht="15.75" customHeight="1" x14ac:dyDescent="0.25"/>
    <row r="269" s="1" customFormat="1" ht="15.75" customHeight="1" x14ac:dyDescent="0.25"/>
    <row r="270" s="1" customFormat="1" ht="15.75" customHeight="1" x14ac:dyDescent="0.25"/>
    <row r="271" s="1" customFormat="1" ht="15.75" customHeight="1" x14ac:dyDescent="0.25"/>
    <row r="272" s="1" customFormat="1" ht="15.75" customHeight="1" x14ac:dyDescent="0.25"/>
    <row r="273" s="1" customFormat="1" ht="15.75" customHeight="1" x14ac:dyDescent="0.25"/>
    <row r="274" s="1" customFormat="1" ht="15.75" customHeight="1" x14ac:dyDescent="0.25"/>
    <row r="275" s="1" customFormat="1" ht="15.75" customHeight="1" x14ac:dyDescent="0.25"/>
    <row r="276" s="1" customFormat="1" ht="15.75" customHeight="1" x14ac:dyDescent="0.25"/>
    <row r="277" s="1" customFormat="1" ht="15.75" customHeight="1" x14ac:dyDescent="0.25"/>
    <row r="278" s="1" customFormat="1" ht="15.75" customHeight="1" x14ac:dyDescent="0.25"/>
    <row r="279" s="1" customFormat="1" ht="15.75" customHeight="1" x14ac:dyDescent="0.25"/>
    <row r="280" s="1" customFormat="1" ht="15.75" customHeight="1" x14ac:dyDescent="0.25"/>
    <row r="281" s="1" customFormat="1" ht="15.75" customHeight="1" x14ac:dyDescent="0.25"/>
    <row r="282" s="1" customFormat="1" ht="15.75" customHeight="1" x14ac:dyDescent="0.25"/>
    <row r="283" s="1" customFormat="1" ht="15.75" customHeight="1" x14ac:dyDescent="0.25"/>
    <row r="284" s="1" customFormat="1" ht="15.75" customHeight="1" x14ac:dyDescent="0.25"/>
    <row r="285" s="1" customFormat="1" ht="15.75" customHeight="1" x14ac:dyDescent="0.25"/>
    <row r="286" s="1" customFormat="1" ht="15.75" customHeight="1" x14ac:dyDescent="0.25"/>
    <row r="287" s="1" customFormat="1" ht="15.75" customHeight="1" x14ac:dyDescent="0.25"/>
    <row r="288" s="1" customFormat="1" ht="15.75" customHeight="1" x14ac:dyDescent="0.25"/>
    <row r="289" s="1" customFormat="1" ht="15.75" customHeight="1" x14ac:dyDescent="0.25"/>
    <row r="290" s="1" customFormat="1" ht="15.75" customHeight="1" x14ac:dyDescent="0.25"/>
    <row r="291" s="1" customFormat="1" ht="15.75" customHeight="1" x14ac:dyDescent="0.25"/>
    <row r="292" s="1" customFormat="1" ht="15.75" customHeight="1" x14ac:dyDescent="0.25"/>
    <row r="293" s="1" customFormat="1" ht="15.75" customHeight="1" x14ac:dyDescent="0.25"/>
    <row r="294" s="1" customFormat="1" ht="15.75" customHeight="1" x14ac:dyDescent="0.25"/>
    <row r="295" s="1" customFormat="1" ht="15.75" customHeight="1" x14ac:dyDescent="0.25"/>
    <row r="296" s="1" customFormat="1" ht="15.75" customHeight="1" x14ac:dyDescent="0.25"/>
    <row r="297" s="1" customFormat="1" ht="15.75" customHeight="1" x14ac:dyDescent="0.25"/>
    <row r="298" s="1" customFormat="1" ht="15.75" customHeight="1" x14ac:dyDescent="0.25"/>
    <row r="299" s="1" customFormat="1" ht="15.75" customHeight="1" x14ac:dyDescent="0.25"/>
    <row r="300" s="1" customFormat="1" ht="15.75" customHeight="1" x14ac:dyDescent="0.25"/>
    <row r="301" s="1" customFormat="1" ht="15.75" customHeight="1" x14ac:dyDescent="0.25"/>
    <row r="302" s="1" customFormat="1" ht="15.75" customHeight="1" x14ac:dyDescent="0.25"/>
    <row r="303" s="1" customFormat="1" ht="15.75" customHeight="1" x14ac:dyDescent="0.25"/>
    <row r="304" s="1" customFormat="1" ht="15.75" customHeight="1" x14ac:dyDescent="0.25"/>
    <row r="305" s="1" customFormat="1" ht="15.75" customHeight="1" x14ac:dyDescent="0.25"/>
    <row r="306" s="1" customFormat="1" ht="15.75" customHeight="1" x14ac:dyDescent="0.25"/>
    <row r="307" s="1" customFormat="1" ht="15.75" customHeight="1" x14ac:dyDescent="0.25"/>
    <row r="308" s="1" customFormat="1" ht="15.75" customHeight="1" x14ac:dyDescent="0.25"/>
    <row r="309" s="1" customFormat="1" ht="15.75" customHeight="1" x14ac:dyDescent="0.25"/>
    <row r="310" s="1" customFormat="1" ht="15.75" customHeight="1" x14ac:dyDescent="0.25"/>
    <row r="311" s="1" customFormat="1" ht="15.75" customHeight="1" x14ac:dyDescent="0.25"/>
    <row r="312" s="1" customFormat="1" ht="15.75" customHeight="1" x14ac:dyDescent="0.25"/>
    <row r="313" s="1" customFormat="1" ht="15.75" customHeight="1" x14ac:dyDescent="0.25"/>
    <row r="314" s="1" customFormat="1" ht="15.75" customHeight="1" x14ac:dyDescent="0.25"/>
    <row r="315" s="1" customFormat="1" ht="15.75" customHeight="1" x14ac:dyDescent="0.25"/>
    <row r="316" s="1" customFormat="1" ht="15.75" customHeight="1" x14ac:dyDescent="0.25"/>
    <row r="317" s="1" customFormat="1" ht="15.75" customHeight="1" x14ac:dyDescent="0.25"/>
    <row r="318" s="1" customFormat="1" ht="15.75" customHeight="1" x14ac:dyDescent="0.25"/>
    <row r="319" s="1" customFormat="1" ht="15.75" customHeight="1" x14ac:dyDescent="0.25"/>
    <row r="320" s="1" customFormat="1" ht="15.75" customHeight="1" x14ac:dyDescent="0.25"/>
    <row r="321" s="1" customFormat="1" ht="15.75" customHeight="1" x14ac:dyDescent="0.25"/>
    <row r="322" s="1" customFormat="1" ht="15.75" customHeight="1" x14ac:dyDescent="0.25"/>
    <row r="323" s="1" customFormat="1" ht="15.75" customHeight="1" x14ac:dyDescent="0.25"/>
    <row r="324" s="1" customFormat="1" ht="15.75" customHeight="1" x14ac:dyDescent="0.25"/>
    <row r="325" s="1" customFormat="1" ht="15.75" customHeight="1" x14ac:dyDescent="0.25"/>
    <row r="326" s="1" customFormat="1" ht="15.75" customHeight="1" x14ac:dyDescent="0.25"/>
    <row r="327" s="1" customFormat="1" ht="15.75" customHeight="1" x14ac:dyDescent="0.25"/>
    <row r="328" s="1" customFormat="1" ht="15.75" customHeight="1" x14ac:dyDescent="0.25"/>
    <row r="329" s="1" customFormat="1" ht="15.75" customHeight="1" x14ac:dyDescent="0.25"/>
    <row r="330" s="1" customFormat="1" ht="15.75" customHeight="1" x14ac:dyDescent="0.25"/>
    <row r="331" s="1" customFormat="1" ht="15.75" customHeight="1" x14ac:dyDescent="0.25"/>
    <row r="332" s="1" customFormat="1" ht="15.75" customHeight="1" x14ac:dyDescent="0.25"/>
    <row r="333" s="1" customFormat="1" ht="15.75" customHeight="1" x14ac:dyDescent="0.25"/>
    <row r="334" s="1" customFormat="1" ht="15.75" customHeight="1" x14ac:dyDescent="0.25"/>
    <row r="335" s="1" customFormat="1" ht="15.75" customHeight="1" x14ac:dyDescent="0.25"/>
    <row r="336" s="1" customFormat="1" ht="15.75" customHeight="1" x14ac:dyDescent="0.25"/>
    <row r="337" s="1" customFormat="1" ht="15.75" customHeight="1" x14ac:dyDescent="0.25"/>
    <row r="338" s="1" customFormat="1" ht="15.75" customHeight="1" x14ac:dyDescent="0.25"/>
    <row r="339" s="1" customFormat="1" ht="15.75" customHeight="1" x14ac:dyDescent="0.25"/>
    <row r="340" s="1" customFormat="1" ht="15.75" customHeight="1" x14ac:dyDescent="0.25"/>
    <row r="341" s="1" customFormat="1" ht="15.75" customHeight="1" x14ac:dyDescent="0.25"/>
    <row r="342" s="1" customFormat="1" ht="15.75" customHeight="1" x14ac:dyDescent="0.25"/>
    <row r="343" s="1" customFormat="1" ht="15.75" customHeight="1" x14ac:dyDescent="0.25"/>
    <row r="344" s="1" customFormat="1" ht="15.75" customHeight="1" x14ac:dyDescent="0.25"/>
    <row r="345" s="1" customFormat="1" ht="15.75" customHeight="1" x14ac:dyDescent="0.25"/>
    <row r="346" s="1" customFormat="1" ht="15.75" customHeight="1" x14ac:dyDescent="0.25"/>
    <row r="347" s="1" customFormat="1" ht="15.75" customHeight="1" x14ac:dyDescent="0.25"/>
    <row r="348" s="1" customFormat="1" ht="15.75" customHeight="1" x14ac:dyDescent="0.25"/>
    <row r="349" s="1" customFormat="1" ht="15.75" customHeight="1" x14ac:dyDescent="0.25"/>
    <row r="350" s="1" customFormat="1" ht="15.75" customHeight="1" x14ac:dyDescent="0.25"/>
    <row r="351" s="1" customFormat="1" ht="15.75" customHeight="1" x14ac:dyDescent="0.25"/>
    <row r="352" s="1" customFormat="1" ht="15.75" customHeight="1" x14ac:dyDescent="0.25"/>
    <row r="353" s="1" customFormat="1" ht="15.75" customHeight="1" x14ac:dyDescent="0.25"/>
    <row r="354" s="1" customFormat="1" ht="15.75" customHeight="1" x14ac:dyDescent="0.25"/>
    <row r="355" s="1" customFormat="1" ht="15.75" customHeight="1" x14ac:dyDescent="0.25"/>
    <row r="356" s="1" customFormat="1" ht="15.75" customHeight="1" x14ac:dyDescent="0.25"/>
    <row r="357" s="1" customFormat="1" ht="15.75" customHeight="1" x14ac:dyDescent="0.25"/>
    <row r="358" s="1" customFormat="1" ht="15.75" customHeight="1" x14ac:dyDescent="0.25"/>
    <row r="359" s="1" customFormat="1" ht="15.75" customHeight="1" x14ac:dyDescent="0.25"/>
    <row r="360" s="1" customFormat="1" ht="15.75" customHeight="1" x14ac:dyDescent="0.25"/>
    <row r="361" s="1" customFormat="1" ht="15.75" customHeight="1" x14ac:dyDescent="0.25"/>
    <row r="362" s="1" customFormat="1" ht="15.75" customHeight="1" x14ac:dyDescent="0.25"/>
    <row r="363" s="1" customFormat="1" ht="15.75" customHeight="1" x14ac:dyDescent="0.25"/>
    <row r="364" s="1" customFormat="1" ht="15.75" customHeight="1" x14ac:dyDescent="0.25"/>
    <row r="365" s="1" customFormat="1" ht="15.75" customHeight="1" x14ac:dyDescent="0.25"/>
    <row r="366" s="1" customFormat="1" ht="15.75" customHeight="1" x14ac:dyDescent="0.25"/>
    <row r="367" s="1" customFormat="1" ht="15.75" customHeight="1" x14ac:dyDescent="0.25"/>
    <row r="368" s="1" customFormat="1" ht="15.75" customHeight="1" x14ac:dyDescent="0.25"/>
    <row r="369" s="1" customFormat="1" ht="15.75" customHeight="1" x14ac:dyDescent="0.25"/>
    <row r="370" s="1" customFormat="1" ht="15.75" customHeight="1" x14ac:dyDescent="0.25"/>
    <row r="371" s="1" customFormat="1" ht="15.75" customHeight="1" x14ac:dyDescent="0.25"/>
    <row r="372" s="1" customFormat="1" ht="15.75" customHeight="1" x14ac:dyDescent="0.25"/>
    <row r="373" s="1" customFormat="1" ht="15.75" customHeight="1" x14ac:dyDescent="0.25"/>
    <row r="374" s="1" customFormat="1" ht="15.75" customHeight="1" x14ac:dyDescent="0.25"/>
    <row r="375" s="1" customFormat="1" ht="15.75" customHeight="1" x14ac:dyDescent="0.25"/>
    <row r="376" s="1" customFormat="1" ht="15.75" customHeight="1" x14ac:dyDescent="0.25"/>
    <row r="377" s="1" customFormat="1" ht="15.75" customHeight="1" x14ac:dyDescent="0.25"/>
    <row r="378" s="1" customFormat="1" ht="15.75" customHeight="1" x14ac:dyDescent="0.25"/>
    <row r="379" s="1" customFormat="1" ht="15.75" customHeight="1" x14ac:dyDescent="0.25"/>
    <row r="380" s="1" customFormat="1" ht="15.75" customHeight="1" x14ac:dyDescent="0.25"/>
    <row r="381" s="1" customFormat="1" ht="15.75" customHeight="1" x14ac:dyDescent="0.25"/>
    <row r="382" s="1" customFormat="1" ht="15.75" customHeight="1" x14ac:dyDescent="0.25"/>
    <row r="383" s="1" customFormat="1" ht="15.75" customHeight="1" x14ac:dyDescent="0.25"/>
    <row r="384" s="1" customFormat="1" ht="15.75" customHeight="1" x14ac:dyDescent="0.25"/>
    <row r="385" s="1" customFormat="1" ht="15.75" customHeight="1" x14ac:dyDescent="0.25"/>
    <row r="386" s="1" customFormat="1" ht="15.75" customHeight="1" x14ac:dyDescent="0.25"/>
    <row r="387" s="1" customFormat="1" ht="15.75" customHeight="1" x14ac:dyDescent="0.25"/>
    <row r="388" s="1" customFormat="1" ht="15.75" customHeight="1" x14ac:dyDescent="0.25"/>
    <row r="389" s="1" customFormat="1" ht="15.75" customHeight="1" x14ac:dyDescent="0.25"/>
    <row r="390" s="1" customFormat="1" ht="15.75" customHeight="1" x14ac:dyDescent="0.25"/>
    <row r="391" s="1" customFormat="1" ht="15.75" customHeight="1" x14ac:dyDescent="0.25"/>
    <row r="392" s="1" customFormat="1" ht="15.75" customHeight="1" x14ac:dyDescent="0.25"/>
    <row r="393" s="1" customFormat="1" ht="15.75" customHeight="1" x14ac:dyDescent="0.25"/>
    <row r="394" s="1" customFormat="1" ht="15.75" customHeight="1" x14ac:dyDescent="0.25"/>
    <row r="395" s="1" customFormat="1" ht="15.75" customHeight="1" x14ac:dyDescent="0.25"/>
    <row r="396" s="1" customFormat="1" ht="15.75" customHeight="1" x14ac:dyDescent="0.25"/>
    <row r="397" s="1" customFormat="1" ht="15.75" customHeight="1" x14ac:dyDescent="0.25"/>
    <row r="398" s="1" customFormat="1" ht="15.75" customHeight="1" x14ac:dyDescent="0.25"/>
    <row r="399" s="1" customFormat="1" ht="15.75" customHeight="1" x14ac:dyDescent="0.25"/>
    <row r="400" s="1" customFormat="1" ht="15.75" customHeight="1" x14ac:dyDescent="0.25"/>
    <row r="401" s="1" customFormat="1" ht="15.75" customHeight="1" x14ac:dyDescent="0.25"/>
    <row r="402" s="1" customFormat="1" ht="15.75" customHeight="1" x14ac:dyDescent="0.25"/>
    <row r="403" s="1" customFormat="1" ht="15.75" customHeight="1" x14ac:dyDescent="0.25"/>
    <row r="404" s="1" customFormat="1" ht="15.75" customHeight="1" x14ac:dyDescent="0.25"/>
    <row r="405" s="1" customFormat="1" ht="15.75" customHeight="1" x14ac:dyDescent="0.25"/>
    <row r="406" s="1" customFormat="1" ht="15.75" customHeight="1" x14ac:dyDescent="0.25"/>
    <row r="407" s="1" customFormat="1" ht="15.75" customHeight="1" x14ac:dyDescent="0.25"/>
    <row r="408" s="1" customFormat="1" ht="15.75" customHeight="1" x14ac:dyDescent="0.25"/>
    <row r="409" s="1" customFormat="1" ht="15.75" customHeight="1" x14ac:dyDescent="0.25"/>
    <row r="410" s="1" customFormat="1" ht="15.75" customHeight="1" x14ac:dyDescent="0.25"/>
    <row r="411" s="1" customFormat="1" ht="15.75" customHeight="1" x14ac:dyDescent="0.25"/>
    <row r="412" s="1" customFormat="1" ht="15.75" customHeight="1" x14ac:dyDescent="0.25"/>
    <row r="413" s="1" customFormat="1" ht="15.75" customHeight="1" x14ac:dyDescent="0.25"/>
    <row r="414" s="1" customFormat="1" ht="15.75" customHeight="1" x14ac:dyDescent="0.25"/>
    <row r="415" s="1" customFormat="1" ht="15.75" customHeight="1" x14ac:dyDescent="0.25"/>
    <row r="416" s="1" customFormat="1" ht="15.75" customHeight="1" x14ac:dyDescent="0.25"/>
    <row r="417" s="1" customFormat="1" ht="15.75" customHeight="1" x14ac:dyDescent="0.25"/>
    <row r="418" s="1" customFormat="1" ht="15.75" customHeight="1" x14ac:dyDescent="0.25"/>
    <row r="419" s="1" customFormat="1" ht="15.75" customHeight="1" x14ac:dyDescent="0.25"/>
    <row r="420" s="1" customFormat="1" ht="15.75" customHeight="1" x14ac:dyDescent="0.25"/>
    <row r="421" s="1" customFormat="1" ht="15.75" customHeight="1" x14ac:dyDescent="0.25"/>
    <row r="422" s="1" customFormat="1" ht="15.75" customHeight="1" x14ac:dyDescent="0.25"/>
    <row r="423" s="1" customFormat="1" ht="15.75" customHeight="1" x14ac:dyDescent="0.25"/>
    <row r="424" s="1" customFormat="1" ht="15.75" customHeight="1" x14ac:dyDescent="0.25"/>
    <row r="425" s="1" customFormat="1" ht="15.75" customHeight="1" x14ac:dyDescent="0.25"/>
    <row r="426" s="1" customFormat="1" ht="15.75" customHeight="1" x14ac:dyDescent="0.25"/>
    <row r="427" s="1" customFormat="1" ht="15.75" customHeight="1" x14ac:dyDescent="0.25"/>
    <row r="428" s="1" customFormat="1" ht="15.75" customHeight="1" x14ac:dyDescent="0.25"/>
    <row r="429" s="1" customFormat="1" ht="15.75" customHeight="1" x14ac:dyDescent="0.25"/>
    <row r="430" s="1" customFormat="1" ht="15.75" customHeight="1" x14ac:dyDescent="0.25"/>
    <row r="431" s="1" customFormat="1" ht="15.75" customHeight="1" x14ac:dyDescent="0.25"/>
    <row r="432" s="1" customFormat="1" ht="15.75" customHeight="1" x14ac:dyDescent="0.25"/>
    <row r="433" s="1" customFormat="1" ht="15.75" customHeight="1" x14ac:dyDescent="0.25"/>
    <row r="434" s="1" customFormat="1" ht="15.75" customHeight="1" x14ac:dyDescent="0.25"/>
    <row r="435" s="1" customFormat="1" ht="15.75" customHeight="1" x14ac:dyDescent="0.25"/>
    <row r="436" s="1" customFormat="1" ht="15.75" customHeight="1" x14ac:dyDescent="0.25"/>
    <row r="437" s="1" customFormat="1" ht="15.75" customHeight="1" x14ac:dyDescent="0.25"/>
    <row r="438" s="1" customFormat="1" ht="15.75" customHeight="1" x14ac:dyDescent="0.25"/>
    <row r="439" s="1" customFormat="1" ht="15.75" customHeight="1" x14ac:dyDescent="0.25"/>
    <row r="440" s="1" customFormat="1" ht="15.75" customHeight="1" x14ac:dyDescent="0.25"/>
    <row r="441" s="1" customFormat="1" ht="15.75" customHeight="1" x14ac:dyDescent="0.25"/>
    <row r="442" s="1" customFormat="1" ht="15.75" customHeight="1" x14ac:dyDescent="0.25"/>
    <row r="443" s="1" customFormat="1" ht="15.75" customHeight="1" x14ac:dyDescent="0.25"/>
    <row r="444" s="1" customFormat="1" ht="15.75" customHeight="1" x14ac:dyDescent="0.25"/>
    <row r="445" s="1" customFormat="1" ht="15.75" customHeight="1" x14ac:dyDescent="0.25"/>
    <row r="446" s="1" customFormat="1" ht="15.75" customHeight="1" x14ac:dyDescent="0.25"/>
    <row r="447" s="1" customFormat="1" ht="15.75" customHeight="1" x14ac:dyDescent="0.25"/>
    <row r="448" s="1" customFormat="1" ht="15.75" customHeight="1" x14ac:dyDescent="0.25"/>
    <row r="449" s="1" customFormat="1" ht="15.75" customHeight="1" x14ac:dyDescent="0.25"/>
    <row r="450" s="1" customFormat="1" ht="15.75" customHeight="1" x14ac:dyDescent="0.25"/>
    <row r="451" s="1" customFormat="1" ht="15.75" customHeight="1" x14ac:dyDescent="0.25"/>
    <row r="452" s="1" customFormat="1" ht="15.75" customHeight="1" x14ac:dyDescent="0.25"/>
    <row r="453" s="1" customFormat="1" ht="15.75" customHeight="1" x14ac:dyDescent="0.25"/>
    <row r="454" s="1" customFormat="1" ht="15.75" customHeight="1" x14ac:dyDescent="0.25"/>
    <row r="455" s="1" customFormat="1" ht="15.75" customHeight="1" x14ac:dyDescent="0.25"/>
    <row r="456" s="1" customFormat="1" ht="15.75" customHeight="1" x14ac:dyDescent="0.25"/>
    <row r="457" s="1" customFormat="1" ht="15.75" customHeight="1" x14ac:dyDescent="0.25"/>
    <row r="458" s="1" customFormat="1" ht="15.75" customHeight="1" x14ac:dyDescent="0.25"/>
    <row r="459" s="1" customFormat="1" ht="15.75" customHeight="1" x14ac:dyDescent="0.25"/>
    <row r="460" s="1" customFormat="1" ht="15.75" customHeight="1" x14ac:dyDescent="0.25"/>
    <row r="461" s="1" customFormat="1" ht="15.75" customHeight="1" x14ac:dyDescent="0.25"/>
    <row r="462" s="1" customFormat="1" ht="15.75" customHeight="1" x14ac:dyDescent="0.25"/>
    <row r="463" s="1" customFormat="1" ht="15.75" customHeight="1" x14ac:dyDescent="0.25"/>
    <row r="464" s="1" customFormat="1" ht="15.75" customHeight="1" x14ac:dyDescent="0.25"/>
    <row r="465" s="1" customFormat="1" ht="15.75" customHeight="1" x14ac:dyDescent="0.25"/>
    <row r="466" s="1" customFormat="1" ht="15.75" customHeight="1" x14ac:dyDescent="0.25"/>
    <row r="467" s="1" customFormat="1" ht="15.75" customHeight="1" x14ac:dyDescent="0.25"/>
    <row r="468" s="1" customFormat="1" ht="15.75" customHeight="1" x14ac:dyDescent="0.25"/>
    <row r="469" s="1" customFormat="1" ht="15.75" customHeight="1" x14ac:dyDescent="0.25"/>
    <row r="470" s="1" customFormat="1" ht="15.75" customHeight="1" x14ac:dyDescent="0.25"/>
    <row r="471" s="1" customFormat="1" ht="15.75" customHeight="1" x14ac:dyDescent="0.25"/>
    <row r="472" s="1" customFormat="1" ht="15.75" customHeight="1" x14ac:dyDescent="0.25"/>
    <row r="473" s="1" customFormat="1" ht="15.75" customHeight="1" x14ac:dyDescent="0.25"/>
    <row r="474" s="1" customFormat="1" ht="15.75" customHeight="1" x14ac:dyDescent="0.25"/>
    <row r="475" s="1" customFormat="1" ht="15.75" customHeight="1" x14ac:dyDescent="0.25"/>
    <row r="476" s="1" customFormat="1" ht="15.75" customHeight="1" x14ac:dyDescent="0.25"/>
    <row r="477" s="1" customFormat="1" ht="15.75" customHeight="1" x14ac:dyDescent="0.25"/>
    <row r="478" s="1" customFormat="1" ht="15.75" customHeight="1" x14ac:dyDescent="0.25"/>
    <row r="479" s="1" customFormat="1" ht="15.75" customHeight="1" x14ac:dyDescent="0.25"/>
    <row r="480" s="1" customFormat="1" ht="15.75" customHeight="1" x14ac:dyDescent="0.25"/>
    <row r="481" s="1" customFormat="1" ht="15.75" customHeight="1" x14ac:dyDescent="0.25"/>
    <row r="482" s="1" customFormat="1" ht="15.75" customHeight="1" x14ac:dyDescent="0.25"/>
    <row r="483" s="1" customFormat="1" ht="15.75" customHeight="1" x14ac:dyDescent="0.25"/>
    <row r="484" s="1" customFormat="1" ht="15.75" customHeight="1" x14ac:dyDescent="0.25"/>
    <row r="485" s="1" customFormat="1" ht="15.75" customHeight="1" x14ac:dyDescent="0.25"/>
    <row r="486" s="1" customFormat="1" ht="15.75" customHeight="1" x14ac:dyDescent="0.25"/>
    <row r="487" s="1" customFormat="1" ht="15.75" customHeight="1" x14ac:dyDescent="0.25"/>
    <row r="488" s="1" customFormat="1" ht="15.75" customHeight="1" x14ac:dyDescent="0.25"/>
    <row r="489" s="1" customFormat="1" ht="15.75" customHeight="1" x14ac:dyDescent="0.25"/>
    <row r="490" s="1" customFormat="1" ht="15.75" customHeight="1" x14ac:dyDescent="0.25"/>
    <row r="491" s="1" customFormat="1" ht="15.75" customHeight="1" x14ac:dyDescent="0.25"/>
    <row r="492" s="1" customFormat="1" ht="15.75" customHeight="1" x14ac:dyDescent="0.25"/>
    <row r="493" s="1" customFormat="1" ht="15.75" customHeight="1" x14ac:dyDescent="0.25"/>
    <row r="494" s="1" customFormat="1" ht="15.75" customHeight="1" x14ac:dyDescent="0.25"/>
    <row r="495" s="1" customFormat="1" ht="15.75" customHeight="1" x14ac:dyDescent="0.25"/>
    <row r="496" s="1" customFormat="1" ht="15.75" customHeight="1" x14ac:dyDescent="0.25"/>
    <row r="497" s="1" customFormat="1" ht="15.75" customHeight="1" x14ac:dyDescent="0.25"/>
    <row r="498" s="1" customFormat="1" ht="15.75" customHeight="1" x14ac:dyDescent="0.25"/>
    <row r="499" s="1" customFormat="1" ht="15.75" customHeight="1" x14ac:dyDescent="0.25"/>
    <row r="500" s="1" customFormat="1" ht="15.75" customHeight="1" x14ac:dyDescent="0.25"/>
    <row r="501" s="1" customFormat="1" ht="15.75" customHeight="1" x14ac:dyDescent="0.25"/>
    <row r="502" s="1" customFormat="1" ht="15.75" customHeight="1" x14ac:dyDescent="0.25"/>
    <row r="503" s="1" customFormat="1" ht="15.75" customHeight="1" x14ac:dyDescent="0.25"/>
    <row r="504" s="1" customFormat="1" ht="15.75" customHeight="1" x14ac:dyDescent="0.25"/>
    <row r="505" s="1" customFormat="1" ht="15.75" customHeight="1" x14ac:dyDescent="0.25"/>
    <row r="506" s="1" customFormat="1" ht="15.75" customHeight="1" x14ac:dyDescent="0.25"/>
    <row r="507" s="1" customFormat="1" ht="15.75" customHeight="1" x14ac:dyDescent="0.25"/>
    <row r="508" s="1" customFormat="1" ht="15.75" customHeight="1" x14ac:dyDescent="0.25"/>
    <row r="509" s="1" customFormat="1" ht="15.75" customHeight="1" x14ac:dyDescent="0.25"/>
    <row r="510" s="1" customFormat="1" ht="15.75" customHeight="1" x14ac:dyDescent="0.25"/>
    <row r="511" s="1" customFormat="1" ht="15.75" customHeight="1" x14ac:dyDescent="0.25"/>
    <row r="512" s="1" customFormat="1" ht="15.75" customHeight="1" x14ac:dyDescent="0.25"/>
    <row r="513" s="1" customFormat="1" ht="15.75" customHeight="1" x14ac:dyDescent="0.25"/>
    <row r="514" s="1" customFormat="1" ht="15.75" customHeight="1" x14ac:dyDescent="0.25"/>
    <row r="515" s="1" customFormat="1" ht="15.75" customHeight="1" x14ac:dyDescent="0.25"/>
    <row r="516" s="1" customFormat="1" ht="15.75" customHeight="1" x14ac:dyDescent="0.25"/>
    <row r="517" s="1" customFormat="1" ht="15.75" customHeight="1" x14ac:dyDescent="0.25"/>
    <row r="518" s="1" customFormat="1" ht="15.75" customHeight="1" x14ac:dyDescent="0.25"/>
    <row r="519" s="1" customFormat="1" ht="15.75" customHeight="1" x14ac:dyDescent="0.25"/>
    <row r="520" s="1" customFormat="1" ht="15.75" customHeight="1" x14ac:dyDescent="0.25"/>
    <row r="521" s="1" customFormat="1" ht="15.75" customHeight="1" x14ac:dyDescent="0.25"/>
    <row r="522" s="1" customFormat="1" ht="15.75" customHeight="1" x14ac:dyDescent="0.25"/>
    <row r="523" s="1" customFormat="1" ht="15.75" customHeight="1" x14ac:dyDescent="0.25"/>
    <row r="524" s="1" customFormat="1" ht="15.75" customHeight="1" x14ac:dyDescent="0.25"/>
    <row r="525" s="1" customFormat="1" ht="15.75" customHeight="1" x14ac:dyDescent="0.25"/>
    <row r="526" s="1" customFormat="1" ht="15.75" customHeight="1" x14ac:dyDescent="0.25"/>
    <row r="527" s="1" customFormat="1" ht="15.75" customHeight="1" x14ac:dyDescent="0.25"/>
    <row r="528" s="1" customFormat="1" ht="15.75" customHeight="1" x14ac:dyDescent="0.25"/>
    <row r="529" s="1" customFormat="1" ht="15.75" customHeight="1" x14ac:dyDescent="0.25"/>
    <row r="530" s="1" customFormat="1" ht="15.75" customHeight="1" x14ac:dyDescent="0.25"/>
    <row r="531" s="1" customFormat="1" ht="15.75" customHeight="1" x14ac:dyDescent="0.25"/>
    <row r="532" s="1" customFormat="1" ht="15.75" customHeight="1" x14ac:dyDescent="0.25"/>
    <row r="533" s="1" customFormat="1" ht="15.75" customHeight="1" x14ac:dyDescent="0.25"/>
    <row r="534" s="1" customFormat="1" ht="15.75" customHeight="1" x14ac:dyDescent="0.25"/>
    <row r="535" s="1" customFormat="1" ht="15.75" customHeight="1" x14ac:dyDescent="0.25"/>
    <row r="536" s="1" customFormat="1" ht="15.75" customHeight="1" x14ac:dyDescent="0.25"/>
    <row r="537" s="1" customFormat="1" ht="15.75" customHeight="1" x14ac:dyDescent="0.25"/>
    <row r="538" s="1" customFormat="1" ht="15.75" customHeight="1" x14ac:dyDescent="0.25"/>
    <row r="539" s="1" customFormat="1" ht="15.75" customHeight="1" x14ac:dyDescent="0.25"/>
    <row r="540" s="1" customFormat="1" ht="15.75" customHeight="1" x14ac:dyDescent="0.25"/>
    <row r="541" s="1" customFormat="1" ht="15.75" customHeight="1" x14ac:dyDescent="0.25"/>
    <row r="542" s="1" customFormat="1" ht="15.75" customHeight="1" x14ac:dyDescent="0.25"/>
    <row r="543" s="1" customFormat="1" ht="15.75" customHeight="1" x14ac:dyDescent="0.25"/>
    <row r="544" s="1" customFormat="1" ht="15.75" customHeight="1" x14ac:dyDescent="0.25"/>
    <row r="545" s="1" customFormat="1" ht="15.75" customHeight="1" x14ac:dyDescent="0.25"/>
    <row r="546" s="1" customFormat="1" ht="15.75" customHeight="1" x14ac:dyDescent="0.25"/>
    <row r="547" s="1" customFormat="1" ht="15.75" customHeight="1" x14ac:dyDescent="0.25"/>
    <row r="548" s="1" customFormat="1" ht="15.75" customHeight="1" x14ac:dyDescent="0.25"/>
    <row r="549" s="1" customFormat="1" ht="15.75" customHeight="1" x14ac:dyDescent="0.25"/>
    <row r="550" s="1" customFormat="1" ht="15.75" customHeight="1" x14ac:dyDescent="0.25"/>
    <row r="551" s="1" customFormat="1" ht="15.75" customHeight="1" x14ac:dyDescent="0.25"/>
    <row r="552" s="1" customFormat="1" ht="15.75" customHeight="1" x14ac:dyDescent="0.25"/>
    <row r="553" s="1" customFormat="1" ht="15.75" customHeight="1" x14ac:dyDescent="0.25"/>
    <row r="554" s="1" customFormat="1" ht="15.75" customHeight="1" x14ac:dyDescent="0.25"/>
    <row r="555" s="1" customFormat="1" ht="15.75" customHeight="1" x14ac:dyDescent="0.25"/>
    <row r="556" s="1" customFormat="1" ht="15.75" customHeight="1" x14ac:dyDescent="0.25"/>
    <row r="557" s="1" customFormat="1" ht="15.75" customHeight="1" x14ac:dyDescent="0.25"/>
    <row r="558" s="1" customFormat="1" ht="15.75" customHeight="1" x14ac:dyDescent="0.25"/>
    <row r="559" s="1" customFormat="1" ht="15.75" customHeight="1" x14ac:dyDescent="0.25"/>
    <row r="560" s="1" customFormat="1" ht="15.75" customHeight="1" x14ac:dyDescent="0.25"/>
    <row r="561" s="1" customFormat="1" ht="15.75" customHeight="1" x14ac:dyDescent="0.25"/>
    <row r="562" s="1" customFormat="1" ht="15.75" customHeight="1" x14ac:dyDescent="0.25"/>
    <row r="563" s="1" customFormat="1" ht="15.75" customHeight="1" x14ac:dyDescent="0.25"/>
    <row r="564" s="1" customFormat="1" ht="15.75" customHeight="1" x14ac:dyDescent="0.25"/>
    <row r="565" s="1" customFormat="1" ht="15.75" customHeight="1" x14ac:dyDescent="0.25"/>
    <row r="566" s="1" customFormat="1" ht="15.75" customHeight="1" x14ac:dyDescent="0.25"/>
    <row r="567" s="1" customFormat="1" ht="15.75" customHeight="1" x14ac:dyDescent="0.25"/>
    <row r="568" s="1" customFormat="1" ht="15.75" customHeight="1" x14ac:dyDescent="0.25"/>
    <row r="569" s="1" customFormat="1" ht="15.75" customHeight="1" x14ac:dyDescent="0.25"/>
    <row r="570" s="1" customFormat="1" ht="15.75" customHeight="1" x14ac:dyDescent="0.25"/>
    <row r="571" s="1" customFormat="1" ht="15.75" customHeight="1" x14ac:dyDescent="0.25"/>
    <row r="572" s="1" customFormat="1" ht="15.75" customHeight="1" x14ac:dyDescent="0.25"/>
    <row r="573" s="1" customFormat="1" ht="15.75" customHeight="1" x14ac:dyDescent="0.25"/>
    <row r="574" s="1" customFormat="1" ht="15.75" customHeight="1" x14ac:dyDescent="0.25"/>
    <row r="575" s="1" customFormat="1" ht="15.75" customHeight="1" x14ac:dyDescent="0.25"/>
    <row r="576" s="1" customFormat="1" ht="15.75" customHeight="1" x14ac:dyDescent="0.25"/>
    <row r="577" s="1" customFormat="1" ht="15.75" customHeight="1" x14ac:dyDescent="0.25"/>
    <row r="578" s="1" customFormat="1" ht="15.75" customHeight="1" x14ac:dyDescent="0.25"/>
    <row r="579" s="1" customFormat="1" ht="15.75" customHeight="1" x14ac:dyDescent="0.25"/>
    <row r="580" s="1" customFormat="1" ht="15.75" customHeight="1" x14ac:dyDescent="0.25"/>
    <row r="581" s="1" customFormat="1" ht="15.75" customHeight="1" x14ac:dyDescent="0.25"/>
    <row r="582" s="1" customFormat="1" ht="15.75" customHeight="1" x14ac:dyDescent="0.25"/>
    <row r="583" s="1" customFormat="1" ht="15.75" customHeight="1" x14ac:dyDescent="0.25"/>
    <row r="584" s="1" customFormat="1" ht="15.75" customHeight="1" x14ac:dyDescent="0.25"/>
    <row r="585" s="1" customFormat="1" ht="15.75" customHeight="1" x14ac:dyDescent="0.25"/>
    <row r="586" s="1" customFormat="1" ht="15.75" customHeight="1" x14ac:dyDescent="0.25"/>
    <row r="587" s="1" customFormat="1" ht="15.75" customHeight="1" x14ac:dyDescent="0.25"/>
    <row r="588" s="1" customFormat="1" ht="15.75" customHeight="1" x14ac:dyDescent="0.25"/>
    <row r="589" s="1" customFormat="1" ht="15.75" customHeight="1" x14ac:dyDescent="0.25"/>
    <row r="590" s="1" customFormat="1" ht="15.75" customHeight="1" x14ac:dyDescent="0.25"/>
    <row r="591" s="1" customFormat="1" ht="15.75" customHeight="1" x14ac:dyDescent="0.25"/>
    <row r="592" s="1" customFormat="1" ht="15.75" customHeight="1" x14ac:dyDescent="0.25"/>
    <row r="593" s="1" customFormat="1" ht="15.75" customHeight="1" x14ac:dyDescent="0.25"/>
    <row r="594" s="1" customFormat="1" ht="15.75" customHeight="1" x14ac:dyDescent="0.25"/>
    <row r="595" s="1" customFormat="1" ht="15.75" customHeight="1" x14ac:dyDescent="0.25"/>
    <row r="596" s="1" customFormat="1" ht="15.75" customHeight="1" x14ac:dyDescent="0.25"/>
    <row r="597" s="1" customFormat="1" ht="15.75" customHeight="1" x14ac:dyDescent="0.25"/>
    <row r="598" s="1" customFormat="1" ht="15.75" customHeight="1" x14ac:dyDescent="0.25"/>
    <row r="599" s="1" customFormat="1" ht="15.75" customHeight="1" x14ac:dyDescent="0.25"/>
    <row r="600" s="1" customFormat="1" ht="15.75" customHeight="1" x14ac:dyDescent="0.25"/>
    <row r="601" s="1" customFormat="1" ht="15.75" customHeight="1" x14ac:dyDescent="0.25"/>
    <row r="602" s="1" customFormat="1" ht="15.75" customHeight="1" x14ac:dyDescent="0.25"/>
    <row r="603" s="1" customFormat="1" ht="15.75" customHeight="1" x14ac:dyDescent="0.25"/>
    <row r="604" s="1" customFormat="1" ht="15.75" customHeight="1" x14ac:dyDescent="0.25"/>
    <row r="605" s="1" customFormat="1" ht="15.75" customHeight="1" x14ac:dyDescent="0.25"/>
    <row r="606" s="1" customFormat="1" ht="15.75" customHeight="1" x14ac:dyDescent="0.25"/>
    <row r="607" s="1" customFormat="1" ht="15.75" customHeight="1" x14ac:dyDescent="0.25"/>
    <row r="608" s="1" customFormat="1" ht="15.75" customHeight="1" x14ac:dyDescent="0.25"/>
    <row r="609" s="1" customFormat="1" ht="15.75" customHeight="1" x14ac:dyDescent="0.25"/>
    <row r="610" s="1" customFormat="1" ht="15.75" customHeight="1" x14ac:dyDescent="0.25"/>
    <row r="611" s="1" customFormat="1" ht="15.75" customHeight="1" x14ac:dyDescent="0.25"/>
    <row r="612" s="1" customFormat="1" ht="15.75" customHeight="1" x14ac:dyDescent="0.25"/>
    <row r="613" s="1" customFormat="1" ht="15.75" customHeight="1" x14ac:dyDescent="0.25"/>
    <row r="614" s="1" customFormat="1" ht="15.75" customHeight="1" x14ac:dyDescent="0.25"/>
    <row r="615" s="1" customFormat="1" ht="15.75" customHeight="1" x14ac:dyDescent="0.25"/>
    <row r="616" s="1" customFormat="1" ht="15.75" customHeight="1" x14ac:dyDescent="0.25"/>
    <row r="617" s="1" customFormat="1" ht="15.75" customHeight="1" x14ac:dyDescent="0.25"/>
    <row r="618" s="1" customFormat="1" ht="15.75" customHeight="1" x14ac:dyDescent="0.25"/>
    <row r="619" s="1" customFormat="1" ht="15.75" customHeight="1" x14ac:dyDescent="0.25"/>
    <row r="620" s="1" customFormat="1" ht="15.75" customHeight="1" x14ac:dyDescent="0.25"/>
    <row r="621" s="1" customFormat="1" ht="15.75" customHeight="1" x14ac:dyDescent="0.25"/>
    <row r="622" s="1" customFormat="1" ht="15.75" customHeight="1" x14ac:dyDescent="0.25"/>
    <row r="623" s="1" customFormat="1" ht="15.75" customHeight="1" x14ac:dyDescent="0.25"/>
    <row r="624" s="1" customFormat="1" ht="15.75" customHeight="1" x14ac:dyDescent="0.25"/>
    <row r="625" s="1" customFormat="1" ht="15.75" customHeight="1" x14ac:dyDescent="0.25"/>
    <row r="626" s="1" customFormat="1" ht="15.75" customHeight="1" x14ac:dyDescent="0.25"/>
    <row r="627" s="1" customFormat="1" ht="15.75" customHeight="1" x14ac:dyDescent="0.25"/>
    <row r="628" s="1" customFormat="1" ht="15.75" customHeight="1" x14ac:dyDescent="0.25"/>
    <row r="629" s="1" customFormat="1" ht="15.75" customHeight="1" x14ac:dyDescent="0.25"/>
    <row r="630" s="1" customFormat="1" ht="15.75" customHeight="1" x14ac:dyDescent="0.25"/>
    <row r="631" s="1" customFormat="1" ht="15.75" customHeight="1" x14ac:dyDescent="0.25"/>
    <row r="632" s="1" customFormat="1" ht="15.75" customHeight="1" x14ac:dyDescent="0.25"/>
    <row r="633" s="1" customFormat="1" ht="15.75" customHeight="1" x14ac:dyDescent="0.25"/>
    <row r="634" s="1" customFormat="1" ht="15.75" customHeight="1" x14ac:dyDescent="0.25"/>
    <row r="635" s="1" customFormat="1" ht="15.75" customHeight="1" x14ac:dyDescent="0.25"/>
    <row r="636" s="1" customFormat="1" ht="15.75" customHeight="1" x14ac:dyDescent="0.25"/>
    <row r="637" s="1" customFormat="1" ht="15.75" customHeight="1" x14ac:dyDescent="0.25"/>
    <row r="638" s="1" customFormat="1" ht="15.75" customHeight="1" x14ac:dyDescent="0.25"/>
    <row r="639" s="1" customFormat="1" ht="15.75" customHeight="1" x14ac:dyDescent="0.25"/>
    <row r="640" s="1" customFormat="1" ht="15.75" customHeight="1" x14ac:dyDescent="0.25"/>
    <row r="641" s="1" customFormat="1" ht="15.75" customHeight="1" x14ac:dyDescent="0.25"/>
    <row r="642" s="1" customFormat="1" ht="15.75" customHeight="1" x14ac:dyDescent="0.25"/>
    <row r="643" s="1" customFormat="1" ht="15.75" customHeight="1" x14ac:dyDescent="0.25"/>
    <row r="644" s="1" customFormat="1" ht="15.75" customHeight="1" x14ac:dyDescent="0.25"/>
    <row r="645" s="1" customFormat="1" ht="15.75" customHeight="1" x14ac:dyDescent="0.25"/>
    <row r="646" s="1" customFormat="1" ht="15.75" customHeight="1" x14ac:dyDescent="0.25"/>
    <row r="647" s="1" customFormat="1" ht="15.75" customHeight="1" x14ac:dyDescent="0.25"/>
    <row r="648" s="1" customFormat="1" ht="15.75" customHeight="1" x14ac:dyDescent="0.25"/>
    <row r="649" s="1" customFormat="1" ht="15.75" customHeight="1" x14ac:dyDescent="0.25"/>
    <row r="650" s="1" customFormat="1" ht="15.75" customHeight="1" x14ac:dyDescent="0.25"/>
    <row r="651" s="1" customFormat="1" ht="15.75" customHeight="1" x14ac:dyDescent="0.25"/>
    <row r="652" s="1" customFormat="1" ht="15.75" customHeight="1" x14ac:dyDescent="0.25"/>
    <row r="653" s="1" customFormat="1" ht="15.75" customHeight="1" x14ac:dyDescent="0.25"/>
    <row r="654" s="1" customFormat="1" ht="15.75" customHeight="1" x14ac:dyDescent="0.25"/>
    <row r="655" s="1" customFormat="1" ht="15.75" customHeight="1" x14ac:dyDescent="0.25"/>
    <row r="656" s="1" customFormat="1" ht="15.75" customHeight="1" x14ac:dyDescent="0.25"/>
    <row r="657" s="1" customFormat="1" ht="15.75" customHeight="1" x14ac:dyDescent="0.25"/>
    <row r="658" s="1" customFormat="1" ht="15.75" customHeight="1" x14ac:dyDescent="0.25"/>
    <row r="659" s="1" customFormat="1" ht="15.75" customHeight="1" x14ac:dyDescent="0.25"/>
    <row r="660" s="1" customFormat="1" ht="15.75" customHeight="1" x14ac:dyDescent="0.25"/>
    <row r="661" s="1" customFormat="1" ht="15.75" customHeight="1" x14ac:dyDescent="0.25"/>
    <row r="662" s="1" customFormat="1" ht="15.75" customHeight="1" x14ac:dyDescent="0.25"/>
    <row r="663" s="1" customFormat="1" ht="15.75" customHeight="1" x14ac:dyDescent="0.25"/>
    <row r="664" s="1" customFormat="1" ht="15.75" customHeight="1" x14ac:dyDescent="0.25"/>
    <row r="665" s="1" customFormat="1" ht="15.75" customHeight="1" x14ac:dyDescent="0.25"/>
    <row r="666" s="1" customFormat="1" ht="15.75" customHeight="1" x14ac:dyDescent="0.25"/>
    <row r="667" s="1" customFormat="1" ht="15.75" customHeight="1" x14ac:dyDescent="0.25"/>
    <row r="668" s="1" customFormat="1" ht="15.75" customHeight="1" x14ac:dyDescent="0.25"/>
    <row r="669" s="1" customFormat="1" ht="15.75" customHeight="1" x14ac:dyDescent="0.25"/>
    <row r="670" s="1" customFormat="1" ht="15.75" customHeight="1" x14ac:dyDescent="0.25"/>
    <row r="671" s="1" customFormat="1" ht="15.75" customHeight="1" x14ac:dyDescent="0.25"/>
    <row r="672" s="1" customFormat="1" ht="15.75" customHeight="1" x14ac:dyDescent="0.25"/>
    <row r="673" s="1" customFormat="1" ht="15.75" customHeight="1" x14ac:dyDescent="0.25"/>
    <row r="674" s="1" customFormat="1" ht="15.75" customHeight="1" x14ac:dyDescent="0.25"/>
    <row r="675" s="1" customFormat="1" ht="15.75" customHeight="1" x14ac:dyDescent="0.25"/>
    <row r="676" s="1" customFormat="1" ht="15.75" customHeight="1" x14ac:dyDescent="0.25"/>
    <row r="677" s="1" customFormat="1" ht="15.75" customHeight="1" x14ac:dyDescent="0.25"/>
    <row r="678" s="1" customFormat="1" ht="15.75" customHeight="1" x14ac:dyDescent="0.25"/>
    <row r="679" s="1" customFormat="1" ht="15.75" customHeight="1" x14ac:dyDescent="0.25"/>
    <row r="680" s="1" customFormat="1" ht="15.75" customHeight="1" x14ac:dyDescent="0.25"/>
    <row r="681" s="1" customFormat="1" ht="15.75" customHeight="1" x14ac:dyDescent="0.25"/>
    <row r="682" s="1" customFormat="1" ht="15.75" customHeight="1" x14ac:dyDescent="0.25"/>
    <row r="683" s="1" customFormat="1" ht="15.75" customHeight="1" x14ac:dyDescent="0.25"/>
    <row r="684" s="1" customFormat="1" ht="15.75" customHeight="1" x14ac:dyDescent="0.25"/>
    <row r="685" s="1" customFormat="1" ht="15.75" customHeight="1" x14ac:dyDescent="0.25"/>
    <row r="686" s="1" customFormat="1" ht="15.75" customHeight="1" x14ac:dyDescent="0.25"/>
    <row r="687" s="1" customFormat="1" ht="15.75" customHeight="1" x14ac:dyDescent="0.25"/>
    <row r="688" s="1" customFormat="1" ht="15.75" customHeight="1" x14ac:dyDescent="0.25"/>
    <row r="689" s="1" customFormat="1" ht="15.75" customHeight="1" x14ac:dyDescent="0.25"/>
    <row r="690" s="1" customFormat="1" ht="15.75" customHeight="1" x14ac:dyDescent="0.25"/>
    <row r="691" s="1" customFormat="1" ht="15.75" customHeight="1" x14ac:dyDescent="0.25"/>
    <row r="692" s="1" customFormat="1" ht="15.75" customHeight="1" x14ac:dyDescent="0.25"/>
    <row r="693" s="1" customFormat="1" ht="15.75" customHeight="1" x14ac:dyDescent="0.25"/>
    <row r="694" s="1" customFormat="1" ht="15.75" customHeight="1" x14ac:dyDescent="0.25"/>
    <row r="695" s="1" customFormat="1" ht="15.75" customHeight="1" x14ac:dyDescent="0.25"/>
    <row r="696" s="1" customFormat="1" ht="15.75" customHeight="1" x14ac:dyDescent="0.25"/>
    <row r="697" s="1" customFormat="1" ht="15.75" customHeight="1" x14ac:dyDescent="0.25"/>
    <row r="698" s="1" customFormat="1" ht="15.75" customHeight="1" x14ac:dyDescent="0.25"/>
    <row r="699" s="1" customFormat="1" ht="15.75" customHeight="1" x14ac:dyDescent="0.25"/>
    <row r="700" s="1" customFormat="1" ht="15.75" customHeight="1" x14ac:dyDescent="0.25"/>
    <row r="701" s="1" customFormat="1" ht="15.75" customHeight="1" x14ac:dyDescent="0.25"/>
    <row r="702" s="1" customFormat="1" ht="15.75" customHeight="1" x14ac:dyDescent="0.25"/>
    <row r="703" s="1" customFormat="1" ht="15.75" customHeight="1" x14ac:dyDescent="0.25"/>
    <row r="704" s="1" customFormat="1" ht="15.75" customHeight="1" x14ac:dyDescent="0.25"/>
    <row r="705" s="1" customFormat="1" ht="15.75" customHeight="1" x14ac:dyDescent="0.25"/>
    <row r="706" s="1" customFormat="1" ht="15.75" customHeight="1" x14ac:dyDescent="0.25"/>
    <row r="707" s="1" customFormat="1" ht="15.75" customHeight="1" x14ac:dyDescent="0.25"/>
    <row r="708" s="1" customFormat="1" ht="15.75" customHeight="1" x14ac:dyDescent="0.25"/>
    <row r="709" s="1" customFormat="1" ht="15.75" customHeight="1" x14ac:dyDescent="0.25"/>
    <row r="710" s="1" customFormat="1" ht="15.75" customHeight="1" x14ac:dyDescent="0.25"/>
    <row r="711" s="1" customFormat="1" ht="15.75" customHeight="1" x14ac:dyDescent="0.25"/>
    <row r="712" s="1" customFormat="1" ht="15.75" customHeight="1" x14ac:dyDescent="0.25"/>
    <row r="713" s="1" customFormat="1" ht="15.75" customHeight="1" x14ac:dyDescent="0.25"/>
    <row r="714" s="1" customFormat="1" ht="15.75" customHeight="1" x14ac:dyDescent="0.25"/>
    <row r="715" s="1" customFormat="1" ht="15.75" customHeight="1" x14ac:dyDescent="0.25"/>
    <row r="716" s="1" customFormat="1" ht="15.75" customHeight="1" x14ac:dyDescent="0.25"/>
    <row r="717" s="1" customFormat="1" ht="15.75" customHeight="1" x14ac:dyDescent="0.25"/>
    <row r="718" s="1" customFormat="1" ht="15.75" customHeight="1" x14ac:dyDescent="0.25"/>
    <row r="719" s="1" customFormat="1" ht="15.75" customHeight="1" x14ac:dyDescent="0.25"/>
    <row r="720" s="1" customFormat="1" ht="15.75" customHeight="1" x14ac:dyDescent="0.25"/>
    <row r="721" s="1" customFormat="1" ht="15.75" customHeight="1" x14ac:dyDescent="0.25"/>
    <row r="722" s="1" customFormat="1" ht="15.75" customHeight="1" x14ac:dyDescent="0.25"/>
    <row r="723" s="1" customFormat="1" ht="15.75" customHeight="1" x14ac:dyDescent="0.25"/>
    <row r="724" s="1" customFormat="1" ht="15.75" customHeight="1" x14ac:dyDescent="0.25"/>
    <row r="725" s="1" customFormat="1" ht="15.75" customHeight="1" x14ac:dyDescent="0.25"/>
    <row r="726" s="1" customFormat="1" ht="15.75" customHeight="1" x14ac:dyDescent="0.25"/>
    <row r="727" s="1" customFormat="1" ht="15.75" customHeight="1" x14ac:dyDescent="0.25"/>
    <row r="728" s="1" customFormat="1" ht="15.75" customHeight="1" x14ac:dyDescent="0.25"/>
    <row r="729" s="1" customFormat="1" ht="15.75" customHeight="1" x14ac:dyDescent="0.25"/>
    <row r="730" s="1" customFormat="1" ht="15.75" customHeight="1" x14ac:dyDescent="0.25"/>
    <row r="731" s="1" customFormat="1" ht="15.75" customHeight="1" x14ac:dyDescent="0.25"/>
    <row r="732" s="1" customFormat="1" ht="15.75" customHeight="1" x14ac:dyDescent="0.25"/>
    <row r="733" s="1" customFormat="1" ht="15.75" customHeight="1" x14ac:dyDescent="0.25"/>
    <row r="734" s="1" customFormat="1" ht="15.75" customHeight="1" x14ac:dyDescent="0.25"/>
    <row r="735" s="1" customFormat="1" ht="15.75" customHeight="1" x14ac:dyDescent="0.25"/>
    <row r="736" s="1" customFormat="1" ht="15.75" customHeight="1" x14ac:dyDescent="0.25"/>
    <row r="737" s="1" customFormat="1" ht="15.75" customHeight="1" x14ac:dyDescent="0.25"/>
    <row r="738" s="1" customFormat="1" ht="15.75" customHeight="1" x14ac:dyDescent="0.25"/>
    <row r="739" s="1" customFormat="1" ht="15.75" customHeight="1" x14ac:dyDescent="0.25"/>
    <row r="740" s="1" customFormat="1" ht="15.75" customHeight="1" x14ac:dyDescent="0.25"/>
    <row r="741" s="1" customFormat="1" ht="15.75" customHeight="1" x14ac:dyDescent="0.25"/>
    <row r="742" s="1" customFormat="1" ht="15.75" customHeight="1" x14ac:dyDescent="0.25"/>
    <row r="743" s="1" customFormat="1" ht="15.75" customHeight="1" x14ac:dyDescent="0.25"/>
    <row r="744" s="1" customFormat="1" ht="15.75" customHeight="1" x14ac:dyDescent="0.25"/>
    <row r="745" s="1" customFormat="1" ht="15.75" customHeight="1" x14ac:dyDescent="0.25"/>
    <row r="746" s="1" customFormat="1" ht="15.75" customHeight="1" x14ac:dyDescent="0.25"/>
    <row r="747" s="1" customFormat="1" ht="15.75" customHeight="1" x14ac:dyDescent="0.25"/>
    <row r="748" s="1" customFormat="1" ht="15.75" customHeight="1" x14ac:dyDescent="0.25"/>
    <row r="749" s="1" customFormat="1" ht="15.75" customHeight="1" x14ac:dyDescent="0.25"/>
    <row r="750" s="1" customFormat="1" ht="15.75" customHeight="1" x14ac:dyDescent="0.25"/>
    <row r="751" s="1" customFormat="1" ht="15.75" customHeight="1" x14ac:dyDescent="0.25"/>
    <row r="752" s="1" customFormat="1" ht="15.75" customHeight="1" x14ac:dyDescent="0.25"/>
    <row r="753" s="1" customFormat="1" ht="15.75" customHeight="1" x14ac:dyDescent="0.25"/>
    <row r="754" s="1" customFormat="1" ht="15.75" customHeight="1" x14ac:dyDescent="0.25"/>
    <row r="755" s="1" customFormat="1" ht="15.75" customHeight="1" x14ac:dyDescent="0.25"/>
    <row r="756" s="1" customFormat="1" ht="15.75" customHeight="1" x14ac:dyDescent="0.25"/>
    <row r="757" s="1" customFormat="1" ht="15.75" customHeight="1" x14ac:dyDescent="0.25"/>
    <row r="758" s="1" customFormat="1" ht="15.75" customHeight="1" x14ac:dyDescent="0.25"/>
    <row r="759" s="1" customFormat="1" ht="15.75" customHeight="1" x14ac:dyDescent="0.25"/>
    <row r="760" s="1" customFormat="1" ht="15.75" customHeight="1" x14ac:dyDescent="0.25"/>
    <row r="761" s="1" customFormat="1" ht="15.75" customHeight="1" x14ac:dyDescent="0.25"/>
    <row r="762" s="1" customFormat="1" ht="15.75" customHeight="1" x14ac:dyDescent="0.25"/>
    <row r="763" s="1" customFormat="1" ht="15.75" customHeight="1" x14ac:dyDescent="0.25"/>
    <row r="764" s="1" customFormat="1" ht="15.75" customHeight="1" x14ac:dyDescent="0.25"/>
    <row r="765" s="1" customFormat="1" ht="15.75" customHeight="1" x14ac:dyDescent="0.25"/>
    <row r="766" s="1" customFormat="1" ht="15.75" customHeight="1" x14ac:dyDescent="0.25"/>
    <row r="767" s="1" customFormat="1" ht="15.75" customHeight="1" x14ac:dyDescent="0.25"/>
    <row r="768" s="1" customFormat="1" ht="15.75" customHeight="1" x14ac:dyDescent="0.25"/>
    <row r="769" s="1" customFormat="1" ht="15.75" customHeight="1" x14ac:dyDescent="0.25"/>
    <row r="770" s="1" customFormat="1" ht="15.75" customHeight="1" x14ac:dyDescent="0.25"/>
    <row r="771" s="1" customFormat="1" ht="15.75" customHeight="1" x14ac:dyDescent="0.25"/>
    <row r="772" s="1" customFormat="1" ht="15.75" customHeight="1" x14ac:dyDescent="0.25"/>
    <row r="773" s="1" customFormat="1" ht="15.75" customHeight="1" x14ac:dyDescent="0.25"/>
    <row r="774" s="1" customFormat="1" ht="15.75" customHeight="1" x14ac:dyDescent="0.25"/>
    <row r="775" s="1" customFormat="1" ht="15.75" customHeight="1" x14ac:dyDescent="0.25"/>
    <row r="776" s="1" customFormat="1" ht="15.75" customHeight="1" x14ac:dyDescent="0.25"/>
    <row r="777" s="1" customFormat="1" ht="15.75" customHeight="1" x14ac:dyDescent="0.25"/>
    <row r="778" s="1" customFormat="1" ht="15.75" customHeight="1" x14ac:dyDescent="0.25"/>
    <row r="779" s="1" customFormat="1" ht="15.75" customHeight="1" x14ac:dyDescent="0.25"/>
    <row r="780" s="1" customFormat="1" ht="15.75" customHeight="1" x14ac:dyDescent="0.25"/>
    <row r="781" s="1" customFormat="1" ht="15.75" customHeight="1" x14ac:dyDescent="0.25"/>
    <row r="782" s="1" customFormat="1" ht="15.75" customHeight="1" x14ac:dyDescent="0.25"/>
    <row r="783" s="1" customFormat="1" ht="15.75" customHeight="1" x14ac:dyDescent="0.25"/>
    <row r="784" s="1" customFormat="1" ht="15.75" customHeight="1" x14ac:dyDescent="0.25"/>
    <row r="785" s="1" customFormat="1" ht="15.75" customHeight="1" x14ac:dyDescent="0.25"/>
    <row r="786" s="1" customFormat="1" ht="15.75" customHeight="1" x14ac:dyDescent="0.25"/>
    <row r="787" s="1" customFormat="1" ht="15.75" customHeight="1" x14ac:dyDescent="0.25"/>
    <row r="788" s="1" customFormat="1" ht="15.75" customHeight="1" x14ac:dyDescent="0.25"/>
    <row r="789" s="1" customFormat="1" ht="15.75" customHeight="1" x14ac:dyDescent="0.25"/>
    <row r="790" s="1" customFormat="1" ht="15.75" customHeight="1" x14ac:dyDescent="0.25"/>
    <row r="791" s="1" customFormat="1" ht="15.75" customHeight="1" x14ac:dyDescent="0.25"/>
    <row r="792" s="1" customFormat="1" ht="15.75" customHeight="1" x14ac:dyDescent="0.25"/>
    <row r="793" s="1" customFormat="1" ht="15.75" customHeight="1" x14ac:dyDescent="0.25"/>
    <row r="794" s="1" customFormat="1" ht="15.75" customHeight="1" x14ac:dyDescent="0.25"/>
    <row r="795" s="1" customFormat="1" ht="15.75" customHeight="1" x14ac:dyDescent="0.25"/>
    <row r="796" s="1" customFormat="1" ht="15.75" customHeight="1" x14ac:dyDescent="0.25"/>
    <row r="797" s="1" customFormat="1" ht="15.75" customHeight="1" x14ac:dyDescent="0.25"/>
    <row r="798" s="1" customFormat="1" ht="15.75" customHeight="1" x14ac:dyDescent="0.25"/>
    <row r="799" s="1" customFormat="1" ht="15.75" customHeight="1" x14ac:dyDescent="0.25"/>
    <row r="800" s="1" customFormat="1" ht="15.75" customHeight="1" x14ac:dyDescent="0.25"/>
    <row r="801" s="1" customFormat="1" ht="15.75" customHeight="1" x14ac:dyDescent="0.25"/>
    <row r="802" s="1" customFormat="1" ht="15.75" customHeight="1" x14ac:dyDescent="0.25"/>
    <row r="803" s="1" customFormat="1" ht="15.75" customHeight="1" x14ac:dyDescent="0.25"/>
    <row r="804" s="1" customFormat="1" ht="15.75" customHeight="1" x14ac:dyDescent="0.25"/>
    <row r="805" s="1" customFormat="1" ht="15.75" customHeight="1" x14ac:dyDescent="0.25"/>
    <row r="806" s="1" customFormat="1" ht="15.75" customHeight="1" x14ac:dyDescent="0.25"/>
    <row r="807" s="1" customFormat="1" ht="15.75" customHeight="1" x14ac:dyDescent="0.25"/>
    <row r="808" s="1" customFormat="1" ht="15.75" customHeight="1" x14ac:dyDescent="0.25"/>
    <row r="809" s="1" customFormat="1" ht="15.75" customHeight="1" x14ac:dyDescent="0.25"/>
    <row r="810" s="1" customFormat="1" ht="15.75" customHeight="1" x14ac:dyDescent="0.25"/>
    <row r="811" s="1" customFormat="1" ht="15.75" customHeight="1" x14ac:dyDescent="0.25"/>
    <row r="812" s="1" customFormat="1" ht="15.75" customHeight="1" x14ac:dyDescent="0.25"/>
    <row r="813" s="1" customFormat="1" ht="15.75" customHeight="1" x14ac:dyDescent="0.25"/>
    <row r="814" s="1" customFormat="1" ht="15.75" customHeight="1" x14ac:dyDescent="0.25"/>
    <row r="815" s="1" customFormat="1" ht="15.75" customHeight="1" x14ac:dyDescent="0.25"/>
    <row r="816" s="1" customFormat="1" ht="15.75" customHeight="1" x14ac:dyDescent="0.25"/>
    <row r="817" s="1" customFormat="1" ht="15.75" customHeight="1" x14ac:dyDescent="0.25"/>
    <row r="818" s="1" customFormat="1" ht="15.75" customHeight="1" x14ac:dyDescent="0.25"/>
    <row r="819" s="1" customFormat="1" ht="15.75" customHeight="1" x14ac:dyDescent="0.25"/>
    <row r="820" s="1" customFormat="1" ht="15.75" customHeight="1" x14ac:dyDescent="0.25"/>
    <row r="821" s="1" customFormat="1" ht="15.75" customHeight="1" x14ac:dyDescent="0.25"/>
    <row r="822" s="1" customFormat="1" ht="15.75" customHeight="1" x14ac:dyDescent="0.25"/>
    <row r="823" s="1" customFormat="1" ht="15.75" customHeight="1" x14ac:dyDescent="0.25"/>
    <row r="824" s="1" customFormat="1" ht="15.75" customHeight="1" x14ac:dyDescent="0.25"/>
    <row r="825" s="1" customFormat="1" ht="15.75" customHeight="1" x14ac:dyDescent="0.25"/>
    <row r="826" s="1" customFormat="1" ht="15.75" customHeight="1" x14ac:dyDescent="0.25"/>
    <row r="827" s="1" customFormat="1" ht="15.75" customHeight="1" x14ac:dyDescent="0.25"/>
    <row r="828" s="1" customFormat="1" ht="15.75" customHeight="1" x14ac:dyDescent="0.25"/>
    <row r="829" s="1" customFormat="1" ht="15.75" customHeight="1" x14ac:dyDescent="0.25"/>
    <row r="830" s="1" customFormat="1" ht="15.75" customHeight="1" x14ac:dyDescent="0.25"/>
    <row r="831" s="1" customFormat="1" ht="15.75" customHeight="1" x14ac:dyDescent="0.25"/>
    <row r="832" s="1" customFormat="1" ht="15.75" customHeight="1" x14ac:dyDescent="0.25"/>
    <row r="833" s="1" customFormat="1" ht="15.75" customHeight="1" x14ac:dyDescent="0.25"/>
    <row r="834" s="1" customFormat="1" ht="15.75" customHeight="1" x14ac:dyDescent="0.25"/>
    <row r="835" s="1" customFormat="1" ht="15.75" customHeight="1" x14ac:dyDescent="0.25"/>
    <row r="836" s="1" customFormat="1" ht="15.75" customHeight="1" x14ac:dyDescent="0.25"/>
    <row r="837" s="1" customFormat="1" ht="15.75" customHeight="1" x14ac:dyDescent="0.25"/>
    <row r="838" s="1" customFormat="1" ht="15.75" customHeight="1" x14ac:dyDescent="0.25"/>
    <row r="839" s="1" customFormat="1" ht="15.75" customHeight="1" x14ac:dyDescent="0.25"/>
    <row r="840" s="1" customFormat="1" ht="15.75" customHeight="1" x14ac:dyDescent="0.25"/>
    <row r="841" s="1" customFormat="1" ht="15.75" customHeight="1" x14ac:dyDescent="0.25"/>
    <row r="842" s="1" customFormat="1" ht="15.75" customHeight="1" x14ac:dyDescent="0.25"/>
    <row r="843" s="1" customFormat="1" ht="15.75" customHeight="1" x14ac:dyDescent="0.25"/>
    <row r="844" s="1" customFormat="1" ht="15.75" customHeight="1" x14ac:dyDescent="0.25"/>
    <row r="845" s="1" customFormat="1" ht="15.75" customHeight="1" x14ac:dyDescent="0.25"/>
    <row r="846" s="1" customFormat="1" ht="15.75" customHeight="1" x14ac:dyDescent="0.25"/>
    <row r="847" s="1" customFormat="1" ht="15.75" customHeight="1" x14ac:dyDescent="0.25"/>
    <row r="848" s="1" customFormat="1" ht="15.75" customHeight="1" x14ac:dyDescent="0.25"/>
    <row r="849" s="1" customFormat="1" ht="15.75" customHeight="1" x14ac:dyDescent="0.25"/>
    <row r="850" s="1" customFormat="1" ht="15.75" customHeight="1" x14ac:dyDescent="0.25"/>
    <row r="851" s="1" customFormat="1" ht="15.75" customHeight="1" x14ac:dyDescent="0.25"/>
    <row r="852" s="1" customFormat="1" ht="15.75" customHeight="1" x14ac:dyDescent="0.25"/>
    <row r="853" s="1" customFormat="1" ht="15.75" customHeight="1" x14ac:dyDescent="0.25"/>
    <row r="854" s="1" customFormat="1" ht="15.75" customHeight="1" x14ac:dyDescent="0.25"/>
    <row r="855" s="1" customFormat="1" ht="15.75" customHeight="1" x14ac:dyDescent="0.25"/>
    <row r="856" s="1" customFormat="1" ht="15.75" customHeight="1" x14ac:dyDescent="0.25"/>
    <row r="857" s="1" customFormat="1" ht="15.75" customHeight="1" x14ac:dyDescent="0.25"/>
    <row r="858" s="1" customFormat="1" ht="15.75" customHeight="1" x14ac:dyDescent="0.25"/>
    <row r="859" s="1" customFormat="1" ht="15.75" customHeight="1" x14ac:dyDescent="0.25"/>
    <row r="860" s="1" customFormat="1" ht="15.75" customHeight="1" x14ac:dyDescent="0.25"/>
    <row r="861" s="1" customFormat="1" ht="15.75" customHeight="1" x14ac:dyDescent="0.25"/>
    <row r="862" s="1" customFormat="1" ht="15.75" customHeight="1" x14ac:dyDescent="0.25"/>
    <row r="863" s="1" customFormat="1" ht="15.75" customHeight="1" x14ac:dyDescent="0.25"/>
    <row r="864" s="1" customFormat="1" ht="15.75" customHeight="1" x14ac:dyDescent="0.25"/>
    <row r="865" s="1" customFormat="1" ht="15.75" customHeight="1" x14ac:dyDescent="0.25"/>
    <row r="866" s="1" customFormat="1" ht="15.75" customHeight="1" x14ac:dyDescent="0.25"/>
    <row r="867" s="1" customFormat="1" ht="15.75" customHeight="1" x14ac:dyDescent="0.25"/>
    <row r="868" s="1" customFormat="1" ht="15.75" customHeight="1" x14ac:dyDescent="0.25"/>
    <row r="869" s="1" customFormat="1" ht="15.75" customHeight="1" x14ac:dyDescent="0.25"/>
    <row r="870" s="1" customFormat="1" ht="15.75" customHeight="1" x14ac:dyDescent="0.25"/>
    <row r="871" s="1" customFormat="1" ht="15.75" customHeight="1" x14ac:dyDescent="0.25"/>
    <row r="872" s="1" customFormat="1" ht="15.75" customHeight="1" x14ac:dyDescent="0.25"/>
    <row r="873" s="1" customFormat="1" ht="15.75" customHeight="1" x14ac:dyDescent="0.25"/>
    <row r="874" s="1" customFormat="1" ht="15.75" customHeight="1" x14ac:dyDescent="0.25"/>
    <row r="875" s="1" customFormat="1" ht="15.75" customHeight="1" x14ac:dyDescent="0.25"/>
    <row r="876" s="1" customFormat="1" ht="15.75" customHeight="1" x14ac:dyDescent="0.25"/>
    <row r="877" s="1" customFormat="1" ht="15.75" customHeight="1" x14ac:dyDescent="0.25"/>
    <row r="878" s="1" customFormat="1" ht="15.75" customHeight="1" x14ac:dyDescent="0.25"/>
    <row r="879" s="1" customFormat="1" ht="15.75" customHeight="1" x14ac:dyDescent="0.25"/>
    <row r="880" s="1" customFormat="1" ht="15.75" customHeight="1" x14ac:dyDescent="0.25"/>
    <row r="881" s="1" customFormat="1" ht="15.75" customHeight="1" x14ac:dyDescent="0.25"/>
    <row r="882" s="1" customFormat="1" ht="15.75" customHeight="1" x14ac:dyDescent="0.25"/>
    <row r="883" s="1" customFormat="1" ht="15.75" customHeight="1" x14ac:dyDescent="0.25"/>
    <row r="884" s="1" customFormat="1" ht="15.75" customHeight="1" x14ac:dyDescent="0.25"/>
    <row r="885" s="1" customFormat="1" ht="15.75" customHeight="1" x14ac:dyDescent="0.25"/>
    <row r="886" s="1" customFormat="1" ht="15.75" customHeight="1" x14ac:dyDescent="0.25"/>
    <row r="887" s="1" customFormat="1" ht="15.75" customHeight="1" x14ac:dyDescent="0.25"/>
    <row r="888" s="1" customFormat="1" ht="15.75" customHeight="1" x14ac:dyDescent="0.25"/>
    <row r="889" s="1" customFormat="1" ht="15.75" customHeight="1" x14ac:dyDescent="0.25"/>
    <row r="890" s="1" customFormat="1" ht="15.75" customHeight="1" x14ac:dyDescent="0.25"/>
    <row r="891" s="1" customFormat="1" ht="15.75" customHeight="1" x14ac:dyDescent="0.25"/>
    <row r="892" s="1" customFormat="1" ht="15.75" customHeight="1" x14ac:dyDescent="0.25"/>
    <row r="893" s="1" customFormat="1" ht="15.75" customHeight="1" x14ac:dyDescent="0.25"/>
    <row r="894" s="1" customFormat="1" ht="15.75" customHeight="1" x14ac:dyDescent="0.25"/>
    <row r="895" s="1" customFormat="1" ht="15.75" customHeight="1" x14ac:dyDescent="0.25"/>
    <row r="896" s="1" customFormat="1" ht="15.75" customHeight="1" x14ac:dyDescent="0.25"/>
    <row r="897" s="1" customFormat="1" ht="15.75" customHeight="1" x14ac:dyDescent="0.25"/>
    <row r="898" s="1" customFormat="1" ht="15.75" customHeight="1" x14ac:dyDescent="0.25"/>
    <row r="899" s="1" customFormat="1" ht="15.75" customHeight="1" x14ac:dyDescent="0.25"/>
    <row r="900" s="1" customFormat="1" ht="15.75" customHeight="1" x14ac:dyDescent="0.25"/>
    <row r="901" s="1" customFormat="1" ht="15.75" customHeight="1" x14ac:dyDescent="0.25"/>
    <row r="902" s="1" customFormat="1" ht="15.75" customHeight="1" x14ac:dyDescent="0.25"/>
    <row r="903" s="1" customFormat="1" ht="15.75" customHeight="1" x14ac:dyDescent="0.25"/>
    <row r="904" s="1" customFormat="1" ht="15.75" customHeight="1" x14ac:dyDescent="0.25"/>
    <row r="905" s="1" customFormat="1" ht="15.75" customHeight="1" x14ac:dyDescent="0.25"/>
    <row r="906" s="1" customFormat="1" ht="15.75" customHeight="1" x14ac:dyDescent="0.25"/>
    <row r="907" s="1" customFormat="1" ht="15.75" customHeight="1" x14ac:dyDescent="0.25"/>
    <row r="908" s="1" customFormat="1" ht="15.75" customHeight="1" x14ac:dyDescent="0.25"/>
    <row r="909" s="1" customFormat="1" ht="15.75" customHeight="1" x14ac:dyDescent="0.25"/>
    <row r="910" s="1" customFormat="1" ht="15.75" customHeight="1" x14ac:dyDescent="0.25"/>
    <row r="911" s="1" customFormat="1" ht="15.75" customHeight="1" x14ac:dyDescent="0.25"/>
    <row r="912" s="1" customFormat="1" ht="15.75" customHeight="1" x14ac:dyDescent="0.25"/>
    <row r="913" s="1" customFormat="1" ht="15.75" customHeight="1" x14ac:dyDescent="0.25"/>
    <row r="914" s="1" customFormat="1" ht="15.75" customHeight="1" x14ac:dyDescent="0.25"/>
    <row r="915" s="1" customFormat="1" ht="15.75" customHeight="1" x14ac:dyDescent="0.25"/>
    <row r="916" s="1" customFormat="1" ht="15.75" customHeight="1" x14ac:dyDescent="0.25"/>
    <row r="917" s="1" customFormat="1" ht="15.75" customHeight="1" x14ac:dyDescent="0.25"/>
    <row r="918" s="1" customFormat="1" ht="15.75" customHeight="1" x14ac:dyDescent="0.25"/>
    <row r="919" s="1" customFormat="1" ht="15.75" customHeight="1" x14ac:dyDescent="0.25"/>
    <row r="920" s="1" customFormat="1" ht="15.75" customHeight="1" x14ac:dyDescent="0.25"/>
    <row r="921" s="1" customFormat="1" ht="15.75" customHeight="1" x14ac:dyDescent="0.25"/>
    <row r="922" s="1" customFormat="1" ht="15.75" customHeight="1" x14ac:dyDescent="0.25"/>
    <row r="923" s="1" customFormat="1" ht="15.75" customHeight="1" x14ac:dyDescent="0.25"/>
    <row r="924" s="1" customFormat="1" ht="15.75" customHeight="1" x14ac:dyDescent="0.25"/>
    <row r="925" s="1" customFormat="1" ht="15.75" customHeight="1" x14ac:dyDescent="0.25"/>
    <row r="926" s="1" customFormat="1" ht="15.75" customHeight="1" x14ac:dyDescent="0.25"/>
    <row r="927" s="1" customFormat="1" ht="15.75" customHeight="1" x14ac:dyDescent="0.25"/>
    <row r="928" s="1" customFormat="1" ht="15.75" customHeight="1" x14ac:dyDescent="0.25"/>
    <row r="929" s="1" customFormat="1" ht="15.75" customHeight="1" x14ac:dyDescent="0.25"/>
    <row r="930" s="1" customFormat="1" ht="15.75" customHeight="1" x14ac:dyDescent="0.25"/>
    <row r="931" s="1" customFormat="1" ht="15.75" customHeight="1" x14ac:dyDescent="0.25"/>
    <row r="932" s="1" customFormat="1" ht="15.75" customHeight="1" x14ac:dyDescent="0.25"/>
    <row r="933" s="1" customFormat="1" ht="15.75" customHeight="1" x14ac:dyDescent="0.25"/>
    <row r="934" s="1" customFormat="1" ht="15.75" customHeight="1" x14ac:dyDescent="0.25"/>
    <row r="935" s="1" customFormat="1" ht="15.75" customHeight="1" x14ac:dyDescent="0.25"/>
    <row r="936" s="1" customFormat="1" ht="15.75" customHeight="1" x14ac:dyDescent="0.25"/>
    <row r="937" s="1" customFormat="1" ht="15.75" customHeight="1" x14ac:dyDescent="0.25"/>
    <row r="938" s="1" customFormat="1" ht="15.75" customHeight="1" x14ac:dyDescent="0.25"/>
    <row r="939" s="1" customFormat="1" ht="15.75" customHeight="1" x14ac:dyDescent="0.25"/>
    <row r="940" s="1" customFormat="1" ht="15.75" customHeight="1" x14ac:dyDescent="0.25"/>
    <row r="941" s="1" customFormat="1" ht="15.75" customHeight="1" x14ac:dyDescent="0.25"/>
    <row r="942" s="1" customFormat="1" ht="15.75" customHeight="1" x14ac:dyDescent="0.25"/>
    <row r="943" s="1" customFormat="1" ht="15.75" customHeight="1" x14ac:dyDescent="0.25"/>
    <row r="944" s="1" customFormat="1" ht="15.75" customHeight="1" x14ac:dyDescent="0.25"/>
    <row r="945" s="1" customFormat="1" ht="15.75" customHeight="1" x14ac:dyDescent="0.25"/>
    <row r="946" s="1" customFormat="1" ht="15.75" customHeight="1" x14ac:dyDescent="0.25"/>
    <row r="947" s="1" customFormat="1" ht="15.75" customHeight="1" x14ac:dyDescent="0.25"/>
    <row r="948" s="1" customFormat="1" ht="15.75" customHeight="1" x14ac:dyDescent="0.25"/>
    <row r="949" s="1" customFormat="1" ht="15.75" customHeight="1" x14ac:dyDescent="0.25"/>
    <row r="950" s="1" customFormat="1" ht="15.75" customHeight="1" x14ac:dyDescent="0.25"/>
    <row r="951" s="1" customFormat="1" ht="15.75" customHeight="1" x14ac:dyDescent="0.25"/>
    <row r="952" s="1" customFormat="1" ht="15.75" customHeight="1" x14ac:dyDescent="0.25"/>
    <row r="953" s="1" customFormat="1" ht="15.75" customHeight="1" x14ac:dyDescent="0.25"/>
    <row r="954" s="1" customFormat="1" ht="15.75" customHeight="1" x14ac:dyDescent="0.25"/>
    <row r="955" s="1" customFormat="1" ht="15.75" customHeight="1" x14ac:dyDescent="0.25"/>
    <row r="956" s="1" customFormat="1" ht="15.75" customHeight="1" x14ac:dyDescent="0.25"/>
    <row r="957" s="1" customFormat="1" ht="15.75" customHeight="1" x14ac:dyDescent="0.25"/>
    <row r="958" s="1" customFormat="1" ht="15.75" customHeight="1" x14ac:dyDescent="0.25"/>
    <row r="959" s="1" customFormat="1" ht="15.75" customHeight="1" x14ac:dyDescent="0.25"/>
    <row r="960" s="1" customFormat="1" ht="15.75" customHeight="1" x14ac:dyDescent="0.25"/>
    <row r="961" s="1" customFormat="1" ht="15.75" customHeight="1" x14ac:dyDescent="0.25"/>
    <row r="962" s="1" customFormat="1" ht="15.75" customHeight="1" x14ac:dyDescent="0.25"/>
    <row r="963" s="1" customFormat="1" ht="15.75" customHeight="1" x14ac:dyDescent="0.25"/>
    <row r="964" s="1" customFormat="1" ht="15.75" customHeight="1" x14ac:dyDescent="0.25"/>
    <row r="965" s="1" customFormat="1" ht="15.75" customHeight="1" x14ac:dyDescent="0.25"/>
    <row r="966" s="1" customFormat="1" ht="15.75" customHeight="1" x14ac:dyDescent="0.25"/>
    <row r="967" s="1" customFormat="1" ht="15.75" customHeight="1" x14ac:dyDescent="0.25"/>
    <row r="968" s="1" customFormat="1" ht="15.75" customHeight="1" x14ac:dyDescent="0.25"/>
    <row r="969" s="1" customFormat="1" ht="15.75" customHeight="1" x14ac:dyDescent="0.25"/>
    <row r="970" s="1" customFormat="1" ht="15.75" customHeight="1" x14ac:dyDescent="0.25"/>
    <row r="971" s="1" customFormat="1" ht="15.75" customHeight="1" x14ac:dyDescent="0.25"/>
    <row r="972" s="1" customFormat="1" ht="15.75" customHeight="1" x14ac:dyDescent="0.25"/>
    <row r="973" s="1" customFormat="1" ht="15.75" customHeight="1" x14ac:dyDescent="0.25"/>
    <row r="974" s="1" customFormat="1" ht="15.75" customHeight="1" x14ac:dyDescent="0.25"/>
    <row r="975" s="1" customFormat="1" ht="15.75" customHeight="1" x14ac:dyDescent="0.25"/>
    <row r="976" s="1" customFormat="1" ht="15.75" customHeight="1" x14ac:dyDescent="0.25"/>
    <row r="977" s="1" customFormat="1" ht="15.75" customHeight="1" x14ac:dyDescent="0.25"/>
    <row r="978" s="1" customFormat="1" ht="15.75" customHeight="1" x14ac:dyDescent="0.25"/>
    <row r="979" s="1" customFormat="1" ht="15.75" customHeight="1" x14ac:dyDescent="0.25"/>
    <row r="980" s="1" customFormat="1" ht="15.75" customHeight="1" x14ac:dyDescent="0.25"/>
    <row r="981" s="1" customFormat="1" ht="15.75" customHeight="1" x14ac:dyDescent="0.25"/>
    <row r="982" s="1" customFormat="1" ht="15.75" customHeight="1" x14ac:dyDescent="0.25"/>
    <row r="983" s="1" customFormat="1" ht="15.75" customHeight="1" x14ac:dyDescent="0.25"/>
    <row r="984" s="1" customFormat="1" ht="15.75" customHeight="1" x14ac:dyDescent="0.25"/>
    <row r="985" s="1" customFormat="1" ht="15.75" customHeight="1" x14ac:dyDescent="0.25"/>
    <row r="986" s="1" customFormat="1" ht="15.75" customHeight="1" x14ac:dyDescent="0.25"/>
    <row r="987" s="1" customFormat="1" ht="15.75" customHeight="1" x14ac:dyDescent="0.25"/>
    <row r="988" s="1" customFormat="1" ht="15.75" customHeight="1" x14ac:dyDescent="0.25"/>
    <row r="989" s="1" customFormat="1" ht="15.75" customHeight="1" x14ac:dyDescent="0.25"/>
    <row r="990" s="1" customFormat="1" ht="15.75" customHeight="1" x14ac:dyDescent="0.25"/>
    <row r="991" s="1" customFormat="1" ht="15.75" customHeight="1" x14ac:dyDescent="0.25"/>
    <row r="992" s="1" customFormat="1" ht="15.75" customHeight="1" x14ac:dyDescent="0.25"/>
    <row r="993" s="1" customFormat="1" ht="15.75" customHeight="1" x14ac:dyDescent="0.25"/>
    <row r="994" s="1" customFormat="1" ht="15.75" customHeight="1" x14ac:dyDescent="0.25"/>
    <row r="995" s="1" customFormat="1" ht="15.75" customHeight="1" x14ac:dyDescent="0.25"/>
    <row r="996" s="1" customFormat="1" ht="15.75" customHeight="1" x14ac:dyDescent="0.25"/>
    <row r="997" s="1" customFormat="1" ht="15.75" customHeight="1" x14ac:dyDescent="0.25"/>
    <row r="998" s="1" customFormat="1" ht="15.75" customHeight="1" x14ac:dyDescent="0.25"/>
    <row r="999" s="1" customFormat="1" ht="15.75" customHeight="1" x14ac:dyDescent="0.25"/>
    <row r="1000" s="1" customFormat="1" ht="15.75" customHeight="1" x14ac:dyDescent="0.25"/>
  </sheetData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E066-FB70-4AE5-846E-D8E8F77D0FEC}">
  <dimension ref="A2:L1000"/>
  <sheetViews>
    <sheetView topLeftCell="A4" workbookViewId="0">
      <selection activeCell="C14" sqref="C14"/>
    </sheetView>
  </sheetViews>
  <sheetFormatPr defaultColWidth="13.6640625" defaultRowHeight="15" customHeight="1" x14ac:dyDescent="0.25"/>
  <cols>
    <col min="1" max="2" width="12.88671875" style="1" customWidth="1"/>
    <col min="3" max="3" width="14.77734375" style="1" customWidth="1"/>
    <col min="4" max="4" width="12.88671875" style="1" customWidth="1"/>
    <col min="5" max="5" width="14.44140625" style="1" customWidth="1"/>
    <col min="6" max="6" width="17.88671875" style="1" customWidth="1"/>
    <col min="7" max="7" width="12.88671875" style="1" customWidth="1"/>
    <col min="8" max="8" width="14.77734375" style="1" customWidth="1"/>
    <col min="9" max="26" width="12.88671875" style="1" customWidth="1"/>
    <col min="27" max="16384" width="13.6640625" style="1"/>
  </cols>
  <sheetData>
    <row r="2" spans="1:8" ht="16.2" thickBot="1" x14ac:dyDescent="0.35">
      <c r="C2" s="8" t="s">
        <v>38</v>
      </c>
      <c r="D2" s="8" t="s">
        <v>37</v>
      </c>
    </row>
    <row r="3" spans="1:8" ht="16.8" thickBot="1" x14ac:dyDescent="0.3">
      <c r="B3" s="18" t="s">
        <v>34</v>
      </c>
      <c r="C3" s="17" t="s">
        <v>33</v>
      </c>
      <c r="D3" s="17" t="s">
        <v>4</v>
      </c>
      <c r="E3" s="17" t="s">
        <v>32</v>
      </c>
      <c r="F3" s="17" t="s">
        <v>31</v>
      </c>
      <c r="G3" s="17" t="s">
        <v>30</v>
      </c>
      <c r="H3" s="17" t="s">
        <v>29</v>
      </c>
    </row>
    <row r="4" spans="1:8" ht="16.2" thickBot="1" x14ac:dyDescent="0.35">
      <c r="B4" s="16">
        <v>1</v>
      </c>
      <c r="C4" s="12">
        <v>163</v>
      </c>
      <c r="D4" s="12">
        <v>186</v>
      </c>
      <c r="E4" s="12">
        <f>$F$23+$F$21*C4</f>
        <v>209.32372354593002</v>
      </c>
      <c r="F4" s="14">
        <f>C4^2</f>
        <v>26569</v>
      </c>
      <c r="G4" s="14">
        <f>C4*D4</f>
        <v>30318</v>
      </c>
      <c r="H4" s="14">
        <f>D4^2</f>
        <v>34596</v>
      </c>
    </row>
    <row r="5" spans="1:8" ht="16.2" thickBot="1" x14ac:dyDescent="0.35">
      <c r="B5" s="16">
        <v>2</v>
      </c>
      <c r="C5" s="12">
        <v>765</v>
      </c>
      <c r="D5" s="12">
        <v>699</v>
      </c>
      <c r="E5" s="12">
        <f>$F$23+$F$21*C5</f>
        <v>1070.7658235637518</v>
      </c>
      <c r="F5" s="14">
        <f>C5^2</f>
        <v>585225</v>
      </c>
      <c r="G5" s="14">
        <f>C5*D5</f>
        <v>534735</v>
      </c>
      <c r="H5" s="14">
        <f>D5^2</f>
        <v>488601</v>
      </c>
    </row>
    <row r="6" spans="1:8" ht="16.2" thickBot="1" x14ac:dyDescent="0.35">
      <c r="B6" s="16">
        <v>3</v>
      </c>
      <c r="C6" s="12">
        <v>141</v>
      </c>
      <c r="D6" s="12">
        <v>132</v>
      </c>
      <c r="E6" s="12">
        <f>$F$23+$F$21*C6</f>
        <v>177.84245078780367</v>
      </c>
      <c r="F6" s="14">
        <f>C6^2</f>
        <v>19881</v>
      </c>
      <c r="G6" s="14">
        <f>C6*D6</f>
        <v>18612</v>
      </c>
      <c r="H6" s="14">
        <f>D6^2</f>
        <v>17424</v>
      </c>
    </row>
    <row r="7" spans="1:8" ht="16.2" thickBot="1" x14ac:dyDescent="0.35">
      <c r="B7" s="16">
        <v>4</v>
      </c>
      <c r="C7" s="12">
        <v>166</v>
      </c>
      <c r="D7" s="12">
        <v>272</v>
      </c>
      <c r="E7" s="12">
        <f>$F$23+$F$21*C7</f>
        <v>213.61662437658362</v>
      </c>
      <c r="F7" s="14">
        <f>C7^2</f>
        <v>27556</v>
      </c>
      <c r="G7" s="14">
        <f>C7*D7</f>
        <v>45152</v>
      </c>
      <c r="H7" s="14">
        <f>D7^2</f>
        <v>73984</v>
      </c>
    </row>
    <row r="8" spans="1:8" ht="16.2" thickBot="1" x14ac:dyDescent="0.35">
      <c r="B8" s="16">
        <v>5</v>
      </c>
      <c r="C8" s="12">
        <v>137</v>
      </c>
      <c r="D8" s="12">
        <v>291</v>
      </c>
      <c r="E8" s="12">
        <f>$F$23+$F$21*C8</f>
        <v>172.11858301359885</v>
      </c>
      <c r="F8" s="14">
        <f>C8^2</f>
        <v>18769</v>
      </c>
      <c r="G8" s="14">
        <f>C8*D8</f>
        <v>39867</v>
      </c>
      <c r="H8" s="14">
        <f>D8^2</f>
        <v>84681</v>
      </c>
    </row>
    <row r="9" spans="1:8" ht="16.2" thickBot="1" x14ac:dyDescent="0.35">
      <c r="B9" s="16">
        <v>6</v>
      </c>
      <c r="C9" s="12">
        <v>355</v>
      </c>
      <c r="D9" s="12">
        <v>331</v>
      </c>
      <c r="E9" s="12">
        <f>$F$23+$F$21*C9</f>
        <v>484.06937670776023</v>
      </c>
      <c r="F9" s="14">
        <f>C9^2</f>
        <v>126025</v>
      </c>
      <c r="G9" s="14">
        <f>C9*D9</f>
        <v>117505</v>
      </c>
      <c r="H9" s="14">
        <f>D9^2</f>
        <v>109561</v>
      </c>
    </row>
    <row r="10" spans="1:8" ht="16.2" thickBot="1" x14ac:dyDescent="0.35">
      <c r="B10" s="16">
        <v>7</v>
      </c>
      <c r="C10" s="12">
        <v>136</v>
      </c>
      <c r="D10" s="12">
        <v>199</v>
      </c>
      <c r="E10" s="12">
        <f>$F$23+$F$21*C10</f>
        <v>170.68761607004765</v>
      </c>
      <c r="F10" s="14">
        <f>C10^2</f>
        <v>18496</v>
      </c>
      <c r="G10" s="14">
        <f>C10*D10</f>
        <v>27064</v>
      </c>
      <c r="H10" s="14">
        <f>D10^2</f>
        <v>39601</v>
      </c>
    </row>
    <row r="11" spans="1:8" ht="16.2" thickBot="1" x14ac:dyDescent="0.35">
      <c r="B11" s="16">
        <v>8</v>
      </c>
      <c r="C11" s="12">
        <v>1206</v>
      </c>
      <c r="D11" s="12">
        <v>1890</v>
      </c>
      <c r="E11" s="12">
        <f>$F$23+$F$21*C11</f>
        <v>1701.8222456698304</v>
      </c>
      <c r="F11" s="14">
        <f>C11^2</f>
        <v>1454436</v>
      </c>
      <c r="G11" s="14">
        <f>C11*D11</f>
        <v>2279340</v>
      </c>
      <c r="H11" s="14">
        <f>D11^2</f>
        <v>3572100</v>
      </c>
    </row>
    <row r="12" spans="1:8" ht="16.2" thickBot="1" x14ac:dyDescent="0.35">
      <c r="B12" s="16">
        <v>9</v>
      </c>
      <c r="C12" s="12">
        <v>433</v>
      </c>
      <c r="D12" s="12">
        <v>788</v>
      </c>
      <c r="E12" s="12">
        <f>$F$23+$F$21*C12</f>
        <v>595.68479830475371</v>
      </c>
      <c r="F12" s="14">
        <f>C12^2</f>
        <v>187489</v>
      </c>
      <c r="G12" s="14">
        <f>C12*D12</f>
        <v>341204</v>
      </c>
      <c r="H12" s="14">
        <f>D12^2</f>
        <v>620944</v>
      </c>
    </row>
    <row r="13" spans="1:8" ht="16.2" thickBot="1" x14ac:dyDescent="0.35">
      <c r="A13" s="8" t="s">
        <v>28</v>
      </c>
      <c r="B13" s="15">
        <v>10</v>
      </c>
      <c r="C13" s="12">
        <v>1130</v>
      </c>
      <c r="D13" s="12">
        <v>1601</v>
      </c>
      <c r="E13" s="12">
        <f>$F$23+$F$21*C13</f>
        <v>1593.0687579599394</v>
      </c>
      <c r="F13" s="14">
        <f>C13^2</f>
        <v>1276900</v>
      </c>
      <c r="G13" s="14">
        <f>C13*D13</f>
        <v>1809130</v>
      </c>
      <c r="H13" s="14">
        <f>D13^2</f>
        <v>2563201</v>
      </c>
    </row>
    <row r="14" spans="1:8" ht="15.6" x14ac:dyDescent="0.3">
      <c r="B14" s="8" t="s">
        <v>27</v>
      </c>
      <c r="C14" s="13">
        <v>386</v>
      </c>
      <c r="D14" s="7"/>
      <c r="E14" s="12">
        <f>$F$23+$F$21*C14</f>
        <v>528.42935195784742</v>
      </c>
      <c r="F14" s="8" t="s">
        <v>26</v>
      </c>
    </row>
    <row r="15" spans="1:8" ht="15.6" x14ac:dyDescent="0.3">
      <c r="B15" s="8" t="s">
        <v>25</v>
      </c>
      <c r="C15" s="11">
        <f>SUM(C4:C13)</f>
        <v>4632</v>
      </c>
      <c r="D15" s="11">
        <f>SUM(D4:D13)</f>
        <v>6389</v>
      </c>
      <c r="E15" s="11">
        <f>SUM(E4:E13)</f>
        <v>6389</v>
      </c>
      <c r="F15" s="11">
        <f>SUM(F4:F13)</f>
        <v>3741346</v>
      </c>
      <c r="G15" s="11">
        <f>SUM(G4:G13)</f>
        <v>5242927</v>
      </c>
      <c r="H15" s="11">
        <f>SUM(H4:H13)</f>
        <v>7604693</v>
      </c>
    </row>
    <row r="16" spans="1:8" ht="15.6" x14ac:dyDescent="0.3">
      <c r="B16" s="8" t="s">
        <v>24</v>
      </c>
      <c r="C16" s="8">
        <f>C15/B13</f>
        <v>463.2</v>
      </c>
      <c r="D16" s="8">
        <f>D15/B13</f>
        <v>638.9</v>
      </c>
    </row>
    <row r="17" spans="5:9" ht="15.6" x14ac:dyDescent="0.3">
      <c r="H17" s="8" t="s">
        <v>18</v>
      </c>
      <c r="I17" s="8" t="s">
        <v>23</v>
      </c>
    </row>
    <row r="18" spans="5:9" ht="15.6" x14ac:dyDescent="0.3">
      <c r="E18" s="8" t="s">
        <v>20</v>
      </c>
      <c r="F18" s="8">
        <f>G15-(B13*C16*D16)</f>
        <v>2283542.2000000002</v>
      </c>
      <c r="G18" s="8" t="s">
        <v>22</v>
      </c>
      <c r="H18" s="8">
        <f>COVAR(C4:C13,D4:D13)</f>
        <v>228354.21999999997</v>
      </c>
      <c r="I18" s="8">
        <f>F18/10</f>
        <v>228354.22000000003</v>
      </c>
    </row>
    <row r="19" spans="5:9" ht="15.6" x14ac:dyDescent="0.3">
      <c r="F19" s="8">
        <f>F15-(B13*C16^2)</f>
        <v>1595803.6</v>
      </c>
      <c r="G19" s="8" t="s">
        <v>21</v>
      </c>
      <c r="H19" s="8">
        <f>_xlfn.VAR.P(C4:C13)</f>
        <v>159580.35999999999</v>
      </c>
      <c r="I19" s="8">
        <f>F19/10</f>
        <v>159580.36000000002</v>
      </c>
    </row>
    <row r="21" spans="5:9" ht="15.75" customHeight="1" x14ac:dyDescent="0.3">
      <c r="E21" s="8" t="s">
        <v>20</v>
      </c>
      <c r="F21" s="10">
        <f>F18/F19</f>
        <v>1.4309669435511989</v>
      </c>
      <c r="G21" s="8">
        <v>0</v>
      </c>
      <c r="H21" s="8">
        <f>H18/H19</f>
        <v>1.4309669435511989</v>
      </c>
    </row>
    <row r="22" spans="5:9" ht="15.75" customHeight="1" x14ac:dyDescent="0.25"/>
    <row r="23" spans="5:9" ht="15.75" customHeight="1" x14ac:dyDescent="0.3">
      <c r="E23" s="8" t="s">
        <v>19</v>
      </c>
      <c r="F23" s="10">
        <f>D16-F21*C16</f>
        <v>-23.92388825291539</v>
      </c>
      <c r="G23" s="8">
        <v>0</v>
      </c>
    </row>
    <row r="24" spans="5:9" ht="15.75" customHeight="1" x14ac:dyDescent="0.3">
      <c r="H24" s="8" t="s">
        <v>18</v>
      </c>
    </row>
    <row r="25" spans="5:9" ht="15.75" customHeight="1" x14ac:dyDescent="0.3">
      <c r="E25" s="8" t="s">
        <v>6</v>
      </c>
      <c r="F25" s="9">
        <f>(B13*G15)-(C15*D15)</f>
        <v>22835422</v>
      </c>
      <c r="G25" s="8" t="s">
        <v>17</v>
      </c>
      <c r="H25" s="8">
        <f>H18*100</f>
        <v>22835421.999999996</v>
      </c>
    </row>
    <row r="26" spans="5:9" ht="15.75" customHeight="1" x14ac:dyDescent="0.3">
      <c r="F26" s="8">
        <f>B13*F15-C15^2</f>
        <v>15958036</v>
      </c>
      <c r="G26" s="8">
        <f>B13*H15-D15^2</f>
        <v>35227609</v>
      </c>
      <c r="H26" s="8">
        <f>F26*G26</f>
        <v>562163452615924</v>
      </c>
      <c r="I26" s="9">
        <f>SQRT(H26)</f>
        <v>23709986.347864565</v>
      </c>
    </row>
    <row r="27" spans="5:9" ht="15.75" customHeight="1" x14ac:dyDescent="0.3">
      <c r="F27" s="8" t="s">
        <v>16</v>
      </c>
      <c r="G27" s="8" t="s">
        <v>15</v>
      </c>
      <c r="H27" s="8" t="s">
        <v>14</v>
      </c>
      <c r="I27" s="8" t="s">
        <v>13</v>
      </c>
    </row>
    <row r="28" spans="5:9" ht="15.75" customHeight="1" x14ac:dyDescent="0.25"/>
    <row r="29" spans="5:9" ht="15.75" customHeight="1" x14ac:dyDescent="0.3">
      <c r="E29" s="8" t="s">
        <v>6</v>
      </c>
      <c r="F29" s="8">
        <f>F25</f>
        <v>22835422</v>
      </c>
    </row>
    <row r="30" spans="5:9" ht="15.75" customHeight="1" x14ac:dyDescent="0.3">
      <c r="F30" s="8">
        <f>I26</f>
        <v>23709986.347864565</v>
      </c>
    </row>
    <row r="31" spans="5:9" ht="15.75" customHeight="1" x14ac:dyDescent="0.25"/>
    <row r="32" spans="5:9" ht="15.75" customHeight="1" thickBot="1" x14ac:dyDescent="0.35">
      <c r="E32" s="8" t="s">
        <v>6</v>
      </c>
      <c r="F32" s="8">
        <f>F29/F30</f>
        <v>0.96311409314905272</v>
      </c>
    </row>
    <row r="33" spans="2:12" ht="15.75" customHeight="1" thickBot="1" x14ac:dyDescent="0.35">
      <c r="E33" s="8" t="s">
        <v>5</v>
      </c>
      <c r="F33" s="7">
        <f>F32^2</f>
        <v>0.92758875642232219</v>
      </c>
      <c r="G33" s="6" t="s">
        <v>12</v>
      </c>
    </row>
    <row r="34" spans="2:12" ht="15.75" customHeight="1" x14ac:dyDescent="0.25"/>
    <row r="35" spans="2:12" ht="15.75" customHeight="1" x14ac:dyDescent="0.25"/>
    <row r="36" spans="2:12" ht="15.75" customHeight="1" x14ac:dyDescent="0.25"/>
    <row r="37" spans="2:12" ht="15.75" customHeight="1" x14ac:dyDescent="0.25"/>
    <row r="38" spans="2:12" ht="15.75" customHeight="1" x14ac:dyDescent="0.25"/>
    <row r="39" spans="2:12" ht="15.75" customHeight="1" x14ac:dyDescent="0.25"/>
    <row r="40" spans="2:12" ht="15.75" customHeight="1" x14ac:dyDescent="0.25">
      <c r="B40" s="5" t="s">
        <v>11</v>
      </c>
      <c r="C40" s="4" t="s">
        <v>10</v>
      </c>
      <c r="D40" s="4"/>
      <c r="E40" s="4"/>
      <c r="F40" s="4"/>
      <c r="G40" s="4"/>
      <c r="H40" s="3" t="s">
        <v>9</v>
      </c>
      <c r="I40" s="3"/>
      <c r="J40" s="3"/>
      <c r="K40" s="3"/>
      <c r="L40" s="3"/>
    </row>
    <row r="41" spans="2:12" ht="15.75" customHeight="1" x14ac:dyDescent="0.25">
      <c r="C41" s="1" t="s">
        <v>8</v>
      </c>
      <c r="D41" s="1" t="s">
        <v>7</v>
      </c>
      <c r="E41" s="1" t="s">
        <v>6</v>
      </c>
      <c r="F41" s="1" t="s">
        <v>5</v>
      </c>
      <c r="G41" s="1" t="s">
        <v>4</v>
      </c>
      <c r="H41" s="1" t="s">
        <v>8</v>
      </c>
      <c r="I41" s="1" t="s">
        <v>7</v>
      </c>
      <c r="J41" s="1" t="s">
        <v>6</v>
      </c>
      <c r="K41" s="1" t="s">
        <v>5</v>
      </c>
      <c r="L41" s="1" t="s">
        <v>4</v>
      </c>
    </row>
    <row r="42" spans="2:12" ht="15.75" customHeight="1" x14ac:dyDescent="0.25">
      <c r="B42" s="1" t="s">
        <v>3</v>
      </c>
      <c r="C42" s="1">
        <v>-22.55</v>
      </c>
      <c r="D42" s="1">
        <v>1.7279</v>
      </c>
      <c r="E42" s="1">
        <v>0.95450000000000002</v>
      </c>
      <c r="F42" s="1">
        <v>0.91110000000000002</v>
      </c>
      <c r="G42" s="1">
        <v>644.42899999999997</v>
      </c>
    </row>
    <row r="43" spans="2:12" ht="15.75" customHeight="1" x14ac:dyDescent="0.25">
      <c r="B43" s="1" t="s">
        <v>2</v>
      </c>
      <c r="C43" s="1">
        <v>-4.0389999999999997</v>
      </c>
      <c r="D43" s="1">
        <v>0.1681</v>
      </c>
      <c r="E43" s="1">
        <v>90.332999999999998</v>
      </c>
      <c r="F43" s="1">
        <v>0.87109999999999999</v>
      </c>
      <c r="G43" s="1">
        <v>60.857999999999997</v>
      </c>
    </row>
    <row r="44" spans="2:12" ht="15.75" customHeight="1" x14ac:dyDescent="0.25">
      <c r="B44" s="2" t="s">
        <v>1</v>
      </c>
      <c r="C44" s="2">
        <v>-23.92</v>
      </c>
      <c r="D44" s="2">
        <v>1.4309700000000001</v>
      </c>
      <c r="E44" s="2">
        <v>0.96309999999999996</v>
      </c>
      <c r="F44" s="2">
        <v>0.92759999999999998</v>
      </c>
      <c r="G44" s="2">
        <v>528.42939999999999</v>
      </c>
      <c r="H44" s="2">
        <f>F23</f>
        <v>-23.92388825291539</v>
      </c>
      <c r="I44" s="2">
        <f>F21</f>
        <v>1.4309669435511989</v>
      </c>
      <c r="J44" s="2">
        <f>F32</f>
        <v>0.96311409314905272</v>
      </c>
      <c r="K44" s="2">
        <f>F33</f>
        <v>0.92758875642232219</v>
      </c>
      <c r="L44" s="2">
        <f>E14</f>
        <v>528.42935195784742</v>
      </c>
    </row>
    <row r="45" spans="2:12" ht="15.75" customHeight="1" x14ac:dyDescent="0.25">
      <c r="B45" s="1" t="s">
        <v>0</v>
      </c>
      <c r="C45" s="1">
        <v>-4.6040000000000001</v>
      </c>
      <c r="D45" s="1">
        <v>0.14016400000000001</v>
      </c>
      <c r="E45" s="1">
        <v>0.94799999999999995</v>
      </c>
      <c r="F45" s="1">
        <v>0.89880000000000004</v>
      </c>
      <c r="G45" s="1">
        <v>49.499400000000001</v>
      </c>
    </row>
    <row r="46" spans="2:12" ht="15.75" customHeight="1" x14ac:dyDescent="0.25"/>
    <row r="47" spans="2:12" ht="15.75" customHeight="1" x14ac:dyDescent="0.25"/>
    <row r="48" spans="2:12" ht="15.75" customHeight="1" x14ac:dyDescent="0.25"/>
    <row r="49" s="1" customFormat="1" ht="15.75" customHeight="1" x14ac:dyDescent="0.25"/>
    <row r="50" s="1" customFormat="1" ht="15.75" customHeight="1" x14ac:dyDescent="0.25"/>
    <row r="51" s="1" customFormat="1" ht="15.75" customHeight="1" x14ac:dyDescent="0.25"/>
    <row r="52" s="1" customFormat="1" ht="15.75" customHeight="1" x14ac:dyDescent="0.25"/>
    <row r="53" s="1" customFormat="1" ht="15.75" customHeight="1" x14ac:dyDescent="0.25"/>
    <row r="54" s="1" customFormat="1" ht="15.75" customHeight="1" x14ac:dyDescent="0.25"/>
    <row r="55" s="1" customFormat="1" ht="15.75" customHeight="1" x14ac:dyDescent="0.25"/>
    <row r="56" s="1" customFormat="1" ht="15.75" customHeight="1" x14ac:dyDescent="0.25"/>
    <row r="57" s="1" customFormat="1" ht="15.75" customHeight="1" x14ac:dyDescent="0.25"/>
    <row r="58" s="1" customFormat="1" ht="15.75" customHeight="1" x14ac:dyDescent="0.25"/>
    <row r="59" s="1" customFormat="1" ht="15.75" customHeight="1" x14ac:dyDescent="0.25"/>
    <row r="60" s="1" customFormat="1" ht="15.75" customHeight="1" x14ac:dyDescent="0.25"/>
    <row r="61" s="1" customFormat="1" ht="15.75" customHeight="1" x14ac:dyDescent="0.25"/>
    <row r="62" s="1" customFormat="1" ht="15.75" customHeight="1" x14ac:dyDescent="0.25"/>
    <row r="63" s="1" customFormat="1" ht="15.75" customHeight="1" x14ac:dyDescent="0.25"/>
    <row r="64" s="1" customFormat="1" ht="15.75" customHeight="1" x14ac:dyDescent="0.25"/>
    <row r="65" s="1" customFormat="1" ht="15.75" customHeight="1" x14ac:dyDescent="0.25"/>
    <row r="66" s="1" customFormat="1" ht="15.75" customHeight="1" x14ac:dyDescent="0.25"/>
    <row r="67" s="1" customFormat="1" ht="15.75" customHeight="1" x14ac:dyDescent="0.25"/>
    <row r="68" s="1" customFormat="1" ht="15.75" customHeight="1" x14ac:dyDescent="0.25"/>
    <row r="69" s="1" customFormat="1" ht="15.75" customHeight="1" x14ac:dyDescent="0.25"/>
    <row r="70" s="1" customFormat="1" ht="15.75" customHeight="1" x14ac:dyDescent="0.25"/>
    <row r="71" s="1" customFormat="1" ht="15.75" customHeight="1" x14ac:dyDescent="0.25"/>
    <row r="72" s="1" customFormat="1" ht="15.75" customHeight="1" x14ac:dyDescent="0.25"/>
    <row r="73" s="1" customFormat="1" ht="15.75" customHeight="1" x14ac:dyDescent="0.25"/>
    <row r="74" s="1" customFormat="1" ht="15.75" customHeight="1" x14ac:dyDescent="0.25"/>
    <row r="75" s="1" customFormat="1" ht="15.75" customHeight="1" x14ac:dyDescent="0.25"/>
    <row r="76" s="1" customFormat="1" ht="15.75" customHeight="1" x14ac:dyDescent="0.25"/>
    <row r="77" s="1" customFormat="1" ht="15.75" customHeight="1" x14ac:dyDescent="0.25"/>
    <row r="78" s="1" customFormat="1" ht="15.75" customHeight="1" x14ac:dyDescent="0.25"/>
    <row r="79" s="1" customFormat="1" ht="15.75" customHeight="1" x14ac:dyDescent="0.25"/>
    <row r="80" s="1" customFormat="1" ht="15.75" customHeight="1" x14ac:dyDescent="0.25"/>
    <row r="81" s="1" customFormat="1" ht="15.75" customHeight="1" x14ac:dyDescent="0.25"/>
    <row r="82" s="1" customFormat="1" ht="15.75" customHeight="1" x14ac:dyDescent="0.25"/>
    <row r="83" s="1" customFormat="1" ht="15.75" customHeight="1" x14ac:dyDescent="0.25"/>
    <row r="84" s="1" customFormat="1" ht="15.75" customHeight="1" x14ac:dyDescent="0.25"/>
    <row r="85" s="1" customFormat="1" ht="15.75" customHeight="1" x14ac:dyDescent="0.25"/>
    <row r="86" s="1" customFormat="1" ht="15.75" customHeight="1" x14ac:dyDescent="0.25"/>
    <row r="87" s="1" customFormat="1" ht="15.75" customHeight="1" x14ac:dyDescent="0.25"/>
    <row r="88" s="1" customFormat="1" ht="15.75" customHeight="1" x14ac:dyDescent="0.25"/>
    <row r="89" s="1" customFormat="1" ht="15.75" customHeight="1" x14ac:dyDescent="0.25"/>
    <row r="90" s="1" customFormat="1" ht="15.75" customHeight="1" x14ac:dyDescent="0.25"/>
    <row r="91" s="1" customFormat="1" ht="15.75" customHeight="1" x14ac:dyDescent="0.25"/>
    <row r="92" s="1" customFormat="1" ht="15.75" customHeight="1" x14ac:dyDescent="0.25"/>
    <row r="93" s="1" customFormat="1" ht="15.75" customHeight="1" x14ac:dyDescent="0.25"/>
    <row r="94" s="1" customFormat="1" ht="15.75" customHeight="1" x14ac:dyDescent="0.25"/>
    <row r="95" s="1" customFormat="1" ht="15.75" customHeight="1" x14ac:dyDescent="0.25"/>
    <row r="96" s="1" customFormat="1" ht="15.75" customHeight="1" x14ac:dyDescent="0.25"/>
    <row r="97" s="1" customFormat="1" ht="15.75" customHeight="1" x14ac:dyDescent="0.25"/>
    <row r="98" s="1" customFormat="1" ht="15.75" customHeight="1" x14ac:dyDescent="0.25"/>
    <row r="99" s="1" customFormat="1" ht="15.75" customHeight="1" x14ac:dyDescent="0.25"/>
    <row r="100" s="1" customFormat="1" ht="15.75" customHeight="1" x14ac:dyDescent="0.25"/>
    <row r="101" s="1" customFormat="1" ht="15.75" customHeight="1" x14ac:dyDescent="0.25"/>
    <row r="102" s="1" customFormat="1" ht="15.75" customHeight="1" x14ac:dyDescent="0.25"/>
    <row r="103" s="1" customFormat="1" ht="15.75" customHeight="1" x14ac:dyDescent="0.25"/>
    <row r="104" s="1" customFormat="1" ht="15.75" customHeight="1" x14ac:dyDescent="0.25"/>
    <row r="105" s="1" customFormat="1" ht="15.75" customHeight="1" x14ac:dyDescent="0.25"/>
    <row r="106" s="1" customFormat="1" ht="15.75" customHeight="1" x14ac:dyDescent="0.25"/>
    <row r="107" s="1" customFormat="1" ht="15.75" customHeight="1" x14ac:dyDescent="0.25"/>
    <row r="108" s="1" customFormat="1" ht="15.75" customHeight="1" x14ac:dyDescent="0.25"/>
    <row r="109" s="1" customFormat="1" ht="15.75" customHeight="1" x14ac:dyDescent="0.25"/>
    <row r="110" s="1" customFormat="1" ht="15.75" customHeight="1" x14ac:dyDescent="0.25"/>
    <row r="111" s="1" customFormat="1" ht="15.75" customHeight="1" x14ac:dyDescent="0.25"/>
    <row r="112" s="1" customFormat="1" ht="15.75" customHeight="1" x14ac:dyDescent="0.25"/>
    <row r="113" s="1" customFormat="1" ht="15.75" customHeight="1" x14ac:dyDescent="0.25"/>
    <row r="114" s="1" customFormat="1" ht="15.75" customHeight="1" x14ac:dyDescent="0.25"/>
    <row r="115" s="1" customFormat="1" ht="15.75" customHeight="1" x14ac:dyDescent="0.25"/>
    <row r="116" s="1" customFormat="1" ht="15.75" customHeight="1" x14ac:dyDescent="0.25"/>
    <row r="117" s="1" customFormat="1" ht="15.75" customHeight="1" x14ac:dyDescent="0.25"/>
    <row r="118" s="1" customFormat="1" ht="15.75" customHeight="1" x14ac:dyDescent="0.25"/>
    <row r="119" s="1" customFormat="1" ht="15.75" customHeight="1" x14ac:dyDescent="0.25"/>
    <row r="120" s="1" customFormat="1" ht="15.75" customHeight="1" x14ac:dyDescent="0.25"/>
    <row r="121" s="1" customFormat="1" ht="15.75" customHeight="1" x14ac:dyDescent="0.25"/>
    <row r="122" s="1" customFormat="1" ht="15.75" customHeight="1" x14ac:dyDescent="0.25"/>
    <row r="123" s="1" customFormat="1" ht="15.75" customHeight="1" x14ac:dyDescent="0.25"/>
    <row r="124" s="1" customFormat="1" ht="15.75" customHeight="1" x14ac:dyDescent="0.25"/>
    <row r="125" s="1" customFormat="1" ht="15.75" customHeight="1" x14ac:dyDescent="0.25"/>
    <row r="126" s="1" customFormat="1" ht="15.75" customHeight="1" x14ac:dyDescent="0.25"/>
    <row r="127" s="1" customFormat="1" ht="15.75" customHeight="1" x14ac:dyDescent="0.25"/>
    <row r="128" s="1" customFormat="1" ht="15.75" customHeight="1" x14ac:dyDescent="0.25"/>
    <row r="129" s="1" customFormat="1" ht="15.75" customHeight="1" x14ac:dyDescent="0.25"/>
    <row r="130" s="1" customFormat="1" ht="15.75" customHeight="1" x14ac:dyDescent="0.25"/>
    <row r="131" s="1" customFormat="1" ht="15.75" customHeight="1" x14ac:dyDescent="0.25"/>
    <row r="132" s="1" customFormat="1" ht="15.75" customHeight="1" x14ac:dyDescent="0.25"/>
    <row r="133" s="1" customFormat="1" ht="15.75" customHeight="1" x14ac:dyDescent="0.25"/>
    <row r="134" s="1" customFormat="1" ht="15.75" customHeight="1" x14ac:dyDescent="0.25"/>
    <row r="135" s="1" customFormat="1" ht="15.75" customHeight="1" x14ac:dyDescent="0.25"/>
    <row r="136" s="1" customFormat="1" ht="15.75" customHeight="1" x14ac:dyDescent="0.25"/>
    <row r="137" s="1" customFormat="1" ht="15.75" customHeight="1" x14ac:dyDescent="0.25"/>
    <row r="138" s="1" customFormat="1" ht="15.75" customHeight="1" x14ac:dyDescent="0.25"/>
    <row r="139" s="1" customFormat="1" ht="15.75" customHeight="1" x14ac:dyDescent="0.25"/>
    <row r="140" s="1" customFormat="1" ht="15.75" customHeight="1" x14ac:dyDescent="0.25"/>
    <row r="141" s="1" customFormat="1" ht="15.75" customHeight="1" x14ac:dyDescent="0.25"/>
    <row r="142" s="1" customFormat="1" ht="15.75" customHeight="1" x14ac:dyDescent="0.25"/>
    <row r="143" s="1" customFormat="1" ht="15.75" customHeight="1" x14ac:dyDescent="0.25"/>
    <row r="144" s="1" customFormat="1" ht="15.75" customHeight="1" x14ac:dyDescent="0.25"/>
    <row r="145" s="1" customFormat="1" ht="15.75" customHeight="1" x14ac:dyDescent="0.25"/>
    <row r="146" s="1" customFormat="1" ht="15.75" customHeight="1" x14ac:dyDescent="0.25"/>
    <row r="147" s="1" customFormat="1" ht="15.75" customHeight="1" x14ac:dyDescent="0.25"/>
    <row r="148" s="1" customFormat="1" ht="15.75" customHeight="1" x14ac:dyDescent="0.25"/>
    <row r="149" s="1" customFormat="1" ht="15.75" customHeight="1" x14ac:dyDescent="0.25"/>
    <row r="150" s="1" customFormat="1" ht="15.75" customHeight="1" x14ac:dyDescent="0.25"/>
    <row r="151" s="1" customFormat="1" ht="15.75" customHeight="1" x14ac:dyDescent="0.25"/>
    <row r="152" s="1" customFormat="1" ht="15.75" customHeight="1" x14ac:dyDescent="0.25"/>
    <row r="153" s="1" customFormat="1" ht="15.75" customHeight="1" x14ac:dyDescent="0.25"/>
    <row r="154" s="1" customFormat="1" ht="15.75" customHeight="1" x14ac:dyDescent="0.25"/>
    <row r="155" s="1" customFormat="1" ht="15.75" customHeight="1" x14ac:dyDescent="0.25"/>
    <row r="156" s="1" customFormat="1" ht="15.75" customHeight="1" x14ac:dyDescent="0.25"/>
    <row r="157" s="1" customFormat="1" ht="15.75" customHeight="1" x14ac:dyDescent="0.25"/>
    <row r="158" s="1" customFormat="1" ht="15.75" customHeight="1" x14ac:dyDescent="0.25"/>
    <row r="159" s="1" customFormat="1" ht="15.75" customHeight="1" x14ac:dyDescent="0.25"/>
    <row r="160" s="1" customFormat="1" ht="15.75" customHeight="1" x14ac:dyDescent="0.25"/>
    <row r="161" s="1" customFormat="1" ht="15.75" customHeight="1" x14ac:dyDescent="0.25"/>
    <row r="162" s="1" customFormat="1" ht="15.75" customHeight="1" x14ac:dyDescent="0.25"/>
    <row r="163" s="1" customFormat="1" ht="15.75" customHeight="1" x14ac:dyDescent="0.25"/>
    <row r="164" s="1" customFormat="1" ht="15.75" customHeight="1" x14ac:dyDescent="0.25"/>
    <row r="165" s="1" customFormat="1" ht="15.75" customHeight="1" x14ac:dyDescent="0.25"/>
    <row r="166" s="1" customFormat="1" ht="15.75" customHeight="1" x14ac:dyDescent="0.25"/>
    <row r="167" s="1" customFormat="1" ht="15.75" customHeight="1" x14ac:dyDescent="0.25"/>
    <row r="168" s="1" customFormat="1" ht="15.75" customHeight="1" x14ac:dyDescent="0.25"/>
    <row r="169" s="1" customFormat="1" ht="15.75" customHeight="1" x14ac:dyDescent="0.25"/>
    <row r="170" s="1" customFormat="1" ht="15.75" customHeight="1" x14ac:dyDescent="0.25"/>
    <row r="171" s="1" customFormat="1" ht="15.75" customHeight="1" x14ac:dyDescent="0.25"/>
    <row r="172" s="1" customFormat="1" ht="15.75" customHeight="1" x14ac:dyDescent="0.25"/>
    <row r="173" s="1" customFormat="1" ht="15.75" customHeight="1" x14ac:dyDescent="0.25"/>
    <row r="174" s="1" customFormat="1" ht="15.75" customHeight="1" x14ac:dyDescent="0.25"/>
    <row r="175" s="1" customFormat="1" ht="15.75" customHeight="1" x14ac:dyDescent="0.25"/>
    <row r="176" s="1" customFormat="1" ht="15.75" customHeight="1" x14ac:dyDescent="0.25"/>
    <row r="177" s="1" customFormat="1" ht="15.75" customHeight="1" x14ac:dyDescent="0.25"/>
    <row r="178" s="1" customFormat="1" ht="15.75" customHeight="1" x14ac:dyDescent="0.25"/>
    <row r="179" s="1" customFormat="1" ht="15.75" customHeight="1" x14ac:dyDescent="0.25"/>
    <row r="180" s="1" customFormat="1" ht="15.75" customHeight="1" x14ac:dyDescent="0.25"/>
    <row r="181" s="1" customFormat="1" ht="15.75" customHeight="1" x14ac:dyDescent="0.25"/>
    <row r="182" s="1" customFormat="1" ht="15.75" customHeight="1" x14ac:dyDescent="0.25"/>
    <row r="183" s="1" customFormat="1" ht="15.75" customHeight="1" x14ac:dyDescent="0.25"/>
    <row r="184" s="1" customFormat="1" ht="15.75" customHeight="1" x14ac:dyDescent="0.25"/>
    <row r="185" s="1" customFormat="1" ht="15.75" customHeight="1" x14ac:dyDescent="0.25"/>
    <row r="186" s="1" customFormat="1" ht="15.75" customHeight="1" x14ac:dyDescent="0.25"/>
    <row r="187" s="1" customFormat="1" ht="15.75" customHeight="1" x14ac:dyDescent="0.25"/>
    <row r="188" s="1" customFormat="1" ht="15.75" customHeight="1" x14ac:dyDescent="0.25"/>
    <row r="189" s="1" customFormat="1" ht="15.75" customHeight="1" x14ac:dyDescent="0.25"/>
    <row r="190" s="1" customFormat="1" ht="15.75" customHeight="1" x14ac:dyDescent="0.25"/>
    <row r="191" s="1" customFormat="1" ht="15.75" customHeight="1" x14ac:dyDescent="0.25"/>
    <row r="192" s="1" customFormat="1" ht="15.75" customHeight="1" x14ac:dyDescent="0.25"/>
    <row r="193" s="1" customFormat="1" ht="15.75" customHeight="1" x14ac:dyDescent="0.25"/>
    <row r="194" s="1" customFormat="1" ht="15.75" customHeight="1" x14ac:dyDescent="0.25"/>
    <row r="195" s="1" customFormat="1" ht="15.75" customHeight="1" x14ac:dyDescent="0.25"/>
    <row r="196" s="1" customFormat="1" ht="15.75" customHeight="1" x14ac:dyDescent="0.25"/>
    <row r="197" s="1" customFormat="1" ht="15.75" customHeight="1" x14ac:dyDescent="0.25"/>
    <row r="198" s="1" customFormat="1" ht="15.75" customHeight="1" x14ac:dyDescent="0.25"/>
    <row r="199" s="1" customFormat="1" ht="15.75" customHeight="1" x14ac:dyDescent="0.25"/>
    <row r="200" s="1" customFormat="1" ht="15.75" customHeight="1" x14ac:dyDescent="0.25"/>
    <row r="201" s="1" customFormat="1" ht="15.75" customHeight="1" x14ac:dyDescent="0.25"/>
    <row r="202" s="1" customFormat="1" ht="15.75" customHeight="1" x14ac:dyDescent="0.25"/>
    <row r="203" s="1" customFormat="1" ht="15.75" customHeight="1" x14ac:dyDescent="0.25"/>
    <row r="204" s="1" customFormat="1" ht="15.75" customHeight="1" x14ac:dyDescent="0.25"/>
    <row r="205" s="1" customFormat="1" ht="15.75" customHeight="1" x14ac:dyDescent="0.25"/>
    <row r="206" s="1" customFormat="1" ht="15.75" customHeight="1" x14ac:dyDescent="0.25"/>
    <row r="207" s="1" customFormat="1" ht="15.75" customHeight="1" x14ac:dyDescent="0.25"/>
    <row r="208" s="1" customFormat="1" ht="15.75" customHeight="1" x14ac:dyDescent="0.25"/>
    <row r="209" s="1" customFormat="1" ht="15.75" customHeight="1" x14ac:dyDescent="0.25"/>
    <row r="210" s="1" customFormat="1" ht="15.75" customHeight="1" x14ac:dyDescent="0.25"/>
    <row r="211" s="1" customFormat="1" ht="15.75" customHeight="1" x14ac:dyDescent="0.25"/>
    <row r="212" s="1" customFormat="1" ht="15.75" customHeight="1" x14ac:dyDescent="0.25"/>
    <row r="213" s="1" customFormat="1" ht="15.75" customHeight="1" x14ac:dyDescent="0.25"/>
    <row r="214" s="1" customFormat="1" ht="15.75" customHeight="1" x14ac:dyDescent="0.25"/>
    <row r="215" s="1" customFormat="1" ht="15.75" customHeight="1" x14ac:dyDescent="0.25"/>
    <row r="216" s="1" customFormat="1" ht="15.75" customHeight="1" x14ac:dyDescent="0.25"/>
    <row r="217" s="1" customFormat="1" ht="15.75" customHeight="1" x14ac:dyDescent="0.25"/>
    <row r="218" s="1" customFormat="1" ht="15.75" customHeight="1" x14ac:dyDescent="0.25"/>
    <row r="219" s="1" customFormat="1" ht="15.75" customHeight="1" x14ac:dyDescent="0.25"/>
    <row r="220" s="1" customFormat="1" ht="15.75" customHeight="1" x14ac:dyDescent="0.25"/>
    <row r="221" s="1" customFormat="1" ht="15.75" customHeight="1" x14ac:dyDescent="0.25"/>
    <row r="222" s="1" customFormat="1" ht="15.75" customHeight="1" x14ac:dyDescent="0.25"/>
    <row r="223" s="1" customFormat="1" ht="15.75" customHeight="1" x14ac:dyDescent="0.25"/>
    <row r="224" s="1" customFormat="1" ht="15.75" customHeight="1" x14ac:dyDescent="0.25"/>
    <row r="225" s="1" customFormat="1" ht="15.75" customHeight="1" x14ac:dyDescent="0.25"/>
    <row r="226" s="1" customFormat="1" ht="15.75" customHeight="1" x14ac:dyDescent="0.25"/>
    <row r="227" s="1" customFormat="1" ht="15.75" customHeight="1" x14ac:dyDescent="0.25"/>
    <row r="228" s="1" customFormat="1" ht="15.75" customHeight="1" x14ac:dyDescent="0.25"/>
    <row r="229" s="1" customFormat="1" ht="15.75" customHeight="1" x14ac:dyDescent="0.25"/>
    <row r="230" s="1" customFormat="1" ht="15.75" customHeight="1" x14ac:dyDescent="0.25"/>
    <row r="231" s="1" customFormat="1" ht="15.75" customHeight="1" x14ac:dyDescent="0.25"/>
    <row r="232" s="1" customFormat="1" ht="15.75" customHeight="1" x14ac:dyDescent="0.25"/>
    <row r="233" s="1" customFormat="1" ht="15.75" customHeight="1" x14ac:dyDescent="0.25"/>
    <row r="234" s="1" customFormat="1" ht="15.75" customHeight="1" x14ac:dyDescent="0.25"/>
    <row r="235" s="1" customFormat="1" ht="15.75" customHeight="1" x14ac:dyDescent="0.25"/>
    <row r="236" s="1" customFormat="1" ht="15.75" customHeight="1" x14ac:dyDescent="0.25"/>
    <row r="237" s="1" customFormat="1" ht="15.75" customHeight="1" x14ac:dyDescent="0.25"/>
    <row r="238" s="1" customFormat="1" ht="15.75" customHeight="1" x14ac:dyDescent="0.25"/>
    <row r="239" s="1" customFormat="1" ht="15.75" customHeight="1" x14ac:dyDescent="0.25"/>
    <row r="240" s="1" customFormat="1" ht="15.75" customHeight="1" x14ac:dyDescent="0.25"/>
    <row r="241" s="1" customFormat="1" ht="15.75" customHeight="1" x14ac:dyDescent="0.25"/>
    <row r="242" s="1" customFormat="1" ht="15.75" customHeight="1" x14ac:dyDescent="0.25"/>
    <row r="243" s="1" customFormat="1" ht="15.75" customHeight="1" x14ac:dyDescent="0.25"/>
    <row r="244" s="1" customFormat="1" ht="15.75" customHeight="1" x14ac:dyDescent="0.25"/>
    <row r="245" s="1" customFormat="1" ht="15.75" customHeight="1" x14ac:dyDescent="0.25"/>
    <row r="246" s="1" customFormat="1" ht="15.75" customHeight="1" x14ac:dyDescent="0.25"/>
    <row r="247" s="1" customFormat="1" ht="15.75" customHeight="1" x14ac:dyDescent="0.25"/>
    <row r="248" s="1" customFormat="1" ht="15.75" customHeight="1" x14ac:dyDescent="0.25"/>
    <row r="249" s="1" customFormat="1" ht="15.75" customHeight="1" x14ac:dyDescent="0.25"/>
    <row r="250" s="1" customFormat="1" ht="15.75" customHeight="1" x14ac:dyDescent="0.25"/>
    <row r="251" s="1" customFormat="1" ht="15.75" customHeight="1" x14ac:dyDescent="0.25"/>
    <row r="252" s="1" customFormat="1" ht="15.75" customHeight="1" x14ac:dyDescent="0.25"/>
    <row r="253" s="1" customFormat="1" ht="15.75" customHeight="1" x14ac:dyDescent="0.25"/>
    <row r="254" s="1" customFormat="1" ht="15.75" customHeight="1" x14ac:dyDescent="0.25"/>
    <row r="255" s="1" customFormat="1" ht="15.75" customHeight="1" x14ac:dyDescent="0.25"/>
    <row r="256" s="1" customFormat="1" ht="15.75" customHeight="1" x14ac:dyDescent="0.25"/>
    <row r="257" s="1" customFormat="1" ht="15.75" customHeight="1" x14ac:dyDescent="0.25"/>
    <row r="258" s="1" customFormat="1" ht="15.75" customHeight="1" x14ac:dyDescent="0.25"/>
    <row r="259" s="1" customFormat="1" ht="15.75" customHeight="1" x14ac:dyDescent="0.25"/>
    <row r="260" s="1" customFormat="1" ht="15.75" customHeight="1" x14ac:dyDescent="0.25"/>
    <row r="261" s="1" customFormat="1" ht="15.75" customHeight="1" x14ac:dyDescent="0.25"/>
    <row r="262" s="1" customFormat="1" ht="15.75" customHeight="1" x14ac:dyDescent="0.25"/>
    <row r="263" s="1" customFormat="1" ht="15.75" customHeight="1" x14ac:dyDescent="0.25"/>
    <row r="264" s="1" customFormat="1" ht="15.75" customHeight="1" x14ac:dyDescent="0.25"/>
    <row r="265" s="1" customFormat="1" ht="15.75" customHeight="1" x14ac:dyDescent="0.25"/>
    <row r="266" s="1" customFormat="1" ht="15.75" customHeight="1" x14ac:dyDescent="0.25"/>
    <row r="267" s="1" customFormat="1" ht="15.75" customHeight="1" x14ac:dyDescent="0.25"/>
    <row r="268" s="1" customFormat="1" ht="15.75" customHeight="1" x14ac:dyDescent="0.25"/>
    <row r="269" s="1" customFormat="1" ht="15.75" customHeight="1" x14ac:dyDescent="0.25"/>
    <row r="270" s="1" customFormat="1" ht="15.75" customHeight="1" x14ac:dyDescent="0.25"/>
    <row r="271" s="1" customFormat="1" ht="15.75" customHeight="1" x14ac:dyDescent="0.25"/>
    <row r="272" s="1" customFormat="1" ht="15.75" customHeight="1" x14ac:dyDescent="0.25"/>
    <row r="273" s="1" customFormat="1" ht="15.75" customHeight="1" x14ac:dyDescent="0.25"/>
    <row r="274" s="1" customFormat="1" ht="15.75" customHeight="1" x14ac:dyDescent="0.25"/>
    <row r="275" s="1" customFormat="1" ht="15.75" customHeight="1" x14ac:dyDescent="0.25"/>
    <row r="276" s="1" customFormat="1" ht="15.75" customHeight="1" x14ac:dyDescent="0.25"/>
    <row r="277" s="1" customFormat="1" ht="15.75" customHeight="1" x14ac:dyDescent="0.25"/>
    <row r="278" s="1" customFormat="1" ht="15.75" customHeight="1" x14ac:dyDescent="0.25"/>
    <row r="279" s="1" customFormat="1" ht="15.75" customHeight="1" x14ac:dyDescent="0.25"/>
    <row r="280" s="1" customFormat="1" ht="15.75" customHeight="1" x14ac:dyDescent="0.25"/>
    <row r="281" s="1" customFormat="1" ht="15.75" customHeight="1" x14ac:dyDescent="0.25"/>
    <row r="282" s="1" customFormat="1" ht="15.75" customHeight="1" x14ac:dyDescent="0.25"/>
    <row r="283" s="1" customFormat="1" ht="15.75" customHeight="1" x14ac:dyDescent="0.25"/>
    <row r="284" s="1" customFormat="1" ht="15.75" customHeight="1" x14ac:dyDescent="0.25"/>
    <row r="285" s="1" customFormat="1" ht="15.75" customHeight="1" x14ac:dyDescent="0.25"/>
    <row r="286" s="1" customFormat="1" ht="15.75" customHeight="1" x14ac:dyDescent="0.25"/>
    <row r="287" s="1" customFormat="1" ht="15.75" customHeight="1" x14ac:dyDescent="0.25"/>
    <row r="288" s="1" customFormat="1" ht="15.75" customHeight="1" x14ac:dyDescent="0.25"/>
    <row r="289" s="1" customFormat="1" ht="15.75" customHeight="1" x14ac:dyDescent="0.25"/>
    <row r="290" s="1" customFormat="1" ht="15.75" customHeight="1" x14ac:dyDescent="0.25"/>
    <row r="291" s="1" customFormat="1" ht="15.75" customHeight="1" x14ac:dyDescent="0.25"/>
    <row r="292" s="1" customFormat="1" ht="15.75" customHeight="1" x14ac:dyDescent="0.25"/>
    <row r="293" s="1" customFormat="1" ht="15.75" customHeight="1" x14ac:dyDescent="0.25"/>
    <row r="294" s="1" customFormat="1" ht="15.75" customHeight="1" x14ac:dyDescent="0.25"/>
    <row r="295" s="1" customFormat="1" ht="15.75" customHeight="1" x14ac:dyDescent="0.25"/>
    <row r="296" s="1" customFormat="1" ht="15.75" customHeight="1" x14ac:dyDescent="0.25"/>
    <row r="297" s="1" customFormat="1" ht="15.75" customHeight="1" x14ac:dyDescent="0.25"/>
    <row r="298" s="1" customFormat="1" ht="15.75" customHeight="1" x14ac:dyDescent="0.25"/>
    <row r="299" s="1" customFormat="1" ht="15.75" customHeight="1" x14ac:dyDescent="0.25"/>
    <row r="300" s="1" customFormat="1" ht="15.75" customHeight="1" x14ac:dyDescent="0.25"/>
    <row r="301" s="1" customFormat="1" ht="15.75" customHeight="1" x14ac:dyDescent="0.25"/>
    <row r="302" s="1" customFormat="1" ht="15.75" customHeight="1" x14ac:dyDescent="0.25"/>
    <row r="303" s="1" customFormat="1" ht="15.75" customHeight="1" x14ac:dyDescent="0.25"/>
    <row r="304" s="1" customFormat="1" ht="15.75" customHeight="1" x14ac:dyDescent="0.25"/>
    <row r="305" s="1" customFormat="1" ht="15.75" customHeight="1" x14ac:dyDescent="0.25"/>
    <row r="306" s="1" customFormat="1" ht="15.75" customHeight="1" x14ac:dyDescent="0.25"/>
    <row r="307" s="1" customFormat="1" ht="15.75" customHeight="1" x14ac:dyDescent="0.25"/>
    <row r="308" s="1" customFormat="1" ht="15.75" customHeight="1" x14ac:dyDescent="0.25"/>
    <row r="309" s="1" customFormat="1" ht="15.75" customHeight="1" x14ac:dyDescent="0.25"/>
    <row r="310" s="1" customFormat="1" ht="15.75" customHeight="1" x14ac:dyDescent="0.25"/>
    <row r="311" s="1" customFormat="1" ht="15.75" customHeight="1" x14ac:dyDescent="0.25"/>
    <row r="312" s="1" customFormat="1" ht="15.75" customHeight="1" x14ac:dyDescent="0.25"/>
    <row r="313" s="1" customFormat="1" ht="15.75" customHeight="1" x14ac:dyDescent="0.25"/>
    <row r="314" s="1" customFormat="1" ht="15.75" customHeight="1" x14ac:dyDescent="0.25"/>
    <row r="315" s="1" customFormat="1" ht="15.75" customHeight="1" x14ac:dyDescent="0.25"/>
    <row r="316" s="1" customFormat="1" ht="15.75" customHeight="1" x14ac:dyDescent="0.25"/>
    <row r="317" s="1" customFormat="1" ht="15.75" customHeight="1" x14ac:dyDescent="0.25"/>
    <row r="318" s="1" customFormat="1" ht="15.75" customHeight="1" x14ac:dyDescent="0.25"/>
    <row r="319" s="1" customFormat="1" ht="15.75" customHeight="1" x14ac:dyDescent="0.25"/>
    <row r="320" s="1" customFormat="1" ht="15.75" customHeight="1" x14ac:dyDescent="0.25"/>
    <row r="321" s="1" customFormat="1" ht="15.75" customHeight="1" x14ac:dyDescent="0.25"/>
    <row r="322" s="1" customFormat="1" ht="15.75" customHeight="1" x14ac:dyDescent="0.25"/>
    <row r="323" s="1" customFormat="1" ht="15.75" customHeight="1" x14ac:dyDescent="0.25"/>
    <row r="324" s="1" customFormat="1" ht="15.75" customHeight="1" x14ac:dyDescent="0.25"/>
    <row r="325" s="1" customFormat="1" ht="15.75" customHeight="1" x14ac:dyDescent="0.25"/>
    <row r="326" s="1" customFormat="1" ht="15.75" customHeight="1" x14ac:dyDescent="0.25"/>
    <row r="327" s="1" customFormat="1" ht="15.75" customHeight="1" x14ac:dyDescent="0.25"/>
    <row r="328" s="1" customFormat="1" ht="15.75" customHeight="1" x14ac:dyDescent="0.25"/>
    <row r="329" s="1" customFormat="1" ht="15.75" customHeight="1" x14ac:dyDescent="0.25"/>
    <row r="330" s="1" customFormat="1" ht="15.75" customHeight="1" x14ac:dyDescent="0.25"/>
    <row r="331" s="1" customFormat="1" ht="15.75" customHeight="1" x14ac:dyDescent="0.25"/>
    <row r="332" s="1" customFormat="1" ht="15.75" customHeight="1" x14ac:dyDescent="0.25"/>
    <row r="333" s="1" customFormat="1" ht="15.75" customHeight="1" x14ac:dyDescent="0.25"/>
    <row r="334" s="1" customFormat="1" ht="15.75" customHeight="1" x14ac:dyDescent="0.25"/>
    <row r="335" s="1" customFormat="1" ht="15.75" customHeight="1" x14ac:dyDescent="0.25"/>
    <row r="336" s="1" customFormat="1" ht="15.75" customHeight="1" x14ac:dyDescent="0.25"/>
    <row r="337" s="1" customFormat="1" ht="15.75" customHeight="1" x14ac:dyDescent="0.25"/>
    <row r="338" s="1" customFormat="1" ht="15.75" customHeight="1" x14ac:dyDescent="0.25"/>
    <row r="339" s="1" customFormat="1" ht="15.75" customHeight="1" x14ac:dyDescent="0.25"/>
    <row r="340" s="1" customFormat="1" ht="15.75" customHeight="1" x14ac:dyDescent="0.25"/>
    <row r="341" s="1" customFormat="1" ht="15.75" customHeight="1" x14ac:dyDescent="0.25"/>
    <row r="342" s="1" customFormat="1" ht="15.75" customHeight="1" x14ac:dyDescent="0.25"/>
    <row r="343" s="1" customFormat="1" ht="15.75" customHeight="1" x14ac:dyDescent="0.25"/>
    <row r="344" s="1" customFormat="1" ht="15.75" customHeight="1" x14ac:dyDescent="0.25"/>
    <row r="345" s="1" customFormat="1" ht="15.75" customHeight="1" x14ac:dyDescent="0.25"/>
    <row r="346" s="1" customFormat="1" ht="15.75" customHeight="1" x14ac:dyDescent="0.25"/>
    <row r="347" s="1" customFormat="1" ht="15.75" customHeight="1" x14ac:dyDescent="0.25"/>
    <row r="348" s="1" customFormat="1" ht="15.75" customHeight="1" x14ac:dyDescent="0.25"/>
    <row r="349" s="1" customFormat="1" ht="15.75" customHeight="1" x14ac:dyDescent="0.25"/>
    <row r="350" s="1" customFormat="1" ht="15.75" customHeight="1" x14ac:dyDescent="0.25"/>
    <row r="351" s="1" customFormat="1" ht="15.75" customHeight="1" x14ac:dyDescent="0.25"/>
    <row r="352" s="1" customFormat="1" ht="15.75" customHeight="1" x14ac:dyDescent="0.25"/>
    <row r="353" s="1" customFormat="1" ht="15.75" customHeight="1" x14ac:dyDescent="0.25"/>
    <row r="354" s="1" customFormat="1" ht="15.75" customHeight="1" x14ac:dyDescent="0.25"/>
    <row r="355" s="1" customFormat="1" ht="15.75" customHeight="1" x14ac:dyDescent="0.25"/>
    <row r="356" s="1" customFormat="1" ht="15.75" customHeight="1" x14ac:dyDescent="0.25"/>
    <row r="357" s="1" customFormat="1" ht="15.75" customHeight="1" x14ac:dyDescent="0.25"/>
    <row r="358" s="1" customFormat="1" ht="15.75" customHeight="1" x14ac:dyDescent="0.25"/>
    <row r="359" s="1" customFormat="1" ht="15.75" customHeight="1" x14ac:dyDescent="0.25"/>
    <row r="360" s="1" customFormat="1" ht="15.75" customHeight="1" x14ac:dyDescent="0.25"/>
    <row r="361" s="1" customFormat="1" ht="15.75" customHeight="1" x14ac:dyDescent="0.25"/>
    <row r="362" s="1" customFormat="1" ht="15.75" customHeight="1" x14ac:dyDescent="0.25"/>
    <row r="363" s="1" customFormat="1" ht="15.75" customHeight="1" x14ac:dyDescent="0.25"/>
    <row r="364" s="1" customFormat="1" ht="15.75" customHeight="1" x14ac:dyDescent="0.25"/>
    <row r="365" s="1" customFormat="1" ht="15.75" customHeight="1" x14ac:dyDescent="0.25"/>
    <row r="366" s="1" customFormat="1" ht="15.75" customHeight="1" x14ac:dyDescent="0.25"/>
    <row r="367" s="1" customFormat="1" ht="15.75" customHeight="1" x14ac:dyDescent="0.25"/>
    <row r="368" s="1" customFormat="1" ht="15.75" customHeight="1" x14ac:dyDescent="0.25"/>
    <row r="369" s="1" customFormat="1" ht="15.75" customHeight="1" x14ac:dyDescent="0.25"/>
    <row r="370" s="1" customFormat="1" ht="15.75" customHeight="1" x14ac:dyDescent="0.25"/>
    <row r="371" s="1" customFormat="1" ht="15.75" customHeight="1" x14ac:dyDescent="0.25"/>
    <row r="372" s="1" customFormat="1" ht="15.75" customHeight="1" x14ac:dyDescent="0.25"/>
    <row r="373" s="1" customFormat="1" ht="15.75" customHeight="1" x14ac:dyDescent="0.25"/>
    <row r="374" s="1" customFormat="1" ht="15.75" customHeight="1" x14ac:dyDescent="0.25"/>
    <row r="375" s="1" customFormat="1" ht="15.75" customHeight="1" x14ac:dyDescent="0.25"/>
    <row r="376" s="1" customFormat="1" ht="15.75" customHeight="1" x14ac:dyDescent="0.25"/>
    <row r="377" s="1" customFormat="1" ht="15.75" customHeight="1" x14ac:dyDescent="0.25"/>
    <row r="378" s="1" customFormat="1" ht="15.75" customHeight="1" x14ac:dyDescent="0.25"/>
    <row r="379" s="1" customFormat="1" ht="15.75" customHeight="1" x14ac:dyDescent="0.25"/>
    <row r="380" s="1" customFormat="1" ht="15.75" customHeight="1" x14ac:dyDescent="0.25"/>
    <row r="381" s="1" customFormat="1" ht="15.75" customHeight="1" x14ac:dyDescent="0.25"/>
    <row r="382" s="1" customFormat="1" ht="15.75" customHeight="1" x14ac:dyDescent="0.25"/>
    <row r="383" s="1" customFormat="1" ht="15.75" customHeight="1" x14ac:dyDescent="0.25"/>
    <row r="384" s="1" customFormat="1" ht="15.75" customHeight="1" x14ac:dyDescent="0.25"/>
    <row r="385" s="1" customFormat="1" ht="15.75" customHeight="1" x14ac:dyDescent="0.25"/>
    <row r="386" s="1" customFormat="1" ht="15.75" customHeight="1" x14ac:dyDescent="0.25"/>
    <row r="387" s="1" customFormat="1" ht="15.75" customHeight="1" x14ac:dyDescent="0.25"/>
    <row r="388" s="1" customFormat="1" ht="15.75" customHeight="1" x14ac:dyDescent="0.25"/>
    <row r="389" s="1" customFormat="1" ht="15.75" customHeight="1" x14ac:dyDescent="0.25"/>
    <row r="390" s="1" customFormat="1" ht="15.75" customHeight="1" x14ac:dyDescent="0.25"/>
    <row r="391" s="1" customFormat="1" ht="15.75" customHeight="1" x14ac:dyDescent="0.25"/>
    <row r="392" s="1" customFormat="1" ht="15.75" customHeight="1" x14ac:dyDescent="0.25"/>
    <row r="393" s="1" customFormat="1" ht="15.75" customHeight="1" x14ac:dyDescent="0.25"/>
    <row r="394" s="1" customFormat="1" ht="15.75" customHeight="1" x14ac:dyDescent="0.25"/>
    <row r="395" s="1" customFormat="1" ht="15.75" customHeight="1" x14ac:dyDescent="0.25"/>
    <row r="396" s="1" customFormat="1" ht="15.75" customHeight="1" x14ac:dyDescent="0.25"/>
    <row r="397" s="1" customFormat="1" ht="15.75" customHeight="1" x14ac:dyDescent="0.25"/>
    <row r="398" s="1" customFormat="1" ht="15.75" customHeight="1" x14ac:dyDescent="0.25"/>
    <row r="399" s="1" customFormat="1" ht="15.75" customHeight="1" x14ac:dyDescent="0.25"/>
    <row r="400" s="1" customFormat="1" ht="15.75" customHeight="1" x14ac:dyDescent="0.25"/>
    <row r="401" s="1" customFormat="1" ht="15.75" customHeight="1" x14ac:dyDescent="0.25"/>
    <row r="402" s="1" customFormat="1" ht="15.75" customHeight="1" x14ac:dyDescent="0.25"/>
    <row r="403" s="1" customFormat="1" ht="15.75" customHeight="1" x14ac:dyDescent="0.25"/>
    <row r="404" s="1" customFormat="1" ht="15.75" customHeight="1" x14ac:dyDescent="0.25"/>
    <row r="405" s="1" customFormat="1" ht="15.75" customHeight="1" x14ac:dyDescent="0.25"/>
    <row r="406" s="1" customFormat="1" ht="15.75" customHeight="1" x14ac:dyDescent="0.25"/>
    <row r="407" s="1" customFormat="1" ht="15.75" customHeight="1" x14ac:dyDescent="0.25"/>
    <row r="408" s="1" customFormat="1" ht="15.75" customHeight="1" x14ac:dyDescent="0.25"/>
    <row r="409" s="1" customFormat="1" ht="15.75" customHeight="1" x14ac:dyDescent="0.25"/>
    <row r="410" s="1" customFormat="1" ht="15.75" customHeight="1" x14ac:dyDescent="0.25"/>
    <row r="411" s="1" customFormat="1" ht="15.75" customHeight="1" x14ac:dyDescent="0.25"/>
    <row r="412" s="1" customFormat="1" ht="15.75" customHeight="1" x14ac:dyDescent="0.25"/>
    <row r="413" s="1" customFormat="1" ht="15.75" customHeight="1" x14ac:dyDescent="0.25"/>
    <row r="414" s="1" customFormat="1" ht="15.75" customHeight="1" x14ac:dyDescent="0.25"/>
    <row r="415" s="1" customFormat="1" ht="15.75" customHeight="1" x14ac:dyDescent="0.25"/>
    <row r="416" s="1" customFormat="1" ht="15.75" customHeight="1" x14ac:dyDescent="0.25"/>
    <row r="417" s="1" customFormat="1" ht="15.75" customHeight="1" x14ac:dyDescent="0.25"/>
    <row r="418" s="1" customFormat="1" ht="15.75" customHeight="1" x14ac:dyDescent="0.25"/>
    <row r="419" s="1" customFormat="1" ht="15.75" customHeight="1" x14ac:dyDescent="0.25"/>
    <row r="420" s="1" customFormat="1" ht="15.75" customHeight="1" x14ac:dyDescent="0.25"/>
    <row r="421" s="1" customFormat="1" ht="15.75" customHeight="1" x14ac:dyDescent="0.25"/>
    <row r="422" s="1" customFormat="1" ht="15.75" customHeight="1" x14ac:dyDescent="0.25"/>
    <row r="423" s="1" customFormat="1" ht="15.75" customHeight="1" x14ac:dyDescent="0.25"/>
    <row r="424" s="1" customFormat="1" ht="15.75" customHeight="1" x14ac:dyDescent="0.25"/>
    <row r="425" s="1" customFormat="1" ht="15.75" customHeight="1" x14ac:dyDescent="0.25"/>
    <row r="426" s="1" customFormat="1" ht="15.75" customHeight="1" x14ac:dyDescent="0.25"/>
    <row r="427" s="1" customFormat="1" ht="15.75" customHeight="1" x14ac:dyDescent="0.25"/>
    <row r="428" s="1" customFormat="1" ht="15.75" customHeight="1" x14ac:dyDescent="0.25"/>
    <row r="429" s="1" customFormat="1" ht="15.75" customHeight="1" x14ac:dyDescent="0.25"/>
    <row r="430" s="1" customFormat="1" ht="15.75" customHeight="1" x14ac:dyDescent="0.25"/>
    <row r="431" s="1" customFormat="1" ht="15.75" customHeight="1" x14ac:dyDescent="0.25"/>
    <row r="432" s="1" customFormat="1" ht="15.75" customHeight="1" x14ac:dyDescent="0.25"/>
    <row r="433" s="1" customFormat="1" ht="15.75" customHeight="1" x14ac:dyDescent="0.25"/>
    <row r="434" s="1" customFormat="1" ht="15.75" customHeight="1" x14ac:dyDescent="0.25"/>
    <row r="435" s="1" customFormat="1" ht="15.75" customHeight="1" x14ac:dyDescent="0.25"/>
    <row r="436" s="1" customFormat="1" ht="15.75" customHeight="1" x14ac:dyDescent="0.25"/>
    <row r="437" s="1" customFormat="1" ht="15.75" customHeight="1" x14ac:dyDescent="0.25"/>
    <row r="438" s="1" customFormat="1" ht="15.75" customHeight="1" x14ac:dyDescent="0.25"/>
    <row r="439" s="1" customFormat="1" ht="15.75" customHeight="1" x14ac:dyDescent="0.25"/>
    <row r="440" s="1" customFormat="1" ht="15.75" customHeight="1" x14ac:dyDescent="0.25"/>
    <row r="441" s="1" customFormat="1" ht="15.75" customHeight="1" x14ac:dyDescent="0.25"/>
    <row r="442" s="1" customFormat="1" ht="15.75" customHeight="1" x14ac:dyDescent="0.25"/>
    <row r="443" s="1" customFormat="1" ht="15.75" customHeight="1" x14ac:dyDescent="0.25"/>
    <row r="444" s="1" customFormat="1" ht="15.75" customHeight="1" x14ac:dyDescent="0.25"/>
    <row r="445" s="1" customFormat="1" ht="15.75" customHeight="1" x14ac:dyDescent="0.25"/>
    <row r="446" s="1" customFormat="1" ht="15.75" customHeight="1" x14ac:dyDescent="0.25"/>
    <row r="447" s="1" customFormat="1" ht="15.75" customHeight="1" x14ac:dyDescent="0.25"/>
    <row r="448" s="1" customFormat="1" ht="15.75" customHeight="1" x14ac:dyDescent="0.25"/>
    <row r="449" s="1" customFormat="1" ht="15.75" customHeight="1" x14ac:dyDescent="0.25"/>
    <row r="450" s="1" customFormat="1" ht="15.75" customHeight="1" x14ac:dyDescent="0.25"/>
    <row r="451" s="1" customFormat="1" ht="15.75" customHeight="1" x14ac:dyDescent="0.25"/>
    <row r="452" s="1" customFormat="1" ht="15.75" customHeight="1" x14ac:dyDescent="0.25"/>
    <row r="453" s="1" customFormat="1" ht="15.75" customHeight="1" x14ac:dyDescent="0.25"/>
    <row r="454" s="1" customFormat="1" ht="15.75" customHeight="1" x14ac:dyDescent="0.25"/>
    <row r="455" s="1" customFormat="1" ht="15.75" customHeight="1" x14ac:dyDescent="0.25"/>
    <row r="456" s="1" customFormat="1" ht="15.75" customHeight="1" x14ac:dyDescent="0.25"/>
    <row r="457" s="1" customFormat="1" ht="15.75" customHeight="1" x14ac:dyDescent="0.25"/>
    <row r="458" s="1" customFormat="1" ht="15.75" customHeight="1" x14ac:dyDescent="0.25"/>
    <row r="459" s="1" customFormat="1" ht="15.75" customHeight="1" x14ac:dyDescent="0.25"/>
    <row r="460" s="1" customFormat="1" ht="15.75" customHeight="1" x14ac:dyDescent="0.25"/>
    <row r="461" s="1" customFormat="1" ht="15.75" customHeight="1" x14ac:dyDescent="0.25"/>
    <row r="462" s="1" customFormat="1" ht="15.75" customHeight="1" x14ac:dyDescent="0.25"/>
    <row r="463" s="1" customFormat="1" ht="15.75" customHeight="1" x14ac:dyDescent="0.25"/>
    <row r="464" s="1" customFormat="1" ht="15.75" customHeight="1" x14ac:dyDescent="0.25"/>
    <row r="465" s="1" customFormat="1" ht="15.75" customHeight="1" x14ac:dyDescent="0.25"/>
    <row r="466" s="1" customFormat="1" ht="15.75" customHeight="1" x14ac:dyDescent="0.25"/>
    <row r="467" s="1" customFormat="1" ht="15.75" customHeight="1" x14ac:dyDescent="0.25"/>
    <row r="468" s="1" customFormat="1" ht="15.75" customHeight="1" x14ac:dyDescent="0.25"/>
    <row r="469" s="1" customFormat="1" ht="15.75" customHeight="1" x14ac:dyDescent="0.25"/>
    <row r="470" s="1" customFormat="1" ht="15.75" customHeight="1" x14ac:dyDescent="0.25"/>
    <row r="471" s="1" customFormat="1" ht="15.75" customHeight="1" x14ac:dyDescent="0.25"/>
    <row r="472" s="1" customFormat="1" ht="15.75" customHeight="1" x14ac:dyDescent="0.25"/>
    <row r="473" s="1" customFormat="1" ht="15.75" customHeight="1" x14ac:dyDescent="0.25"/>
    <row r="474" s="1" customFormat="1" ht="15.75" customHeight="1" x14ac:dyDescent="0.25"/>
    <row r="475" s="1" customFormat="1" ht="15.75" customHeight="1" x14ac:dyDescent="0.25"/>
    <row r="476" s="1" customFormat="1" ht="15.75" customHeight="1" x14ac:dyDescent="0.25"/>
    <row r="477" s="1" customFormat="1" ht="15.75" customHeight="1" x14ac:dyDescent="0.25"/>
    <row r="478" s="1" customFormat="1" ht="15.75" customHeight="1" x14ac:dyDescent="0.25"/>
    <row r="479" s="1" customFormat="1" ht="15.75" customHeight="1" x14ac:dyDescent="0.25"/>
    <row r="480" s="1" customFormat="1" ht="15.75" customHeight="1" x14ac:dyDescent="0.25"/>
    <row r="481" s="1" customFormat="1" ht="15.75" customHeight="1" x14ac:dyDescent="0.25"/>
    <row r="482" s="1" customFormat="1" ht="15.75" customHeight="1" x14ac:dyDescent="0.25"/>
    <row r="483" s="1" customFormat="1" ht="15.75" customHeight="1" x14ac:dyDescent="0.25"/>
    <row r="484" s="1" customFormat="1" ht="15.75" customHeight="1" x14ac:dyDescent="0.25"/>
    <row r="485" s="1" customFormat="1" ht="15.75" customHeight="1" x14ac:dyDescent="0.25"/>
    <row r="486" s="1" customFormat="1" ht="15.75" customHeight="1" x14ac:dyDescent="0.25"/>
    <row r="487" s="1" customFormat="1" ht="15.75" customHeight="1" x14ac:dyDescent="0.25"/>
    <row r="488" s="1" customFormat="1" ht="15.75" customHeight="1" x14ac:dyDescent="0.25"/>
    <row r="489" s="1" customFormat="1" ht="15.75" customHeight="1" x14ac:dyDescent="0.25"/>
    <row r="490" s="1" customFormat="1" ht="15.75" customHeight="1" x14ac:dyDescent="0.25"/>
    <row r="491" s="1" customFormat="1" ht="15.75" customHeight="1" x14ac:dyDescent="0.25"/>
    <row r="492" s="1" customFormat="1" ht="15.75" customHeight="1" x14ac:dyDescent="0.25"/>
    <row r="493" s="1" customFormat="1" ht="15.75" customHeight="1" x14ac:dyDescent="0.25"/>
    <row r="494" s="1" customFormat="1" ht="15.75" customHeight="1" x14ac:dyDescent="0.25"/>
    <row r="495" s="1" customFormat="1" ht="15.75" customHeight="1" x14ac:dyDescent="0.25"/>
    <row r="496" s="1" customFormat="1" ht="15.75" customHeight="1" x14ac:dyDescent="0.25"/>
    <row r="497" s="1" customFormat="1" ht="15.75" customHeight="1" x14ac:dyDescent="0.25"/>
    <row r="498" s="1" customFormat="1" ht="15.75" customHeight="1" x14ac:dyDescent="0.25"/>
    <row r="499" s="1" customFormat="1" ht="15.75" customHeight="1" x14ac:dyDescent="0.25"/>
    <row r="500" s="1" customFormat="1" ht="15.75" customHeight="1" x14ac:dyDescent="0.25"/>
    <row r="501" s="1" customFormat="1" ht="15.75" customHeight="1" x14ac:dyDescent="0.25"/>
    <row r="502" s="1" customFormat="1" ht="15.75" customHeight="1" x14ac:dyDescent="0.25"/>
    <row r="503" s="1" customFormat="1" ht="15.75" customHeight="1" x14ac:dyDescent="0.25"/>
    <row r="504" s="1" customFormat="1" ht="15.75" customHeight="1" x14ac:dyDescent="0.25"/>
    <row r="505" s="1" customFormat="1" ht="15.75" customHeight="1" x14ac:dyDescent="0.25"/>
    <row r="506" s="1" customFormat="1" ht="15.75" customHeight="1" x14ac:dyDescent="0.25"/>
    <row r="507" s="1" customFormat="1" ht="15.75" customHeight="1" x14ac:dyDescent="0.25"/>
    <row r="508" s="1" customFormat="1" ht="15.75" customHeight="1" x14ac:dyDescent="0.25"/>
    <row r="509" s="1" customFormat="1" ht="15.75" customHeight="1" x14ac:dyDescent="0.25"/>
    <row r="510" s="1" customFormat="1" ht="15.75" customHeight="1" x14ac:dyDescent="0.25"/>
    <row r="511" s="1" customFormat="1" ht="15.75" customHeight="1" x14ac:dyDescent="0.25"/>
    <row r="512" s="1" customFormat="1" ht="15.75" customHeight="1" x14ac:dyDescent="0.25"/>
    <row r="513" s="1" customFormat="1" ht="15.75" customHeight="1" x14ac:dyDescent="0.25"/>
    <row r="514" s="1" customFormat="1" ht="15.75" customHeight="1" x14ac:dyDescent="0.25"/>
    <row r="515" s="1" customFormat="1" ht="15.75" customHeight="1" x14ac:dyDescent="0.25"/>
    <row r="516" s="1" customFormat="1" ht="15.75" customHeight="1" x14ac:dyDescent="0.25"/>
    <row r="517" s="1" customFormat="1" ht="15.75" customHeight="1" x14ac:dyDescent="0.25"/>
    <row r="518" s="1" customFormat="1" ht="15.75" customHeight="1" x14ac:dyDescent="0.25"/>
    <row r="519" s="1" customFormat="1" ht="15.75" customHeight="1" x14ac:dyDescent="0.25"/>
    <row r="520" s="1" customFormat="1" ht="15.75" customHeight="1" x14ac:dyDescent="0.25"/>
    <row r="521" s="1" customFormat="1" ht="15.75" customHeight="1" x14ac:dyDescent="0.25"/>
    <row r="522" s="1" customFormat="1" ht="15.75" customHeight="1" x14ac:dyDescent="0.25"/>
    <row r="523" s="1" customFormat="1" ht="15.75" customHeight="1" x14ac:dyDescent="0.25"/>
    <row r="524" s="1" customFormat="1" ht="15.75" customHeight="1" x14ac:dyDescent="0.25"/>
    <row r="525" s="1" customFormat="1" ht="15.75" customHeight="1" x14ac:dyDescent="0.25"/>
    <row r="526" s="1" customFormat="1" ht="15.75" customHeight="1" x14ac:dyDescent="0.25"/>
    <row r="527" s="1" customFormat="1" ht="15.75" customHeight="1" x14ac:dyDescent="0.25"/>
    <row r="528" s="1" customFormat="1" ht="15.75" customHeight="1" x14ac:dyDescent="0.25"/>
    <row r="529" s="1" customFormat="1" ht="15.75" customHeight="1" x14ac:dyDescent="0.25"/>
    <row r="530" s="1" customFormat="1" ht="15.75" customHeight="1" x14ac:dyDescent="0.25"/>
    <row r="531" s="1" customFormat="1" ht="15.75" customHeight="1" x14ac:dyDescent="0.25"/>
    <row r="532" s="1" customFormat="1" ht="15.75" customHeight="1" x14ac:dyDescent="0.25"/>
    <row r="533" s="1" customFormat="1" ht="15.75" customHeight="1" x14ac:dyDescent="0.25"/>
    <row r="534" s="1" customFormat="1" ht="15.75" customHeight="1" x14ac:dyDescent="0.25"/>
    <row r="535" s="1" customFormat="1" ht="15.75" customHeight="1" x14ac:dyDescent="0.25"/>
    <row r="536" s="1" customFormat="1" ht="15.75" customHeight="1" x14ac:dyDescent="0.25"/>
    <row r="537" s="1" customFormat="1" ht="15.75" customHeight="1" x14ac:dyDescent="0.25"/>
    <row r="538" s="1" customFormat="1" ht="15.75" customHeight="1" x14ac:dyDescent="0.25"/>
    <row r="539" s="1" customFormat="1" ht="15.75" customHeight="1" x14ac:dyDescent="0.25"/>
    <row r="540" s="1" customFormat="1" ht="15.75" customHeight="1" x14ac:dyDescent="0.25"/>
    <row r="541" s="1" customFormat="1" ht="15.75" customHeight="1" x14ac:dyDescent="0.25"/>
    <row r="542" s="1" customFormat="1" ht="15.75" customHeight="1" x14ac:dyDescent="0.25"/>
    <row r="543" s="1" customFormat="1" ht="15.75" customHeight="1" x14ac:dyDescent="0.25"/>
    <row r="544" s="1" customFormat="1" ht="15.75" customHeight="1" x14ac:dyDescent="0.25"/>
    <row r="545" s="1" customFormat="1" ht="15.75" customHeight="1" x14ac:dyDescent="0.25"/>
    <row r="546" s="1" customFormat="1" ht="15.75" customHeight="1" x14ac:dyDescent="0.25"/>
    <row r="547" s="1" customFormat="1" ht="15.75" customHeight="1" x14ac:dyDescent="0.25"/>
    <row r="548" s="1" customFormat="1" ht="15.75" customHeight="1" x14ac:dyDescent="0.25"/>
    <row r="549" s="1" customFormat="1" ht="15.75" customHeight="1" x14ac:dyDescent="0.25"/>
    <row r="550" s="1" customFormat="1" ht="15.75" customHeight="1" x14ac:dyDescent="0.25"/>
    <row r="551" s="1" customFormat="1" ht="15.75" customHeight="1" x14ac:dyDescent="0.25"/>
    <row r="552" s="1" customFormat="1" ht="15.75" customHeight="1" x14ac:dyDescent="0.25"/>
    <row r="553" s="1" customFormat="1" ht="15.75" customHeight="1" x14ac:dyDescent="0.25"/>
    <row r="554" s="1" customFormat="1" ht="15.75" customHeight="1" x14ac:dyDescent="0.25"/>
    <row r="555" s="1" customFormat="1" ht="15.75" customHeight="1" x14ac:dyDescent="0.25"/>
    <row r="556" s="1" customFormat="1" ht="15.75" customHeight="1" x14ac:dyDescent="0.25"/>
    <row r="557" s="1" customFormat="1" ht="15.75" customHeight="1" x14ac:dyDescent="0.25"/>
    <row r="558" s="1" customFormat="1" ht="15.75" customHeight="1" x14ac:dyDescent="0.25"/>
    <row r="559" s="1" customFormat="1" ht="15.75" customHeight="1" x14ac:dyDescent="0.25"/>
    <row r="560" s="1" customFormat="1" ht="15.75" customHeight="1" x14ac:dyDescent="0.25"/>
    <row r="561" s="1" customFormat="1" ht="15.75" customHeight="1" x14ac:dyDescent="0.25"/>
    <row r="562" s="1" customFormat="1" ht="15.75" customHeight="1" x14ac:dyDescent="0.25"/>
    <row r="563" s="1" customFormat="1" ht="15.75" customHeight="1" x14ac:dyDescent="0.25"/>
    <row r="564" s="1" customFormat="1" ht="15.75" customHeight="1" x14ac:dyDescent="0.25"/>
    <row r="565" s="1" customFormat="1" ht="15.75" customHeight="1" x14ac:dyDescent="0.25"/>
    <row r="566" s="1" customFormat="1" ht="15.75" customHeight="1" x14ac:dyDescent="0.25"/>
    <row r="567" s="1" customFormat="1" ht="15.75" customHeight="1" x14ac:dyDescent="0.25"/>
    <row r="568" s="1" customFormat="1" ht="15.75" customHeight="1" x14ac:dyDescent="0.25"/>
    <row r="569" s="1" customFormat="1" ht="15.75" customHeight="1" x14ac:dyDescent="0.25"/>
    <row r="570" s="1" customFormat="1" ht="15.75" customHeight="1" x14ac:dyDescent="0.25"/>
    <row r="571" s="1" customFormat="1" ht="15.75" customHeight="1" x14ac:dyDescent="0.25"/>
    <row r="572" s="1" customFormat="1" ht="15.75" customHeight="1" x14ac:dyDescent="0.25"/>
    <row r="573" s="1" customFormat="1" ht="15.75" customHeight="1" x14ac:dyDescent="0.25"/>
    <row r="574" s="1" customFormat="1" ht="15.75" customHeight="1" x14ac:dyDescent="0.25"/>
    <row r="575" s="1" customFormat="1" ht="15.75" customHeight="1" x14ac:dyDescent="0.25"/>
    <row r="576" s="1" customFormat="1" ht="15.75" customHeight="1" x14ac:dyDescent="0.25"/>
    <row r="577" s="1" customFormat="1" ht="15.75" customHeight="1" x14ac:dyDescent="0.25"/>
    <row r="578" s="1" customFormat="1" ht="15.75" customHeight="1" x14ac:dyDescent="0.25"/>
    <row r="579" s="1" customFormat="1" ht="15.75" customHeight="1" x14ac:dyDescent="0.25"/>
    <row r="580" s="1" customFormat="1" ht="15.75" customHeight="1" x14ac:dyDescent="0.25"/>
    <row r="581" s="1" customFormat="1" ht="15.75" customHeight="1" x14ac:dyDescent="0.25"/>
    <row r="582" s="1" customFormat="1" ht="15.75" customHeight="1" x14ac:dyDescent="0.25"/>
    <row r="583" s="1" customFormat="1" ht="15.75" customHeight="1" x14ac:dyDescent="0.25"/>
    <row r="584" s="1" customFormat="1" ht="15.75" customHeight="1" x14ac:dyDescent="0.25"/>
    <row r="585" s="1" customFormat="1" ht="15.75" customHeight="1" x14ac:dyDescent="0.25"/>
    <row r="586" s="1" customFormat="1" ht="15.75" customHeight="1" x14ac:dyDescent="0.25"/>
    <row r="587" s="1" customFormat="1" ht="15.75" customHeight="1" x14ac:dyDescent="0.25"/>
    <row r="588" s="1" customFormat="1" ht="15.75" customHeight="1" x14ac:dyDescent="0.25"/>
    <row r="589" s="1" customFormat="1" ht="15.75" customHeight="1" x14ac:dyDescent="0.25"/>
    <row r="590" s="1" customFormat="1" ht="15.75" customHeight="1" x14ac:dyDescent="0.25"/>
    <row r="591" s="1" customFormat="1" ht="15.75" customHeight="1" x14ac:dyDescent="0.25"/>
    <row r="592" s="1" customFormat="1" ht="15.75" customHeight="1" x14ac:dyDescent="0.25"/>
    <row r="593" s="1" customFormat="1" ht="15.75" customHeight="1" x14ac:dyDescent="0.25"/>
    <row r="594" s="1" customFormat="1" ht="15.75" customHeight="1" x14ac:dyDescent="0.25"/>
    <row r="595" s="1" customFormat="1" ht="15.75" customHeight="1" x14ac:dyDescent="0.25"/>
    <row r="596" s="1" customFormat="1" ht="15.75" customHeight="1" x14ac:dyDescent="0.25"/>
    <row r="597" s="1" customFormat="1" ht="15.75" customHeight="1" x14ac:dyDescent="0.25"/>
    <row r="598" s="1" customFormat="1" ht="15.75" customHeight="1" x14ac:dyDescent="0.25"/>
    <row r="599" s="1" customFormat="1" ht="15.75" customHeight="1" x14ac:dyDescent="0.25"/>
    <row r="600" s="1" customFormat="1" ht="15.75" customHeight="1" x14ac:dyDescent="0.25"/>
    <row r="601" s="1" customFormat="1" ht="15.75" customHeight="1" x14ac:dyDescent="0.25"/>
    <row r="602" s="1" customFormat="1" ht="15.75" customHeight="1" x14ac:dyDescent="0.25"/>
    <row r="603" s="1" customFormat="1" ht="15.75" customHeight="1" x14ac:dyDescent="0.25"/>
    <row r="604" s="1" customFormat="1" ht="15.75" customHeight="1" x14ac:dyDescent="0.25"/>
    <row r="605" s="1" customFormat="1" ht="15.75" customHeight="1" x14ac:dyDescent="0.25"/>
    <row r="606" s="1" customFormat="1" ht="15.75" customHeight="1" x14ac:dyDescent="0.25"/>
    <row r="607" s="1" customFormat="1" ht="15.75" customHeight="1" x14ac:dyDescent="0.25"/>
    <row r="608" s="1" customFormat="1" ht="15.75" customHeight="1" x14ac:dyDescent="0.25"/>
    <row r="609" s="1" customFormat="1" ht="15.75" customHeight="1" x14ac:dyDescent="0.25"/>
    <row r="610" s="1" customFormat="1" ht="15.75" customHeight="1" x14ac:dyDescent="0.25"/>
    <row r="611" s="1" customFormat="1" ht="15.75" customHeight="1" x14ac:dyDescent="0.25"/>
    <row r="612" s="1" customFormat="1" ht="15.75" customHeight="1" x14ac:dyDescent="0.25"/>
    <row r="613" s="1" customFormat="1" ht="15.75" customHeight="1" x14ac:dyDescent="0.25"/>
    <row r="614" s="1" customFormat="1" ht="15.75" customHeight="1" x14ac:dyDescent="0.25"/>
    <row r="615" s="1" customFormat="1" ht="15.75" customHeight="1" x14ac:dyDescent="0.25"/>
    <row r="616" s="1" customFormat="1" ht="15.75" customHeight="1" x14ac:dyDescent="0.25"/>
    <row r="617" s="1" customFormat="1" ht="15.75" customHeight="1" x14ac:dyDescent="0.25"/>
    <row r="618" s="1" customFormat="1" ht="15.75" customHeight="1" x14ac:dyDescent="0.25"/>
    <row r="619" s="1" customFormat="1" ht="15.75" customHeight="1" x14ac:dyDescent="0.25"/>
    <row r="620" s="1" customFormat="1" ht="15.75" customHeight="1" x14ac:dyDescent="0.25"/>
    <row r="621" s="1" customFormat="1" ht="15.75" customHeight="1" x14ac:dyDescent="0.25"/>
    <row r="622" s="1" customFormat="1" ht="15.75" customHeight="1" x14ac:dyDescent="0.25"/>
    <row r="623" s="1" customFormat="1" ht="15.75" customHeight="1" x14ac:dyDescent="0.25"/>
    <row r="624" s="1" customFormat="1" ht="15.75" customHeight="1" x14ac:dyDescent="0.25"/>
    <row r="625" s="1" customFormat="1" ht="15.75" customHeight="1" x14ac:dyDescent="0.25"/>
    <row r="626" s="1" customFormat="1" ht="15.75" customHeight="1" x14ac:dyDescent="0.25"/>
    <row r="627" s="1" customFormat="1" ht="15.75" customHeight="1" x14ac:dyDescent="0.25"/>
    <row r="628" s="1" customFormat="1" ht="15.75" customHeight="1" x14ac:dyDescent="0.25"/>
    <row r="629" s="1" customFormat="1" ht="15.75" customHeight="1" x14ac:dyDescent="0.25"/>
    <row r="630" s="1" customFormat="1" ht="15.75" customHeight="1" x14ac:dyDescent="0.25"/>
    <row r="631" s="1" customFormat="1" ht="15.75" customHeight="1" x14ac:dyDescent="0.25"/>
    <row r="632" s="1" customFormat="1" ht="15.75" customHeight="1" x14ac:dyDescent="0.25"/>
    <row r="633" s="1" customFormat="1" ht="15.75" customHeight="1" x14ac:dyDescent="0.25"/>
    <row r="634" s="1" customFormat="1" ht="15.75" customHeight="1" x14ac:dyDescent="0.25"/>
    <row r="635" s="1" customFormat="1" ht="15.75" customHeight="1" x14ac:dyDescent="0.25"/>
    <row r="636" s="1" customFormat="1" ht="15.75" customHeight="1" x14ac:dyDescent="0.25"/>
    <row r="637" s="1" customFormat="1" ht="15.75" customHeight="1" x14ac:dyDescent="0.25"/>
    <row r="638" s="1" customFormat="1" ht="15.75" customHeight="1" x14ac:dyDescent="0.25"/>
    <row r="639" s="1" customFormat="1" ht="15.75" customHeight="1" x14ac:dyDescent="0.25"/>
    <row r="640" s="1" customFormat="1" ht="15.75" customHeight="1" x14ac:dyDescent="0.25"/>
    <row r="641" s="1" customFormat="1" ht="15.75" customHeight="1" x14ac:dyDescent="0.25"/>
    <row r="642" s="1" customFormat="1" ht="15.75" customHeight="1" x14ac:dyDescent="0.25"/>
    <row r="643" s="1" customFormat="1" ht="15.75" customHeight="1" x14ac:dyDescent="0.25"/>
    <row r="644" s="1" customFormat="1" ht="15.75" customHeight="1" x14ac:dyDescent="0.25"/>
    <row r="645" s="1" customFormat="1" ht="15.75" customHeight="1" x14ac:dyDescent="0.25"/>
    <row r="646" s="1" customFormat="1" ht="15.75" customHeight="1" x14ac:dyDescent="0.25"/>
    <row r="647" s="1" customFormat="1" ht="15.75" customHeight="1" x14ac:dyDescent="0.25"/>
    <row r="648" s="1" customFormat="1" ht="15.75" customHeight="1" x14ac:dyDescent="0.25"/>
    <row r="649" s="1" customFormat="1" ht="15.75" customHeight="1" x14ac:dyDescent="0.25"/>
    <row r="650" s="1" customFormat="1" ht="15.75" customHeight="1" x14ac:dyDescent="0.25"/>
    <row r="651" s="1" customFormat="1" ht="15.75" customHeight="1" x14ac:dyDescent="0.25"/>
    <row r="652" s="1" customFormat="1" ht="15.75" customHeight="1" x14ac:dyDescent="0.25"/>
    <row r="653" s="1" customFormat="1" ht="15.75" customHeight="1" x14ac:dyDescent="0.25"/>
    <row r="654" s="1" customFormat="1" ht="15.75" customHeight="1" x14ac:dyDescent="0.25"/>
    <row r="655" s="1" customFormat="1" ht="15.75" customHeight="1" x14ac:dyDescent="0.25"/>
    <row r="656" s="1" customFormat="1" ht="15.75" customHeight="1" x14ac:dyDescent="0.25"/>
    <row r="657" s="1" customFormat="1" ht="15.75" customHeight="1" x14ac:dyDescent="0.25"/>
    <row r="658" s="1" customFormat="1" ht="15.75" customHeight="1" x14ac:dyDescent="0.25"/>
    <row r="659" s="1" customFormat="1" ht="15.75" customHeight="1" x14ac:dyDescent="0.25"/>
    <row r="660" s="1" customFormat="1" ht="15.75" customHeight="1" x14ac:dyDescent="0.25"/>
    <row r="661" s="1" customFormat="1" ht="15.75" customHeight="1" x14ac:dyDescent="0.25"/>
    <row r="662" s="1" customFormat="1" ht="15.75" customHeight="1" x14ac:dyDescent="0.25"/>
    <row r="663" s="1" customFormat="1" ht="15.75" customHeight="1" x14ac:dyDescent="0.25"/>
    <row r="664" s="1" customFormat="1" ht="15.75" customHeight="1" x14ac:dyDescent="0.25"/>
    <row r="665" s="1" customFormat="1" ht="15.75" customHeight="1" x14ac:dyDescent="0.25"/>
    <row r="666" s="1" customFormat="1" ht="15.75" customHeight="1" x14ac:dyDescent="0.25"/>
    <row r="667" s="1" customFormat="1" ht="15.75" customHeight="1" x14ac:dyDescent="0.25"/>
    <row r="668" s="1" customFormat="1" ht="15.75" customHeight="1" x14ac:dyDescent="0.25"/>
    <row r="669" s="1" customFormat="1" ht="15.75" customHeight="1" x14ac:dyDescent="0.25"/>
    <row r="670" s="1" customFormat="1" ht="15.75" customHeight="1" x14ac:dyDescent="0.25"/>
    <row r="671" s="1" customFormat="1" ht="15.75" customHeight="1" x14ac:dyDescent="0.25"/>
    <row r="672" s="1" customFormat="1" ht="15.75" customHeight="1" x14ac:dyDescent="0.25"/>
    <row r="673" s="1" customFormat="1" ht="15.75" customHeight="1" x14ac:dyDescent="0.25"/>
    <row r="674" s="1" customFormat="1" ht="15.75" customHeight="1" x14ac:dyDescent="0.25"/>
    <row r="675" s="1" customFormat="1" ht="15.75" customHeight="1" x14ac:dyDescent="0.25"/>
    <row r="676" s="1" customFormat="1" ht="15.75" customHeight="1" x14ac:dyDescent="0.25"/>
    <row r="677" s="1" customFormat="1" ht="15.75" customHeight="1" x14ac:dyDescent="0.25"/>
    <row r="678" s="1" customFormat="1" ht="15.75" customHeight="1" x14ac:dyDescent="0.25"/>
    <row r="679" s="1" customFormat="1" ht="15.75" customHeight="1" x14ac:dyDescent="0.25"/>
    <row r="680" s="1" customFormat="1" ht="15.75" customHeight="1" x14ac:dyDescent="0.25"/>
    <row r="681" s="1" customFormat="1" ht="15.75" customHeight="1" x14ac:dyDescent="0.25"/>
    <row r="682" s="1" customFormat="1" ht="15.75" customHeight="1" x14ac:dyDescent="0.25"/>
    <row r="683" s="1" customFormat="1" ht="15.75" customHeight="1" x14ac:dyDescent="0.25"/>
    <row r="684" s="1" customFormat="1" ht="15.75" customHeight="1" x14ac:dyDescent="0.25"/>
    <row r="685" s="1" customFormat="1" ht="15.75" customHeight="1" x14ac:dyDescent="0.25"/>
    <row r="686" s="1" customFormat="1" ht="15.75" customHeight="1" x14ac:dyDescent="0.25"/>
    <row r="687" s="1" customFormat="1" ht="15.75" customHeight="1" x14ac:dyDescent="0.25"/>
    <row r="688" s="1" customFormat="1" ht="15.75" customHeight="1" x14ac:dyDescent="0.25"/>
    <row r="689" s="1" customFormat="1" ht="15.75" customHeight="1" x14ac:dyDescent="0.25"/>
    <row r="690" s="1" customFormat="1" ht="15.75" customHeight="1" x14ac:dyDescent="0.25"/>
    <row r="691" s="1" customFormat="1" ht="15.75" customHeight="1" x14ac:dyDescent="0.25"/>
    <row r="692" s="1" customFormat="1" ht="15.75" customHeight="1" x14ac:dyDescent="0.25"/>
    <row r="693" s="1" customFormat="1" ht="15.75" customHeight="1" x14ac:dyDescent="0.25"/>
    <row r="694" s="1" customFormat="1" ht="15.75" customHeight="1" x14ac:dyDescent="0.25"/>
    <row r="695" s="1" customFormat="1" ht="15.75" customHeight="1" x14ac:dyDescent="0.25"/>
    <row r="696" s="1" customFormat="1" ht="15.75" customHeight="1" x14ac:dyDescent="0.25"/>
    <row r="697" s="1" customFormat="1" ht="15.75" customHeight="1" x14ac:dyDescent="0.25"/>
    <row r="698" s="1" customFormat="1" ht="15.75" customHeight="1" x14ac:dyDescent="0.25"/>
    <row r="699" s="1" customFormat="1" ht="15.75" customHeight="1" x14ac:dyDescent="0.25"/>
    <row r="700" s="1" customFormat="1" ht="15.75" customHeight="1" x14ac:dyDescent="0.25"/>
    <row r="701" s="1" customFormat="1" ht="15.75" customHeight="1" x14ac:dyDescent="0.25"/>
    <row r="702" s="1" customFormat="1" ht="15.75" customHeight="1" x14ac:dyDescent="0.25"/>
    <row r="703" s="1" customFormat="1" ht="15.75" customHeight="1" x14ac:dyDescent="0.25"/>
    <row r="704" s="1" customFormat="1" ht="15.75" customHeight="1" x14ac:dyDescent="0.25"/>
    <row r="705" s="1" customFormat="1" ht="15.75" customHeight="1" x14ac:dyDescent="0.25"/>
    <row r="706" s="1" customFormat="1" ht="15.75" customHeight="1" x14ac:dyDescent="0.25"/>
    <row r="707" s="1" customFormat="1" ht="15.75" customHeight="1" x14ac:dyDescent="0.25"/>
    <row r="708" s="1" customFormat="1" ht="15.75" customHeight="1" x14ac:dyDescent="0.25"/>
    <row r="709" s="1" customFormat="1" ht="15.75" customHeight="1" x14ac:dyDescent="0.25"/>
    <row r="710" s="1" customFormat="1" ht="15.75" customHeight="1" x14ac:dyDescent="0.25"/>
    <row r="711" s="1" customFormat="1" ht="15.75" customHeight="1" x14ac:dyDescent="0.25"/>
    <row r="712" s="1" customFormat="1" ht="15.75" customHeight="1" x14ac:dyDescent="0.25"/>
    <row r="713" s="1" customFormat="1" ht="15.75" customHeight="1" x14ac:dyDescent="0.25"/>
    <row r="714" s="1" customFormat="1" ht="15.75" customHeight="1" x14ac:dyDescent="0.25"/>
    <row r="715" s="1" customFormat="1" ht="15.75" customHeight="1" x14ac:dyDescent="0.25"/>
    <row r="716" s="1" customFormat="1" ht="15.75" customHeight="1" x14ac:dyDescent="0.25"/>
    <row r="717" s="1" customFormat="1" ht="15.75" customHeight="1" x14ac:dyDescent="0.25"/>
    <row r="718" s="1" customFormat="1" ht="15.75" customHeight="1" x14ac:dyDescent="0.25"/>
    <row r="719" s="1" customFormat="1" ht="15.75" customHeight="1" x14ac:dyDescent="0.25"/>
    <row r="720" s="1" customFormat="1" ht="15.75" customHeight="1" x14ac:dyDescent="0.25"/>
    <row r="721" s="1" customFormat="1" ht="15.75" customHeight="1" x14ac:dyDescent="0.25"/>
    <row r="722" s="1" customFormat="1" ht="15.75" customHeight="1" x14ac:dyDescent="0.25"/>
    <row r="723" s="1" customFormat="1" ht="15.75" customHeight="1" x14ac:dyDescent="0.25"/>
    <row r="724" s="1" customFormat="1" ht="15.75" customHeight="1" x14ac:dyDescent="0.25"/>
    <row r="725" s="1" customFormat="1" ht="15.75" customHeight="1" x14ac:dyDescent="0.25"/>
    <row r="726" s="1" customFormat="1" ht="15.75" customHeight="1" x14ac:dyDescent="0.25"/>
    <row r="727" s="1" customFormat="1" ht="15.75" customHeight="1" x14ac:dyDescent="0.25"/>
    <row r="728" s="1" customFormat="1" ht="15.75" customHeight="1" x14ac:dyDescent="0.25"/>
    <row r="729" s="1" customFormat="1" ht="15.75" customHeight="1" x14ac:dyDescent="0.25"/>
    <row r="730" s="1" customFormat="1" ht="15.75" customHeight="1" x14ac:dyDescent="0.25"/>
    <row r="731" s="1" customFormat="1" ht="15.75" customHeight="1" x14ac:dyDescent="0.25"/>
    <row r="732" s="1" customFormat="1" ht="15.75" customHeight="1" x14ac:dyDescent="0.25"/>
    <row r="733" s="1" customFormat="1" ht="15.75" customHeight="1" x14ac:dyDescent="0.25"/>
    <row r="734" s="1" customFormat="1" ht="15.75" customHeight="1" x14ac:dyDescent="0.25"/>
    <row r="735" s="1" customFormat="1" ht="15.75" customHeight="1" x14ac:dyDescent="0.25"/>
    <row r="736" s="1" customFormat="1" ht="15.75" customHeight="1" x14ac:dyDescent="0.25"/>
    <row r="737" s="1" customFormat="1" ht="15.75" customHeight="1" x14ac:dyDescent="0.25"/>
    <row r="738" s="1" customFormat="1" ht="15.75" customHeight="1" x14ac:dyDescent="0.25"/>
    <row r="739" s="1" customFormat="1" ht="15.75" customHeight="1" x14ac:dyDescent="0.25"/>
    <row r="740" s="1" customFormat="1" ht="15.75" customHeight="1" x14ac:dyDescent="0.25"/>
    <row r="741" s="1" customFormat="1" ht="15.75" customHeight="1" x14ac:dyDescent="0.25"/>
    <row r="742" s="1" customFormat="1" ht="15.75" customHeight="1" x14ac:dyDescent="0.25"/>
    <row r="743" s="1" customFormat="1" ht="15.75" customHeight="1" x14ac:dyDescent="0.25"/>
    <row r="744" s="1" customFormat="1" ht="15.75" customHeight="1" x14ac:dyDescent="0.25"/>
    <row r="745" s="1" customFormat="1" ht="15.75" customHeight="1" x14ac:dyDescent="0.25"/>
    <row r="746" s="1" customFormat="1" ht="15.75" customHeight="1" x14ac:dyDescent="0.25"/>
    <row r="747" s="1" customFormat="1" ht="15.75" customHeight="1" x14ac:dyDescent="0.25"/>
    <row r="748" s="1" customFormat="1" ht="15.75" customHeight="1" x14ac:dyDescent="0.25"/>
    <row r="749" s="1" customFormat="1" ht="15.75" customHeight="1" x14ac:dyDescent="0.25"/>
    <row r="750" s="1" customFormat="1" ht="15.75" customHeight="1" x14ac:dyDescent="0.25"/>
    <row r="751" s="1" customFormat="1" ht="15.75" customHeight="1" x14ac:dyDescent="0.25"/>
    <row r="752" s="1" customFormat="1" ht="15.75" customHeight="1" x14ac:dyDescent="0.25"/>
    <row r="753" s="1" customFormat="1" ht="15.75" customHeight="1" x14ac:dyDescent="0.25"/>
    <row r="754" s="1" customFormat="1" ht="15.75" customHeight="1" x14ac:dyDescent="0.25"/>
    <row r="755" s="1" customFormat="1" ht="15.75" customHeight="1" x14ac:dyDescent="0.25"/>
    <row r="756" s="1" customFormat="1" ht="15.75" customHeight="1" x14ac:dyDescent="0.25"/>
    <row r="757" s="1" customFormat="1" ht="15.75" customHeight="1" x14ac:dyDescent="0.25"/>
    <row r="758" s="1" customFormat="1" ht="15.75" customHeight="1" x14ac:dyDescent="0.25"/>
    <row r="759" s="1" customFormat="1" ht="15.75" customHeight="1" x14ac:dyDescent="0.25"/>
    <row r="760" s="1" customFormat="1" ht="15.75" customHeight="1" x14ac:dyDescent="0.25"/>
    <row r="761" s="1" customFormat="1" ht="15.75" customHeight="1" x14ac:dyDescent="0.25"/>
    <row r="762" s="1" customFormat="1" ht="15.75" customHeight="1" x14ac:dyDescent="0.25"/>
    <row r="763" s="1" customFormat="1" ht="15.75" customHeight="1" x14ac:dyDescent="0.25"/>
    <row r="764" s="1" customFormat="1" ht="15.75" customHeight="1" x14ac:dyDescent="0.25"/>
    <row r="765" s="1" customFormat="1" ht="15.75" customHeight="1" x14ac:dyDescent="0.25"/>
    <row r="766" s="1" customFormat="1" ht="15.75" customHeight="1" x14ac:dyDescent="0.25"/>
    <row r="767" s="1" customFormat="1" ht="15.75" customHeight="1" x14ac:dyDescent="0.25"/>
    <row r="768" s="1" customFormat="1" ht="15.75" customHeight="1" x14ac:dyDescent="0.25"/>
    <row r="769" s="1" customFormat="1" ht="15.75" customHeight="1" x14ac:dyDescent="0.25"/>
    <row r="770" s="1" customFormat="1" ht="15.75" customHeight="1" x14ac:dyDescent="0.25"/>
    <row r="771" s="1" customFormat="1" ht="15.75" customHeight="1" x14ac:dyDescent="0.25"/>
    <row r="772" s="1" customFormat="1" ht="15.75" customHeight="1" x14ac:dyDescent="0.25"/>
    <row r="773" s="1" customFormat="1" ht="15.75" customHeight="1" x14ac:dyDescent="0.25"/>
    <row r="774" s="1" customFormat="1" ht="15.75" customHeight="1" x14ac:dyDescent="0.25"/>
    <row r="775" s="1" customFormat="1" ht="15.75" customHeight="1" x14ac:dyDescent="0.25"/>
    <row r="776" s="1" customFormat="1" ht="15.75" customHeight="1" x14ac:dyDescent="0.25"/>
    <row r="777" s="1" customFormat="1" ht="15.75" customHeight="1" x14ac:dyDescent="0.25"/>
    <row r="778" s="1" customFormat="1" ht="15.75" customHeight="1" x14ac:dyDescent="0.25"/>
    <row r="779" s="1" customFormat="1" ht="15.75" customHeight="1" x14ac:dyDescent="0.25"/>
    <row r="780" s="1" customFormat="1" ht="15.75" customHeight="1" x14ac:dyDescent="0.25"/>
    <row r="781" s="1" customFormat="1" ht="15.75" customHeight="1" x14ac:dyDescent="0.25"/>
    <row r="782" s="1" customFormat="1" ht="15.75" customHeight="1" x14ac:dyDescent="0.25"/>
    <row r="783" s="1" customFormat="1" ht="15.75" customHeight="1" x14ac:dyDescent="0.25"/>
    <row r="784" s="1" customFormat="1" ht="15.75" customHeight="1" x14ac:dyDescent="0.25"/>
    <row r="785" s="1" customFormat="1" ht="15.75" customHeight="1" x14ac:dyDescent="0.25"/>
    <row r="786" s="1" customFormat="1" ht="15.75" customHeight="1" x14ac:dyDescent="0.25"/>
    <row r="787" s="1" customFormat="1" ht="15.75" customHeight="1" x14ac:dyDescent="0.25"/>
    <row r="788" s="1" customFormat="1" ht="15.75" customHeight="1" x14ac:dyDescent="0.25"/>
    <row r="789" s="1" customFormat="1" ht="15.75" customHeight="1" x14ac:dyDescent="0.25"/>
    <row r="790" s="1" customFormat="1" ht="15.75" customHeight="1" x14ac:dyDescent="0.25"/>
    <row r="791" s="1" customFormat="1" ht="15.75" customHeight="1" x14ac:dyDescent="0.25"/>
    <row r="792" s="1" customFormat="1" ht="15.75" customHeight="1" x14ac:dyDescent="0.25"/>
    <row r="793" s="1" customFormat="1" ht="15.75" customHeight="1" x14ac:dyDescent="0.25"/>
    <row r="794" s="1" customFormat="1" ht="15.75" customHeight="1" x14ac:dyDescent="0.25"/>
    <row r="795" s="1" customFormat="1" ht="15.75" customHeight="1" x14ac:dyDescent="0.25"/>
    <row r="796" s="1" customFormat="1" ht="15.75" customHeight="1" x14ac:dyDescent="0.25"/>
    <row r="797" s="1" customFormat="1" ht="15.75" customHeight="1" x14ac:dyDescent="0.25"/>
    <row r="798" s="1" customFormat="1" ht="15.75" customHeight="1" x14ac:dyDescent="0.25"/>
    <row r="799" s="1" customFormat="1" ht="15.75" customHeight="1" x14ac:dyDescent="0.25"/>
    <row r="800" s="1" customFormat="1" ht="15.75" customHeight="1" x14ac:dyDescent="0.25"/>
    <row r="801" s="1" customFormat="1" ht="15.75" customHeight="1" x14ac:dyDescent="0.25"/>
    <row r="802" s="1" customFormat="1" ht="15.75" customHeight="1" x14ac:dyDescent="0.25"/>
    <row r="803" s="1" customFormat="1" ht="15.75" customHeight="1" x14ac:dyDescent="0.25"/>
    <row r="804" s="1" customFormat="1" ht="15.75" customHeight="1" x14ac:dyDescent="0.25"/>
    <row r="805" s="1" customFormat="1" ht="15.75" customHeight="1" x14ac:dyDescent="0.25"/>
    <row r="806" s="1" customFormat="1" ht="15.75" customHeight="1" x14ac:dyDescent="0.25"/>
    <row r="807" s="1" customFormat="1" ht="15.75" customHeight="1" x14ac:dyDescent="0.25"/>
    <row r="808" s="1" customFormat="1" ht="15.75" customHeight="1" x14ac:dyDescent="0.25"/>
    <row r="809" s="1" customFormat="1" ht="15.75" customHeight="1" x14ac:dyDescent="0.25"/>
    <row r="810" s="1" customFormat="1" ht="15.75" customHeight="1" x14ac:dyDescent="0.25"/>
    <row r="811" s="1" customFormat="1" ht="15.75" customHeight="1" x14ac:dyDescent="0.25"/>
    <row r="812" s="1" customFormat="1" ht="15.75" customHeight="1" x14ac:dyDescent="0.25"/>
    <row r="813" s="1" customFormat="1" ht="15.75" customHeight="1" x14ac:dyDescent="0.25"/>
    <row r="814" s="1" customFormat="1" ht="15.75" customHeight="1" x14ac:dyDescent="0.25"/>
    <row r="815" s="1" customFormat="1" ht="15.75" customHeight="1" x14ac:dyDescent="0.25"/>
    <row r="816" s="1" customFormat="1" ht="15.75" customHeight="1" x14ac:dyDescent="0.25"/>
    <row r="817" s="1" customFormat="1" ht="15.75" customHeight="1" x14ac:dyDescent="0.25"/>
    <row r="818" s="1" customFormat="1" ht="15.75" customHeight="1" x14ac:dyDescent="0.25"/>
    <row r="819" s="1" customFormat="1" ht="15.75" customHeight="1" x14ac:dyDescent="0.25"/>
    <row r="820" s="1" customFormat="1" ht="15.75" customHeight="1" x14ac:dyDescent="0.25"/>
    <row r="821" s="1" customFormat="1" ht="15.75" customHeight="1" x14ac:dyDescent="0.25"/>
    <row r="822" s="1" customFormat="1" ht="15.75" customHeight="1" x14ac:dyDescent="0.25"/>
    <row r="823" s="1" customFormat="1" ht="15.75" customHeight="1" x14ac:dyDescent="0.25"/>
    <row r="824" s="1" customFormat="1" ht="15.75" customHeight="1" x14ac:dyDescent="0.25"/>
    <row r="825" s="1" customFormat="1" ht="15.75" customHeight="1" x14ac:dyDescent="0.25"/>
    <row r="826" s="1" customFormat="1" ht="15.75" customHeight="1" x14ac:dyDescent="0.25"/>
    <row r="827" s="1" customFormat="1" ht="15.75" customHeight="1" x14ac:dyDescent="0.25"/>
    <row r="828" s="1" customFormat="1" ht="15.75" customHeight="1" x14ac:dyDescent="0.25"/>
    <row r="829" s="1" customFormat="1" ht="15.75" customHeight="1" x14ac:dyDescent="0.25"/>
    <row r="830" s="1" customFormat="1" ht="15.75" customHeight="1" x14ac:dyDescent="0.25"/>
    <row r="831" s="1" customFormat="1" ht="15.75" customHeight="1" x14ac:dyDescent="0.25"/>
    <row r="832" s="1" customFormat="1" ht="15.75" customHeight="1" x14ac:dyDescent="0.25"/>
    <row r="833" s="1" customFormat="1" ht="15.75" customHeight="1" x14ac:dyDescent="0.25"/>
    <row r="834" s="1" customFormat="1" ht="15.75" customHeight="1" x14ac:dyDescent="0.25"/>
    <row r="835" s="1" customFormat="1" ht="15.75" customHeight="1" x14ac:dyDescent="0.25"/>
    <row r="836" s="1" customFormat="1" ht="15.75" customHeight="1" x14ac:dyDescent="0.25"/>
    <row r="837" s="1" customFormat="1" ht="15.75" customHeight="1" x14ac:dyDescent="0.25"/>
    <row r="838" s="1" customFormat="1" ht="15.75" customHeight="1" x14ac:dyDescent="0.25"/>
    <row r="839" s="1" customFormat="1" ht="15.75" customHeight="1" x14ac:dyDescent="0.25"/>
    <row r="840" s="1" customFormat="1" ht="15.75" customHeight="1" x14ac:dyDescent="0.25"/>
    <row r="841" s="1" customFormat="1" ht="15.75" customHeight="1" x14ac:dyDescent="0.25"/>
    <row r="842" s="1" customFormat="1" ht="15.75" customHeight="1" x14ac:dyDescent="0.25"/>
    <row r="843" s="1" customFormat="1" ht="15.75" customHeight="1" x14ac:dyDescent="0.25"/>
    <row r="844" s="1" customFormat="1" ht="15.75" customHeight="1" x14ac:dyDescent="0.25"/>
    <row r="845" s="1" customFormat="1" ht="15.75" customHeight="1" x14ac:dyDescent="0.25"/>
    <row r="846" s="1" customFormat="1" ht="15.75" customHeight="1" x14ac:dyDescent="0.25"/>
    <row r="847" s="1" customFormat="1" ht="15.75" customHeight="1" x14ac:dyDescent="0.25"/>
    <row r="848" s="1" customFormat="1" ht="15.75" customHeight="1" x14ac:dyDescent="0.25"/>
    <row r="849" s="1" customFormat="1" ht="15.75" customHeight="1" x14ac:dyDescent="0.25"/>
    <row r="850" s="1" customFormat="1" ht="15.75" customHeight="1" x14ac:dyDescent="0.25"/>
    <row r="851" s="1" customFormat="1" ht="15.75" customHeight="1" x14ac:dyDescent="0.25"/>
    <row r="852" s="1" customFormat="1" ht="15.75" customHeight="1" x14ac:dyDescent="0.25"/>
    <row r="853" s="1" customFormat="1" ht="15.75" customHeight="1" x14ac:dyDescent="0.25"/>
    <row r="854" s="1" customFormat="1" ht="15.75" customHeight="1" x14ac:dyDescent="0.25"/>
    <row r="855" s="1" customFormat="1" ht="15.75" customHeight="1" x14ac:dyDescent="0.25"/>
    <row r="856" s="1" customFormat="1" ht="15.75" customHeight="1" x14ac:dyDescent="0.25"/>
    <row r="857" s="1" customFormat="1" ht="15.75" customHeight="1" x14ac:dyDescent="0.25"/>
    <row r="858" s="1" customFormat="1" ht="15.75" customHeight="1" x14ac:dyDescent="0.25"/>
    <row r="859" s="1" customFormat="1" ht="15.75" customHeight="1" x14ac:dyDescent="0.25"/>
    <row r="860" s="1" customFormat="1" ht="15.75" customHeight="1" x14ac:dyDescent="0.25"/>
    <row r="861" s="1" customFormat="1" ht="15.75" customHeight="1" x14ac:dyDescent="0.25"/>
    <row r="862" s="1" customFormat="1" ht="15.75" customHeight="1" x14ac:dyDescent="0.25"/>
    <row r="863" s="1" customFormat="1" ht="15.75" customHeight="1" x14ac:dyDescent="0.25"/>
    <row r="864" s="1" customFormat="1" ht="15.75" customHeight="1" x14ac:dyDescent="0.25"/>
    <row r="865" s="1" customFormat="1" ht="15.75" customHeight="1" x14ac:dyDescent="0.25"/>
    <row r="866" s="1" customFormat="1" ht="15.75" customHeight="1" x14ac:dyDescent="0.25"/>
    <row r="867" s="1" customFormat="1" ht="15.75" customHeight="1" x14ac:dyDescent="0.25"/>
    <row r="868" s="1" customFormat="1" ht="15.75" customHeight="1" x14ac:dyDescent="0.25"/>
    <row r="869" s="1" customFormat="1" ht="15.75" customHeight="1" x14ac:dyDescent="0.25"/>
    <row r="870" s="1" customFormat="1" ht="15.75" customHeight="1" x14ac:dyDescent="0.25"/>
    <row r="871" s="1" customFormat="1" ht="15.75" customHeight="1" x14ac:dyDescent="0.25"/>
    <row r="872" s="1" customFormat="1" ht="15.75" customHeight="1" x14ac:dyDescent="0.25"/>
    <row r="873" s="1" customFormat="1" ht="15.75" customHeight="1" x14ac:dyDescent="0.25"/>
    <row r="874" s="1" customFormat="1" ht="15.75" customHeight="1" x14ac:dyDescent="0.25"/>
    <row r="875" s="1" customFormat="1" ht="15.75" customHeight="1" x14ac:dyDescent="0.25"/>
    <row r="876" s="1" customFormat="1" ht="15.75" customHeight="1" x14ac:dyDescent="0.25"/>
    <row r="877" s="1" customFormat="1" ht="15.75" customHeight="1" x14ac:dyDescent="0.25"/>
    <row r="878" s="1" customFormat="1" ht="15.75" customHeight="1" x14ac:dyDescent="0.25"/>
    <row r="879" s="1" customFormat="1" ht="15.75" customHeight="1" x14ac:dyDescent="0.25"/>
    <row r="880" s="1" customFormat="1" ht="15.75" customHeight="1" x14ac:dyDescent="0.25"/>
    <row r="881" s="1" customFormat="1" ht="15.75" customHeight="1" x14ac:dyDescent="0.25"/>
    <row r="882" s="1" customFormat="1" ht="15.75" customHeight="1" x14ac:dyDescent="0.25"/>
    <row r="883" s="1" customFormat="1" ht="15.75" customHeight="1" x14ac:dyDescent="0.25"/>
    <row r="884" s="1" customFormat="1" ht="15.75" customHeight="1" x14ac:dyDescent="0.25"/>
    <row r="885" s="1" customFormat="1" ht="15.75" customHeight="1" x14ac:dyDescent="0.25"/>
    <row r="886" s="1" customFormat="1" ht="15.75" customHeight="1" x14ac:dyDescent="0.25"/>
    <row r="887" s="1" customFormat="1" ht="15.75" customHeight="1" x14ac:dyDescent="0.25"/>
    <row r="888" s="1" customFormat="1" ht="15.75" customHeight="1" x14ac:dyDescent="0.25"/>
    <row r="889" s="1" customFormat="1" ht="15.75" customHeight="1" x14ac:dyDescent="0.25"/>
    <row r="890" s="1" customFormat="1" ht="15.75" customHeight="1" x14ac:dyDescent="0.25"/>
    <row r="891" s="1" customFormat="1" ht="15.75" customHeight="1" x14ac:dyDescent="0.25"/>
    <row r="892" s="1" customFormat="1" ht="15.75" customHeight="1" x14ac:dyDescent="0.25"/>
    <row r="893" s="1" customFormat="1" ht="15.75" customHeight="1" x14ac:dyDescent="0.25"/>
    <row r="894" s="1" customFormat="1" ht="15.75" customHeight="1" x14ac:dyDescent="0.25"/>
    <row r="895" s="1" customFormat="1" ht="15.75" customHeight="1" x14ac:dyDescent="0.25"/>
    <row r="896" s="1" customFormat="1" ht="15.75" customHeight="1" x14ac:dyDescent="0.25"/>
    <row r="897" s="1" customFormat="1" ht="15.75" customHeight="1" x14ac:dyDescent="0.25"/>
    <row r="898" s="1" customFormat="1" ht="15.75" customHeight="1" x14ac:dyDescent="0.25"/>
    <row r="899" s="1" customFormat="1" ht="15.75" customHeight="1" x14ac:dyDescent="0.25"/>
    <row r="900" s="1" customFormat="1" ht="15.75" customHeight="1" x14ac:dyDescent="0.25"/>
    <row r="901" s="1" customFormat="1" ht="15.75" customHeight="1" x14ac:dyDescent="0.25"/>
    <row r="902" s="1" customFormat="1" ht="15.75" customHeight="1" x14ac:dyDescent="0.25"/>
    <row r="903" s="1" customFormat="1" ht="15.75" customHeight="1" x14ac:dyDescent="0.25"/>
    <row r="904" s="1" customFormat="1" ht="15.75" customHeight="1" x14ac:dyDescent="0.25"/>
    <row r="905" s="1" customFormat="1" ht="15.75" customHeight="1" x14ac:dyDescent="0.25"/>
    <row r="906" s="1" customFormat="1" ht="15.75" customHeight="1" x14ac:dyDescent="0.25"/>
    <row r="907" s="1" customFormat="1" ht="15.75" customHeight="1" x14ac:dyDescent="0.25"/>
    <row r="908" s="1" customFormat="1" ht="15.75" customHeight="1" x14ac:dyDescent="0.25"/>
    <row r="909" s="1" customFormat="1" ht="15.75" customHeight="1" x14ac:dyDescent="0.25"/>
    <row r="910" s="1" customFormat="1" ht="15.75" customHeight="1" x14ac:dyDescent="0.25"/>
    <row r="911" s="1" customFormat="1" ht="15.75" customHeight="1" x14ac:dyDescent="0.25"/>
    <row r="912" s="1" customFormat="1" ht="15.75" customHeight="1" x14ac:dyDescent="0.25"/>
    <row r="913" s="1" customFormat="1" ht="15.75" customHeight="1" x14ac:dyDescent="0.25"/>
    <row r="914" s="1" customFormat="1" ht="15.75" customHeight="1" x14ac:dyDescent="0.25"/>
    <row r="915" s="1" customFormat="1" ht="15.75" customHeight="1" x14ac:dyDescent="0.25"/>
    <row r="916" s="1" customFormat="1" ht="15.75" customHeight="1" x14ac:dyDescent="0.25"/>
    <row r="917" s="1" customFormat="1" ht="15.75" customHeight="1" x14ac:dyDescent="0.25"/>
    <row r="918" s="1" customFormat="1" ht="15.75" customHeight="1" x14ac:dyDescent="0.25"/>
    <row r="919" s="1" customFormat="1" ht="15.75" customHeight="1" x14ac:dyDescent="0.25"/>
    <row r="920" s="1" customFormat="1" ht="15.75" customHeight="1" x14ac:dyDescent="0.25"/>
    <row r="921" s="1" customFormat="1" ht="15.75" customHeight="1" x14ac:dyDescent="0.25"/>
    <row r="922" s="1" customFormat="1" ht="15.75" customHeight="1" x14ac:dyDescent="0.25"/>
    <row r="923" s="1" customFormat="1" ht="15.75" customHeight="1" x14ac:dyDescent="0.25"/>
    <row r="924" s="1" customFormat="1" ht="15.75" customHeight="1" x14ac:dyDescent="0.25"/>
    <row r="925" s="1" customFormat="1" ht="15.75" customHeight="1" x14ac:dyDescent="0.25"/>
    <row r="926" s="1" customFormat="1" ht="15.75" customHeight="1" x14ac:dyDescent="0.25"/>
    <row r="927" s="1" customFormat="1" ht="15.75" customHeight="1" x14ac:dyDescent="0.25"/>
    <row r="928" s="1" customFormat="1" ht="15.75" customHeight="1" x14ac:dyDescent="0.25"/>
    <row r="929" s="1" customFormat="1" ht="15.75" customHeight="1" x14ac:dyDescent="0.25"/>
    <row r="930" s="1" customFormat="1" ht="15.75" customHeight="1" x14ac:dyDescent="0.25"/>
    <row r="931" s="1" customFormat="1" ht="15.75" customHeight="1" x14ac:dyDescent="0.25"/>
    <row r="932" s="1" customFormat="1" ht="15.75" customHeight="1" x14ac:dyDescent="0.25"/>
    <row r="933" s="1" customFormat="1" ht="15.75" customHeight="1" x14ac:dyDescent="0.25"/>
    <row r="934" s="1" customFormat="1" ht="15.75" customHeight="1" x14ac:dyDescent="0.25"/>
    <row r="935" s="1" customFormat="1" ht="15.75" customHeight="1" x14ac:dyDescent="0.25"/>
    <row r="936" s="1" customFormat="1" ht="15.75" customHeight="1" x14ac:dyDescent="0.25"/>
    <row r="937" s="1" customFormat="1" ht="15.75" customHeight="1" x14ac:dyDescent="0.25"/>
    <row r="938" s="1" customFormat="1" ht="15.75" customHeight="1" x14ac:dyDescent="0.25"/>
    <row r="939" s="1" customFormat="1" ht="15.75" customHeight="1" x14ac:dyDescent="0.25"/>
    <row r="940" s="1" customFormat="1" ht="15.75" customHeight="1" x14ac:dyDescent="0.25"/>
    <row r="941" s="1" customFormat="1" ht="15.75" customHeight="1" x14ac:dyDescent="0.25"/>
    <row r="942" s="1" customFormat="1" ht="15.75" customHeight="1" x14ac:dyDescent="0.25"/>
    <row r="943" s="1" customFormat="1" ht="15.75" customHeight="1" x14ac:dyDescent="0.25"/>
    <row r="944" s="1" customFormat="1" ht="15.75" customHeight="1" x14ac:dyDescent="0.25"/>
    <row r="945" s="1" customFormat="1" ht="15.75" customHeight="1" x14ac:dyDescent="0.25"/>
    <row r="946" s="1" customFormat="1" ht="15.75" customHeight="1" x14ac:dyDescent="0.25"/>
    <row r="947" s="1" customFormat="1" ht="15.75" customHeight="1" x14ac:dyDescent="0.25"/>
    <row r="948" s="1" customFormat="1" ht="15.75" customHeight="1" x14ac:dyDescent="0.25"/>
    <row r="949" s="1" customFormat="1" ht="15.75" customHeight="1" x14ac:dyDescent="0.25"/>
    <row r="950" s="1" customFormat="1" ht="15.75" customHeight="1" x14ac:dyDescent="0.25"/>
    <row r="951" s="1" customFormat="1" ht="15.75" customHeight="1" x14ac:dyDescent="0.25"/>
    <row r="952" s="1" customFormat="1" ht="15.75" customHeight="1" x14ac:dyDescent="0.25"/>
    <row r="953" s="1" customFormat="1" ht="15.75" customHeight="1" x14ac:dyDescent="0.25"/>
    <row r="954" s="1" customFormat="1" ht="15.75" customHeight="1" x14ac:dyDescent="0.25"/>
    <row r="955" s="1" customFormat="1" ht="15.75" customHeight="1" x14ac:dyDescent="0.25"/>
    <row r="956" s="1" customFormat="1" ht="15.75" customHeight="1" x14ac:dyDescent="0.25"/>
    <row r="957" s="1" customFormat="1" ht="15.75" customHeight="1" x14ac:dyDescent="0.25"/>
    <row r="958" s="1" customFormat="1" ht="15.75" customHeight="1" x14ac:dyDescent="0.25"/>
    <row r="959" s="1" customFormat="1" ht="15.75" customHeight="1" x14ac:dyDescent="0.25"/>
    <row r="960" s="1" customFormat="1" ht="15.75" customHeight="1" x14ac:dyDescent="0.25"/>
    <row r="961" s="1" customFormat="1" ht="15.75" customHeight="1" x14ac:dyDescent="0.25"/>
    <row r="962" s="1" customFormat="1" ht="15.75" customHeight="1" x14ac:dyDescent="0.25"/>
    <row r="963" s="1" customFormat="1" ht="15.75" customHeight="1" x14ac:dyDescent="0.25"/>
    <row r="964" s="1" customFormat="1" ht="15.75" customHeight="1" x14ac:dyDescent="0.25"/>
    <row r="965" s="1" customFormat="1" ht="15.75" customHeight="1" x14ac:dyDescent="0.25"/>
    <row r="966" s="1" customFormat="1" ht="15.75" customHeight="1" x14ac:dyDescent="0.25"/>
    <row r="967" s="1" customFormat="1" ht="15.75" customHeight="1" x14ac:dyDescent="0.25"/>
    <row r="968" s="1" customFormat="1" ht="15.75" customHeight="1" x14ac:dyDescent="0.25"/>
    <row r="969" s="1" customFormat="1" ht="15.75" customHeight="1" x14ac:dyDescent="0.25"/>
    <row r="970" s="1" customFormat="1" ht="15.75" customHeight="1" x14ac:dyDescent="0.25"/>
    <row r="971" s="1" customFormat="1" ht="15.75" customHeight="1" x14ac:dyDescent="0.25"/>
    <row r="972" s="1" customFormat="1" ht="15.75" customHeight="1" x14ac:dyDescent="0.25"/>
    <row r="973" s="1" customFormat="1" ht="15.75" customHeight="1" x14ac:dyDescent="0.25"/>
    <row r="974" s="1" customFormat="1" ht="15.75" customHeight="1" x14ac:dyDescent="0.25"/>
    <row r="975" s="1" customFormat="1" ht="15.75" customHeight="1" x14ac:dyDescent="0.25"/>
    <row r="976" s="1" customFormat="1" ht="15.75" customHeight="1" x14ac:dyDescent="0.25"/>
    <row r="977" s="1" customFormat="1" ht="15.75" customHeight="1" x14ac:dyDescent="0.25"/>
    <row r="978" s="1" customFormat="1" ht="15.75" customHeight="1" x14ac:dyDescent="0.25"/>
    <row r="979" s="1" customFormat="1" ht="15.75" customHeight="1" x14ac:dyDescent="0.25"/>
    <row r="980" s="1" customFormat="1" ht="15.75" customHeight="1" x14ac:dyDescent="0.25"/>
    <row r="981" s="1" customFormat="1" ht="15.75" customHeight="1" x14ac:dyDescent="0.25"/>
    <row r="982" s="1" customFormat="1" ht="15.75" customHeight="1" x14ac:dyDescent="0.25"/>
    <row r="983" s="1" customFormat="1" ht="15.75" customHeight="1" x14ac:dyDescent="0.25"/>
    <row r="984" s="1" customFormat="1" ht="15.75" customHeight="1" x14ac:dyDescent="0.25"/>
    <row r="985" s="1" customFormat="1" ht="15.75" customHeight="1" x14ac:dyDescent="0.25"/>
    <row r="986" s="1" customFormat="1" ht="15.75" customHeight="1" x14ac:dyDescent="0.25"/>
    <row r="987" s="1" customFormat="1" ht="15.75" customHeight="1" x14ac:dyDescent="0.25"/>
    <row r="988" s="1" customFormat="1" ht="15.75" customHeight="1" x14ac:dyDescent="0.25"/>
    <row r="989" s="1" customFormat="1" ht="15.75" customHeight="1" x14ac:dyDescent="0.25"/>
    <row r="990" s="1" customFormat="1" ht="15.75" customHeight="1" x14ac:dyDescent="0.25"/>
    <row r="991" s="1" customFormat="1" ht="15.75" customHeight="1" x14ac:dyDescent="0.25"/>
    <row r="992" s="1" customFormat="1" ht="15.75" customHeight="1" x14ac:dyDescent="0.25"/>
    <row r="993" s="1" customFormat="1" ht="15.75" customHeight="1" x14ac:dyDescent="0.25"/>
    <row r="994" s="1" customFormat="1" ht="15.75" customHeight="1" x14ac:dyDescent="0.25"/>
    <row r="995" s="1" customFormat="1" ht="15.75" customHeight="1" x14ac:dyDescent="0.25"/>
    <row r="996" s="1" customFormat="1" ht="15.75" customHeight="1" x14ac:dyDescent="0.25"/>
    <row r="997" s="1" customFormat="1" ht="15.75" customHeight="1" x14ac:dyDescent="0.25"/>
    <row r="998" s="1" customFormat="1" ht="15.75" customHeight="1" x14ac:dyDescent="0.25"/>
    <row r="999" s="1" customFormat="1" ht="15.75" customHeight="1" x14ac:dyDescent="0.25"/>
    <row r="1000" s="1" customFormat="1" ht="15.75" customHeight="1" x14ac:dyDescent="0.25"/>
  </sheetData>
  <pageMargins left="0.75" right="0.75" top="1" bottom="1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79F39-1008-462D-857E-08E5A2AE683D}">
  <dimension ref="A2:L1000"/>
  <sheetViews>
    <sheetView tabSelected="1" workbookViewId="0">
      <selection activeCell="D20" sqref="D20"/>
    </sheetView>
  </sheetViews>
  <sheetFormatPr defaultColWidth="13.6640625" defaultRowHeight="15" customHeight="1" x14ac:dyDescent="0.25"/>
  <cols>
    <col min="1" max="2" width="12.88671875" style="1" customWidth="1"/>
    <col min="3" max="3" width="14.77734375" style="1" customWidth="1"/>
    <col min="4" max="4" width="12.88671875" style="1" customWidth="1"/>
    <col min="5" max="5" width="14.44140625" style="1" customWidth="1"/>
    <col min="6" max="6" width="17.88671875" style="1" customWidth="1"/>
    <col min="7" max="7" width="12.88671875" style="1" customWidth="1"/>
    <col min="8" max="8" width="14.77734375" style="1" customWidth="1"/>
    <col min="9" max="26" width="12.88671875" style="1" customWidth="1"/>
    <col min="27" max="16384" width="13.6640625" style="1"/>
  </cols>
  <sheetData>
    <row r="2" spans="1:8" ht="16.2" thickBot="1" x14ac:dyDescent="0.35">
      <c r="C2" s="8" t="s">
        <v>40</v>
      </c>
      <c r="D2" s="8" t="s">
        <v>39</v>
      </c>
    </row>
    <row r="3" spans="1:8" ht="16.8" thickBot="1" x14ac:dyDescent="0.3">
      <c r="B3" s="18" t="s">
        <v>34</v>
      </c>
      <c r="C3" s="17" t="s">
        <v>33</v>
      </c>
      <c r="D3" s="17" t="s">
        <v>4</v>
      </c>
      <c r="E3" s="17" t="s">
        <v>32</v>
      </c>
      <c r="F3" s="17" t="s">
        <v>31</v>
      </c>
      <c r="G3" s="17" t="s">
        <v>30</v>
      </c>
      <c r="H3" s="17" t="s">
        <v>29</v>
      </c>
    </row>
    <row r="4" spans="1:8" ht="16.2" thickBot="1" x14ac:dyDescent="0.35">
      <c r="B4" s="16">
        <v>1</v>
      </c>
      <c r="C4" s="12">
        <v>163</v>
      </c>
      <c r="D4" s="12">
        <v>15</v>
      </c>
      <c r="E4" s="12">
        <f>$F$23+$F$21*C4</f>
        <v>18.242909378071364</v>
      </c>
      <c r="F4" s="14">
        <f>C4^2</f>
        <v>26569</v>
      </c>
      <c r="G4" s="14">
        <f>C4*D4</f>
        <v>2445</v>
      </c>
      <c r="H4" s="14">
        <f>D4^2</f>
        <v>225</v>
      </c>
    </row>
    <row r="5" spans="1:8" ht="16.2" thickBot="1" x14ac:dyDescent="0.35">
      <c r="B5" s="16">
        <v>2</v>
      </c>
      <c r="C5" s="12">
        <v>765</v>
      </c>
      <c r="D5" s="12">
        <v>69.900000000000006</v>
      </c>
      <c r="E5" s="12">
        <f>$F$23+$F$21*C5</f>
        <v>102.6213522641508</v>
      </c>
      <c r="F5" s="14">
        <f>C5^2</f>
        <v>585225</v>
      </c>
      <c r="G5" s="14">
        <f>C5*D5</f>
        <v>53473.500000000007</v>
      </c>
      <c r="H5" s="14">
        <f>D5^2</f>
        <v>4886.0100000000011</v>
      </c>
    </row>
    <row r="6" spans="1:8" ht="16.2" thickBot="1" x14ac:dyDescent="0.35">
      <c r="B6" s="16">
        <v>3</v>
      </c>
      <c r="C6" s="12">
        <v>141</v>
      </c>
      <c r="D6" s="12">
        <v>6.5</v>
      </c>
      <c r="E6" s="12">
        <f>$F$23+$F$21*C6</f>
        <v>15.159311797516963</v>
      </c>
      <c r="F6" s="14">
        <f>C6^2</f>
        <v>19881</v>
      </c>
      <c r="G6" s="14">
        <f>C6*D6</f>
        <v>916.5</v>
      </c>
      <c r="H6" s="14">
        <f>D6^2</f>
        <v>42.25</v>
      </c>
    </row>
    <row r="7" spans="1:8" ht="16.2" thickBot="1" x14ac:dyDescent="0.35">
      <c r="B7" s="16">
        <v>4</v>
      </c>
      <c r="C7" s="12">
        <v>166</v>
      </c>
      <c r="D7" s="12">
        <v>22.4</v>
      </c>
      <c r="E7" s="12">
        <f>$F$23+$F$21*C7</f>
        <v>18.663399957237871</v>
      </c>
      <c r="F7" s="14">
        <f>C7^2</f>
        <v>27556</v>
      </c>
      <c r="G7" s="14">
        <f>C7*D7</f>
        <v>3718.3999999999996</v>
      </c>
      <c r="H7" s="14">
        <f>D7^2</f>
        <v>501.75999999999993</v>
      </c>
    </row>
    <row r="8" spans="1:8" ht="16.2" thickBot="1" x14ac:dyDescent="0.35">
      <c r="B8" s="16">
        <v>5</v>
      </c>
      <c r="C8" s="12">
        <v>137</v>
      </c>
      <c r="D8" s="12">
        <v>28.4</v>
      </c>
      <c r="E8" s="12">
        <f>$F$23+$F$21*C8</f>
        <v>14.59865769196162</v>
      </c>
      <c r="F8" s="14">
        <f>C8^2</f>
        <v>18769</v>
      </c>
      <c r="G8" s="14">
        <f>C8*D8</f>
        <v>3890.7999999999997</v>
      </c>
      <c r="H8" s="14">
        <f>D8^2</f>
        <v>806.56</v>
      </c>
    </row>
    <row r="9" spans="1:8" ht="16.2" thickBot="1" x14ac:dyDescent="0.35">
      <c r="B9" s="16">
        <v>6</v>
      </c>
      <c r="C9" s="12">
        <v>355</v>
      </c>
      <c r="D9" s="12">
        <v>65.900000000000006</v>
      </c>
      <c r="E9" s="12">
        <f>$F$23+$F$21*C9</f>
        <v>45.154306444727929</v>
      </c>
      <c r="F9" s="14">
        <f>C9^2</f>
        <v>126025</v>
      </c>
      <c r="G9" s="14">
        <f>C9*D9</f>
        <v>23394.500000000004</v>
      </c>
      <c r="H9" s="14">
        <f>D9^2</f>
        <v>4342.8100000000004</v>
      </c>
    </row>
    <row r="10" spans="1:8" ht="16.2" thickBot="1" x14ac:dyDescent="0.35">
      <c r="B10" s="16">
        <v>7</v>
      </c>
      <c r="C10" s="12">
        <v>136</v>
      </c>
      <c r="D10" s="12">
        <v>19.399999999999999</v>
      </c>
      <c r="E10" s="12">
        <f>$F$23+$F$21*C10</f>
        <v>14.458494165572784</v>
      </c>
      <c r="F10" s="14">
        <f>C10^2</f>
        <v>18496</v>
      </c>
      <c r="G10" s="14">
        <f>C10*D10</f>
        <v>2638.3999999999996</v>
      </c>
      <c r="H10" s="14">
        <f>D10^2</f>
        <v>376.35999999999996</v>
      </c>
    </row>
    <row r="11" spans="1:8" ht="16.2" thickBot="1" x14ac:dyDescent="0.35">
      <c r="B11" s="16">
        <v>8</v>
      </c>
      <c r="C11" s="12">
        <v>1206</v>
      </c>
      <c r="D11" s="12">
        <v>198.7</v>
      </c>
      <c r="E11" s="12">
        <f>$F$23+$F$21*C11</f>
        <v>164.43346740162758</v>
      </c>
      <c r="F11" s="14">
        <f>C11^2</f>
        <v>1454436</v>
      </c>
      <c r="G11" s="14">
        <f>C11*D11</f>
        <v>239632.19999999998</v>
      </c>
      <c r="H11" s="14">
        <f>D11^2</f>
        <v>39481.689999999995</v>
      </c>
    </row>
    <row r="12" spans="1:8" ht="16.2" thickBot="1" x14ac:dyDescent="0.35">
      <c r="B12" s="16">
        <v>9</v>
      </c>
      <c r="C12" s="12">
        <v>433</v>
      </c>
      <c r="D12" s="12">
        <v>38.799999999999997</v>
      </c>
      <c r="E12" s="12">
        <f>$F$23+$F$21*C12</f>
        <v>56.087061503057157</v>
      </c>
      <c r="F12" s="14">
        <f>C12^2</f>
        <v>187489</v>
      </c>
      <c r="G12" s="14">
        <f>C12*D12</f>
        <v>16800.399999999998</v>
      </c>
      <c r="H12" s="14">
        <f>D12^2</f>
        <v>1505.4399999999998</v>
      </c>
    </row>
    <row r="13" spans="1:8" ht="16.2" thickBot="1" x14ac:dyDescent="0.35">
      <c r="A13" s="8" t="s">
        <v>28</v>
      </c>
      <c r="B13" s="24">
        <v>10</v>
      </c>
      <c r="C13" s="12">
        <v>1130</v>
      </c>
      <c r="D13" s="12">
        <v>138.19999999999999</v>
      </c>
      <c r="E13" s="12">
        <f>$F$23+$F$21*C13</f>
        <v>153.78103939607604</v>
      </c>
      <c r="F13" s="14">
        <f>C13^2</f>
        <v>1276900</v>
      </c>
      <c r="G13" s="14">
        <f>C13*D13</f>
        <v>156166</v>
      </c>
      <c r="H13" s="14">
        <f>D13^2</f>
        <v>19099.239999999998</v>
      </c>
    </row>
    <row r="14" spans="1:8" ht="15.6" x14ac:dyDescent="0.3">
      <c r="B14" s="8" t="s">
        <v>27</v>
      </c>
      <c r="C14" s="13">
        <v>386</v>
      </c>
      <c r="D14" s="13"/>
      <c r="E14" s="20">
        <f>$F$23+$F$21*C14</f>
        <v>49.499375762781852</v>
      </c>
      <c r="F14" s="21" t="s">
        <v>26</v>
      </c>
      <c r="G14" s="22"/>
      <c r="H14" s="22"/>
    </row>
    <row r="15" spans="1:8" ht="15.6" x14ac:dyDescent="0.3">
      <c r="B15" s="8" t="s">
        <v>25</v>
      </c>
      <c r="C15" s="11">
        <f>SUM(C4:C13)</f>
        <v>4632</v>
      </c>
      <c r="D15" s="11">
        <f>SUM(D4:D13)</f>
        <v>603.20000000000005</v>
      </c>
      <c r="E15" s="11">
        <f>SUM(E4:E13)</f>
        <v>603.20000000000005</v>
      </c>
      <c r="F15" s="11">
        <f>SUM(F4:F13)</f>
        <v>3741346</v>
      </c>
      <c r="G15" s="11">
        <f>SUM(G4:G13)</f>
        <v>503075.7</v>
      </c>
      <c r="H15" s="11">
        <f>SUM(H4:H13)</f>
        <v>71267.12</v>
      </c>
    </row>
    <row r="16" spans="1:8" ht="15.6" x14ac:dyDescent="0.3">
      <c r="B16" s="8" t="s">
        <v>24</v>
      </c>
      <c r="C16" s="8">
        <f>C15/B13</f>
        <v>463.2</v>
      </c>
      <c r="D16" s="8">
        <f>D15/B13</f>
        <v>60.320000000000007</v>
      </c>
    </row>
    <row r="17" spans="5:9" ht="15.6" x14ac:dyDescent="0.3">
      <c r="H17" s="8" t="s">
        <v>18</v>
      </c>
      <c r="I17" s="8" t="s">
        <v>23</v>
      </c>
    </row>
    <row r="18" spans="5:9" ht="15.6" x14ac:dyDescent="0.3">
      <c r="E18" s="8" t="s">
        <v>20</v>
      </c>
      <c r="F18" s="8">
        <f>G15-(B13*C16*D16)</f>
        <v>223673.45999999996</v>
      </c>
      <c r="G18" s="8" t="s">
        <v>22</v>
      </c>
      <c r="H18" s="8">
        <f>COVAR(C4:C13,D4:D13)</f>
        <v>22367.345999999998</v>
      </c>
      <c r="I18" s="8">
        <f>F18/10</f>
        <v>22367.345999999998</v>
      </c>
    </row>
    <row r="19" spans="5:9" ht="15.6" x14ac:dyDescent="0.3">
      <c r="F19" s="8">
        <f>F15-(B13*C16^2)</f>
        <v>1595803.6</v>
      </c>
      <c r="G19" s="8" t="s">
        <v>21</v>
      </c>
      <c r="H19" s="8">
        <f>_xlfn.VAR.P(C4:C13)</f>
        <v>159580.35999999999</v>
      </c>
      <c r="I19" s="8">
        <f>F19/10</f>
        <v>159580.36000000002</v>
      </c>
    </row>
    <row r="21" spans="5:9" ht="15.75" customHeight="1" x14ac:dyDescent="0.3">
      <c r="E21" s="8" t="s">
        <v>20</v>
      </c>
      <c r="F21" s="19">
        <f>F18/F19</f>
        <v>0.14016352638883628</v>
      </c>
      <c r="G21" s="8">
        <v>0</v>
      </c>
      <c r="H21" s="8">
        <f>H18/H19</f>
        <v>0.14016352638883631</v>
      </c>
    </row>
    <row r="22" spans="5:9" ht="15.75" customHeight="1" x14ac:dyDescent="0.25"/>
    <row r="23" spans="5:9" ht="15.75" customHeight="1" x14ac:dyDescent="0.3">
      <c r="E23" s="8" t="s">
        <v>19</v>
      </c>
      <c r="F23" s="19">
        <f>D16-F21*C16</f>
        <v>-4.6037454233089505</v>
      </c>
      <c r="G23" s="8">
        <v>0</v>
      </c>
    </row>
    <row r="24" spans="5:9" ht="15.75" customHeight="1" x14ac:dyDescent="0.3">
      <c r="H24" s="8" t="s">
        <v>18</v>
      </c>
    </row>
    <row r="25" spans="5:9" ht="15.75" customHeight="1" x14ac:dyDescent="0.3">
      <c r="E25" s="8" t="s">
        <v>6</v>
      </c>
      <c r="F25" s="9">
        <f>(B13*G15)-(C15*D15)</f>
        <v>2236734.5999999996</v>
      </c>
      <c r="G25" s="8" t="s">
        <v>17</v>
      </c>
      <c r="H25" s="8">
        <f>H18*100</f>
        <v>2236734.5999999996</v>
      </c>
    </row>
    <row r="26" spans="5:9" ht="15.75" customHeight="1" x14ac:dyDescent="0.3">
      <c r="F26" s="8">
        <f>B13*F15-C15^2</f>
        <v>15958036</v>
      </c>
      <c r="G26" s="8">
        <f>B13*H15-D15^2</f>
        <v>348820.9599999999</v>
      </c>
      <c r="H26" s="8">
        <f>F26*G26</f>
        <v>5566497437234.5586</v>
      </c>
      <c r="I26" s="9">
        <f>SQRT(H26)</f>
        <v>2359342.5858138022</v>
      </c>
    </row>
    <row r="27" spans="5:9" ht="15.75" customHeight="1" x14ac:dyDescent="0.3">
      <c r="F27" s="8" t="s">
        <v>16</v>
      </c>
      <c r="G27" s="8" t="s">
        <v>15</v>
      </c>
      <c r="H27" s="8" t="s">
        <v>14</v>
      </c>
      <c r="I27" s="8" t="s">
        <v>13</v>
      </c>
    </row>
    <row r="28" spans="5:9" ht="15.75" customHeight="1" x14ac:dyDescent="0.25"/>
    <row r="29" spans="5:9" ht="15.75" customHeight="1" x14ac:dyDescent="0.3">
      <c r="E29" s="8" t="s">
        <v>6</v>
      </c>
      <c r="F29" s="8">
        <f>F25</f>
        <v>2236734.5999999996</v>
      </c>
    </row>
    <row r="30" spans="5:9" ht="15.75" customHeight="1" x14ac:dyDescent="0.3">
      <c r="F30" s="8">
        <f>I26</f>
        <v>2359342.5858138022</v>
      </c>
    </row>
    <row r="31" spans="5:9" ht="15.75" customHeight="1" x14ac:dyDescent="0.25"/>
    <row r="32" spans="5:9" ht="15.75" customHeight="1" thickBot="1" x14ac:dyDescent="0.35">
      <c r="E32" s="8" t="s">
        <v>6</v>
      </c>
      <c r="F32" s="8">
        <f>F29/F30</f>
        <v>0.94803298743005071</v>
      </c>
    </row>
    <row r="33" spans="2:12" ht="15.75" customHeight="1" thickBot="1" x14ac:dyDescent="0.35">
      <c r="E33" s="8" t="s">
        <v>5</v>
      </c>
      <c r="F33" s="7">
        <f>F32^2</f>
        <v>0.89876654525554667</v>
      </c>
      <c r="G33" s="6" t="s">
        <v>12</v>
      </c>
    </row>
    <row r="34" spans="2:12" ht="15.75" customHeight="1" x14ac:dyDescent="0.25"/>
    <row r="35" spans="2:12" ht="15.75" customHeight="1" x14ac:dyDescent="0.25"/>
    <row r="36" spans="2:12" ht="15.75" customHeight="1" x14ac:dyDescent="0.25"/>
    <row r="37" spans="2:12" ht="15.75" customHeight="1" x14ac:dyDescent="0.25"/>
    <row r="38" spans="2:12" ht="15.75" customHeight="1" x14ac:dyDescent="0.25"/>
    <row r="39" spans="2:12" ht="15.75" customHeight="1" x14ac:dyDescent="0.25"/>
    <row r="40" spans="2:12" ht="15.75" customHeight="1" x14ac:dyDescent="0.25">
      <c r="B40" s="5" t="s">
        <v>11</v>
      </c>
      <c r="C40" s="4" t="s">
        <v>10</v>
      </c>
      <c r="D40" s="4"/>
      <c r="E40" s="4"/>
      <c r="F40" s="4"/>
      <c r="G40" s="4"/>
      <c r="H40" s="3" t="s">
        <v>9</v>
      </c>
      <c r="I40" s="3"/>
      <c r="J40" s="3"/>
      <c r="K40" s="3"/>
      <c r="L40" s="3"/>
    </row>
    <row r="41" spans="2:12" ht="15.75" customHeight="1" x14ac:dyDescent="0.25">
      <c r="C41" s="1" t="s">
        <v>8</v>
      </c>
      <c r="D41" s="1" t="s">
        <v>7</v>
      </c>
      <c r="E41" s="1" t="s">
        <v>6</v>
      </c>
      <c r="F41" s="1" t="s">
        <v>5</v>
      </c>
      <c r="G41" s="1" t="s">
        <v>4</v>
      </c>
      <c r="H41" s="1" t="s">
        <v>8</v>
      </c>
      <c r="I41" s="1" t="s">
        <v>7</v>
      </c>
      <c r="J41" s="1" t="s">
        <v>6</v>
      </c>
      <c r="K41" s="1" t="s">
        <v>5</v>
      </c>
      <c r="L41" s="1" t="s">
        <v>4</v>
      </c>
    </row>
    <row r="42" spans="2:12" ht="15.75" customHeight="1" x14ac:dyDescent="0.25">
      <c r="B42" s="1" t="s">
        <v>3</v>
      </c>
      <c r="C42" s="1">
        <v>-22.55</v>
      </c>
      <c r="D42" s="1">
        <v>1.7279</v>
      </c>
      <c r="E42" s="1">
        <v>0.95450000000000002</v>
      </c>
      <c r="F42" s="1">
        <v>0.91110000000000002</v>
      </c>
      <c r="G42" s="1">
        <v>644.42899999999997</v>
      </c>
    </row>
    <row r="43" spans="2:12" ht="15.75" customHeight="1" x14ac:dyDescent="0.25">
      <c r="B43" s="1" t="s">
        <v>2</v>
      </c>
      <c r="C43" s="1">
        <v>-4.0389999999999997</v>
      </c>
      <c r="D43" s="1">
        <v>0.1681</v>
      </c>
      <c r="E43" s="1">
        <v>90.332999999999998</v>
      </c>
      <c r="F43" s="1">
        <v>0.87109999999999999</v>
      </c>
      <c r="G43" s="1">
        <v>60.857999999999997</v>
      </c>
    </row>
    <row r="44" spans="2:12" ht="15.75" customHeight="1" x14ac:dyDescent="0.25">
      <c r="B44" s="1" t="s">
        <v>1</v>
      </c>
      <c r="C44" s="1">
        <v>-23.92</v>
      </c>
      <c r="D44" s="1">
        <v>1.4309700000000001</v>
      </c>
      <c r="E44" s="1">
        <v>0.96309999999999996</v>
      </c>
      <c r="F44" s="1">
        <v>0.92759999999999998</v>
      </c>
      <c r="G44" s="1">
        <v>528.42939999999999</v>
      </c>
    </row>
    <row r="45" spans="2:12" ht="15.75" customHeight="1" x14ac:dyDescent="0.25">
      <c r="B45" s="2" t="s">
        <v>0</v>
      </c>
      <c r="C45" s="2">
        <v>-4.6040000000000001</v>
      </c>
      <c r="D45" s="2">
        <v>0.14016400000000001</v>
      </c>
      <c r="E45" s="2">
        <v>0.94799999999999995</v>
      </c>
      <c r="F45" s="2">
        <v>0.89880000000000004</v>
      </c>
      <c r="G45" s="2">
        <v>49.499400000000001</v>
      </c>
      <c r="H45" s="2">
        <f>F23</f>
        <v>-4.6037454233089505</v>
      </c>
      <c r="I45" s="2">
        <f>F21</f>
        <v>0.14016352638883628</v>
      </c>
      <c r="J45" s="2">
        <f>F32</f>
        <v>0.94803298743005071</v>
      </c>
      <c r="K45" s="2">
        <f>F33</f>
        <v>0.89876654525554667</v>
      </c>
      <c r="L45" s="2">
        <f>E14</f>
        <v>49.499375762781852</v>
      </c>
    </row>
    <row r="46" spans="2:12" ht="15.75" customHeight="1" x14ac:dyDescent="0.25"/>
    <row r="47" spans="2:12" ht="15.75" customHeight="1" x14ac:dyDescent="0.25"/>
    <row r="48" spans="2:12" ht="15.75" customHeight="1" x14ac:dyDescent="0.25"/>
    <row r="49" s="1" customFormat="1" ht="15.75" customHeight="1" x14ac:dyDescent="0.25"/>
    <row r="50" s="1" customFormat="1" ht="15.75" customHeight="1" x14ac:dyDescent="0.25"/>
    <row r="51" s="1" customFormat="1" ht="15.75" customHeight="1" x14ac:dyDescent="0.25"/>
    <row r="52" s="1" customFormat="1" ht="15.75" customHeight="1" x14ac:dyDescent="0.25"/>
    <row r="53" s="1" customFormat="1" ht="15.75" customHeight="1" x14ac:dyDescent="0.25"/>
    <row r="54" s="1" customFormat="1" ht="15.75" customHeight="1" x14ac:dyDescent="0.25"/>
    <row r="55" s="1" customFormat="1" ht="15.75" customHeight="1" x14ac:dyDescent="0.25"/>
    <row r="56" s="1" customFormat="1" ht="15.75" customHeight="1" x14ac:dyDescent="0.25"/>
    <row r="57" s="1" customFormat="1" ht="15.75" customHeight="1" x14ac:dyDescent="0.25"/>
    <row r="58" s="1" customFormat="1" ht="15.75" customHeight="1" x14ac:dyDescent="0.25"/>
    <row r="59" s="1" customFormat="1" ht="15.75" customHeight="1" x14ac:dyDescent="0.25"/>
    <row r="60" s="1" customFormat="1" ht="15.75" customHeight="1" x14ac:dyDescent="0.25"/>
    <row r="61" s="1" customFormat="1" ht="15.75" customHeight="1" x14ac:dyDescent="0.25"/>
    <row r="62" s="1" customFormat="1" ht="15.75" customHeight="1" x14ac:dyDescent="0.25"/>
    <row r="63" s="1" customFormat="1" ht="15.75" customHeight="1" x14ac:dyDescent="0.25"/>
    <row r="64" s="1" customFormat="1" ht="15.75" customHeight="1" x14ac:dyDescent="0.25"/>
    <row r="65" s="1" customFormat="1" ht="15.75" customHeight="1" x14ac:dyDescent="0.25"/>
    <row r="66" s="1" customFormat="1" ht="15.75" customHeight="1" x14ac:dyDescent="0.25"/>
    <row r="67" s="1" customFormat="1" ht="15.75" customHeight="1" x14ac:dyDescent="0.25"/>
    <row r="68" s="1" customFormat="1" ht="15.75" customHeight="1" x14ac:dyDescent="0.25"/>
    <row r="69" s="1" customFormat="1" ht="15.75" customHeight="1" x14ac:dyDescent="0.25"/>
    <row r="70" s="1" customFormat="1" ht="15.75" customHeight="1" x14ac:dyDescent="0.25"/>
    <row r="71" s="1" customFormat="1" ht="15.75" customHeight="1" x14ac:dyDescent="0.25"/>
    <row r="72" s="1" customFormat="1" ht="15.75" customHeight="1" x14ac:dyDescent="0.25"/>
    <row r="73" s="1" customFormat="1" ht="15.75" customHeight="1" x14ac:dyDescent="0.25"/>
    <row r="74" s="1" customFormat="1" ht="15.75" customHeight="1" x14ac:dyDescent="0.25"/>
    <row r="75" s="1" customFormat="1" ht="15.75" customHeight="1" x14ac:dyDescent="0.25"/>
    <row r="76" s="1" customFormat="1" ht="15.75" customHeight="1" x14ac:dyDescent="0.25"/>
    <row r="77" s="1" customFormat="1" ht="15.75" customHeight="1" x14ac:dyDescent="0.25"/>
    <row r="78" s="1" customFormat="1" ht="15.75" customHeight="1" x14ac:dyDescent="0.25"/>
    <row r="79" s="1" customFormat="1" ht="15.75" customHeight="1" x14ac:dyDescent="0.25"/>
    <row r="80" s="1" customFormat="1" ht="15.75" customHeight="1" x14ac:dyDescent="0.25"/>
    <row r="81" s="1" customFormat="1" ht="15.75" customHeight="1" x14ac:dyDescent="0.25"/>
    <row r="82" s="1" customFormat="1" ht="15.75" customHeight="1" x14ac:dyDescent="0.25"/>
    <row r="83" s="1" customFormat="1" ht="15.75" customHeight="1" x14ac:dyDescent="0.25"/>
    <row r="84" s="1" customFormat="1" ht="15.75" customHeight="1" x14ac:dyDescent="0.25"/>
    <row r="85" s="1" customFormat="1" ht="15.75" customHeight="1" x14ac:dyDescent="0.25"/>
    <row r="86" s="1" customFormat="1" ht="15.75" customHeight="1" x14ac:dyDescent="0.25"/>
    <row r="87" s="1" customFormat="1" ht="15.75" customHeight="1" x14ac:dyDescent="0.25"/>
    <row r="88" s="1" customFormat="1" ht="15.75" customHeight="1" x14ac:dyDescent="0.25"/>
    <row r="89" s="1" customFormat="1" ht="15.75" customHeight="1" x14ac:dyDescent="0.25"/>
    <row r="90" s="1" customFormat="1" ht="15.75" customHeight="1" x14ac:dyDescent="0.25"/>
    <row r="91" s="1" customFormat="1" ht="15.75" customHeight="1" x14ac:dyDescent="0.25"/>
    <row r="92" s="1" customFormat="1" ht="15.75" customHeight="1" x14ac:dyDescent="0.25"/>
    <row r="93" s="1" customFormat="1" ht="15.75" customHeight="1" x14ac:dyDescent="0.25"/>
    <row r="94" s="1" customFormat="1" ht="15.75" customHeight="1" x14ac:dyDescent="0.25"/>
    <row r="95" s="1" customFormat="1" ht="15.75" customHeight="1" x14ac:dyDescent="0.25"/>
    <row r="96" s="1" customFormat="1" ht="15.75" customHeight="1" x14ac:dyDescent="0.25"/>
    <row r="97" s="1" customFormat="1" ht="15.75" customHeight="1" x14ac:dyDescent="0.25"/>
    <row r="98" s="1" customFormat="1" ht="15.75" customHeight="1" x14ac:dyDescent="0.25"/>
    <row r="99" s="1" customFormat="1" ht="15.75" customHeight="1" x14ac:dyDescent="0.25"/>
    <row r="100" s="1" customFormat="1" ht="15.75" customHeight="1" x14ac:dyDescent="0.25"/>
    <row r="101" s="1" customFormat="1" ht="15.75" customHeight="1" x14ac:dyDescent="0.25"/>
    <row r="102" s="1" customFormat="1" ht="15.75" customHeight="1" x14ac:dyDescent="0.25"/>
    <row r="103" s="1" customFormat="1" ht="15.75" customHeight="1" x14ac:dyDescent="0.25"/>
    <row r="104" s="1" customFormat="1" ht="15.75" customHeight="1" x14ac:dyDescent="0.25"/>
    <row r="105" s="1" customFormat="1" ht="15.75" customHeight="1" x14ac:dyDescent="0.25"/>
    <row r="106" s="1" customFormat="1" ht="15.75" customHeight="1" x14ac:dyDescent="0.25"/>
    <row r="107" s="1" customFormat="1" ht="15.75" customHeight="1" x14ac:dyDescent="0.25"/>
    <row r="108" s="1" customFormat="1" ht="15.75" customHeight="1" x14ac:dyDescent="0.25"/>
    <row r="109" s="1" customFormat="1" ht="15.75" customHeight="1" x14ac:dyDescent="0.25"/>
    <row r="110" s="1" customFormat="1" ht="15.75" customHeight="1" x14ac:dyDescent="0.25"/>
    <row r="111" s="1" customFormat="1" ht="15.75" customHeight="1" x14ac:dyDescent="0.25"/>
    <row r="112" s="1" customFormat="1" ht="15.75" customHeight="1" x14ac:dyDescent="0.25"/>
    <row r="113" s="1" customFormat="1" ht="15.75" customHeight="1" x14ac:dyDescent="0.25"/>
    <row r="114" s="1" customFormat="1" ht="15.75" customHeight="1" x14ac:dyDescent="0.25"/>
    <row r="115" s="1" customFormat="1" ht="15.75" customHeight="1" x14ac:dyDescent="0.25"/>
    <row r="116" s="1" customFormat="1" ht="15.75" customHeight="1" x14ac:dyDescent="0.25"/>
    <row r="117" s="1" customFormat="1" ht="15.75" customHeight="1" x14ac:dyDescent="0.25"/>
    <row r="118" s="1" customFormat="1" ht="15.75" customHeight="1" x14ac:dyDescent="0.25"/>
    <row r="119" s="1" customFormat="1" ht="15.75" customHeight="1" x14ac:dyDescent="0.25"/>
    <row r="120" s="1" customFormat="1" ht="15.75" customHeight="1" x14ac:dyDescent="0.25"/>
    <row r="121" s="1" customFormat="1" ht="15.75" customHeight="1" x14ac:dyDescent="0.25"/>
    <row r="122" s="1" customFormat="1" ht="15.75" customHeight="1" x14ac:dyDescent="0.25"/>
    <row r="123" s="1" customFormat="1" ht="15.75" customHeight="1" x14ac:dyDescent="0.25"/>
    <row r="124" s="1" customFormat="1" ht="15.75" customHeight="1" x14ac:dyDescent="0.25"/>
    <row r="125" s="1" customFormat="1" ht="15.75" customHeight="1" x14ac:dyDescent="0.25"/>
    <row r="126" s="1" customFormat="1" ht="15.75" customHeight="1" x14ac:dyDescent="0.25"/>
    <row r="127" s="1" customFormat="1" ht="15.75" customHeight="1" x14ac:dyDescent="0.25"/>
    <row r="128" s="1" customFormat="1" ht="15.75" customHeight="1" x14ac:dyDescent="0.25"/>
    <row r="129" s="1" customFormat="1" ht="15.75" customHeight="1" x14ac:dyDescent="0.25"/>
    <row r="130" s="1" customFormat="1" ht="15.75" customHeight="1" x14ac:dyDescent="0.25"/>
    <row r="131" s="1" customFormat="1" ht="15.75" customHeight="1" x14ac:dyDescent="0.25"/>
    <row r="132" s="1" customFormat="1" ht="15.75" customHeight="1" x14ac:dyDescent="0.25"/>
    <row r="133" s="1" customFormat="1" ht="15.75" customHeight="1" x14ac:dyDescent="0.25"/>
    <row r="134" s="1" customFormat="1" ht="15.75" customHeight="1" x14ac:dyDescent="0.25"/>
    <row r="135" s="1" customFormat="1" ht="15.75" customHeight="1" x14ac:dyDescent="0.25"/>
    <row r="136" s="1" customFormat="1" ht="15.75" customHeight="1" x14ac:dyDescent="0.25"/>
    <row r="137" s="1" customFormat="1" ht="15.75" customHeight="1" x14ac:dyDescent="0.25"/>
    <row r="138" s="1" customFormat="1" ht="15.75" customHeight="1" x14ac:dyDescent="0.25"/>
    <row r="139" s="1" customFormat="1" ht="15.75" customHeight="1" x14ac:dyDescent="0.25"/>
    <row r="140" s="1" customFormat="1" ht="15.75" customHeight="1" x14ac:dyDescent="0.25"/>
    <row r="141" s="1" customFormat="1" ht="15.75" customHeight="1" x14ac:dyDescent="0.25"/>
    <row r="142" s="1" customFormat="1" ht="15.75" customHeight="1" x14ac:dyDescent="0.25"/>
    <row r="143" s="1" customFormat="1" ht="15.75" customHeight="1" x14ac:dyDescent="0.25"/>
    <row r="144" s="1" customFormat="1" ht="15.75" customHeight="1" x14ac:dyDescent="0.25"/>
    <row r="145" s="1" customFormat="1" ht="15.75" customHeight="1" x14ac:dyDescent="0.25"/>
    <row r="146" s="1" customFormat="1" ht="15.75" customHeight="1" x14ac:dyDescent="0.25"/>
    <row r="147" s="1" customFormat="1" ht="15.75" customHeight="1" x14ac:dyDescent="0.25"/>
    <row r="148" s="1" customFormat="1" ht="15.75" customHeight="1" x14ac:dyDescent="0.25"/>
    <row r="149" s="1" customFormat="1" ht="15.75" customHeight="1" x14ac:dyDescent="0.25"/>
    <row r="150" s="1" customFormat="1" ht="15.75" customHeight="1" x14ac:dyDescent="0.25"/>
    <row r="151" s="1" customFormat="1" ht="15.75" customHeight="1" x14ac:dyDescent="0.25"/>
    <row r="152" s="1" customFormat="1" ht="15.75" customHeight="1" x14ac:dyDescent="0.25"/>
    <row r="153" s="1" customFormat="1" ht="15.75" customHeight="1" x14ac:dyDescent="0.25"/>
    <row r="154" s="1" customFormat="1" ht="15.75" customHeight="1" x14ac:dyDescent="0.25"/>
    <row r="155" s="1" customFormat="1" ht="15.75" customHeight="1" x14ac:dyDescent="0.25"/>
    <row r="156" s="1" customFormat="1" ht="15.75" customHeight="1" x14ac:dyDescent="0.25"/>
    <row r="157" s="1" customFormat="1" ht="15.75" customHeight="1" x14ac:dyDescent="0.25"/>
    <row r="158" s="1" customFormat="1" ht="15.75" customHeight="1" x14ac:dyDescent="0.25"/>
    <row r="159" s="1" customFormat="1" ht="15.75" customHeight="1" x14ac:dyDescent="0.25"/>
    <row r="160" s="1" customFormat="1" ht="15.75" customHeight="1" x14ac:dyDescent="0.25"/>
    <row r="161" s="1" customFormat="1" ht="15.75" customHeight="1" x14ac:dyDescent="0.25"/>
    <row r="162" s="1" customFormat="1" ht="15.75" customHeight="1" x14ac:dyDescent="0.25"/>
    <row r="163" s="1" customFormat="1" ht="15.75" customHeight="1" x14ac:dyDescent="0.25"/>
    <row r="164" s="1" customFormat="1" ht="15.75" customHeight="1" x14ac:dyDescent="0.25"/>
    <row r="165" s="1" customFormat="1" ht="15.75" customHeight="1" x14ac:dyDescent="0.25"/>
    <row r="166" s="1" customFormat="1" ht="15.75" customHeight="1" x14ac:dyDescent="0.25"/>
    <row r="167" s="1" customFormat="1" ht="15.75" customHeight="1" x14ac:dyDescent="0.25"/>
    <row r="168" s="1" customFormat="1" ht="15.75" customHeight="1" x14ac:dyDescent="0.25"/>
    <row r="169" s="1" customFormat="1" ht="15.75" customHeight="1" x14ac:dyDescent="0.25"/>
    <row r="170" s="1" customFormat="1" ht="15.75" customHeight="1" x14ac:dyDescent="0.25"/>
    <row r="171" s="1" customFormat="1" ht="15.75" customHeight="1" x14ac:dyDescent="0.25"/>
    <row r="172" s="1" customFormat="1" ht="15.75" customHeight="1" x14ac:dyDescent="0.25"/>
    <row r="173" s="1" customFormat="1" ht="15.75" customHeight="1" x14ac:dyDescent="0.25"/>
    <row r="174" s="1" customFormat="1" ht="15.75" customHeight="1" x14ac:dyDescent="0.25"/>
    <row r="175" s="1" customFormat="1" ht="15.75" customHeight="1" x14ac:dyDescent="0.25"/>
    <row r="176" s="1" customFormat="1" ht="15.75" customHeight="1" x14ac:dyDescent="0.25"/>
    <row r="177" s="1" customFormat="1" ht="15.75" customHeight="1" x14ac:dyDescent="0.25"/>
    <row r="178" s="1" customFormat="1" ht="15.75" customHeight="1" x14ac:dyDescent="0.25"/>
    <row r="179" s="1" customFormat="1" ht="15.75" customHeight="1" x14ac:dyDescent="0.25"/>
    <row r="180" s="1" customFormat="1" ht="15.75" customHeight="1" x14ac:dyDescent="0.25"/>
    <row r="181" s="1" customFormat="1" ht="15.75" customHeight="1" x14ac:dyDescent="0.25"/>
    <row r="182" s="1" customFormat="1" ht="15.75" customHeight="1" x14ac:dyDescent="0.25"/>
    <row r="183" s="1" customFormat="1" ht="15.75" customHeight="1" x14ac:dyDescent="0.25"/>
    <row r="184" s="1" customFormat="1" ht="15.75" customHeight="1" x14ac:dyDescent="0.25"/>
    <row r="185" s="1" customFormat="1" ht="15.75" customHeight="1" x14ac:dyDescent="0.25"/>
    <row r="186" s="1" customFormat="1" ht="15.75" customHeight="1" x14ac:dyDescent="0.25"/>
    <row r="187" s="1" customFormat="1" ht="15.75" customHeight="1" x14ac:dyDescent="0.25"/>
    <row r="188" s="1" customFormat="1" ht="15.75" customHeight="1" x14ac:dyDescent="0.25"/>
    <row r="189" s="1" customFormat="1" ht="15.75" customHeight="1" x14ac:dyDescent="0.25"/>
    <row r="190" s="1" customFormat="1" ht="15.75" customHeight="1" x14ac:dyDescent="0.25"/>
    <row r="191" s="1" customFormat="1" ht="15.75" customHeight="1" x14ac:dyDescent="0.25"/>
    <row r="192" s="1" customFormat="1" ht="15.75" customHeight="1" x14ac:dyDescent="0.25"/>
    <row r="193" s="1" customFormat="1" ht="15.75" customHeight="1" x14ac:dyDescent="0.25"/>
    <row r="194" s="1" customFormat="1" ht="15.75" customHeight="1" x14ac:dyDescent="0.25"/>
    <row r="195" s="1" customFormat="1" ht="15.75" customHeight="1" x14ac:dyDescent="0.25"/>
    <row r="196" s="1" customFormat="1" ht="15.75" customHeight="1" x14ac:dyDescent="0.25"/>
    <row r="197" s="1" customFormat="1" ht="15.75" customHeight="1" x14ac:dyDescent="0.25"/>
    <row r="198" s="1" customFormat="1" ht="15.75" customHeight="1" x14ac:dyDescent="0.25"/>
    <row r="199" s="1" customFormat="1" ht="15.75" customHeight="1" x14ac:dyDescent="0.25"/>
    <row r="200" s="1" customFormat="1" ht="15.75" customHeight="1" x14ac:dyDescent="0.25"/>
    <row r="201" s="1" customFormat="1" ht="15.75" customHeight="1" x14ac:dyDescent="0.25"/>
    <row r="202" s="1" customFormat="1" ht="15.75" customHeight="1" x14ac:dyDescent="0.25"/>
    <row r="203" s="1" customFormat="1" ht="15.75" customHeight="1" x14ac:dyDescent="0.25"/>
    <row r="204" s="1" customFormat="1" ht="15.75" customHeight="1" x14ac:dyDescent="0.25"/>
    <row r="205" s="1" customFormat="1" ht="15.75" customHeight="1" x14ac:dyDescent="0.25"/>
    <row r="206" s="1" customFormat="1" ht="15.75" customHeight="1" x14ac:dyDescent="0.25"/>
    <row r="207" s="1" customFormat="1" ht="15.75" customHeight="1" x14ac:dyDescent="0.25"/>
    <row r="208" s="1" customFormat="1" ht="15.75" customHeight="1" x14ac:dyDescent="0.25"/>
    <row r="209" s="1" customFormat="1" ht="15.75" customHeight="1" x14ac:dyDescent="0.25"/>
    <row r="210" s="1" customFormat="1" ht="15.75" customHeight="1" x14ac:dyDescent="0.25"/>
    <row r="211" s="1" customFormat="1" ht="15.75" customHeight="1" x14ac:dyDescent="0.25"/>
    <row r="212" s="1" customFormat="1" ht="15.75" customHeight="1" x14ac:dyDescent="0.25"/>
    <row r="213" s="1" customFormat="1" ht="15.75" customHeight="1" x14ac:dyDescent="0.25"/>
    <row r="214" s="1" customFormat="1" ht="15.75" customHeight="1" x14ac:dyDescent="0.25"/>
    <row r="215" s="1" customFormat="1" ht="15.75" customHeight="1" x14ac:dyDescent="0.25"/>
    <row r="216" s="1" customFormat="1" ht="15.75" customHeight="1" x14ac:dyDescent="0.25"/>
    <row r="217" s="1" customFormat="1" ht="15.75" customHeight="1" x14ac:dyDescent="0.25"/>
    <row r="218" s="1" customFormat="1" ht="15.75" customHeight="1" x14ac:dyDescent="0.25"/>
    <row r="219" s="1" customFormat="1" ht="15.75" customHeight="1" x14ac:dyDescent="0.25"/>
    <row r="220" s="1" customFormat="1" ht="15.75" customHeight="1" x14ac:dyDescent="0.25"/>
    <row r="221" s="1" customFormat="1" ht="15.75" customHeight="1" x14ac:dyDescent="0.25"/>
    <row r="222" s="1" customFormat="1" ht="15.75" customHeight="1" x14ac:dyDescent="0.25"/>
    <row r="223" s="1" customFormat="1" ht="15.75" customHeight="1" x14ac:dyDescent="0.25"/>
    <row r="224" s="1" customFormat="1" ht="15.75" customHeight="1" x14ac:dyDescent="0.25"/>
    <row r="225" s="1" customFormat="1" ht="15.75" customHeight="1" x14ac:dyDescent="0.25"/>
    <row r="226" s="1" customFormat="1" ht="15.75" customHeight="1" x14ac:dyDescent="0.25"/>
    <row r="227" s="1" customFormat="1" ht="15.75" customHeight="1" x14ac:dyDescent="0.25"/>
    <row r="228" s="1" customFormat="1" ht="15.75" customHeight="1" x14ac:dyDescent="0.25"/>
    <row r="229" s="1" customFormat="1" ht="15.75" customHeight="1" x14ac:dyDescent="0.25"/>
    <row r="230" s="1" customFormat="1" ht="15.75" customHeight="1" x14ac:dyDescent="0.25"/>
    <row r="231" s="1" customFormat="1" ht="15.75" customHeight="1" x14ac:dyDescent="0.25"/>
    <row r="232" s="1" customFormat="1" ht="15.75" customHeight="1" x14ac:dyDescent="0.25"/>
    <row r="233" s="1" customFormat="1" ht="15.75" customHeight="1" x14ac:dyDescent="0.25"/>
    <row r="234" s="1" customFormat="1" ht="15.75" customHeight="1" x14ac:dyDescent="0.25"/>
    <row r="235" s="1" customFormat="1" ht="15.75" customHeight="1" x14ac:dyDescent="0.25"/>
    <row r="236" s="1" customFormat="1" ht="15.75" customHeight="1" x14ac:dyDescent="0.25"/>
    <row r="237" s="1" customFormat="1" ht="15.75" customHeight="1" x14ac:dyDescent="0.25"/>
    <row r="238" s="1" customFormat="1" ht="15.75" customHeight="1" x14ac:dyDescent="0.25"/>
    <row r="239" s="1" customFormat="1" ht="15.75" customHeight="1" x14ac:dyDescent="0.25"/>
    <row r="240" s="1" customFormat="1" ht="15.75" customHeight="1" x14ac:dyDescent="0.25"/>
    <row r="241" s="1" customFormat="1" ht="15.75" customHeight="1" x14ac:dyDescent="0.25"/>
    <row r="242" s="1" customFormat="1" ht="15.75" customHeight="1" x14ac:dyDescent="0.25"/>
    <row r="243" s="1" customFormat="1" ht="15.75" customHeight="1" x14ac:dyDescent="0.25"/>
    <row r="244" s="1" customFormat="1" ht="15.75" customHeight="1" x14ac:dyDescent="0.25"/>
    <row r="245" s="1" customFormat="1" ht="15.75" customHeight="1" x14ac:dyDescent="0.25"/>
    <row r="246" s="1" customFormat="1" ht="15.75" customHeight="1" x14ac:dyDescent="0.25"/>
    <row r="247" s="1" customFormat="1" ht="15.75" customHeight="1" x14ac:dyDescent="0.25"/>
    <row r="248" s="1" customFormat="1" ht="15.75" customHeight="1" x14ac:dyDescent="0.25"/>
    <row r="249" s="1" customFormat="1" ht="15.75" customHeight="1" x14ac:dyDescent="0.25"/>
    <row r="250" s="1" customFormat="1" ht="15.75" customHeight="1" x14ac:dyDescent="0.25"/>
    <row r="251" s="1" customFormat="1" ht="15.75" customHeight="1" x14ac:dyDescent="0.25"/>
    <row r="252" s="1" customFormat="1" ht="15.75" customHeight="1" x14ac:dyDescent="0.25"/>
    <row r="253" s="1" customFormat="1" ht="15.75" customHeight="1" x14ac:dyDescent="0.25"/>
    <row r="254" s="1" customFormat="1" ht="15.75" customHeight="1" x14ac:dyDescent="0.25"/>
    <row r="255" s="1" customFormat="1" ht="15.75" customHeight="1" x14ac:dyDescent="0.25"/>
    <row r="256" s="1" customFormat="1" ht="15.75" customHeight="1" x14ac:dyDescent="0.25"/>
    <row r="257" s="1" customFormat="1" ht="15.75" customHeight="1" x14ac:dyDescent="0.25"/>
    <row r="258" s="1" customFormat="1" ht="15.75" customHeight="1" x14ac:dyDescent="0.25"/>
    <row r="259" s="1" customFormat="1" ht="15.75" customHeight="1" x14ac:dyDescent="0.25"/>
    <row r="260" s="1" customFormat="1" ht="15.75" customHeight="1" x14ac:dyDescent="0.25"/>
    <row r="261" s="1" customFormat="1" ht="15.75" customHeight="1" x14ac:dyDescent="0.25"/>
    <row r="262" s="1" customFormat="1" ht="15.75" customHeight="1" x14ac:dyDescent="0.25"/>
    <row r="263" s="1" customFormat="1" ht="15.75" customHeight="1" x14ac:dyDescent="0.25"/>
    <row r="264" s="1" customFormat="1" ht="15.75" customHeight="1" x14ac:dyDescent="0.25"/>
    <row r="265" s="1" customFormat="1" ht="15.75" customHeight="1" x14ac:dyDescent="0.25"/>
    <row r="266" s="1" customFormat="1" ht="15.75" customHeight="1" x14ac:dyDescent="0.25"/>
    <row r="267" s="1" customFormat="1" ht="15.75" customHeight="1" x14ac:dyDescent="0.25"/>
    <row r="268" s="1" customFormat="1" ht="15.75" customHeight="1" x14ac:dyDescent="0.25"/>
    <row r="269" s="1" customFormat="1" ht="15.75" customHeight="1" x14ac:dyDescent="0.25"/>
    <row r="270" s="1" customFormat="1" ht="15.75" customHeight="1" x14ac:dyDescent="0.25"/>
    <row r="271" s="1" customFormat="1" ht="15.75" customHeight="1" x14ac:dyDescent="0.25"/>
    <row r="272" s="1" customFormat="1" ht="15.75" customHeight="1" x14ac:dyDescent="0.25"/>
    <row r="273" s="1" customFormat="1" ht="15.75" customHeight="1" x14ac:dyDescent="0.25"/>
    <row r="274" s="1" customFormat="1" ht="15.75" customHeight="1" x14ac:dyDescent="0.25"/>
    <row r="275" s="1" customFormat="1" ht="15.75" customHeight="1" x14ac:dyDescent="0.25"/>
    <row r="276" s="1" customFormat="1" ht="15.75" customHeight="1" x14ac:dyDescent="0.25"/>
    <row r="277" s="1" customFormat="1" ht="15.75" customHeight="1" x14ac:dyDescent="0.25"/>
    <row r="278" s="1" customFormat="1" ht="15.75" customHeight="1" x14ac:dyDescent="0.25"/>
    <row r="279" s="1" customFormat="1" ht="15.75" customHeight="1" x14ac:dyDescent="0.25"/>
    <row r="280" s="1" customFormat="1" ht="15.75" customHeight="1" x14ac:dyDescent="0.25"/>
    <row r="281" s="1" customFormat="1" ht="15.75" customHeight="1" x14ac:dyDescent="0.25"/>
    <row r="282" s="1" customFormat="1" ht="15.75" customHeight="1" x14ac:dyDescent="0.25"/>
    <row r="283" s="1" customFormat="1" ht="15.75" customHeight="1" x14ac:dyDescent="0.25"/>
    <row r="284" s="1" customFormat="1" ht="15.75" customHeight="1" x14ac:dyDescent="0.25"/>
    <row r="285" s="1" customFormat="1" ht="15.75" customHeight="1" x14ac:dyDescent="0.25"/>
    <row r="286" s="1" customFormat="1" ht="15.75" customHeight="1" x14ac:dyDescent="0.25"/>
    <row r="287" s="1" customFormat="1" ht="15.75" customHeight="1" x14ac:dyDescent="0.25"/>
    <row r="288" s="1" customFormat="1" ht="15.75" customHeight="1" x14ac:dyDescent="0.25"/>
    <row r="289" s="1" customFormat="1" ht="15.75" customHeight="1" x14ac:dyDescent="0.25"/>
    <row r="290" s="1" customFormat="1" ht="15.75" customHeight="1" x14ac:dyDescent="0.25"/>
    <row r="291" s="1" customFormat="1" ht="15.75" customHeight="1" x14ac:dyDescent="0.25"/>
    <row r="292" s="1" customFormat="1" ht="15.75" customHeight="1" x14ac:dyDescent="0.25"/>
    <row r="293" s="1" customFormat="1" ht="15.75" customHeight="1" x14ac:dyDescent="0.25"/>
    <row r="294" s="1" customFormat="1" ht="15.75" customHeight="1" x14ac:dyDescent="0.25"/>
    <row r="295" s="1" customFormat="1" ht="15.75" customHeight="1" x14ac:dyDescent="0.25"/>
    <row r="296" s="1" customFormat="1" ht="15.75" customHeight="1" x14ac:dyDescent="0.25"/>
    <row r="297" s="1" customFormat="1" ht="15.75" customHeight="1" x14ac:dyDescent="0.25"/>
    <row r="298" s="1" customFormat="1" ht="15.75" customHeight="1" x14ac:dyDescent="0.25"/>
    <row r="299" s="1" customFormat="1" ht="15.75" customHeight="1" x14ac:dyDescent="0.25"/>
    <row r="300" s="1" customFormat="1" ht="15.75" customHeight="1" x14ac:dyDescent="0.25"/>
    <row r="301" s="1" customFormat="1" ht="15.75" customHeight="1" x14ac:dyDescent="0.25"/>
    <row r="302" s="1" customFormat="1" ht="15.75" customHeight="1" x14ac:dyDescent="0.25"/>
    <row r="303" s="1" customFormat="1" ht="15.75" customHeight="1" x14ac:dyDescent="0.25"/>
    <row r="304" s="1" customFormat="1" ht="15.75" customHeight="1" x14ac:dyDescent="0.25"/>
    <row r="305" s="1" customFormat="1" ht="15.75" customHeight="1" x14ac:dyDescent="0.25"/>
    <row r="306" s="1" customFormat="1" ht="15.75" customHeight="1" x14ac:dyDescent="0.25"/>
    <row r="307" s="1" customFormat="1" ht="15.75" customHeight="1" x14ac:dyDescent="0.25"/>
    <row r="308" s="1" customFormat="1" ht="15.75" customHeight="1" x14ac:dyDescent="0.25"/>
    <row r="309" s="1" customFormat="1" ht="15.75" customHeight="1" x14ac:dyDescent="0.25"/>
    <row r="310" s="1" customFormat="1" ht="15.75" customHeight="1" x14ac:dyDescent="0.25"/>
    <row r="311" s="1" customFormat="1" ht="15.75" customHeight="1" x14ac:dyDescent="0.25"/>
    <row r="312" s="1" customFormat="1" ht="15.75" customHeight="1" x14ac:dyDescent="0.25"/>
    <row r="313" s="1" customFormat="1" ht="15.75" customHeight="1" x14ac:dyDescent="0.25"/>
    <row r="314" s="1" customFormat="1" ht="15.75" customHeight="1" x14ac:dyDescent="0.25"/>
    <row r="315" s="1" customFormat="1" ht="15.75" customHeight="1" x14ac:dyDescent="0.25"/>
    <row r="316" s="1" customFormat="1" ht="15.75" customHeight="1" x14ac:dyDescent="0.25"/>
    <row r="317" s="1" customFormat="1" ht="15.75" customHeight="1" x14ac:dyDescent="0.25"/>
    <row r="318" s="1" customFormat="1" ht="15.75" customHeight="1" x14ac:dyDescent="0.25"/>
    <row r="319" s="1" customFormat="1" ht="15.75" customHeight="1" x14ac:dyDescent="0.25"/>
    <row r="320" s="1" customFormat="1" ht="15.75" customHeight="1" x14ac:dyDescent="0.25"/>
    <row r="321" s="1" customFormat="1" ht="15.75" customHeight="1" x14ac:dyDescent="0.25"/>
    <row r="322" s="1" customFormat="1" ht="15.75" customHeight="1" x14ac:dyDescent="0.25"/>
    <row r="323" s="1" customFormat="1" ht="15.75" customHeight="1" x14ac:dyDescent="0.25"/>
    <row r="324" s="1" customFormat="1" ht="15.75" customHeight="1" x14ac:dyDescent="0.25"/>
    <row r="325" s="1" customFormat="1" ht="15.75" customHeight="1" x14ac:dyDescent="0.25"/>
    <row r="326" s="1" customFormat="1" ht="15.75" customHeight="1" x14ac:dyDescent="0.25"/>
    <row r="327" s="1" customFormat="1" ht="15.75" customHeight="1" x14ac:dyDescent="0.25"/>
    <row r="328" s="1" customFormat="1" ht="15.75" customHeight="1" x14ac:dyDescent="0.25"/>
    <row r="329" s="1" customFormat="1" ht="15.75" customHeight="1" x14ac:dyDescent="0.25"/>
    <row r="330" s="1" customFormat="1" ht="15.75" customHeight="1" x14ac:dyDescent="0.25"/>
    <row r="331" s="1" customFormat="1" ht="15.75" customHeight="1" x14ac:dyDescent="0.25"/>
    <row r="332" s="1" customFormat="1" ht="15.75" customHeight="1" x14ac:dyDescent="0.25"/>
    <row r="333" s="1" customFormat="1" ht="15.75" customHeight="1" x14ac:dyDescent="0.25"/>
    <row r="334" s="1" customFormat="1" ht="15.75" customHeight="1" x14ac:dyDescent="0.25"/>
    <row r="335" s="1" customFormat="1" ht="15.75" customHeight="1" x14ac:dyDescent="0.25"/>
    <row r="336" s="1" customFormat="1" ht="15.75" customHeight="1" x14ac:dyDescent="0.25"/>
    <row r="337" s="1" customFormat="1" ht="15.75" customHeight="1" x14ac:dyDescent="0.25"/>
    <row r="338" s="1" customFormat="1" ht="15.75" customHeight="1" x14ac:dyDescent="0.25"/>
    <row r="339" s="1" customFormat="1" ht="15.75" customHeight="1" x14ac:dyDescent="0.25"/>
    <row r="340" s="1" customFormat="1" ht="15.75" customHeight="1" x14ac:dyDescent="0.25"/>
    <row r="341" s="1" customFormat="1" ht="15.75" customHeight="1" x14ac:dyDescent="0.25"/>
    <row r="342" s="1" customFormat="1" ht="15.75" customHeight="1" x14ac:dyDescent="0.25"/>
    <row r="343" s="1" customFormat="1" ht="15.75" customHeight="1" x14ac:dyDescent="0.25"/>
    <row r="344" s="1" customFormat="1" ht="15.75" customHeight="1" x14ac:dyDescent="0.25"/>
    <row r="345" s="1" customFormat="1" ht="15.75" customHeight="1" x14ac:dyDescent="0.25"/>
    <row r="346" s="1" customFormat="1" ht="15.75" customHeight="1" x14ac:dyDescent="0.25"/>
    <row r="347" s="1" customFormat="1" ht="15.75" customHeight="1" x14ac:dyDescent="0.25"/>
    <row r="348" s="1" customFormat="1" ht="15.75" customHeight="1" x14ac:dyDescent="0.25"/>
    <row r="349" s="1" customFormat="1" ht="15.75" customHeight="1" x14ac:dyDescent="0.25"/>
    <row r="350" s="1" customFormat="1" ht="15.75" customHeight="1" x14ac:dyDescent="0.25"/>
    <row r="351" s="1" customFormat="1" ht="15.75" customHeight="1" x14ac:dyDescent="0.25"/>
    <row r="352" s="1" customFormat="1" ht="15.75" customHeight="1" x14ac:dyDescent="0.25"/>
    <row r="353" s="1" customFormat="1" ht="15.75" customHeight="1" x14ac:dyDescent="0.25"/>
    <row r="354" s="1" customFormat="1" ht="15.75" customHeight="1" x14ac:dyDescent="0.25"/>
    <row r="355" s="1" customFormat="1" ht="15.75" customHeight="1" x14ac:dyDescent="0.25"/>
    <row r="356" s="1" customFormat="1" ht="15.75" customHeight="1" x14ac:dyDescent="0.25"/>
    <row r="357" s="1" customFormat="1" ht="15.75" customHeight="1" x14ac:dyDescent="0.25"/>
    <row r="358" s="1" customFormat="1" ht="15.75" customHeight="1" x14ac:dyDescent="0.25"/>
    <row r="359" s="1" customFormat="1" ht="15.75" customHeight="1" x14ac:dyDescent="0.25"/>
    <row r="360" s="1" customFormat="1" ht="15.75" customHeight="1" x14ac:dyDescent="0.25"/>
    <row r="361" s="1" customFormat="1" ht="15.75" customHeight="1" x14ac:dyDescent="0.25"/>
    <row r="362" s="1" customFormat="1" ht="15.75" customHeight="1" x14ac:dyDescent="0.25"/>
    <row r="363" s="1" customFormat="1" ht="15.75" customHeight="1" x14ac:dyDescent="0.25"/>
    <row r="364" s="1" customFormat="1" ht="15.75" customHeight="1" x14ac:dyDescent="0.25"/>
    <row r="365" s="1" customFormat="1" ht="15.75" customHeight="1" x14ac:dyDescent="0.25"/>
    <row r="366" s="1" customFormat="1" ht="15.75" customHeight="1" x14ac:dyDescent="0.25"/>
    <row r="367" s="1" customFormat="1" ht="15.75" customHeight="1" x14ac:dyDescent="0.25"/>
    <row r="368" s="1" customFormat="1" ht="15.75" customHeight="1" x14ac:dyDescent="0.25"/>
    <row r="369" s="1" customFormat="1" ht="15.75" customHeight="1" x14ac:dyDescent="0.25"/>
    <row r="370" s="1" customFormat="1" ht="15.75" customHeight="1" x14ac:dyDescent="0.25"/>
    <row r="371" s="1" customFormat="1" ht="15.75" customHeight="1" x14ac:dyDescent="0.25"/>
    <row r="372" s="1" customFormat="1" ht="15.75" customHeight="1" x14ac:dyDescent="0.25"/>
    <row r="373" s="1" customFormat="1" ht="15.75" customHeight="1" x14ac:dyDescent="0.25"/>
    <row r="374" s="1" customFormat="1" ht="15.75" customHeight="1" x14ac:dyDescent="0.25"/>
    <row r="375" s="1" customFormat="1" ht="15.75" customHeight="1" x14ac:dyDescent="0.25"/>
    <row r="376" s="1" customFormat="1" ht="15.75" customHeight="1" x14ac:dyDescent="0.25"/>
    <row r="377" s="1" customFormat="1" ht="15.75" customHeight="1" x14ac:dyDescent="0.25"/>
    <row r="378" s="1" customFormat="1" ht="15.75" customHeight="1" x14ac:dyDescent="0.25"/>
    <row r="379" s="1" customFormat="1" ht="15.75" customHeight="1" x14ac:dyDescent="0.25"/>
    <row r="380" s="1" customFormat="1" ht="15.75" customHeight="1" x14ac:dyDescent="0.25"/>
    <row r="381" s="1" customFormat="1" ht="15.75" customHeight="1" x14ac:dyDescent="0.25"/>
    <row r="382" s="1" customFormat="1" ht="15.75" customHeight="1" x14ac:dyDescent="0.25"/>
    <row r="383" s="1" customFormat="1" ht="15.75" customHeight="1" x14ac:dyDescent="0.25"/>
    <row r="384" s="1" customFormat="1" ht="15.75" customHeight="1" x14ac:dyDescent="0.25"/>
    <row r="385" s="1" customFormat="1" ht="15.75" customHeight="1" x14ac:dyDescent="0.25"/>
    <row r="386" s="1" customFormat="1" ht="15.75" customHeight="1" x14ac:dyDescent="0.25"/>
    <row r="387" s="1" customFormat="1" ht="15.75" customHeight="1" x14ac:dyDescent="0.25"/>
    <row r="388" s="1" customFormat="1" ht="15.75" customHeight="1" x14ac:dyDescent="0.25"/>
    <row r="389" s="1" customFormat="1" ht="15.75" customHeight="1" x14ac:dyDescent="0.25"/>
    <row r="390" s="1" customFormat="1" ht="15.75" customHeight="1" x14ac:dyDescent="0.25"/>
    <row r="391" s="1" customFormat="1" ht="15.75" customHeight="1" x14ac:dyDescent="0.25"/>
    <row r="392" s="1" customFormat="1" ht="15.75" customHeight="1" x14ac:dyDescent="0.25"/>
    <row r="393" s="1" customFormat="1" ht="15.75" customHeight="1" x14ac:dyDescent="0.25"/>
    <row r="394" s="1" customFormat="1" ht="15.75" customHeight="1" x14ac:dyDescent="0.25"/>
    <row r="395" s="1" customFormat="1" ht="15.75" customHeight="1" x14ac:dyDescent="0.25"/>
    <row r="396" s="1" customFormat="1" ht="15.75" customHeight="1" x14ac:dyDescent="0.25"/>
    <row r="397" s="1" customFormat="1" ht="15.75" customHeight="1" x14ac:dyDescent="0.25"/>
    <row r="398" s="1" customFormat="1" ht="15.75" customHeight="1" x14ac:dyDescent="0.25"/>
    <row r="399" s="1" customFormat="1" ht="15.75" customHeight="1" x14ac:dyDescent="0.25"/>
    <row r="400" s="1" customFormat="1" ht="15.75" customHeight="1" x14ac:dyDescent="0.25"/>
    <row r="401" s="1" customFormat="1" ht="15.75" customHeight="1" x14ac:dyDescent="0.25"/>
    <row r="402" s="1" customFormat="1" ht="15.75" customHeight="1" x14ac:dyDescent="0.25"/>
    <row r="403" s="1" customFormat="1" ht="15.75" customHeight="1" x14ac:dyDescent="0.25"/>
    <row r="404" s="1" customFormat="1" ht="15.75" customHeight="1" x14ac:dyDescent="0.25"/>
    <row r="405" s="1" customFormat="1" ht="15.75" customHeight="1" x14ac:dyDescent="0.25"/>
    <row r="406" s="1" customFormat="1" ht="15.75" customHeight="1" x14ac:dyDescent="0.25"/>
    <row r="407" s="1" customFormat="1" ht="15.75" customHeight="1" x14ac:dyDescent="0.25"/>
    <row r="408" s="1" customFormat="1" ht="15.75" customHeight="1" x14ac:dyDescent="0.25"/>
    <row r="409" s="1" customFormat="1" ht="15.75" customHeight="1" x14ac:dyDescent="0.25"/>
    <row r="410" s="1" customFormat="1" ht="15.75" customHeight="1" x14ac:dyDescent="0.25"/>
    <row r="411" s="1" customFormat="1" ht="15.75" customHeight="1" x14ac:dyDescent="0.25"/>
    <row r="412" s="1" customFormat="1" ht="15.75" customHeight="1" x14ac:dyDescent="0.25"/>
    <row r="413" s="1" customFormat="1" ht="15.75" customHeight="1" x14ac:dyDescent="0.25"/>
    <row r="414" s="1" customFormat="1" ht="15.75" customHeight="1" x14ac:dyDescent="0.25"/>
    <row r="415" s="1" customFormat="1" ht="15.75" customHeight="1" x14ac:dyDescent="0.25"/>
    <row r="416" s="1" customFormat="1" ht="15.75" customHeight="1" x14ac:dyDescent="0.25"/>
    <row r="417" s="1" customFormat="1" ht="15.75" customHeight="1" x14ac:dyDescent="0.25"/>
    <row r="418" s="1" customFormat="1" ht="15.75" customHeight="1" x14ac:dyDescent="0.25"/>
    <row r="419" s="1" customFormat="1" ht="15.75" customHeight="1" x14ac:dyDescent="0.25"/>
    <row r="420" s="1" customFormat="1" ht="15.75" customHeight="1" x14ac:dyDescent="0.25"/>
    <row r="421" s="1" customFormat="1" ht="15.75" customHeight="1" x14ac:dyDescent="0.25"/>
    <row r="422" s="1" customFormat="1" ht="15.75" customHeight="1" x14ac:dyDescent="0.25"/>
    <row r="423" s="1" customFormat="1" ht="15.75" customHeight="1" x14ac:dyDescent="0.25"/>
    <row r="424" s="1" customFormat="1" ht="15.75" customHeight="1" x14ac:dyDescent="0.25"/>
    <row r="425" s="1" customFormat="1" ht="15.75" customHeight="1" x14ac:dyDescent="0.25"/>
    <row r="426" s="1" customFormat="1" ht="15.75" customHeight="1" x14ac:dyDescent="0.25"/>
    <row r="427" s="1" customFormat="1" ht="15.75" customHeight="1" x14ac:dyDescent="0.25"/>
    <row r="428" s="1" customFormat="1" ht="15.75" customHeight="1" x14ac:dyDescent="0.25"/>
    <row r="429" s="1" customFormat="1" ht="15.75" customHeight="1" x14ac:dyDescent="0.25"/>
    <row r="430" s="1" customFormat="1" ht="15.75" customHeight="1" x14ac:dyDescent="0.25"/>
    <row r="431" s="1" customFormat="1" ht="15.75" customHeight="1" x14ac:dyDescent="0.25"/>
    <row r="432" s="1" customFormat="1" ht="15.75" customHeight="1" x14ac:dyDescent="0.25"/>
    <row r="433" s="1" customFormat="1" ht="15.75" customHeight="1" x14ac:dyDescent="0.25"/>
    <row r="434" s="1" customFormat="1" ht="15.75" customHeight="1" x14ac:dyDescent="0.25"/>
    <row r="435" s="1" customFormat="1" ht="15.75" customHeight="1" x14ac:dyDescent="0.25"/>
    <row r="436" s="1" customFormat="1" ht="15.75" customHeight="1" x14ac:dyDescent="0.25"/>
    <row r="437" s="1" customFormat="1" ht="15.75" customHeight="1" x14ac:dyDescent="0.25"/>
    <row r="438" s="1" customFormat="1" ht="15.75" customHeight="1" x14ac:dyDescent="0.25"/>
    <row r="439" s="1" customFormat="1" ht="15.75" customHeight="1" x14ac:dyDescent="0.25"/>
    <row r="440" s="1" customFormat="1" ht="15.75" customHeight="1" x14ac:dyDescent="0.25"/>
    <row r="441" s="1" customFormat="1" ht="15.75" customHeight="1" x14ac:dyDescent="0.25"/>
    <row r="442" s="1" customFormat="1" ht="15.75" customHeight="1" x14ac:dyDescent="0.25"/>
    <row r="443" s="1" customFormat="1" ht="15.75" customHeight="1" x14ac:dyDescent="0.25"/>
    <row r="444" s="1" customFormat="1" ht="15.75" customHeight="1" x14ac:dyDescent="0.25"/>
    <row r="445" s="1" customFormat="1" ht="15.75" customHeight="1" x14ac:dyDescent="0.25"/>
    <row r="446" s="1" customFormat="1" ht="15.75" customHeight="1" x14ac:dyDescent="0.25"/>
    <row r="447" s="1" customFormat="1" ht="15.75" customHeight="1" x14ac:dyDescent="0.25"/>
    <row r="448" s="1" customFormat="1" ht="15.75" customHeight="1" x14ac:dyDescent="0.25"/>
    <row r="449" s="1" customFormat="1" ht="15.75" customHeight="1" x14ac:dyDescent="0.25"/>
    <row r="450" s="1" customFormat="1" ht="15.75" customHeight="1" x14ac:dyDescent="0.25"/>
    <row r="451" s="1" customFormat="1" ht="15.75" customHeight="1" x14ac:dyDescent="0.25"/>
    <row r="452" s="1" customFormat="1" ht="15.75" customHeight="1" x14ac:dyDescent="0.25"/>
    <row r="453" s="1" customFormat="1" ht="15.75" customHeight="1" x14ac:dyDescent="0.25"/>
    <row r="454" s="1" customFormat="1" ht="15.75" customHeight="1" x14ac:dyDescent="0.25"/>
    <row r="455" s="1" customFormat="1" ht="15.75" customHeight="1" x14ac:dyDescent="0.25"/>
    <row r="456" s="1" customFormat="1" ht="15.75" customHeight="1" x14ac:dyDescent="0.25"/>
    <row r="457" s="1" customFormat="1" ht="15.75" customHeight="1" x14ac:dyDescent="0.25"/>
    <row r="458" s="1" customFormat="1" ht="15.75" customHeight="1" x14ac:dyDescent="0.25"/>
    <row r="459" s="1" customFormat="1" ht="15.75" customHeight="1" x14ac:dyDescent="0.25"/>
    <row r="460" s="1" customFormat="1" ht="15.75" customHeight="1" x14ac:dyDescent="0.25"/>
    <row r="461" s="1" customFormat="1" ht="15.75" customHeight="1" x14ac:dyDescent="0.25"/>
    <row r="462" s="1" customFormat="1" ht="15.75" customHeight="1" x14ac:dyDescent="0.25"/>
    <row r="463" s="1" customFormat="1" ht="15.75" customHeight="1" x14ac:dyDescent="0.25"/>
    <row r="464" s="1" customFormat="1" ht="15.75" customHeight="1" x14ac:dyDescent="0.25"/>
    <row r="465" s="1" customFormat="1" ht="15.75" customHeight="1" x14ac:dyDescent="0.25"/>
    <row r="466" s="1" customFormat="1" ht="15.75" customHeight="1" x14ac:dyDescent="0.25"/>
    <row r="467" s="1" customFormat="1" ht="15.75" customHeight="1" x14ac:dyDescent="0.25"/>
    <row r="468" s="1" customFormat="1" ht="15.75" customHeight="1" x14ac:dyDescent="0.25"/>
    <row r="469" s="1" customFormat="1" ht="15.75" customHeight="1" x14ac:dyDescent="0.25"/>
    <row r="470" s="1" customFormat="1" ht="15.75" customHeight="1" x14ac:dyDescent="0.25"/>
    <row r="471" s="1" customFormat="1" ht="15.75" customHeight="1" x14ac:dyDescent="0.25"/>
    <row r="472" s="1" customFormat="1" ht="15.75" customHeight="1" x14ac:dyDescent="0.25"/>
    <row r="473" s="1" customFormat="1" ht="15.75" customHeight="1" x14ac:dyDescent="0.25"/>
    <row r="474" s="1" customFormat="1" ht="15.75" customHeight="1" x14ac:dyDescent="0.25"/>
    <row r="475" s="1" customFormat="1" ht="15.75" customHeight="1" x14ac:dyDescent="0.25"/>
    <row r="476" s="1" customFormat="1" ht="15.75" customHeight="1" x14ac:dyDescent="0.25"/>
    <row r="477" s="1" customFormat="1" ht="15.75" customHeight="1" x14ac:dyDescent="0.25"/>
    <row r="478" s="1" customFormat="1" ht="15.75" customHeight="1" x14ac:dyDescent="0.25"/>
    <row r="479" s="1" customFormat="1" ht="15.75" customHeight="1" x14ac:dyDescent="0.25"/>
    <row r="480" s="1" customFormat="1" ht="15.75" customHeight="1" x14ac:dyDescent="0.25"/>
    <row r="481" s="1" customFormat="1" ht="15.75" customHeight="1" x14ac:dyDescent="0.25"/>
    <row r="482" s="1" customFormat="1" ht="15.75" customHeight="1" x14ac:dyDescent="0.25"/>
    <row r="483" s="1" customFormat="1" ht="15.75" customHeight="1" x14ac:dyDescent="0.25"/>
    <row r="484" s="1" customFormat="1" ht="15.75" customHeight="1" x14ac:dyDescent="0.25"/>
    <row r="485" s="1" customFormat="1" ht="15.75" customHeight="1" x14ac:dyDescent="0.25"/>
    <row r="486" s="1" customFormat="1" ht="15.75" customHeight="1" x14ac:dyDescent="0.25"/>
    <row r="487" s="1" customFormat="1" ht="15.75" customHeight="1" x14ac:dyDescent="0.25"/>
    <row r="488" s="1" customFormat="1" ht="15.75" customHeight="1" x14ac:dyDescent="0.25"/>
    <row r="489" s="1" customFormat="1" ht="15.75" customHeight="1" x14ac:dyDescent="0.25"/>
    <row r="490" s="1" customFormat="1" ht="15.75" customHeight="1" x14ac:dyDescent="0.25"/>
    <row r="491" s="1" customFormat="1" ht="15.75" customHeight="1" x14ac:dyDescent="0.25"/>
    <row r="492" s="1" customFormat="1" ht="15.75" customHeight="1" x14ac:dyDescent="0.25"/>
    <row r="493" s="1" customFormat="1" ht="15.75" customHeight="1" x14ac:dyDescent="0.25"/>
    <row r="494" s="1" customFormat="1" ht="15.75" customHeight="1" x14ac:dyDescent="0.25"/>
    <row r="495" s="1" customFormat="1" ht="15.75" customHeight="1" x14ac:dyDescent="0.25"/>
    <row r="496" s="1" customFormat="1" ht="15.75" customHeight="1" x14ac:dyDescent="0.25"/>
    <row r="497" s="1" customFormat="1" ht="15.75" customHeight="1" x14ac:dyDescent="0.25"/>
    <row r="498" s="1" customFormat="1" ht="15.75" customHeight="1" x14ac:dyDescent="0.25"/>
    <row r="499" s="1" customFormat="1" ht="15.75" customHeight="1" x14ac:dyDescent="0.25"/>
    <row r="500" s="1" customFormat="1" ht="15.75" customHeight="1" x14ac:dyDescent="0.25"/>
    <row r="501" s="1" customFormat="1" ht="15.75" customHeight="1" x14ac:dyDescent="0.25"/>
    <row r="502" s="1" customFormat="1" ht="15.75" customHeight="1" x14ac:dyDescent="0.25"/>
    <row r="503" s="1" customFormat="1" ht="15.75" customHeight="1" x14ac:dyDescent="0.25"/>
    <row r="504" s="1" customFormat="1" ht="15.75" customHeight="1" x14ac:dyDescent="0.25"/>
    <row r="505" s="1" customFormat="1" ht="15.75" customHeight="1" x14ac:dyDescent="0.25"/>
    <row r="506" s="1" customFormat="1" ht="15.75" customHeight="1" x14ac:dyDescent="0.25"/>
    <row r="507" s="1" customFormat="1" ht="15.75" customHeight="1" x14ac:dyDescent="0.25"/>
    <row r="508" s="1" customFormat="1" ht="15.75" customHeight="1" x14ac:dyDescent="0.25"/>
    <row r="509" s="1" customFormat="1" ht="15.75" customHeight="1" x14ac:dyDescent="0.25"/>
    <row r="510" s="1" customFormat="1" ht="15.75" customHeight="1" x14ac:dyDescent="0.25"/>
    <row r="511" s="1" customFormat="1" ht="15.75" customHeight="1" x14ac:dyDescent="0.25"/>
    <row r="512" s="1" customFormat="1" ht="15.75" customHeight="1" x14ac:dyDescent="0.25"/>
    <row r="513" s="1" customFormat="1" ht="15.75" customHeight="1" x14ac:dyDescent="0.25"/>
    <row r="514" s="1" customFormat="1" ht="15.75" customHeight="1" x14ac:dyDescent="0.25"/>
    <row r="515" s="1" customFormat="1" ht="15.75" customHeight="1" x14ac:dyDescent="0.25"/>
    <row r="516" s="1" customFormat="1" ht="15.75" customHeight="1" x14ac:dyDescent="0.25"/>
    <row r="517" s="1" customFormat="1" ht="15.75" customHeight="1" x14ac:dyDescent="0.25"/>
    <row r="518" s="1" customFormat="1" ht="15.75" customHeight="1" x14ac:dyDescent="0.25"/>
    <row r="519" s="1" customFormat="1" ht="15.75" customHeight="1" x14ac:dyDescent="0.25"/>
    <row r="520" s="1" customFormat="1" ht="15.75" customHeight="1" x14ac:dyDescent="0.25"/>
    <row r="521" s="1" customFormat="1" ht="15.75" customHeight="1" x14ac:dyDescent="0.25"/>
    <row r="522" s="1" customFormat="1" ht="15.75" customHeight="1" x14ac:dyDescent="0.25"/>
    <row r="523" s="1" customFormat="1" ht="15.75" customHeight="1" x14ac:dyDescent="0.25"/>
    <row r="524" s="1" customFormat="1" ht="15.75" customHeight="1" x14ac:dyDescent="0.25"/>
    <row r="525" s="1" customFormat="1" ht="15.75" customHeight="1" x14ac:dyDescent="0.25"/>
    <row r="526" s="1" customFormat="1" ht="15.75" customHeight="1" x14ac:dyDescent="0.25"/>
    <row r="527" s="1" customFormat="1" ht="15.75" customHeight="1" x14ac:dyDescent="0.25"/>
    <row r="528" s="1" customFormat="1" ht="15.75" customHeight="1" x14ac:dyDescent="0.25"/>
    <row r="529" s="1" customFormat="1" ht="15.75" customHeight="1" x14ac:dyDescent="0.25"/>
    <row r="530" s="1" customFormat="1" ht="15.75" customHeight="1" x14ac:dyDescent="0.25"/>
    <row r="531" s="1" customFormat="1" ht="15.75" customHeight="1" x14ac:dyDescent="0.25"/>
    <row r="532" s="1" customFormat="1" ht="15.75" customHeight="1" x14ac:dyDescent="0.25"/>
    <row r="533" s="1" customFormat="1" ht="15.75" customHeight="1" x14ac:dyDescent="0.25"/>
    <row r="534" s="1" customFormat="1" ht="15.75" customHeight="1" x14ac:dyDescent="0.25"/>
    <row r="535" s="1" customFormat="1" ht="15.75" customHeight="1" x14ac:dyDescent="0.25"/>
    <row r="536" s="1" customFormat="1" ht="15.75" customHeight="1" x14ac:dyDescent="0.25"/>
    <row r="537" s="1" customFormat="1" ht="15.75" customHeight="1" x14ac:dyDescent="0.25"/>
    <row r="538" s="1" customFormat="1" ht="15.75" customHeight="1" x14ac:dyDescent="0.25"/>
    <row r="539" s="1" customFormat="1" ht="15.75" customHeight="1" x14ac:dyDescent="0.25"/>
    <row r="540" s="1" customFormat="1" ht="15.75" customHeight="1" x14ac:dyDescent="0.25"/>
    <row r="541" s="1" customFormat="1" ht="15.75" customHeight="1" x14ac:dyDescent="0.25"/>
    <row r="542" s="1" customFormat="1" ht="15.75" customHeight="1" x14ac:dyDescent="0.25"/>
    <row r="543" s="1" customFormat="1" ht="15.75" customHeight="1" x14ac:dyDescent="0.25"/>
    <row r="544" s="1" customFormat="1" ht="15.75" customHeight="1" x14ac:dyDescent="0.25"/>
    <row r="545" s="1" customFormat="1" ht="15.75" customHeight="1" x14ac:dyDescent="0.25"/>
    <row r="546" s="1" customFormat="1" ht="15.75" customHeight="1" x14ac:dyDescent="0.25"/>
    <row r="547" s="1" customFormat="1" ht="15.75" customHeight="1" x14ac:dyDescent="0.25"/>
    <row r="548" s="1" customFormat="1" ht="15.75" customHeight="1" x14ac:dyDescent="0.25"/>
    <row r="549" s="1" customFormat="1" ht="15.75" customHeight="1" x14ac:dyDescent="0.25"/>
    <row r="550" s="1" customFormat="1" ht="15.75" customHeight="1" x14ac:dyDescent="0.25"/>
    <row r="551" s="1" customFormat="1" ht="15.75" customHeight="1" x14ac:dyDescent="0.25"/>
    <row r="552" s="1" customFormat="1" ht="15.75" customHeight="1" x14ac:dyDescent="0.25"/>
    <row r="553" s="1" customFormat="1" ht="15.75" customHeight="1" x14ac:dyDescent="0.25"/>
    <row r="554" s="1" customFormat="1" ht="15.75" customHeight="1" x14ac:dyDescent="0.25"/>
    <row r="555" s="1" customFormat="1" ht="15.75" customHeight="1" x14ac:dyDescent="0.25"/>
    <row r="556" s="1" customFormat="1" ht="15.75" customHeight="1" x14ac:dyDescent="0.25"/>
    <row r="557" s="1" customFormat="1" ht="15.75" customHeight="1" x14ac:dyDescent="0.25"/>
    <row r="558" s="1" customFormat="1" ht="15.75" customHeight="1" x14ac:dyDescent="0.25"/>
    <row r="559" s="1" customFormat="1" ht="15.75" customHeight="1" x14ac:dyDescent="0.25"/>
    <row r="560" s="1" customFormat="1" ht="15.75" customHeight="1" x14ac:dyDescent="0.25"/>
    <row r="561" s="1" customFormat="1" ht="15.75" customHeight="1" x14ac:dyDescent="0.25"/>
    <row r="562" s="1" customFormat="1" ht="15.75" customHeight="1" x14ac:dyDescent="0.25"/>
    <row r="563" s="1" customFormat="1" ht="15.75" customHeight="1" x14ac:dyDescent="0.25"/>
    <row r="564" s="1" customFormat="1" ht="15.75" customHeight="1" x14ac:dyDescent="0.25"/>
    <row r="565" s="1" customFormat="1" ht="15.75" customHeight="1" x14ac:dyDescent="0.25"/>
    <row r="566" s="1" customFormat="1" ht="15.75" customHeight="1" x14ac:dyDescent="0.25"/>
    <row r="567" s="1" customFormat="1" ht="15.75" customHeight="1" x14ac:dyDescent="0.25"/>
    <row r="568" s="1" customFormat="1" ht="15.75" customHeight="1" x14ac:dyDescent="0.25"/>
    <row r="569" s="1" customFormat="1" ht="15.75" customHeight="1" x14ac:dyDescent="0.25"/>
    <row r="570" s="1" customFormat="1" ht="15.75" customHeight="1" x14ac:dyDescent="0.25"/>
    <row r="571" s="1" customFormat="1" ht="15.75" customHeight="1" x14ac:dyDescent="0.25"/>
    <row r="572" s="1" customFormat="1" ht="15.75" customHeight="1" x14ac:dyDescent="0.25"/>
    <row r="573" s="1" customFormat="1" ht="15.75" customHeight="1" x14ac:dyDescent="0.25"/>
    <row r="574" s="1" customFormat="1" ht="15.75" customHeight="1" x14ac:dyDescent="0.25"/>
    <row r="575" s="1" customFormat="1" ht="15.75" customHeight="1" x14ac:dyDescent="0.25"/>
    <row r="576" s="1" customFormat="1" ht="15.75" customHeight="1" x14ac:dyDescent="0.25"/>
    <row r="577" s="1" customFormat="1" ht="15.75" customHeight="1" x14ac:dyDescent="0.25"/>
    <row r="578" s="1" customFormat="1" ht="15.75" customHeight="1" x14ac:dyDescent="0.25"/>
    <row r="579" s="1" customFormat="1" ht="15.75" customHeight="1" x14ac:dyDescent="0.25"/>
    <row r="580" s="1" customFormat="1" ht="15.75" customHeight="1" x14ac:dyDescent="0.25"/>
    <row r="581" s="1" customFormat="1" ht="15.75" customHeight="1" x14ac:dyDescent="0.25"/>
    <row r="582" s="1" customFormat="1" ht="15.75" customHeight="1" x14ac:dyDescent="0.25"/>
    <row r="583" s="1" customFormat="1" ht="15.75" customHeight="1" x14ac:dyDescent="0.25"/>
    <row r="584" s="1" customFormat="1" ht="15.75" customHeight="1" x14ac:dyDescent="0.25"/>
    <row r="585" s="1" customFormat="1" ht="15.75" customHeight="1" x14ac:dyDescent="0.25"/>
    <row r="586" s="1" customFormat="1" ht="15.75" customHeight="1" x14ac:dyDescent="0.25"/>
    <row r="587" s="1" customFormat="1" ht="15.75" customHeight="1" x14ac:dyDescent="0.25"/>
    <row r="588" s="1" customFormat="1" ht="15.75" customHeight="1" x14ac:dyDescent="0.25"/>
    <row r="589" s="1" customFormat="1" ht="15.75" customHeight="1" x14ac:dyDescent="0.25"/>
    <row r="590" s="1" customFormat="1" ht="15.75" customHeight="1" x14ac:dyDescent="0.25"/>
    <row r="591" s="1" customFormat="1" ht="15.75" customHeight="1" x14ac:dyDescent="0.25"/>
    <row r="592" s="1" customFormat="1" ht="15.75" customHeight="1" x14ac:dyDescent="0.25"/>
    <row r="593" s="1" customFormat="1" ht="15.75" customHeight="1" x14ac:dyDescent="0.25"/>
    <row r="594" s="1" customFormat="1" ht="15.75" customHeight="1" x14ac:dyDescent="0.25"/>
    <row r="595" s="1" customFormat="1" ht="15.75" customHeight="1" x14ac:dyDescent="0.25"/>
    <row r="596" s="1" customFormat="1" ht="15.75" customHeight="1" x14ac:dyDescent="0.25"/>
    <row r="597" s="1" customFormat="1" ht="15.75" customHeight="1" x14ac:dyDescent="0.25"/>
    <row r="598" s="1" customFormat="1" ht="15.75" customHeight="1" x14ac:dyDescent="0.25"/>
    <row r="599" s="1" customFormat="1" ht="15.75" customHeight="1" x14ac:dyDescent="0.25"/>
    <row r="600" s="1" customFormat="1" ht="15.75" customHeight="1" x14ac:dyDescent="0.25"/>
    <row r="601" s="1" customFormat="1" ht="15.75" customHeight="1" x14ac:dyDescent="0.25"/>
    <row r="602" s="1" customFormat="1" ht="15.75" customHeight="1" x14ac:dyDescent="0.25"/>
    <row r="603" s="1" customFormat="1" ht="15.75" customHeight="1" x14ac:dyDescent="0.25"/>
    <row r="604" s="1" customFormat="1" ht="15.75" customHeight="1" x14ac:dyDescent="0.25"/>
    <row r="605" s="1" customFormat="1" ht="15.75" customHeight="1" x14ac:dyDescent="0.25"/>
    <row r="606" s="1" customFormat="1" ht="15.75" customHeight="1" x14ac:dyDescent="0.25"/>
    <row r="607" s="1" customFormat="1" ht="15.75" customHeight="1" x14ac:dyDescent="0.25"/>
    <row r="608" s="1" customFormat="1" ht="15.75" customHeight="1" x14ac:dyDescent="0.25"/>
    <row r="609" s="1" customFormat="1" ht="15.75" customHeight="1" x14ac:dyDescent="0.25"/>
    <row r="610" s="1" customFormat="1" ht="15.75" customHeight="1" x14ac:dyDescent="0.25"/>
    <row r="611" s="1" customFormat="1" ht="15.75" customHeight="1" x14ac:dyDescent="0.25"/>
    <row r="612" s="1" customFormat="1" ht="15.75" customHeight="1" x14ac:dyDescent="0.25"/>
    <row r="613" s="1" customFormat="1" ht="15.75" customHeight="1" x14ac:dyDescent="0.25"/>
    <row r="614" s="1" customFormat="1" ht="15.75" customHeight="1" x14ac:dyDescent="0.25"/>
    <row r="615" s="1" customFormat="1" ht="15.75" customHeight="1" x14ac:dyDescent="0.25"/>
    <row r="616" s="1" customFormat="1" ht="15.75" customHeight="1" x14ac:dyDescent="0.25"/>
    <row r="617" s="1" customFormat="1" ht="15.75" customHeight="1" x14ac:dyDescent="0.25"/>
    <row r="618" s="1" customFormat="1" ht="15.75" customHeight="1" x14ac:dyDescent="0.25"/>
    <row r="619" s="1" customFormat="1" ht="15.75" customHeight="1" x14ac:dyDescent="0.25"/>
    <row r="620" s="1" customFormat="1" ht="15.75" customHeight="1" x14ac:dyDescent="0.25"/>
    <row r="621" s="1" customFormat="1" ht="15.75" customHeight="1" x14ac:dyDescent="0.25"/>
    <row r="622" s="1" customFormat="1" ht="15.75" customHeight="1" x14ac:dyDescent="0.25"/>
    <row r="623" s="1" customFormat="1" ht="15.75" customHeight="1" x14ac:dyDescent="0.25"/>
    <row r="624" s="1" customFormat="1" ht="15.75" customHeight="1" x14ac:dyDescent="0.25"/>
    <row r="625" s="1" customFormat="1" ht="15.75" customHeight="1" x14ac:dyDescent="0.25"/>
    <row r="626" s="1" customFormat="1" ht="15.75" customHeight="1" x14ac:dyDescent="0.25"/>
    <row r="627" s="1" customFormat="1" ht="15.75" customHeight="1" x14ac:dyDescent="0.25"/>
    <row r="628" s="1" customFormat="1" ht="15.75" customHeight="1" x14ac:dyDescent="0.25"/>
    <row r="629" s="1" customFormat="1" ht="15.75" customHeight="1" x14ac:dyDescent="0.25"/>
    <row r="630" s="1" customFormat="1" ht="15.75" customHeight="1" x14ac:dyDescent="0.25"/>
    <row r="631" s="1" customFormat="1" ht="15.75" customHeight="1" x14ac:dyDescent="0.25"/>
    <row r="632" s="1" customFormat="1" ht="15.75" customHeight="1" x14ac:dyDescent="0.25"/>
    <row r="633" s="1" customFormat="1" ht="15.75" customHeight="1" x14ac:dyDescent="0.25"/>
    <row r="634" s="1" customFormat="1" ht="15.75" customHeight="1" x14ac:dyDescent="0.25"/>
    <row r="635" s="1" customFormat="1" ht="15.75" customHeight="1" x14ac:dyDescent="0.25"/>
    <row r="636" s="1" customFormat="1" ht="15.75" customHeight="1" x14ac:dyDescent="0.25"/>
    <row r="637" s="1" customFormat="1" ht="15.75" customHeight="1" x14ac:dyDescent="0.25"/>
    <row r="638" s="1" customFormat="1" ht="15.75" customHeight="1" x14ac:dyDescent="0.25"/>
    <row r="639" s="1" customFormat="1" ht="15.75" customHeight="1" x14ac:dyDescent="0.25"/>
    <row r="640" s="1" customFormat="1" ht="15.75" customHeight="1" x14ac:dyDescent="0.25"/>
    <row r="641" s="1" customFormat="1" ht="15.75" customHeight="1" x14ac:dyDescent="0.25"/>
    <row r="642" s="1" customFormat="1" ht="15.75" customHeight="1" x14ac:dyDescent="0.25"/>
    <row r="643" s="1" customFormat="1" ht="15.75" customHeight="1" x14ac:dyDescent="0.25"/>
    <row r="644" s="1" customFormat="1" ht="15.75" customHeight="1" x14ac:dyDescent="0.25"/>
    <row r="645" s="1" customFormat="1" ht="15.75" customHeight="1" x14ac:dyDescent="0.25"/>
    <row r="646" s="1" customFormat="1" ht="15.75" customHeight="1" x14ac:dyDescent="0.25"/>
    <row r="647" s="1" customFormat="1" ht="15.75" customHeight="1" x14ac:dyDescent="0.25"/>
    <row r="648" s="1" customFormat="1" ht="15.75" customHeight="1" x14ac:dyDescent="0.25"/>
    <row r="649" s="1" customFormat="1" ht="15.75" customHeight="1" x14ac:dyDescent="0.25"/>
    <row r="650" s="1" customFormat="1" ht="15.75" customHeight="1" x14ac:dyDescent="0.25"/>
    <row r="651" s="1" customFormat="1" ht="15.75" customHeight="1" x14ac:dyDescent="0.25"/>
    <row r="652" s="1" customFormat="1" ht="15.75" customHeight="1" x14ac:dyDescent="0.25"/>
    <row r="653" s="1" customFormat="1" ht="15.75" customHeight="1" x14ac:dyDescent="0.25"/>
    <row r="654" s="1" customFormat="1" ht="15.75" customHeight="1" x14ac:dyDescent="0.25"/>
    <row r="655" s="1" customFormat="1" ht="15.75" customHeight="1" x14ac:dyDescent="0.25"/>
    <row r="656" s="1" customFormat="1" ht="15.75" customHeight="1" x14ac:dyDescent="0.25"/>
    <row r="657" s="1" customFormat="1" ht="15.75" customHeight="1" x14ac:dyDescent="0.25"/>
    <row r="658" s="1" customFormat="1" ht="15.75" customHeight="1" x14ac:dyDescent="0.25"/>
    <row r="659" s="1" customFormat="1" ht="15.75" customHeight="1" x14ac:dyDescent="0.25"/>
    <row r="660" s="1" customFormat="1" ht="15.75" customHeight="1" x14ac:dyDescent="0.25"/>
    <row r="661" s="1" customFormat="1" ht="15.75" customHeight="1" x14ac:dyDescent="0.25"/>
    <row r="662" s="1" customFormat="1" ht="15.75" customHeight="1" x14ac:dyDescent="0.25"/>
    <row r="663" s="1" customFormat="1" ht="15.75" customHeight="1" x14ac:dyDescent="0.25"/>
    <row r="664" s="1" customFormat="1" ht="15.75" customHeight="1" x14ac:dyDescent="0.25"/>
    <row r="665" s="1" customFormat="1" ht="15.75" customHeight="1" x14ac:dyDescent="0.25"/>
    <row r="666" s="1" customFormat="1" ht="15.75" customHeight="1" x14ac:dyDescent="0.25"/>
    <row r="667" s="1" customFormat="1" ht="15.75" customHeight="1" x14ac:dyDescent="0.25"/>
    <row r="668" s="1" customFormat="1" ht="15.75" customHeight="1" x14ac:dyDescent="0.25"/>
    <row r="669" s="1" customFormat="1" ht="15.75" customHeight="1" x14ac:dyDescent="0.25"/>
    <row r="670" s="1" customFormat="1" ht="15.75" customHeight="1" x14ac:dyDescent="0.25"/>
    <row r="671" s="1" customFormat="1" ht="15.75" customHeight="1" x14ac:dyDescent="0.25"/>
    <row r="672" s="1" customFormat="1" ht="15.75" customHeight="1" x14ac:dyDescent="0.25"/>
    <row r="673" s="1" customFormat="1" ht="15.75" customHeight="1" x14ac:dyDescent="0.25"/>
    <row r="674" s="1" customFormat="1" ht="15.75" customHeight="1" x14ac:dyDescent="0.25"/>
    <row r="675" s="1" customFormat="1" ht="15.75" customHeight="1" x14ac:dyDescent="0.25"/>
    <row r="676" s="1" customFormat="1" ht="15.75" customHeight="1" x14ac:dyDescent="0.25"/>
    <row r="677" s="1" customFormat="1" ht="15.75" customHeight="1" x14ac:dyDescent="0.25"/>
    <row r="678" s="1" customFormat="1" ht="15.75" customHeight="1" x14ac:dyDescent="0.25"/>
    <row r="679" s="1" customFormat="1" ht="15.75" customHeight="1" x14ac:dyDescent="0.25"/>
    <row r="680" s="1" customFormat="1" ht="15.75" customHeight="1" x14ac:dyDescent="0.25"/>
    <row r="681" s="1" customFormat="1" ht="15.75" customHeight="1" x14ac:dyDescent="0.25"/>
    <row r="682" s="1" customFormat="1" ht="15.75" customHeight="1" x14ac:dyDescent="0.25"/>
    <row r="683" s="1" customFormat="1" ht="15.75" customHeight="1" x14ac:dyDescent="0.25"/>
    <row r="684" s="1" customFormat="1" ht="15.75" customHeight="1" x14ac:dyDescent="0.25"/>
    <row r="685" s="1" customFormat="1" ht="15.75" customHeight="1" x14ac:dyDescent="0.25"/>
    <row r="686" s="1" customFormat="1" ht="15.75" customHeight="1" x14ac:dyDescent="0.25"/>
    <row r="687" s="1" customFormat="1" ht="15.75" customHeight="1" x14ac:dyDescent="0.25"/>
    <row r="688" s="1" customFormat="1" ht="15.75" customHeight="1" x14ac:dyDescent="0.25"/>
    <row r="689" s="1" customFormat="1" ht="15.75" customHeight="1" x14ac:dyDescent="0.25"/>
    <row r="690" s="1" customFormat="1" ht="15.75" customHeight="1" x14ac:dyDescent="0.25"/>
    <row r="691" s="1" customFormat="1" ht="15.75" customHeight="1" x14ac:dyDescent="0.25"/>
    <row r="692" s="1" customFormat="1" ht="15.75" customHeight="1" x14ac:dyDescent="0.25"/>
    <row r="693" s="1" customFormat="1" ht="15.75" customHeight="1" x14ac:dyDescent="0.25"/>
    <row r="694" s="1" customFormat="1" ht="15.75" customHeight="1" x14ac:dyDescent="0.25"/>
    <row r="695" s="1" customFormat="1" ht="15.75" customHeight="1" x14ac:dyDescent="0.25"/>
    <row r="696" s="1" customFormat="1" ht="15.75" customHeight="1" x14ac:dyDescent="0.25"/>
    <row r="697" s="1" customFormat="1" ht="15.75" customHeight="1" x14ac:dyDescent="0.25"/>
    <row r="698" s="1" customFormat="1" ht="15.75" customHeight="1" x14ac:dyDescent="0.25"/>
    <row r="699" s="1" customFormat="1" ht="15.75" customHeight="1" x14ac:dyDescent="0.25"/>
    <row r="700" s="1" customFormat="1" ht="15.75" customHeight="1" x14ac:dyDescent="0.25"/>
    <row r="701" s="1" customFormat="1" ht="15.75" customHeight="1" x14ac:dyDescent="0.25"/>
    <row r="702" s="1" customFormat="1" ht="15.75" customHeight="1" x14ac:dyDescent="0.25"/>
    <row r="703" s="1" customFormat="1" ht="15.75" customHeight="1" x14ac:dyDescent="0.25"/>
    <row r="704" s="1" customFormat="1" ht="15.75" customHeight="1" x14ac:dyDescent="0.25"/>
    <row r="705" s="1" customFormat="1" ht="15.75" customHeight="1" x14ac:dyDescent="0.25"/>
    <row r="706" s="1" customFormat="1" ht="15.75" customHeight="1" x14ac:dyDescent="0.25"/>
    <row r="707" s="1" customFormat="1" ht="15.75" customHeight="1" x14ac:dyDescent="0.25"/>
    <row r="708" s="1" customFormat="1" ht="15.75" customHeight="1" x14ac:dyDescent="0.25"/>
    <row r="709" s="1" customFormat="1" ht="15.75" customHeight="1" x14ac:dyDescent="0.25"/>
    <row r="710" s="1" customFormat="1" ht="15.75" customHeight="1" x14ac:dyDescent="0.25"/>
    <row r="711" s="1" customFormat="1" ht="15.75" customHeight="1" x14ac:dyDescent="0.25"/>
    <row r="712" s="1" customFormat="1" ht="15.75" customHeight="1" x14ac:dyDescent="0.25"/>
    <row r="713" s="1" customFormat="1" ht="15.75" customHeight="1" x14ac:dyDescent="0.25"/>
    <row r="714" s="1" customFormat="1" ht="15.75" customHeight="1" x14ac:dyDescent="0.25"/>
    <row r="715" s="1" customFormat="1" ht="15.75" customHeight="1" x14ac:dyDescent="0.25"/>
    <row r="716" s="1" customFormat="1" ht="15.75" customHeight="1" x14ac:dyDescent="0.25"/>
    <row r="717" s="1" customFormat="1" ht="15.75" customHeight="1" x14ac:dyDescent="0.25"/>
    <row r="718" s="1" customFormat="1" ht="15.75" customHeight="1" x14ac:dyDescent="0.25"/>
    <row r="719" s="1" customFormat="1" ht="15.75" customHeight="1" x14ac:dyDescent="0.25"/>
    <row r="720" s="1" customFormat="1" ht="15.75" customHeight="1" x14ac:dyDescent="0.25"/>
    <row r="721" s="1" customFormat="1" ht="15.75" customHeight="1" x14ac:dyDescent="0.25"/>
    <row r="722" s="1" customFormat="1" ht="15.75" customHeight="1" x14ac:dyDescent="0.25"/>
    <row r="723" s="1" customFormat="1" ht="15.75" customHeight="1" x14ac:dyDescent="0.25"/>
    <row r="724" s="1" customFormat="1" ht="15.75" customHeight="1" x14ac:dyDescent="0.25"/>
    <row r="725" s="1" customFormat="1" ht="15.75" customHeight="1" x14ac:dyDescent="0.25"/>
    <row r="726" s="1" customFormat="1" ht="15.75" customHeight="1" x14ac:dyDescent="0.25"/>
    <row r="727" s="1" customFormat="1" ht="15.75" customHeight="1" x14ac:dyDescent="0.25"/>
    <row r="728" s="1" customFormat="1" ht="15.75" customHeight="1" x14ac:dyDescent="0.25"/>
    <row r="729" s="1" customFormat="1" ht="15.75" customHeight="1" x14ac:dyDescent="0.25"/>
    <row r="730" s="1" customFormat="1" ht="15.75" customHeight="1" x14ac:dyDescent="0.25"/>
    <row r="731" s="1" customFormat="1" ht="15.75" customHeight="1" x14ac:dyDescent="0.25"/>
    <row r="732" s="1" customFormat="1" ht="15.75" customHeight="1" x14ac:dyDescent="0.25"/>
    <row r="733" s="1" customFormat="1" ht="15.75" customHeight="1" x14ac:dyDescent="0.25"/>
    <row r="734" s="1" customFormat="1" ht="15.75" customHeight="1" x14ac:dyDescent="0.25"/>
    <row r="735" s="1" customFormat="1" ht="15.75" customHeight="1" x14ac:dyDescent="0.25"/>
    <row r="736" s="1" customFormat="1" ht="15.75" customHeight="1" x14ac:dyDescent="0.25"/>
    <row r="737" s="1" customFormat="1" ht="15.75" customHeight="1" x14ac:dyDescent="0.25"/>
    <row r="738" s="1" customFormat="1" ht="15.75" customHeight="1" x14ac:dyDescent="0.25"/>
    <row r="739" s="1" customFormat="1" ht="15.75" customHeight="1" x14ac:dyDescent="0.25"/>
    <row r="740" s="1" customFormat="1" ht="15.75" customHeight="1" x14ac:dyDescent="0.25"/>
    <row r="741" s="1" customFormat="1" ht="15.75" customHeight="1" x14ac:dyDescent="0.25"/>
    <row r="742" s="1" customFormat="1" ht="15.75" customHeight="1" x14ac:dyDescent="0.25"/>
    <row r="743" s="1" customFormat="1" ht="15.75" customHeight="1" x14ac:dyDescent="0.25"/>
    <row r="744" s="1" customFormat="1" ht="15.75" customHeight="1" x14ac:dyDescent="0.25"/>
    <row r="745" s="1" customFormat="1" ht="15.75" customHeight="1" x14ac:dyDescent="0.25"/>
    <row r="746" s="1" customFormat="1" ht="15.75" customHeight="1" x14ac:dyDescent="0.25"/>
    <row r="747" s="1" customFormat="1" ht="15.75" customHeight="1" x14ac:dyDescent="0.25"/>
    <row r="748" s="1" customFormat="1" ht="15.75" customHeight="1" x14ac:dyDescent="0.25"/>
    <row r="749" s="1" customFormat="1" ht="15.75" customHeight="1" x14ac:dyDescent="0.25"/>
    <row r="750" s="1" customFormat="1" ht="15.75" customHeight="1" x14ac:dyDescent="0.25"/>
    <row r="751" s="1" customFormat="1" ht="15.75" customHeight="1" x14ac:dyDescent="0.25"/>
    <row r="752" s="1" customFormat="1" ht="15.75" customHeight="1" x14ac:dyDescent="0.25"/>
    <row r="753" s="1" customFormat="1" ht="15.75" customHeight="1" x14ac:dyDescent="0.25"/>
    <row r="754" s="1" customFormat="1" ht="15.75" customHeight="1" x14ac:dyDescent="0.25"/>
    <row r="755" s="1" customFormat="1" ht="15.75" customHeight="1" x14ac:dyDescent="0.25"/>
    <row r="756" s="1" customFormat="1" ht="15.75" customHeight="1" x14ac:dyDescent="0.25"/>
    <row r="757" s="1" customFormat="1" ht="15.75" customHeight="1" x14ac:dyDescent="0.25"/>
    <row r="758" s="1" customFormat="1" ht="15.75" customHeight="1" x14ac:dyDescent="0.25"/>
    <row r="759" s="1" customFormat="1" ht="15.75" customHeight="1" x14ac:dyDescent="0.25"/>
    <row r="760" s="1" customFormat="1" ht="15.75" customHeight="1" x14ac:dyDescent="0.25"/>
    <row r="761" s="1" customFormat="1" ht="15.75" customHeight="1" x14ac:dyDescent="0.25"/>
    <row r="762" s="1" customFormat="1" ht="15.75" customHeight="1" x14ac:dyDescent="0.25"/>
    <row r="763" s="1" customFormat="1" ht="15.75" customHeight="1" x14ac:dyDescent="0.25"/>
    <row r="764" s="1" customFormat="1" ht="15.75" customHeight="1" x14ac:dyDescent="0.25"/>
    <row r="765" s="1" customFormat="1" ht="15.75" customHeight="1" x14ac:dyDescent="0.25"/>
    <row r="766" s="1" customFormat="1" ht="15.75" customHeight="1" x14ac:dyDescent="0.25"/>
    <row r="767" s="1" customFormat="1" ht="15.75" customHeight="1" x14ac:dyDescent="0.25"/>
    <row r="768" s="1" customFormat="1" ht="15.75" customHeight="1" x14ac:dyDescent="0.25"/>
    <row r="769" s="1" customFormat="1" ht="15.75" customHeight="1" x14ac:dyDescent="0.25"/>
    <row r="770" s="1" customFormat="1" ht="15.75" customHeight="1" x14ac:dyDescent="0.25"/>
    <row r="771" s="1" customFormat="1" ht="15.75" customHeight="1" x14ac:dyDescent="0.25"/>
    <row r="772" s="1" customFormat="1" ht="15.75" customHeight="1" x14ac:dyDescent="0.25"/>
    <row r="773" s="1" customFormat="1" ht="15.75" customHeight="1" x14ac:dyDescent="0.25"/>
    <row r="774" s="1" customFormat="1" ht="15.75" customHeight="1" x14ac:dyDescent="0.25"/>
    <row r="775" s="1" customFormat="1" ht="15.75" customHeight="1" x14ac:dyDescent="0.25"/>
    <row r="776" s="1" customFormat="1" ht="15.75" customHeight="1" x14ac:dyDescent="0.25"/>
    <row r="777" s="1" customFormat="1" ht="15.75" customHeight="1" x14ac:dyDescent="0.25"/>
    <row r="778" s="1" customFormat="1" ht="15.75" customHeight="1" x14ac:dyDescent="0.25"/>
    <row r="779" s="1" customFormat="1" ht="15.75" customHeight="1" x14ac:dyDescent="0.25"/>
    <row r="780" s="1" customFormat="1" ht="15.75" customHeight="1" x14ac:dyDescent="0.25"/>
    <row r="781" s="1" customFormat="1" ht="15.75" customHeight="1" x14ac:dyDescent="0.25"/>
    <row r="782" s="1" customFormat="1" ht="15.75" customHeight="1" x14ac:dyDescent="0.25"/>
    <row r="783" s="1" customFormat="1" ht="15.75" customHeight="1" x14ac:dyDescent="0.25"/>
    <row r="784" s="1" customFormat="1" ht="15.75" customHeight="1" x14ac:dyDescent="0.25"/>
    <row r="785" s="1" customFormat="1" ht="15.75" customHeight="1" x14ac:dyDescent="0.25"/>
    <row r="786" s="1" customFormat="1" ht="15.75" customHeight="1" x14ac:dyDescent="0.25"/>
    <row r="787" s="1" customFormat="1" ht="15.75" customHeight="1" x14ac:dyDescent="0.25"/>
    <row r="788" s="1" customFormat="1" ht="15.75" customHeight="1" x14ac:dyDescent="0.25"/>
    <row r="789" s="1" customFormat="1" ht="15.75" customHeight="1" x14ac:dyDescent="0.25"/>
    <row r="790" s="1" customFormat="1" ht="15.75" customHeight="1" x14ac:dyDescent="0.25"/>
    <row r="791" s="1" customFormat="1" ht="15.75" customHeight="1" x14ac:dyDescent="0.25"/>
    <row r="792" s="1" customFormat="1" ht="15.75" customHeight="1" x14ac:dyDescent="0.25"/>
    <row r="793" s="1" customFormat="1" ht="15.75" customHeight="1" x14ac:dyDescent="0.25"/>
    <row r="794" s="1" customFormat="1" ht="15.75" customHeight="1" x14ac:dyDescent="0.25"/>
    <row r="795" s="1" customFormat="1" ht="15.75" customHeight="1" x14ac:dyDescent="0.25"/>
    <row r="796" s="1" customFormat="1" ht="15.75" customHeight="1" x14ac:dyDescent="0.25"/>
    <row r="797" s="1" customFormat="1" ht="15.75" customHeight="1" x14ac:dyDescent="0.25"/>
    <row r="798" s="1" customFormat="1" ht="15.75" customHeight="1" x14ac:dyDescent="0.25"/>
    <row r="799" s="1" customFormat="1" ht="15.75" customHeight="1" x14ac:dyDescent="0.25"/>
    <row r="800" s="1" customFormat="1" ht="15.75" customHeight="1" x14ac:dyDescent="0.25"/>
    <row r="801" s="1" customFormat="1" ht="15.75" customHeight="1" x14ac:dyDescent="0.25"/>
    <row r="802" s="1" customFormat="1" ht="15.75" customHeight="1" x14ac:dyDescent="0.25"/>
    <row r="803" s="1" customFormat="1" ht="15.75" customHeight="1" x14ac:dyDescent="0.25"/>
    <row r="804" s="1" customFormat="1" ht="15.75" customHeight="1" x14ac:dyDescent="0.25"/>
    <row r="805" s="1" customFormat="1" ht="15.75" customHeight="1" x14ac:dyDescent="0.25"/>
    <row r="806" s="1" customFormat="1" ht="15.75" customHeight="1" x14ac:dyDescent="0.25"/>
    <row r="807" s="1" customFormat="1" ht="15.75" customHeight="1" x14ac:dyDescent="0.25"/>
    <row r="808" s="1" customFormat="1" ht="15.75" customHeight="1" x14ac:dyDescent="0.25"/>
    <row r="809" s="1" customFormat="1" ht="15.75" customHeight="1" x14ac:dyDescent="0.25"/>
    <row r="810" s="1" customFormat="1" ht="15.75" customHeight="1" x14ac:dyDescent="0.25"/>
    <row r="811" s="1" customFormat="1" ht="15.75" customHeight="1" x14ac:dyDescent="0.25"/>
    <row r="812" s="1" customFormat="1" ht="15.75" customHeight="1" x14ac:dyDescent="0.25"/>
    <row r="813" s="1" customFormat="1" ht="15.75" customHeight="1" x14ac:dyDescent="0.25"/>
    <row r="814" s="1" customFormat="1" ht="15.75" customHeight="1" x14ac:dyDescent="0.25"/>
    <row r="815" s="1" customFormat="1" ht="15.75" customHeight="1" x14ac:dyDescent="0.25"/>
    <row r="816" s="1" customFormat="1" ht="15.75" customHeight="1" x14ac:dyDescent="0.25"/>
    <row r="817" s="1" customFormat="1" ht="15.75" customHeight="1" x14ac:dyDescent="0.25"/>
    <row r="818" s="1" customFormat="1" ht="15.75" customHeight="1" x14ac:dyDescent="0.25"/>
    <row r="819" s="1" customFormat="1" ht="15.75" customHeight="1" x14ac:dyDescent="0.25"/>
    <row r="820" s="1" customFormat="1" ht="15.75" customHeight="1" x14ac:dyDescent="0.25"/>
    <row r="821" s="1" customFormat="1" ht="15.75" customHeight="1" x14ac:dyDescent="0.25"/>
    <row r="822" s="1" customFormat="1" ht="15.75" customHeight="1" x14ac:dyDescent="0.25"/>
    <row r="823" s="1" customFormat="1" ht="15.75" customHeight="1" x14ac:dyDescent="0.25"/>
    <row r="824" s="1" customFormat="1" ht="15.75" customHeight="1" x14ac:dyDescent="0.25"/>
    <row r="825" s="1" customFormat="1" ht="15.75" customHeight="1" x14ac:dyDescent="0.25"/>
    <row r="826" s="1" customFormat="1" ht="15.75" customHeight="1" x14ac:dyDescent="0.25"/>
    <row r="827" s="1" customFormat="1" ht="15.75" customHeight="1" x14ac:dyDescent="0.25"/>
    <row r="828" s="1" customFormat="1" ht="15.75" customHeight="1" x14ac:dyDescent="0.25"/>
    <row r="829" s="1" customFormat="1" ht="15.75" customHeight="1" x14ac:dyDescent="0.25"/>
    <row r="830" s="1" customFormat="1" ht="15.75" customHeight="1" x14ac:dyDescent="0.25"/>
    <row r="831" s="1" customFormat="1" ht="15.75" customHeight="1" x14ac:dyDescent="0.25"/>
    <row r="832" s="1" customFormat="1" ht="15.75" customHeight="1" x14ac:dyDescent="0.25"/>
    <row r="833" s="1" customFormat="1" ht="15.75" customHeight="1" x14ac:dyDescent="0.25"/>
    <row r="834" s="1" customFormat="1" ht="15.75" customHeight="1" x14ac:dyDescent="0.25"/>
    <row r="835" s="1" customFormat="1" ht="15.75" customHeight="1" x14ac:dyDescent="0.25"/>
    <row r="836" s="1" customFormat="1" ht="15.75" customHeight="1" x14ac:dyDescent="0.25"/>
    <row r="837" s="1" customFormat="1" ht="15.75" customHeight="1" x14ac:dyDescent="0.25"/>
    <row r="838" s="1" customFormat="1" ht="15.75" customHeight="1" x14ac:dyDescent="0.25"/>
    <row r="839" s="1" customFormat="1" ht="15.75" customHeight="1" x14ac:dyDescent="0.25"/>
    <row r="840" s="1" customFormat="1" ht="15.75" customHeight="1" x14ac:dyDescent="0.25"/>
    <row r="841" s="1" customFormat="1" ht="15.75" customHeight="1" x14ac:dyDescent="0.25"/>
    <row r="842" s="1" customFormat="1" ht="15.75" customHeight="1" x14ac:dyDescent="0.25"/>
    <row r="843" s="1" customFormat="1" ht="15.75" customHeight="1" x14ac:dyDescent="0.25"/>
    <row r="844" s="1" customFormat="1" ht="15.75" customHeight="1" x14ac:dyDescent="0.25"/>
    <row r="845" s="1" customFormat="1" ht="15.75" customHeight="1" x14ac:dyDescent="0.25"/>
    <row r="846" s="1" customFormat="1" ht="15.75" customHeight="1" x14ac:dyDescent="0.25"/>
    <row r="847" s="1" customFormat="1" ht="15.75" customHeight="1" x14ac:dyDescent="0.25"/>
    <row r="848" s="1" customFormat="1" ht="15.75" customHeight="1" x14ac:dyDescent="0.25"/>
    <row r="849" s="1" customFormat="1" ht="15.75" customHeight="1" x14ac:dyDescent="0.25"/>
    <row r="850" s="1" customFormat="1" ht="15.75" customHeight="1" x14ac:dyDescent="0.25"/>
    <row r="851" s="1" customFormat="1" ht="15.75" customHeight="1" x14ac:dyDescent="0.25"/>
    <row r="852" s="1" customFormat="1" ht="15.75" customHeight="1" x14ac:dyDescent="0.25"/>
    <row r="853" s="1" customFormat="1" ht="15.75" customHeight="1" x14ac:dyDescent="0.25"/>
    <row r="854" s="1" customFormat="1" ht="15.75" customHeight="1" x14ac:dyDescent="0.25"/>
    <row r="855" s="1" customFormat="1" ht="15.75" customHeight="1" x14ac:dyDescent="0.25"/>
    <row r="856" s="1" customFormat="1" ht="15.75" customHeight="1" x14ac:dyDescent="0.25"/>
    <row r="857" s="1" customFormat="1" ht="15.75" customHeight="1" x14ac:dyDescent="0.25"/>
    <row r="858" s="1" customFormat="1" ht="15.75" customHeight="1" x14ac:dyDescent="0.25"/>
    <row r="859" s="1" customFormat="1" ht="15.75" customHeight="1" x14ac:dyDescent="0.25"/>
    <row r="860" s="1" customFormat="1" ht="15.75" customHeight="1" x14ac:dyDescent="0.25"/>
    <row r="861" s="1" customFormat="1" ht="15.75" customHeight="1" x14ac:dyDescent="0.25"/>
    <row r="862" s="1" customFormat="1" ht="15.75" customHeight="1" x14ac:dyDescent="0.25"/>
    <row r="863" s="1" customFormat="1" ht="15.75" customHeight="1" x14ac:dyDescent="0.25"/>
    <row r="864" s="1" customFormat="1" ht="15.75" customHeight="1" x14ac:dyDescent="0.25"/>
    <row r="865" s="1" customFormat="1" ht="15.75" customHeight="1" x14ac:dyDescent="0.25"/>
    <row r="866" s="1" customFormat="1" ht="15.75" customHeight="1" x14ac:dyDescent="0.25"/>
    <row r="867" s="1" customFormat="1" ht="15.75" customHeight="1" x14ac:dyDescent="0.25"/>
    <row r="868" s="1" customFormat="1" ht="15.75" customHeight="1" x14ac:dyDescent="0.25"/>
    <row r="869" s="1" customFormat="1" ht="15.75" customHeight="1" x14ac:dyDescent="0.25"/>
    <row r="870" s="1" customFormat="1" ht="15.75" customHeight="1" x14ac:dyDescent="0.25"/>
    <row r="871" s="1" customFormat="1" ht="15.75" customHeight="1" x14ac:dyDescent="0.25"/>
    <row r="872" s="1" customFormat="1" ht="15.75" customHeight="1" x14ac:dyDescent="0.25"/>
    <row r="873" s="1" customFormat="1" ht="15.75" customHeight="1" x14ac:dyDescent="0.25"/>
    <row r="874" s="1" customFormat="1" ht="15.75" customHeight="1" x14ac:dyDescent="0.25"/>
    <row r="875" s="1" customFormat="1" ht="15.75" customHeight="1" x14ac:dyDescent="0.25"/>
    <row r="876" s="1" customFormat="1" ht="15.75" customHeight="1" x14ac:dyDescent="0.25"/>
    <row r="877" s="1" customFormat="1" ht="15.75" customHeight="1" x14ac:dyDescent="0.25"/>
    <row r="878" s="1" customFormat="1" ht="15.75" customHeight="1" x14ac:dyDescent="0.25"/>
    <row r="879" s="1" customFormat="1" ht="15.75" customHeight="1" x14ac:dyDescent="0.25"/>
    <row r="880" s="1" customFormat="1" ht="15.75" customHeight="1" x14ac:dyDescent="0.25"/>
    <row r="881" s="1" customFormat="1" ht="15.75" customHeight="1" x14ac:dyDescent="0.25"/>
    <row r="882" s="1" customFormat="1" ht="15.75" customHeight="1" x14ac:dyDescent="0.25"/>
    <row r="883" s="1" customFormat="1" ht="15.75" customHeight="1" x14ac:dyDescent="0.25"/>
    <row r="884" s="1" customFormat="1" ht="15.75" customHeight="1" x14ac:dyDescent="0.25"/>
    <row r="885" s="1" customFormat="1" ht="15.75" customHeight="1" x14ac:dyDescent="0.25"/>
    <row r="886" s="1" customFormat="1" ht="15.75" customHeight="1" x14ac:dyDescent="0.25"/>
    <row r="887" s="1" customFormat="1" ht="15.75" customHeight="1" x14ac:dyDescent="0.25"/>
    <row r="888" s="1" customFormat="1" ht="15.75" customHeight="1" x14ac:dyDescent="0.25"/>
    <row r="889" s="1" customFormat="1" ht="15.75" customHeight="1" x14ac:dyDescent="0.25"/>
    <row r="890" s="1" customFormat="1" ht="15.75" customHeight="1" x14ac:dyDescent="0.25"/>
    <row r="891" s="1" customFormat="1" ht="15.75" customHeight="1" x14ac:dyDescent="0.25"/>
    <row r="892" s="1" customFormat="1" ht="15.75" customHeight="1" x14ac:dyDescent="0.25"/>
    <row r="893" s="1" customFormat="1" ht="15.75" customHeight="1" x14ac:dyDescent="0.25"/>
    <row r="894" s="1" customFormat="1" ht="15.75" customHeight="1" x14ac:dyDescent="0.25"/>
    <row r="895" s="1" customFormat="1" ht="15.75" customHeight="1" x14ac:dyDescent="0.25"/>
    <row r="896" s="1" customFormat="1" ht="15.75" customHeight="1" x14ac:dyDescent="0.25"/>
    <row r="897" s="1" customFormat="1" ht="15.75" customHeight="1" x14ac:dyDescent="0.25"/>
    <row r="898" s="1" customFormat="1" ht="15.75" customHeight="1" x14ac:dyDescent="0.25"/>
    <row r="899" s="1" customFormat="1" ht="15.75" customHeight="1" x14ac:dyDescent="0.25"/>
    <row r="900" s="1" customFormat="1" ht="15.75" customHeight="1" x14ac:dyDescent="0.25"/>
    <row r="901" s="1" customFormat="1" ht="15.75" customHeight="1" x14ac:dyDescent="0.25"/>
    <row r="902" s="1" customFormat="1" ht="15.75" customHeight="1" x14ac:dyDescent="0.25"/>
    <row r="903" s="1" customFormat="1" ht="15.75" customHeight="1" x14ac:dyDescent="0.25"/>
    <row r="904" s="1" customFormat="1" ht="15.75" customHeight="1" x14ac:dyDescent="0.25"/>
    <row r="905" s="1" customFormat="1" ht="15.75" customHeight="1" x14ac:dyDescent="0.25"/>
    <row r="906" s="1" customFormat="1" ht="15.75" customHeight="1" x14ac:dyDescent="0.25"/>
    <row r="907" s="1" customFormat="1" ht="15.75" customHeight="1" x14ac:dyDescent="0.25"/>
    <row r="908" s="1" customFormat="1" ht="15.75" customHeight="1" x14ac:dyDescent="0.25"/>
    <row r="909" s="1" customFormat="1" ht="15.75" customHeight="1" x14ac:dyDescent="0.25"/>
    <row r="910" s="1" customFormat="1" ht="15.75" customHeight="1" x14ac:dyDescent="0.25"/>
    <row r="911" s="1" customFormat="1" ht="15.75" customHeight="1" x14ac:dyDescent="0.25"/>
    <row r="912" s="1" customFormat="1" ht="15.75" customHeight="1" x14ac:dyDescent="0.25"/>
    <row r="913" s="1" customFormat="1" ht="15.75" customHeight="1" x14ac:dyDescent="0.25"/>
    <row r="914" s="1" customFormat="1" ht="15.75" customHeight="1" x14ac:dyDescent="0.25"/>
    <row r="915" s="1" customFormat="1" ht="15.75" customHeight="1" x14ac:dyDescent="0.25"/>
    <row r="916" s="1" customFormat="1" ht="15.75" customHeight="1" x14ac:dyDescent="0.25"/>
    <row r="917" s="1" customFormat="1" ht="15.75" customHeight="1" x14ac:dyDescent="0.25"/>
    <row r="918" s="1" customFormat="1" ht="15.75" customHeight="1" x14ac:dyDescent="0.25"/>
    <row r="919" s="1" customFormat="1" ht="15.75" customHeight="1" x14ac:dyDescent="0.25"/>
    <row r="920" s="1" customFormat="1" ht="15.75" customHeight="1" x14ac:dyDescent="0.25"/>
    <row r="921" s="1" customFormat="1" ht="15.75" customHeight="1" x14ac:dyDescent="0.25"/>
    <row r="922" s="1" customFormat="1" ht="15.75" customHeight="1" x14ac:dyDescent="0.25"/>
    <row r="923" s="1" customFormat="1" ht="15.75" customHeight="1" x14ac:dyDescent="0.25"/>
    <row r="924" s="1" customFormat="1" ht="15.75" customHeight="1" x14ac:dyDescent="0.25"/>
    <row r="925" s="1" customFormat="1" ht="15.75" customHeight="1" x14ac:dyDescent="0.25"/>
    <row r="926" s="1" customFormat="1" ht="15.75" customHeight="1" x14ac:dyDescent="0.25"/>
    <row r="927" s="1" customFormat="1" ht="15.75" customHeight="1" x14ac:dyDescent="0.25"/>
    <row r="928" s="1" customFormat="1" ht="15.75" customHeight="1" x14ac:dyDescent="0.25"/>
    <row r="929" s="1" customFormat="1" ht="15.75" customHeight="1" x14ac:dyDescent="0.25"/>
    <row r="930" s="1" customFormat="1" ht="15.75" customHeight="1" x14ac:dyDescent="0.25"/>
    <row r="931" s="1" customFormat="1" ht="15.75" customHeight="1" x14ac:dyDescent="0.25"/>
    <row r="932" s="1" customFormat="1" ht="15.75" customHeight="1" x14ac:dyDescent="0.25"/>
    <row r="933" s="1" customFormat="1" ht="15.75" customHeight="1" x14ac:dyDescent="0.25"/>
    <row r="934" s="1" customFormat="1" ht="15.75" customHeight="1" x14ac:dyDescent="0.25"/>
    <row r="935" s="1" customFormat="1" ht="15.75" customHeight="1" x14ac:dyDescent="0.25"/>
    <row r="936" s="1" customFormat="1" ht="15.75" customHeight="1" x14ac:dyDescent="0.25"/>
    <row r="937" s="1" customFormat="1" ht="15.75" customHeight="1" x14ac:dyDescent="0.25"/>
    <row r="938" s="1" customFormat="1" ht="15.75" customHeight="1" x14ac:dyDescent="0.25"/>
    <row r="939" s="1" customFormat="1" ht="15.75" customHeight="1" x14ac:dyDescent="0.25"/>
    <row r="940" s="1" customFormat="1" ht="15.75" customHeight="1" x14ac:dyDescent="0.25"/>
    <row r="941" s="1" customFormat="1" ht="15.75" customHeight="1" x14ac:dyDescent="0.25"/>
    <row r="942" s="1" customFormat="1" ht="15.75" customHeight="1" x14ac:dyDescent="0.25"/>
    <row r="943" s="1" customFormat="1" ht="15.75" customHeight="1" x14ac:dyDescent="0.25"/>
    <row r="944" s="1" customFormat="1" ht="15.75" customHeight="1" x14ac:dyDescent="0.25"/>
    <row r="945" s="1" customFormat="1" ht="15.75" customHeight="1" x14ac:dyDescent="0.25"/>
    <row r="946" s="1" customFormat="1" ht="15.75" customHeight="1" x14ac:dyDescent="0.25"/>
    <row r="947" s="1" customFormat="1" ht="15.75" customHeight="1" x14ac:dyDescent="0.25"/>
    <row r="948" s="1" customFormat="1" ht="15.75" customHeight="1" x14ac:dyDescent="0.25"/>
    <row r="949" s="1" customFormat="1" ht="15.75" customHeight="1" x14ac:dyDescent="0.25"/>
    <row r="950" s="1" customFormat="1" ht="15.75" customHeight="1" x14ac:dyDescent="0.25"/>
    <row r="951" s="1" customFormat="1" ht="15.75" customHeight="1" x14ac:dyDescent="0.25"/>
    <row r="952" s="1" customFormat="1" ht="15.75" customHeight="1" x14ac:dyDescent="0.25"/>
    <row r="953" s="1" customFormat="1" ht="15.75" customHeight="1" x14ac:dyDescent="0.25"/>
    <row r="954" s="1" customFormat="1" ht="15.75" customHeight="1" x14ac:dyDescent="0.25"/>
    <row r="955" s="1" customFormat="1" ht="15.75" customHeight="1" x14ac:dyDescent="0.25"/>
    <row r="956" s="1" customFormat="1" ht="15.75" customHeight="1" x14ac:dyDescent="0.25"/>
    <row r="957" s="1" customFormat="1" ht="15.75" customHeight="1" x14ac:dyDescent="0.25"/>
    <row r="958" s="1" customFormat="1" ht="15.75" customHeight="1" x14ac:dyDescent="0.25"/>
    <row r="959" s="1" customFormat="1" ht="15.75" customHeight="1" x14ac:dyDescent="0.25"/>
    <row r="960" s="1" customFormat="1" ht="15.75" customHeight="1" x14ac:dyDescent="0.25"/>
    <row r="961" s="1" customFormat="1" ht="15.75" customHeight="1" x14ac:dyDescent="0.25"/>
    <row r="962" s="1" customFormat="1" ht="15.75" customHeight="1" x14ac:dyDescent="0.25"/>
    <row r="963" s="1" customFormat="1" ht="15.75" customHeight="1" x14ac:dyDescent="0.25"/>
    <row r="964" s="1" customFormat="1" ht="15.75" customHeight="1" x14ac:dyDescent="0.25"/>
    <row r="965" s="1" customFormat="1" ht="15.75" customHeight="1" x14ac:dyDescent="0.25"/>
    <row r="966" s="1" customFormat="1" ht="15.75" customHeight="1" x14ac:dyDescent="0.25"/>
    <row r="967" s="1" customFormat="1" ht="15.75" customHeight="1" x14ac:dyDescent="0.25"/>
    <row r="968" s="1" customFormat="1" ht="15.75" customHeight="1" x14ac:dyDescent="0.25"/>
    <row r="969" s="1" customFormat="1" ht="15.75" customHeight="1" x14ac:dyDescent="0.25"/>
    <row r="970" s="1" customFormat="1" ht="15.75" customHeight="1" x14ac:dyDescent="0.25"/>
    <row r="971" s="1" customFormat="1" ht="15.75" customHeight="1" x14ac:dyDescent="0.25"/>
    <row r="972" s="1" customFormat="1" ht="15.75" customHeight="1" x14ac:dyDescent="0.25"/>
    <row r="973" s="1" customFormat="1" ht="15.75" customHeight="1" x14ac:dyDescent="0.25"/>
    <row r="974" s="1" customFormat="1" ht="15.75" customHeight="1" x14ac:dyDescent="0.25"/>
    <row r="975" s="1" customFormat="1" ht="15.75" customHeight="1" x14ac:dyDescent="0.25"/>
    <row r="976" s="1" customFormat="1" ht="15.75" customHeight="1" x14ac:dyDescent="0.25"/>
    <row r="977" s="1" customFormat="1" ht="15.75" customHeight="1" x14ac:dyDescent="0.25"/>
    <row r="978" s="1" customFormat="1" ht="15.75" customHeight="1" x14ac:dyDescent="0.25"/>
    <row r="979" s="1" customFormat="1" ht="15.75" customHeight="1" x14ac:dyDescent="0.25"/>
    <row r="980" s="1" customFormat="1" ht="15.75" customHeight="1" x14ac:dyDescent="0.25"/>
    <row r="981" s="1" customFormat="1" ht="15.75" customHeight="1" x14ac:dyDescent="0.25"/>
    <row r="982" s="1" customFormat="1" ht="15.75" customHeight="1" x14ac:dyDescent="0.25"/>
    <row r="983" s="1" customFormat="1" ht="15.75" customHeight="1" x14ac:dyDescent="0.25"/>
    <row r="984" s="1" customFormat="1" ht="15.75" customHeight="1" x14ac:dyDescent="0.25"/>
    <row r="985" s="1" customFormat="1" ht="15.75" customHeight="1" x14ac:dyDescent="0.25"/>
    <row r="986" s="1" customFormat="1" ht="15.75" customHeight="1" x14ac:dyDescent="0.25"/>
    <row r="987" s="1" customFormat="1" ht="15.75" customHeight="1" x14ac:dyDescent="0.25"/>
    <row r="988" s="1" customFormat="1" ht="15.75" customHeight="1" x14ac:dyDescent="0.25"/>
    <row r="989" s="1" customFormat="1" ht="15.75" customHeight="1" x14ac:dyDescent="0.25"/>
    <row r="990" s="1" customFormat="1" ht="15.75" customHeight="1" x14ac:dyDescent="0.25"/>
    <row r="991" s="1" customFormat="1" ht="15.75" customHeight="1" x14ac:dyDescent="0.25"/>
    <row r="992" s="1" customFormat="1" ht="15.75" customHeight="1" x14ac:dyDescent="0.25"/>
    <row r="993" s="1" customFormat="1" ht="15.75" customHeight="1" x14ac:dyDescent="0.25"/>
    <row r="994" s="1" customFormat="1" ht="15.75" customHeight="1" x14ac:dyDescent="0.25"/>
    <row r="995" s="1" customFormat="1" ht="15.75" customHeight="1" x14ac:dyDescent="0.25"/>
    <row r="996" s="1" customFormat="1" ht="15.75" customHeight="1" x14ac:dyDescent="0.25"/>
    <row r="997" s="1" customFormat="1" ht="15.75" customHeight="1" x14ac:dyDescent="0.25"/>
    <row r="998" s="1" customFormat="1" ht="15.75" customHeight="1" x14ac:dyDescent="0.25"/>
    <row r="999" s="1" customFormat="1" ht="15.75" customHeight="1" x14ac:dyDescent="0.25"/>
    <row r="1000" s="1" customFormat="1" ht="15.75" customHeight="1" x14ac:dyDescent="0.25"/>
  </sheetData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regresion</vt:lpstr>
      <vt:lpstr>test2</vt:lpstr>
      <vt:lpstr>test3</vt:lpstr>
      <vt:lpstr>test4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Araluce, Ivan</dc:creator>
  <cp:lastModifiedBy>Araluce, Ivan</cp:lastModifiedBy>
  <dcterms:created xsi:type="dcterms:W3CDTF">2021-11-30T22:00:49Z</dcterms:created>
  <dcterms:modified xsi:type="dcterms:W3CDTF">2021-11-30T22:10:27Z</dcterms:modified>
</cp:coreProperties>
</file>