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5ABA5047-A7AD-124C-90A1-B6BAF6D8D565}" xr6:coauthVersionLast="47" xr6:coauthVersionMax="47" xr10:uidLastSave="{00000000-0000-0000-0000-000000000000}"/>
  <bookViews>
    <workbookView xWindow="5580" yWindow="760" windowWidth="15960" windowHeight="17840" activeTab="2" xr2:uid="{00000000-000D-0000-FFFF-FFFF00000000}"/>
  </bookViews>
  <sheets>
    <sheet name="Base Assumptions" sheetId="1" r:id="rId1"/>
    <sheet name="Sheet2" sheetId="2" r:id="rId2"/>
    <sheet name="Income Statement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10" i="2" s="1"/>
  <c r="C14" i="2" s="1"/>
  <c r="C17" i="2" s="1"/>
  <c r="E14" i="1"/>
  <c r="F14" i="1" s="1"/>
  <c r="G14" i="1" s="1"/>
  <c r="H14" i="1" s="1"/>
</calcChain>
</file>

<file path=xl/sharedStrings.xml><?xml version="1.0" encoding="utf-8"?>
<sst xmlns="http://schemas.openxmlformats.org/spreadsheetml/2006/main" count="61" uniqueCount="40">
  <si>
    <t>Assumptions</t>
  </si>
  <si>
    <t>Year 1</t>
  </si>
  <si>
    <t>Year 2</t>
  </si>
  <si>
    <t>Year 3</t>
  </si>
  <si>
    <t xml:space="preserve">Year 4 </t>
  </si>
  <si>
    <t>Year 5</t>
  </si>
  <si>
    <t>P&amp;L Statement</t>
  </si>
  <si>
    <t>Revenue (Yoy.)</t>
  </si>
  <si>
    <t>COGS (increasing marging)</t>
  </si>
  <si>
    <t>SG&amp;A (% of Rev.)</t>
  </si>
  <si>
    <t>D&amp;A (% of Rev.)</t>
  </si>
  <si>
    <t>Tax</t>
  </si>
  <si>
    <t>Balance Sheet Statement</t>
  </si>
  <si>
    <t>Inventory Days</t>
  </si>
  <si>
    <t>Debtor Days</t>
  </si>
  <si>
    <t>Creditor Days</t>
  </si>
  <si>
    <t>CapEx (% of Rev.)</t>
  </si>
  <si>
    <t>Financial Assumptions</t>
  </si>
  <si>
    <t>Cash Interest</t>
  </si>
  <si>
    <t>Long-Term Debt Interest</t>
  </si>
  <si>
    <t>Revolver Interest</t>
  </si>
  <si>
    <t>Debt redemption (mandatory)</t>
  </si>
  <si>
    <t>Year 4</t>
  </si>
  <si>
    <t>Revenue</t>
  </si>
  <si>
    <t>COGS</t>
  </si>
  <si>
    <t>Gross Profit</t>
  </si>
  <si>
    <t>% margin</t>
  </si>
  <si>
    <t>SG&amp;A</t>
  </si>
  <si>
    <t>D&amp;A</t>
  </si>
  <si>
    <t>EBIT</t>
  </si>
  <si>
    <t>Interest Income</t>
  </si>
  <si>
    <t>Interest Expense</t>
  </si>
  <si>
    <t>Proft before Taxes</t>
  </si>
  <si>
    <t>Tax Expenses</t>
  </si>
  <si>
    <t>Net Income</t>
  </si>
  <si>
    <t>USD millions, except per share data</t>
  </si>
  <si>
    <t>Base Year</t>
  </si>
  <si>
    <t>Income Statement</t>
  </si>
  <si>
    <t>Revenues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</si>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</sst>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;\(#,##0\);&quot;-&quot;"/>
    <numFmt numFmtId="166" formatCode="0.0%;\(0.0%\)"/>
    <numFmt numFmtId="167" formatCode="#,##0.0;\(#,##0.0\);&quot;-&quot;"/>
    <numFmt numFmtId="168" formatCode="_-* #,##0_-;\(#,##0\)_-;_-* &quot;-&quot;_-;_-@_-"/>
    <numFmt numFmtId="169" formatCode="0&quot;A&quot;"/>
    <numFmt numFmtId="170" formatCode="0&quot;E&quot;"/>
    <numFmt numFmtId="171" formatCode="#,##0_);\(#,##0\);\-"/>
  </numFmts>
  <fonts count="10" x14ac:knownFonts="1">
    <font>
      <sz val="12"/>
      <color indexed="8"/>
      <name val="Aptos Narrow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1"/>
      <name val="Arial"/>
      <family val="2"/>
    </font>
    <font>
      <i/>
      <sz val="10"/>
      <color indexed="8"/>
      <name val="Arial"/>
      <family val="2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9" fontId="4" fillId="2" borderId="8" xfId="0" applyNumberFormat="1" applyFont="1" applyFill="1" applyBorder="1" applyAlignment="1">
      <alignment vertical="center"/>
    </xf>
    <xf numFmtId="9" fontId="2" fillId="2" borderId="9" xfId="0" applyNumberFormat="1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164" fontId="4" fillId="2" borderId="12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64" fontId="4" fillId="2" borderId="15" xfId="0" applyNumberFormat="1" applyFont="1" applyFill="1" applyBorder="1" applyAlignment="1">
      <alignment vertical="center"/>
    </xf>
    <xf numFmtId="10" fontId="2" fillId="2" borderId="14" xfId="0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164" fontId="2" fillId="3" borderId="14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9" fontId="4" fillId="3" borderId="9" xfId="0" applyNumberFormat="1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165" fontId="2" fillId="3" borderId="14" xfId="0" applyNumberFormat="1" applyFont="1" applyFill="1" applyBorder="1" applyAlignment="1">
      <alignment vertical="center"/>
    </xf>
    <xf numFmtId="165" fontId="2" fillId="2" borderId="14" xfId="0" applyNumberFormat="1" applyFont="1" applyFill="1" applyBorder="1" applyAlignment="1">
      <alignment vertical="center"/>
    </xf>
    <xf numFmtId="164" fontId="4" fillId="3" borderId="19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9" fontId="4" fillId="2" borderId="12" xfId="0" applyNumberFormat="1" applyFont="1" applyFill="1" applyBorder="1" applyAlignment="1">
      <alignment vertical="center"/>
    </xf>
    <xf numFmtId="9" fontId="4" fillId="2" borderId="13" xfId="0" applyNumberFormat="1" applyFont="1" applyFill="1" applyBorder="1" applyAlignment="1">
      <alignment vertical="center"/>
    </xf>
    <xf numFmtId="9" fontId="2" fillId="2" borderId="14" xfId="0" applyNumberFormat="1" applyFont="1" applyFill="1" applyBorder="1" applyAlignment="1">
      <alignment vertical="center"/>
    </xf>
    <xf numFmtId="9" fontId="4" fillId="2" borderId="5" xfId="0" applyNumberFormat="1" applyFont="1" applyFill="1" applyBorder="1" applyAlignment="1">
      <alignment vertical="center"/>
    </xf>
    <xf numFmtId="9" fontId="4" fillId="2" borderId="16" xfId="0" applyNumberFormat="1" applyFont="1" applyFill="1" applyBorder="1" applyAlignment="1">
      <alignment vertical="center"/>
    </xf>
    <xf numFmtId="49" fontId="2" fillId="2" borderId="20" xfId="0" applyNumberFormat="1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9" fontId="2" fillId="2" borderId="8" xfId="0" applyNumberFormat="1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9" fontId="2" fillId="2" borderId="27" xfId="0" applyNumberFormat="1" applyFont="1" applyFill="1" applyBorder="1" applyAlignment="1">
      <alignment vertical="center"/>
    </xf>
    <xf numFmtId="9" fontId="2" fillId="2" borderId="12" xfId="0" applyNumberFormat="1" applyFont="1" applyFill="1" applyBorder="1" applyAlignment="1">
      <alignment vertical="center"/>
    </xf>
    <xf numFmtId="49" fontId="2" fillId="2" borderId="28" xfId="0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165" fontId="2" fillId="2" borderId="29" xfId="0" applyNumberFormat="1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66" fontId="5" fillId="2" borderId="9" xfId="0" applyNumberFormat="1" applyFont="1" applyFill="1" applyBorder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164" fontId="2" fillId="2" borderId="29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166" fontId="5" fillId="2" borderId="29" xfId="0" applyNumberFormat="1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167" fontId="2" fillId="2" borderId="5" xfId="0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65" fontId="2" fillId="2" borderId="30" xfId="0" applyNumberFormat="1" applyFont="1" applyFill="1" applyBorder="1" applyAlignment="1">
      <alignment vertical="center"/>
    </xf>
    <xf numFmtId="165" fontId="3" fillId="2" borderId="29" xfId="0" applyNumberFormat="1" applyFont="1" applyFill="1" applyBorder="1" applyAlignment="1">
      <alignment vertical="center"/>
    </xf>
    <xf numFmtId="165" fontId="2" fillId="2" borderId="31" xfId="0" applyNumberFormat="1" applyFont="1" applyFill="1" applyBorder="1" applyAlignment="1">
      <alignment vertical="center"/>
    </xf>
    <xf numFmtId="0" fontId="0" fillId="0" borderId="25" xfId="0" applyBorder="1"/>
    <xf numFmtId="0" fontId="2" fillId="2" borderId="8" xfId="0" applyFont="1" applyFill="1" applyBorder="1" applyAlignment="1">
      <alignment vertical="center"/>
    </xf>
    <xf numFmtId="0" fontId="0" fillId="0" borderId="31" xfId="0" applyBorder="1"/>
    <xf numFmtId="0" fontId="2" fillId="2" borderId="32" xfId="0" applyFont="1" applyFill="1" applyBorder="1" applyAlignment="1">
      <alignment vertical="center"/>
    </xf>
    <xf numFmtId="168" fontId="6" fillId="4" borderId="0" xfId="0" applyNumberFormat="1" applyFont="1" applyFill="1" applyAlignment="1" applyProtection="1">
      <alignment horizontal="left"/>
      <protection locked="0"/>
    </xf>
    <xf numFmtId="169" fontId="7" fillId="5" borderId="0" xfId="0" applyNumberFormat="1" applyFont="1" applyFill="1" applyAlignment="1">
      <alignment horizontal="right"/>
    </xf>
    <xf numFmtId="170" fontId="7" fillId="4" borderId="0" xfId="0" applyNumberFormat="1" applyFont="1" applyFill="1" applyAlignment="1">
      <alignment horizontal="right"/>
    </xf>
    <xf numFmtId="37" fontId="7" fillId="6" borderId="0" xfId="0" applyNumberFormat="1" applyFont="1" applyFill="1" applyAlignment="1">
      <alignment vertical="center"/>
    </xf>
    <xf numFmtId="171" fontId="7" fillId="6" borderId="0" xfId="0" applyNumberFormat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171" fontId="9" fillId="0" borderId="0" xfId="0" applyNumberFormat="1" applyFont="1"/>
    <xf numFmtId="0" fontId="9" fillId="0" borderId="33" xfId="0" applyFont="1" applyBorder="1"/>
    <xf numFmtId="0" fontId="8" fillId="0" borderId="3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showGridLines="0" workbookViewId="0"/>
  </sheetViews>
  <sheetFormatPr baseColWidth="10" defaultColWidth="10.83203125" defaultRowHeight="16" customHeight="1" x14ac:dyDescent="0.2"/>
  <cols>
    <col min="1" max="9" width="10.83203125" customWidth="1"/>
  </cols>
  <sheetData>
    <row r="1" spans="1:8" ht="14" customHeight="1" x14ac:dyDescent="0.2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</row>
    <row r="2" spans="1:8" ht="13.75" customHeight="1" x14ac:dyDescent="0.2">
      <c r="A2" s="5"/>
      <c r="B2" s="6"/>
      <c r="C2" s="6"/>
      <c r="D2" s="6"/>
      <c r="E2" s="6"/>
      <c r="F2" s="6"/>
      <c r="G2" s="6"/>
      <c r="H2" s="7"/>
    </row>
    <row r="3" spans="1:8" ht="13.75" customHeight="1" x14ac:dyDescent="0.2">
      <c r="A3" s="8" t="s">
        <v>6</v>
      </c>
      <c r="B3" s="9"/>
      <c r="C3" s="9"/>
      <c r="D3" s="10"/>
      <c r="E3" s="10"/>
      <c r="F3" s="10"/>
      <c r="G3" s="10"/>
      <c r="H3" s="11"/>
    </row>
    <row r="4" spans="1:8" ht="13.75" customHeight="1" x14ac:dyDescent="0.2">
      <c r="A4" s="12" t="s">
        <v>7</v>
      </c>
      <c r="B4" s="13"/>
      <c r="C4" s="14"/>
      <c r="D4" s="15">
        <v>0.04</v>
      </c>
      <c r="E4" s="15">
        <v>0.04</v>
      </c>
      <c r="F4" s="15">
        <v>0.04</v>
      </c>
      <c r="G4" s="15">
        <v>0.04</v>
      </c>
      <c r="H4" s="15">
        <v>0.04</v>
      </c>
    </row>
    <row r="5" spans="1:8" ht="13.75" customHeight="1" x14ac:dyDescent="0.2">
      <c r="A5" s="16" t="s">
        <v>8</v>
      </c>
      <c r="B5" s="17"/>
      <c r="C5" s="18"/>
      <c r="D5" s="19">
        <v>1.1999999999999999E-3</v>
      </c>
      <c r="E5" s="19">
        <v>1.1999999999999999E-3</v>
      </c>
      <c r="F5" s="19">
        <v>1.1999999999999999E-3</v>
      </c>
      <c r="G5" s="19">
        <v>1.1999999999999999E-3</v>
      </c>
      <c r="H5" s="19">
        <v>1.1999999999999999E-3</v>
      </c>
    </row>
    <row r="6" spans="1:8" ht="13.75" customHeight="1" x14ac:dyDescent="0.2">
      <c r="A6" s="16" t="s">
        <v>9</v>
      </c>
      <c r="B6" s="20"/>
      <c r="C6" s="21">
        <v>0.08</v>
      </c>
      <c r="D6" s="15">
        <v>0.08</v>
      </c>
      <c r="E6" s="15">
        <v>0.08</v>
      </c>
      <c r="F6" s="15">
        <v>0.08</v>
      </c>
      <c r="G6" s="15">
        <v>0.08</v>
      </c>
      <c r="H6" s="15">
        <v>0.08</v>
      </c>
    </row>
    <row r="7" spans="1:8" ht="13.75" customHeight="1" x14ac:dyDescent="0.2">
      <c r="A7" s="16" t="s">
        <v>10</v>
      </c>
      <c r="B7" s="20"/>
      <c r="C7" s="21">
        <v>0.05</v>
      </c>
      <c r="D7" s="15">
        <v>0.05</v>
      </c>
      <c r="E7" s="15">
        <v>0.05</v>
      </c>
      <c r="F7" s="15">
        <v>0.05</v>
      </c>
      <c r="G7" s="15">
        <v>0.05</v>
      </c>
      <c r="H7" s="15">
        <v>0.05</v>
      </c>
    </row>
    <row r="8" spans="1:8" ht="13.75" customHeight="1" x14ac:dyDescent="0.2">
      <c r="A8" s="16" t="s">
        <v>11</v>
      </c>
      <c r="B8" s="20"/>
      <c r="C8" s="21">
        <v>0.2</v>
      </c>
      <c r="D8" s="15">
        <v>0.22</v>
      </c>
      <c r="E8" s="15">
        <v>0.22</v>
      </c>
      <c r="F8" s="15">
        <v>0.22</v>
      </c>
      <c r="G8" s="15">
        <v>0.22</v>
      </c>
      <c r="H8" s="15">
        <v>0.22</v>
      </c>
    </row>
    <row r="9" spans="1:8" ht="13.75" customHeight="1" x14ac:dyDescent="0.2">
      <c r="A9" s="5"/>
      <c r="B9" s="17"/>
      <c r="C9" s="22"/>
      <c r="D9" s="23"/>
      <c r="E9" s="23"/>
      <c r="F9" s="23"/>
      <c r="G9" s="23"/>
      <c r="H9" s="24"/>
    </row>
    <row r="10" spans="1:8" ht="13.75" customHeight="1" x14ac:dyDescent="0.2">
      <c r="A10" s="8" t="s">
        <v>12</v>
      </c>
      <c r="B10" s="25"/>
      <c r="C10" s="26"/>
      <c r="D10" s="10"/>
      <c r="E10" s="10"/>
      <c r="F10" s="10"/>
      <c r="G10" s="10"/>
      <c r="H10" s="11"/>
    </row>
    <row r="11" spans="1:8" ht="13.75" customHeight="1" x14ac:dyDescent="0.2">
      <c r="A11" s="12" t="s">
        <v>13</v>
      </c>
      <c r="B11" s="27"/>
      <c r="C11" s="28">
        <v>48</v>
      </c>
      <c r="D11" s="29">
        <v>41</v>
      </c>
      <c r="E11" s="29">
        <v>41</v>
      </c>
      <c r="F11" s="29">
        <v>41</v>
      </c>
      <c r="G11" s="29">
        <v>41</v>
      </c>
      <c r="H11" s="29">
        <v>41</v>
      </c>
    </row>
    <row r="12" spans="1:8" ht="13.75" customHeight="1" x14ac:dyDescent="0.2">
      <c r="A12" s="16" t="s">
        <v>14</v>
      </c>
      <c r="B12" s="20"/>
      <c r="C12" s="28">
        <v>55</v>
      </c>
      <c r="D12" s="29">
        <v>50</v>
      </c>
      <c r="E12" s="29">
        <v>50</v>
      </c>
      <c r="F12" s="29">
        <v>50</v>
      </c>
      <c r="G12" s="29">
        <v>50</v>
      </c>
      <c r="H12" s="29">
        <v>50</v>
      </c>
    </row>
    <row r="13" spans="1:8" ht="13.75" customHeight="1" x14ac:dyDescent="0.2">
      <c r="A13" s="16" t="s">
        <v>15</v>
      </c>
      <c r="B13" s="20"/>
      <c r="C13" s="28">
        <v>48</v>
      </c>
      <c r="D13" s="29">
        <v>45</v>
      </c>
      <c r="E13" s="29">
        <v>45</v>
      </c>
      <c r="F13" s="29">
        <v>45</v>
      </c>
      <c r="G13" s="29">
        <v>45</v>
      </c>
      <c r="H13" s="29">
        <v>45</v>
      </c>
    </row>
    <row r="14" spans="1:8" ht="13.75" customHeight="1" x14ac:dyDescent="0.2">
      <c r="A14" s="16" t="s">
        <v>16</v>
      </c>
      <c r="B14" s="17"/>
      <c r="C14" s="30"/>
      <c r="D14" s="15">
        <v>4.4999999999999998E-2</v>
      </c>
      <c r="E14" s="15">
        <f>D14+0.1%</f>
        <v>4.5999999999999999E-2</v>
      </c>
      <c r="F14" s="15">
        <f>E14+0.1%</f>
        <v>4.7E-2</v>
      </c>
      <c r="G14" s="15">
        <f>F14+0.1%</f>
        <v>4.8000000000000001E-2</v>
      </c>
      <c r="H14" s="15">
        <f>G14+0.1%</f>
        <v>4.9000000000000002E-2</v>
      </c>
    </row>
    <row r="15" spans="1:8" ht="13.75" customHeight="1" x14ac:dyDescent="0.2">
      <c r="A15" s="5"/>
      <c r="B15" s="17"/>
      <c r="C15" s="31"/>
      <c r="D15" s="23"/>
      <c r="E15" s="23"/>
      <c r="F15" s="23"/>
      <c r="G15" s="23"/>
      <c r="H15" s="24"/>
    </row>
    <row r="16" spans="1:8" ht="13.75" customHeight="1" x14ac:dyDescent="0.2">
      <c r="A16" s="8" t="s">
        <v>17</v>
      </c>
      <c r="B16" s="25"/>
      <c r="C16" s="25"/>
      <c r="D16" s="32"/>
      <c r="E16" s="32"/>
      <c r="F16" s="32"/>
      <c r="G16" s="32"/>
      <c r="H16" s="33"/>
    </row>
    <row r="17" spans="1:8" ht="13.75" customHeight="1" x14ac:dyDescent="0.2">
      <c r="A17" s="12" t="s">
        <v>18</v>
      </c>
      <c r="B17" s="34"/>
      <c r="C17" s="35"/>
      <c r="D17" s="36">
        <v>0.03</v>
      </c>
      <c r="E17" s="36">
        <v>0.03</v>
      </c>
      <c r="F17" s="36">
        <v>0.03</v>
      </c>
      <c r="G17" s="36">
        <v>0.03</v>
      </c>
      <c r="H17" s="36">
        <v>0.03</v>
      </c>
    </row>
    <row r="18" spans="1:8" ht="13.75" customHeight="1" x14ac:dyDescent="0.2">
      <c r="A18" s="16" t="s">
        <v>19</v>
      </c>
      <c r="B18" s="37"/>
      <c r="C18" s="38"/>
      <c r="D18" s="36">
        <v>0.06</v>
      </c>
      <c r="E18" s="36">
        <v>0.06</v>
      </c>
      <c r="F18" s="36">
        <v>0.06</v>
      </c>
      <c r="G18" s="36">
        <v>0.06</v>
      </c>
      <c r="H18" s="36">
        <v>0.06</v>
      </c>
    </row>
    <row r="19" spans="1:8" ht="13.75" customHeight="1" x14ac:dyDescent="0.2">
      <c r="A19" s="16" t="s">
        <v>20</v>
      </c>
      <c r="B19" s="37"/>
      <c r="C19" s="38"/>
      <c r="D19" s="36">
        <v>0.09</v>
      </c>
      <c r="E19" s="36">
        <v>0.09</v>
      </c>
      <c r="F19" s="36">
        <v>0.09</v>
      </c>
      <c r="G19" s="36">
        <v>0.09</v>
      </c>
      <c r="H19" s="36">
        <v>0.09</v>
      </c>
    </row>
    <row r="20" spans="1:8" ht="13.75" customHeight="1" x14ac:dyDescent="0.2">
      <c r="A20" s="39" t="s">
        <v>21</v>
      </c>
      <c r="B20" s="40"/>
      <c r="C20" s="41"/>
      <c r="D20" s="29">
        <v>95</v>
      </c>
      <c r="E20" s="29">
        <v>95</v>
      </c>
      <c r="F20" s="29">
        <v>95</v>
      </c>
      <c r="G20" s="29">
        <v>95</v>
      </c>
      <c r="H20" s="29">
        <v>95</v>
      </c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workbookViewId="0">
      <selection activeCell="C13" sqref="C13"/>
    </sheetView>
  </sheetViews>
  <sheetFormatPr baseColWidth="10" defaultColWidth="10.83203125" defaultRowHeight="16" customHeight="1" x14ac:dyDescent="0.2"/>
  <cols>
    <col min="1" max="10" width="10.83203125" customWidth="1"/>
  </cols>
  <sheetData>
    <row r="1" spans="1:9" ht="13.75" customHeight="1" x14ac:dyDescent="0.2">
      <c r="A1" s="42"/>
      <c r="B1" s="43"/>
      <c r="C1" s="44" t="s">
        <v>0</v>
      </c>
      <c r="D1" s="44" t="s">
        <v>1</v>
      </c>
      <c r="E1" s="44" t="s">
        <v>2</v>
      </c>
      <c r="F1" s="44" t="s">
        <v>3</v>
      </c>
      <c r="G1" s="44" t="s">
        <v>22</v>
      </c>
      <c r="H1" s="44" t="s">
        <v>5</v>
      </c>
      <c r="I1" s="45"/>
    </row>
    <row r="2" spans="1:9" ht="13.75" customHeight="1" x14ac:dyDescent="0.2">
      <c r="A2" s="46" t="s">
        <v>6</v>
      </c>
      <c r="B2" s="47"/>
      <c r="C2" s="48"/>
      <c r="D2" s="48"/>
      <c r="E2" s="48"/>
      <c r="F2" s="48"/>
      <c r="G2" s="48"/>
      <c r="H2" s="48"/>
      <c r="I2" s="49"/>
    </row>
    <row r="3" spans="1:9" ht="13.75" customHeight="1" x14ac:dyDescent="0.2">
      <c r="A3" s="42"/>
      <c r="B3" s="43"/>
      <c r="C3" s="50"/>
      <c r="D3" s="51"/>
      <c r="E3" s="51"/>
      <c r="F3" s="51"/>
      <c r="G3" s="51"/>
      <c r="H3" s="51"/>
      <c r="I3" s="49"/>
    </row>
    <row r="4" spans="1:9" ht="13.75" customHeight="1" x14ac:dyDescent="0.2">
      <c r="A4" s="52" t="s">
        <v>23</v>
      </c>
      <c r="B4" s="53"/>
      <c r="C4" s="29">
        <v>1000</v>
      </c>
      <c r="D4" s="54"/>
      <c r="E4" s="55"/>
      <c r="F4" s="55"/>
      <c r="G4" s="55"/>
      <c r="H4" s="55"/>
      <c r="I4" s="49"/>
    </row>
    <row r="5" spans="1:9" ht="13.75" customHeight="1" x14ac:dyDescent="0.2">
      <c r="A5" s="52" t="s">
        <v>24</v>
      </c>
      <c r="B5" s="53"/>
      <c r="C5" s="29">
        <v>-600</v>
      </c>
      <c r="D5" s="54"/>
      <c r="E5" s="55"/>
      <c r="F5" s="55"/>
      <c r="G5" s="55"/>
      <c r="H5" s="55"/>
      <c r="I5" s="49"/>
    </row>
    <row r="6" spans="1:9" ht="13.75" customHeight="1" x14ac:dyDescent="0.2">
      <c r="A6" s="56" t="s">
        <v>25</v>
      </c>
      <c r="B6" s="57"/>
      <c r="C6" s="58">
        <f>C4+C5</f>
        <v>400</v>
      </c>
      <c r="D6" s="59"/>
      <c r="E6" s="59"/>
      <c r="F6" s="59"/>
      <c r="G6" s="59"/>
      <c r="H6" s="59"/>
      <c r="I6" s="49"/>
    </row>
    <row r="7" spans="1:9" ht="13.75" customHeight="1" x14ac:dyDescent="0.2">
      <c r="A7" s="60" t="s">
        <v>26</v>
      </c>
      <c r="B7" s="61"/>
      <c r="C7" s="62"/>
      <c r="D7" s="63"/>
      <c r="E7" s="63"/>
      <c r="F7" s="63"/>
      <c r="G7" s="63"/>
      <c r="H7" s="63"/>
      <c r="I7" s="49"/>
    </row>
    <row r="8" spans="1:9" ht="13.75" customHeight="1" x14ac:dyDescent="0.2">
      <c r="A8" s="52" t="s">
        <v>27</v>
      </c>
      <c r="B8" s="53"/>
      <c r="C8" s="29">
        <v>-125</v>
      </c>
      <c r="D8" s="64"/>
      <c r="E8" s="65"/>
      <c r="F8" s="65"/>
      <c r="G8" s="65"/>
      <c r="H8" s="65"/>
      <c r="I8" s="49"/>
    </row>
    <row r="9" spans="1:9" ht="13.75" customHeight="1" x14ac:dyDescent="0.2">
      <c r="A9" s="52" t="s">
        <v>28</v>
      </c>
      <c r="B9" s="53"/>
      <c r="C9" s="29">
        <v>-50</v>
      </c>
      <c r="D9" s="54"/>
      <c r="E9" s="55"/>
      <c r="F9" s="55"/>
      <c r="G9" s="55"/>
      <c r="H9" s="55"/>
      <c r="I9" s="49"/>
    </row>
    <row r="10" spans="1:9" ht="13.75" customHeight="1" x14ac:dyDescent="0.2">
      <c r="A10" s="56" t="s">
        <v>29</v>
      </c>
      <c r="B10" s="6"/>
      <c r="C10" s="58">
        <f>C6+C8+C9</f>
        <v>225</v>
      </c>
      <c r="D10" s="55"/>
      <c r="E10" s="55"/>
      <c r="F10" s="55"/>
      <c r="G10" s="55"/>
      <c r="H10" s="55"/>
      <c r="I10" s="49"/>
    </row>
    <row r="11" spans="1:9" ht="13.75" customHeight="1" x14ac:dyDescent="0.2">
      <c r="A11" s="60" t="s">
        <v>26</v>
      </c>
      <c r="B11" s="57"/>
      <c r="C11" s="62"/>
      <c r="D11" s="59"/>
      <c r="E11" s="59"/>
      <c r="F11" s="59"/>
      <c r="G11" s="59"/>
      <c r="H11" s="59"/>
      <c r="I11" s="49"/>
    </row>
    <row r="12" spans="1:9" ht="13.75" customHeight="1" x14ac:dyDescent="0.2">
      <c r="A12" s="52" t="s">
        <v>30</v>
      </c>
      <c r="B12" s="66"/>
      <c r="C12" s="29">
        <v>0</v>
      </c>
      <c r="D12" s="67"/>
      <c r="E12" s="63"/>
      <c r="F12" s="63"/>
      <c r="G12" s="63"/>
      <c r="H12" s="63"/>
      <c r="I12" s="49"/>
    </row>
    <row r="13" spans="1:9" ht="13.75" customHeight="1" x14ac:dyDescent="0.2">
      <c r="A13" s="52" t="s">
        <v>31</v>
      </c>
      <c r="B13" s="53"/>
      <c r="C13" s="29">
        <v>-20</v>
      </c>
      <c r="D13" s="68"/>
      <c r="E13" s="6"/>
      <c r="F13" s="6"/>
      <c r="G13" s="6"/>
      <c r="H13" s="6"/>
      <c r="I13" s="49"/>
    </row>
    <row r="14" spans="1:9" ht="13.75" customHeight="1" x14ac:dyDescent="0.2">
      <c r="A14" s="56" t="s">
        <v>32</v>
      </c>
      <c r="B14" s="6"/>
      <c r="C14" s="58">
        <f>C10+C12+C13</f>
        <v>205</v>
      </c>
      <c r="D14" s="69"/>
      <c r="E14" s="69"/>
      <c r="F14" s="69"/>
      <c r="G14" s="69"/>
      <c r="H14" s="69"/>
      <c r="I14" s="49"/>
    </row>
    <row r="15" spans="1:9" ht="13.75" customHeight="1" x14ac:dyDescent="0.2">
      <c r="A15" s="60" t="s">
        <v>26</v>
      </c>
      <c r="B15" s="6"/>
      <c r="C15" s="62"/>
      <c r="D15" s="55"/>
      <c r="E15" s="55"/>
      <c r="F15" s="55"/>
      <c r="G15" s="55"/>
      <c r="H15" s="55"/>
      <c r="I15" s="49"/>
    </row>
    <row r="16" spans="1:9" ht="13.75" customHeight="1" x14ac:dyDescent="0.2">
      <c r="A16" s="52" t="s">
        <v>33</v>
      </c>
      <c r="B16" s="70"/>
      <c r="C16" s="71">
        <v>-55</v>
      </c>
      <c r="D16" s="72"/>
      <c r="E16" s="59"/>
      <c r="F16" s="59"/>
      <c r="G16" s="59"/>
      <c r="H16" s="59"/>
      <c r="I16" s="49"/>
    </row>
    <row r="17" spans="1:9" ht="17" customHeight="1" x14ac:dyDescent="0.2">
      <c r="A17" s="56" t="s">
        <v>34</v>
      </c>
      <c r="B17" s="61"/>
      <c r="C17" s="73">
        <f>C14+C16</f>
        <v>150</v>
      </c>
      <c r="D17" s="63"/>
      <c r="E17" s="63"/>
      <c r="F17" s="63"/>
      <c r="G17" s="63"/>
      <c r="H17" s="63"/>
      <c r="I17" s="49"/>
    </row>
    <row r="18" spans="1:9" ht="17" customHeight="1" x14ac:dyDescent="0.2">
      <c r="A18" s="74"/>
      <c r="B18" s="75"/>
      <c r="C18" s="76"/>
      <c r="D18" s="48"/>
      <c r="E18" s="48"/>
      <c r="F18" s="48"/>
      <c r="G18" s="48"/>
      <c r="H18" s="48"/>
      <c r="I18" s="77"/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workbookViewId="0">
      <selection activeCell="D18" sqref="D18"/>
    </sheetView>
  </sheetViews>
  <sheetFormatPr baseColWidth="10" defaultColWidth="8.83203125" defaultRowHeight="16" x14ac:dyDescent="0.2"/>
  <sheetData>
    <row r="1" spans="1:9" ht="18" customHeight="1" x14ac:dyDescent="0.2">
      <c r="A1" s="78" t="s">
        <v>35</v>
      </c>
      <c r="B1" s="79" t="s">
        <v>36</v>
      </c>
      <c r="C1" s="80" t="s">
        <v>1</v>
      </c>
      <c r="D1" s="80" t="s">
        <v>2</v>
      </c>
      <c r="E1" s="80" t="s">
        <v>3</v>
      </c>
      <c r="F1" s="80" t="s">
        <v>22</v>
      </c>
      <c r="G1" s="80" t="s">
        <v>5</v>
      </c>
    </row>
    <row r="2" spans="1:9" ht="18" customHeight="1" x14ac:dyDescent="0.2">
      <c r="A2" s="81" t="s">
        <v>37</v>
      </c>
      <c r="B2" s="81"/>
      <c r="C2" s="81"/>
      <c r="D2" s="81"/>
      <c r="E2" s="82"/>
      <c r="F2" s="82"/>
      <c r="G2" s="82"/>
    </row>
    <row r="3" spans="1:9" ht="14" customHeight="1" x14ac:dyDescent="0.2">
      <c r="A3" s="83" t="s">
        <v>38</v>
      </c>
      <c r="B3" s="84"/>
      <c r="C3" s="85"/>
      <c r="D3" s="85"/>
      <c r="E3" s="85">
        <v>1000</v>
      </c>
      <c r="F3" s="85">
        <v>1040</v>
      </c>
      <c r="G3" s="85">
        <v>1081.5999999999999</v>
      </c>
      <c r="H3">
        <v>1124.864</v>
      </c>
      <c r="I3">
        <v>1169.8585599999999</v>
      </c>
    </row>
    <row r="4" spans="1:9" ht="14" customHeight="1" x14ac:dyDescent="0.2">
      <c r="A4" s="84" t="s">
        <v>24</v>
      </c>
      <c r="E4">
        <v>600</v>
      </c>
      <c r="F4">
        <v>625.24799999999993</v>
      </c>
      <c r="G4">
        <v>651.55583999999999</v>
      </c>
      <c r="H4">
        <v>678.96791040000005</v>
      </c>
      <c r="I4">
        <v>707.53045708800005</v>
      </c>
    </row>
    <row r="5" spans="1:9" ht="14" customHeight="1" x14ac:dyDescent="0.2">
      <c r="A5" s="86" t="s">
        <v>25</v>
      </c>
      <c r="E5">
        <v>400</v>
      </c>
      <c r="F5">
        <v>414.75200000000012</v>
      </c>
      <c r="G5">
        <v>430.04416000000009</v>
      </c>
      <c r="H5">
        <v>445.89608959999998</v>
      </c>
      <c r="I5">
        <v>462.32810291200008</v>
      </c>
    </row>
    <row r="6" spans="1:9" ht="14" customHeight="1" x14ac:dyDescent="0.2">
      <c r="A6" s="84" t="s">
        <v>27</v>
      </c>
      <c r="E6">
        <v>80</v>
      </c>
      <c r="F6">
        <v>83.2</v>
      </c>
      <c r="G6">
        <v>86.528000000000006</v>
      </c>
      <c r="H6">
        <v>89.98912</v>
      </c>
      <c r="I6">
        <v>93.58868480000001</v>
      </c>
    </row>
    <row r="7" spans="1:9" ht="14" customHeight="1" x14ac:dyDescent="0.2">
      <c r="A7" s="84" t="s">
        <v>28</v>
      </c>
      <c r="E7">
        <v>50</v>
      </c>
      <c r="F7">
        <v>52</v>
      </c>
      <c r="G7">
        <v>54.080000000000013</v>
      </c>
      <c r="H7">
        <v>56.243200000000002</v>
      </c>
      <c r="I7">
        <v>58.492928000000013</v>
      </c>
    </row>
    <row r="8" spans="1:9" ht="14" customHeight="1" x14ac:dyDescent="0.2">
      <c r="A8" s="84" t="s">
        <v>30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ht="14" customHeight="1" x14ac:dyDescent="0.2">
      <c r="A9" s="84" t="s">
        <v>29</v>
      </c>
      <c r="E9">
        <v>270</v>
      </c>
      <c r="F9">
        <v>279.55200000000008</v>
      </c>
      <c r="G9">
        <v>289.43616000000009</v>
      </c>
      <c r="H9">
        <v>299.66376960000002</v>
      </c>
      <c r="I9">
        <v>310.24649011200012</v>
      </c>
    </row>
    <row r="10" spans="1:9" ht="14" customHeight="1" x14ac:dyDescent="0.2">
      <c r="A10" s="86" t="s">
        <v>31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ht="14" customHeight="1" x14ac:dyDescent="0.2">
      <c r="A11" s="84" t="s">
        <v>39</v>
      </c>
      <c r="E11">
        <v>270</v>
      </c>
      <c r="F11">
        <v>279.55200000000008</v>
      </c>
      <c r="G11">
        <v>289.43616000000009</v>
      </c>
      <c r="H11">
        <v>299.66376960000002</v>
      </c>
      <c r="I11">
        <v>310.24649011200012</v>
      </c>
    </row>
    <row r="12" spans="1:9" ht="14" customHeight="1" x14ac:dyDescent="0.2">
      <c r="A12" s="86" t="s">
        <v>34</v>
      </c>
      <c r="E12">
        <v>210.6</v>
      </c>
      <c r="F12">
        <v>218.0505600000001</v>
      </c>
      <c r="G12">
        <v>225.76020480000011</v>
      </c>
      <c r="H12">
        <v>233.737740288</v>
      </c>
      <c r="I12">
        <v>241.99226228736009</v>
      </c>
    </row>
    <row r="13" spans="1:9" ht="14" customHeight="1" x14ac:dyDescent="0.2">
      <c r="A13" s="84"/>
    </row>
    <row r="14" spans="1:9" ht="15" customHeight="1" x14ac:dyDescent="0.2">
      <c r="A14" s="87"/>
    </row>
    <row r="15" spans="1:9" ht="15" customHeight="1" x14ac:dyDescent="0.2">
      <c r="A15" s="83"/>
    </row>
    <row r="16" spans="1:9" ht="14" customHeight="1" x14ac:dyDescent="0.2">
      <c r="A16" s="8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Assumptions</vt:lpstr>
      <vt:lpstr>Sheet2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Baime</cp:lastModifiedBy>
  <dcterms:created xsi:type="dcterms:W3CDTF">2025-08-25T20:22:11Z</dcterms:created>
  <dcterms:modified xsi:type="dcterms:W3CDTF">2025-08-25T20:34:12Z</dcterms:modified>
</cp:coreProperties>
</file>