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ublic\Documents\Public Work UNRESTRICTED\Tasks\aafractions.ncc\data-raw\"/>
    </mc:Choice>
  </mc:AlternateContent>
  <xr:revisionPtr revIDLastSave="0" documentId="10_ncr:100000_{5A24AD99-9FA9-48AB-A448-BE29DD0FCA3E}" xr6:coauthVersionLast="31" xr6:coauthVersionMax="31" xr10:uidLastSave="{00000000-0000-0000-0000-000000000000}"/>
  <bookViews>
    <workbookView xWindow="0" yWindow="0" windowWidth="19200" windowHeight="11880" activeTab="4" xr2:uid="{00000000-000D-0000-FFFF-FFFF00000000}"/>
  </bookViews>
  <sheets>
    <sheet name="Tables" sheetId="7" r:id="rId1"/>
    <sheet name="aaf_2017_phe" sheetId="11" r:id="rId2"/>
    <sheet name="aaf_2014_ljucph" sheetId="10" r:id="rId3"/>
    <sheet name="aaf_2008_ljucph" sheetId="8" r:id="rId4"/>
    <sheet name="aaf_2007_ni39" sheetId="9" r:id="rId5"/>
  </sheets>
  <definedNames>
    <definedName name="_ftn1" localSheetId="4">aaf_2007_ni39!$D$50</definedName>
    <definedName name="_ftn1" localSheetId="3">aaf_2008_ljucph!#REF!</definedName>
    <definedName name="_ftn1" localSheetId="2">aaf_2014_ljucph!#REF!</definedName>
    <definedName name="_ftn1" localSheetId="1">aaf_2017_phe!#REF!</definedName>
    <definedName name="_ftn1" localSheetId="0">Tables!#REF!</definedName>
    <definedName name="_ftnref1" localSheetId="4">aaf_2007_ni39!$D$47</definedName>
    <definedName name="_ftnref1" localSheetId="3">aaf_2008_ljucph!#REF!</definedName>
    <definedName name="_ftnref1" localSheetId="2">aaf_2014_ljucph!#REF!</definedName>
    <definedName name="_ftnref1" localSheetId="1">aaf_2017_phe!#REF!</definedName>
    <definedName name="_ftnref1" localSheetId="0">Tables!#REF!</definedName>
  </definedNames>
  <calcPr calcId="179017"/>
</workbook>
</file>

<file path=xl/calcChain.xml><?xml version="1.0" encoding="utf-8"?>
<calcChain xmlns="http://schemas.openxmlformats.org/spreadsheetml/2006/main">
  <c r="A7" i="9" l="1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5" i="9"/>
  <c r="G44" i="9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8" i="8"/>
  <c r="G57" i="8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45" i="10"/>
  <c r="G48" i="10"/>
  <c r="G49" i="10"/>
  <c r="G50" i="10"/>
  <c r="G51" i="10"/>
  <c r="G70" i="10"/>
  <c r="G71" i="10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48" i="11"/>
  <c r="G49" i="11"/>
  <c r="G50" i="11"/>
  <c r="G51" i="11"/>
  <c r="G70" i="11"/>
  <c r="G71" i="11"/>
</calcChain>
</file>

<file path=xl/sharedStrings.xml><?xml version="1.0" encoding="utf-8"?>
<sst xmlns="http://schemas.openxmlformats.org/spreadsheetml/2006/main" count="1174" uniqueCount="284">
  <si>
    <t>Appendix 1. Updated alcohol-attributable fractions</t>
  </si>
  <si>
    <t>Updated alcohol-attributable fractions used to calculate alcohol-specific and alcohol-related hospital admission and mortality</t>
  </si>
  <si>
    <t>M</t>
  </si>
  <si>
    <t>F</t>
  </si>
  <si>
    <t>Wholly attributable conditions</t>
  </si>
  <si>
    <t>E24.4</t>
  </si>
  <si>
    <t>F10</t>
  </si>
  <si>
    <t>G31.2</t>
  </si>
  <si>
    <t>Alcoholic polyneuropathy</t>
  </si>
  <si>
    <t>G62.1</t>
  </si>
  <si>
    <t>Alcoholic myopathy</t>
  </si>
  <si>
    <t>G72.1</t>
  </si>
  <si>
    <t>Alcoholic cardiomyopathy</t>
  </si>
  <si>
    <t>I42.6</t>
  </si>
  <si>
    <t>Alcoholic gastritis</t>
  </si>
  <si>
    <t>K29.2</t>
  </si>
  <si>
    <t>Alcoholic liver disease</t>
  </si>
  <si>
    <t>K70</t>
  </si>
  <si>
    <t>Alcohol-induced acute pancreatitis</t>
  </si>
  <si>
    <t>K85.2</t>
  </si>
  <si>
    <t>Alcohol-induced chronic pancreatitis</t>
  </si>
  <si>
    <t>K86.0</t>
  </si>
  <si>
    <t>Fetal alcohol syndrome (dysmorphic)</t>
  </si>
  <si>
    <t>Q86.0</t>
  </si>
  <si>
    <t>Excess alcohol blood levels</t>
  </si>
  <si>
    <t>R78.0</t>
  </si>
  <si>
    <t>Ethanol poisoning</t>
  </si>
  <si>
    <t>T51.0</t>
  </si>
  <si>
    <t>Methanol poisoning</t>
  </si>
  <si>
    <t>T51.1</t>
  </si>
  <si>
    <t>Toxic effect of alcohol, unspecified</t>
  </si>
  <si>
    <t>T51.9</t>
  </si>
  <si>
    <t>X45</t>
  </si>
  <si>
    <t>X65</t>
  </si>
  <si>
    <t>Y15</t>
  </si>
  <si>
    <t>Y90</t>
  </si>
  <si>
    <t>Y91</t>
  </si>
  <si>
    <t>Partially attributable conditions - chronic conditions</t>
  </si>
  <si>
    <t>Infectious and parasitic diseases</t>
  </si>
  <si>
    <t>Tuberculosis</t>
  </si>
  <si>
    <t>Malignant neoplasm of:</t>
  </si>
  <si>
    <t>Lip, oral cavity and pharynx</t>
  </si>
  <si>
    <t>Oesophagus</t>
  </si>
  <si>
    <t>C15</t>
  </si>
  <si>
    <t>Colorectal</t>
  </si>
  <si>
    <t>Liver and intrahepatic bile ducts</t>
  </si>
  <si>
    <t>C22</t>
  </si>
  <si>
    <t>Larynx</t>
  </si>
  <si>
    <t>C32</t>
  </si>
  <si>
    <t>Breast</t>
  </si>
  <si>
    <t>C50</t>
  </si>
  <si>
    <t>Diabetes mellitus</t>
  </si>
  <si>
    <t>Diabetes mellitus (type II)</t>
  </si>
  <si>
    <t>E11</t>
  </si>
  <si>
    <t>Diseases of the nervous system</t>
  </si>
  <si>
    <t>Epilepsy and Status epilepticus</t>
  </si>
  <si>
    <t>Cardiovascular disease</t>
  </si>
  <si>
    <t>Hypertensive diseases</t>
  </si>
  <si>
    <t>I10-I15</t>
  </si>
  <si>
    <t>Ischaemic heart disease</t>
  </si>
  <si>
    <t>I20-I25</t>
  </si>
  <si>
    <t>Cardiac arrhythmias</t>
  </si>
  <si>
    <t>I47-I48</t>
  </si>
  <si>
    <t>I85</t>
  </si>
  <si>
    <t>Respiratory infections</t>
  </si>
  <si>
    <t>Pneumonia</t>
  </si>
  <si>
    <t>Digestive disease</t>
  </si>
  <si>
    <t>Cholelithiasis (gall stones)</t>
  </si>
  <si>
    <t>K80</t>
  </si>
  <si>
    <t>Acute and chronic pancreatitis</t>
  </si>
  <si>
    <t>Pregnancy and childbirth</t>
  </si>
  <si>
    <t>Spontaneous abortion</t>
  </si>
  <si>
    <t>O03</t>
  </si>
  <si>
    <t>Low birth weight</t>
  </si>
  <si>
    <t>Partially attributable conditions - acute conditions</t>
  </si>
  <si>
    <t>Unintentional injuries</t>
  </si>
  <si>
    <t>Intentional injuries</t>
  </si>
  <si>
    <t>A15-A19</t>
  </si>
  <si>
    <t>C00-C14</t>
  </si>
  <si>
    <t>G40-G41</t>
  </si>
  <si>
    <t>P05-P07</t>
  </si>
  <si>
    <t>W00-W19</t>
  </si>
  <si>
    <t>X00-X09</t>
  </si>
  <si>
    <t>Accidental poisoning by and exposure to alcohol</t>
  </si>
  <si>
    <t>Intentional self-poisoning by and exposure to alcohol</t>
  </si>
  <si>
    <t>Poisoning by and exposure to alcohol, undetermined intent</t>
  </si>
  <si>
    <t>Evidence of alcohol involvement determined by blood alcohol level</t>
  </si>
  <si>
    <t>Evidence of alcohol involvement determined by level of intoxication</t>
  </si>
  <si>
    <t>Mental and behavioural disorders due to use of alcohol</t>
  </si>
  <si>
    <t>Degeneration of nervous system due to alcohol</t>
  </si>
  <si>
    <t>cat1</t>
  </si>
  <si>
    <t>cat2</t>
  </si>
  <si>
    <t>desc</t>
  </si>
  <si>
    <t>attribution</t>
  </si>
  <si>
    <t>cause</t>
  </si>
  <si>
    <t>00-15 Yrs</t>
  </si>
  <si>
    <t>16-24 Yrs</t>
  </si>
  <si>
    <t>25-34 Yrs</t>
  </si>
  <si>
    <t>35-44 Yrs</t>
  </si>
  <si>
    <t>45-54 Yrs</t>
  </si>
  <si>
    <t>55-64 Yrs</t>
  </si>
  <si>
    <t>65-74 Yrs</t>
  </si>
  <si>
    <t>75+ Yrs</t>
  </si>
  <si>
    <t>00-15 Yrs:M</t>
  </si>
  <si>
    <t>00-15 Yrs:F</t>
  </si>
  <si>
    <t>16-24 Yrs:M</t>
  </si>
  <si>
    <t>16-24 Yrs:F</t>
  </si>
  <si>
    <t>25-34 Yrs:M</t>
  </si>
  <si>
    <t>25-34 Yrs:F</t>
  </si>
  <si>
    <t>35-44 Yrs:M</t>
  </si>
  <si>
    <t>35-44 Yrs:F</t>
  </si>
  <si>
    <t>45-54 Yrs:M</t>
  </si>
  <si>
    <t>45-54 Yrs:F</t>
  </si>
  <si>
    <t>55-64 Yrs:M</t>
  </si>
  <si>
    <t>55-64 Yrs:F</t>
  </si>
  <si>
    <t>65-74 Yrs:M</t>
  </si>
  <si>
    <t>65-74 Yrs:F</t>
  </si>
  <si>
    <t>75+ Yrs:M</t>
  </si>
  <si>
    <t>75+ Yrs:F</t>
  </si>
  <si>
    <t>codes</t>
  </si>
  <si>
    <t>I60-I62, I69.0-I69.2</t>
  </si>
  <si>
    <t>I63-I66, I69.3-I69.4</t>
  </si>
  <si>
    <t>sortkey</t>
  </si>
  <si>
    <t xml:space="preserve">Disease/Related health problem </t>
  </si>
  <si>
    <t xml:space="preserve">ICD-10 </t>
  </si>
  <si>
    <t xml:space="preserve">Alcohol-induced pseudo-Cushing's syndrome </t>
  </si>
  <si>
    <t xml:space="preserve">E24.4 </t>
  </si>
  <si>
    <t xml:space="preserve">Mental and behavioural disorders due to use of alcohol </t>
  </si>
  <si>
    <t xml:space="preserve">F10 </t>
  </si>
  <si>
    <t xml:space="preserve">Degeneration of nervous system due to alcohol </t>
  </si>
  <si>
    <t xml:space="preserve">G31.2 </t>
  </si>
  <si>
    <t xml:space="preserve">Alcoholic polyneuropathy </t>
  </si>
  <si>
    <t xml:space="preserve">G62.1 </t>
  </si>
  <si>
    <t xml:space="preserve">Alcoholic myopathy </t>
  </si>
  <si>
    <t xml:space="preserve">G72.1 </t>
  </si>
  <si>
    <t xml:space="preserve">Alcoholic cardiomyopathy </t>
  </si>
  <si>
    <t xml:space="preserve">I42.6 </t>
  </si>
  <si>
    <t xml:space="preserve">Alcoholic gastritis </t>
  </si>
  <si>
    <t xml:space="preserve">K29.2 </t>
  </si>
  <si>
    <t xml:space="preserve">Alcoholic liver disease </t>
  </si>
  <si>
    <t xml:space="preserve">K70 </t>
  </si>
  <si>
    <t xml:space="preserve">K86.0 </t>
  </si>
  <si>
    <t xml:space="preserve">Ethanol poisoning </t>
  </si>
  <si>
    <t xml:space="preserve">T51.0 </t>
  </si>
  <si>
    <t xml:space="preserve">Methanol poisoning </t>
  </si>
  <si>
    <t xml:space="preserve">T51.1 </t>
  </si>
  <si>
    <t xml:space="preserve">Toxic effect of alcohol, unspecified  </t>
  </si>
  <si>
    <t xml:space="preserve">T51.9 </t>
  </si>
  <si>
    <t xml:space="preserve">Accidental poisoning by and exposure to alcohol </t>
  </si>
  <si>
    <t xml:space="preserve">X45 </t>
  </si>
  <si>
    <t xml:space="preserve">C00-C14 </t>
  </si>
  <si>
    <t xml:space="preserve">C15 </t>
  </si>
  <si>
    <t xml:space="preserve">C18 </t>
  </si>
  <si>
    <t xml:space="preserve">C20 </t>
  </si>
  <si>
    <t xml:space="preserve">C22 </t>
  </si>
  <si>
    <t xml:space="preserve">C32 </t>
  </si>
  <si>
    <t xml:space="preserve">C50 </t>
  </si>
  <si>
    <t xml:space="preserve">Epilepsy and Status epilepticus </t>
  </si>
  <si>
    <t xml:space="preserve">G40-G41 </t>
  </si>
  <si>
    <t xml:space="preserve">Hypertensive diseases </t>
  </si>
  <si>
    <t xml:space="preserve">I10-I15 </t>
  </si>
  <si>
    <t xml:space="preserve">Cardiac arrhythmias </t>
  </si>
  <si>
    <t xml:space="preserve">I47-I48 </t>
  </si>
  <si>
    <t xml:space="preserve">Heart failure </t>
  </si>
  <si>
    <t xml:space="preserve">I50-I51 </t>
  </si>
  <si>
    <t xml:space="preserve">Haemorrhagic stroke </t>
  </si>
  <si>
    <t xml:space="preserve">Ischaemic stroke </t>
  </si>
  <si>
    <t xml:space="preserve">Oesophageal varices </t>
  </si>
  <si>
    <t xml:space="preserve">I85 </t>
  </si>
  <si>
    <t xml:space="preserve">Gastro-oesophageal laceration-haemorrhage syndrome </t>
  </si>
  <si>
    <t xml:space="preserve">K22.6 </t>
  </si>
  <si>
    <t xml:space="preserve">Liver cirrhosis </t>
  </si>
  <si>
    <t xml:space="preserve">K73, K74 </t>
  </si>
  <si>
    <t xml:space="preserve">Acute and chronic pancreatitis </t>
  </si>
  <si>
    <t xml:space="preserve">K85, K86.1 </t>
  </si>
  <si>
    <t xml:space="preserve">Psoriasis </t>
  </si>
  <si>
    <t xml:space="preserve">Spontaneous abortion </t>
  </si>
  <si>
    <t xml:space="preserve">O03 </t>
  </si>
  <si>
    <t xml:space="preserve">Table 21. AAFs used to calculate the national indicator for alcohol, NI 39 (provisional figures produced in November 2007*) </t>
  </si>
  <si>
    <t xml:space="preserve">K70, K74 </t>
  </si>
  <si>
    <t xml:space="preserve">Road traffic accidents (driver/rider) </t>
  </si>
  <si>
    <t xml:space="preserve">Pedestrian traffic accidents </t>
  </si>
  <si>
    <t xml:space="preserve">Water transport accidents </t>
  </si>
  <si>
    <t xml:space="preserve">V90-V94 </t>
  </si>
  <si>
    <t xml:space="preserve">Fall injuries </t>
  </si>
  <si>
    <t xml:space="preserve">W00-W19 </t>
  </si>
  <si>
    <t xml:space="preserve">Firearm injuries </t>
  </si>
  <si>
    <t xml:space="preserve">W32-W34 </t>
  </si>
  <si>
    <t xml:space="preserve">Drowning </t>
  </si>
  <si>
    <t xml:space="preserve">W65-W74 </t>
  </si>
  <si>
    <t xml:space="preserve">Inhalation of gastric contents/Inhalation and ingestion of food causing obstruction of the respiratory tract  </t>
  </si>
  <si>
    <t xml:space="preserve">W78-W79 </t>
  </si>
  <si>
    <t xml:space="preserve">Fire injuries </t>
  </si>
  <si>
    <t xml:space="preserve">X00-X09 </t>
  </si>
  <si>
    <t xml:space="preserve">Accidental excessive cold </t>
  </si>
  <si>
    <t xml:space="preserve">X31 </t>
  </si>
  <si>
    <t xml:space="preserve">Intentional self-harm/Event of undetermined intent </t>
  </si>
  <si>
    <t xml:space="preserve">X60-X84, Y10-Y33 </t>
  </si>
  <si>
    <t xml:space="preserve">Assault </t>
  </si>
  <si>
    <t xml:space="preserve">X85-Y09 </t>
  </si>
  <si>
    <t xml:space="preserve">Table 17. Alcohol-attributable fractions by age and sex </t>
  </si>
  <si>
    <t xml:space="preserve">Air/space transport accidents </t>
  </si>
  <si>
    <t xml:space="preserve">V95-V97 </t>
  </si>
  <si>
    <t xml:space="preserve">Work/machine injuries </t>
  </si>
  <si>
    <t xml:space="preserve">W24-W31 </t>
  </si>
  <si>
    <t xml:space="preserve">Inhalation of gastric contents/Inhalation and ingestion of food causing obstruction of the respiratory tract </t>
  </si>
  <si>
    <t xml:space="preserve">E11 </t>
  </si>
  <si>
    <t xml:space="preserve">Ischaemic heart disease </t>
  </si>
  <si>
    <t xml:space="preserve">I20-I25 </t>
  </si>
  <si>
    <t xml:space="preserve">K80 </t>
  </si>
  <si>
    <t>Version</t>
  </si>
  <si>
    <t>Skin diseases</t>
  </si>
  <si>
    <t>Source: LJU CPH 2014</t>
  </si>
  <si>
    <t>Source: LJU CPH 2008</t>
  </si>
  <si>
    <t>Alcohol attributable fractions</t>
  </si>
  <si>
    <t>Table</t>
  </si>
  <si>
    <t>Source</t>
  </si>
  <si>
    <t>URL</t>
  </si>
  <si>
    <t>https://fingertips.phe.org.uk/documents/LAPE_2017_User_Guide_071117.pdf</t>
  </si>
  <si>
    <t>http://www.cph.org.uk/wp-content/uploads/2014/03/24892-ALCOHOL-FRACTIONS-REPORT-A4-singles-24.3.14.pdf</t>
  </si>
  <si>
    <t>http://nwph.net/nwpho/publications/alcoholattributablefractions.pdf</t>
  </si>
  <si>
    <t>Appendix 2. Updated alcohol-attributable fractions</t>
  </si>
  <si>
    <t>Source: PHE LAPE 2017</t>
  </si>
  <si>
    <t>Local Alcohol Profiles for England 2017 user guide</t>
  </si>
  <si>
    <t>Updating England-Specific Alcohol-Attributable Fractions</t>
  </si>
  <si>
    <t>Alcohol-attributable fractions for England</t>
  </si>
  <si>
    <t>Location</t>
  </si>
  <si>
    <t>Appendix 1</t>
  </si>
  <si>
    <t>Appendix 2</t>
  </si>
  <si>
    <t>Table 17</t>
  </si>
  <si>
    <t>Table 21</t>
  </si>
  <si>
    <t>Ian Bates</t>
  </si>
  <si>
    <t>Alcohol-attributable fractions used to calculate alcohol-specific and alcohol-related hospital admission and mortality</t>
  </si>
  <si>
    <t xml:space="preserve">I60-I62, I69.0-I69.2 </t>
  </si>
  <si>
    <t>L40 (excl. L40.5)</t>
  </si>
  <si>
    <t xml:space="preserve">I63-I66, I69.3-I69.4 </t>
  </si>
  <si>
    <t xml:space="preserve">X60-X84, Y10-Y34 </t>
  </si>
  <si>
    <t>C18-C20, C21</t>
  </si>
  <si>
    <t>J10.0, J11.0, J12-J15, J18</t>
  </si>
  <si>
    <t>K73, K74</t>
  </si>
  <si>
    <t>K85, K86.1 (excl. K85.2)</t>
  </si>
  <si>
    <t>W65-W74</t>
  </si>
  <si>
    <t>X40-X49 (excl. X45)</t>
  </si>
  <si>
    <t>X60-X84, Y87.0 (excl. X65)</t>
  </si>
  <si>
    <t>X85-Y09, Y87.1</t>
  </si>
  <si>
    <t>Y10-Y34, Y87.2 (excl. Y15)</t>
  </si>
  <si>
    <t xml:space="preserve">V021-V029, V031-V039, V041-V049, V092, V093, V123-V129, V133-V139, V143-V149, V194-V196, V203-V209, V213-V219, V223-V229, V233-V239, V243-V249, V253-V259, V263-V269, V273-V279, V283-V289, V294-V299, V304-V309, V314-V319, V324-V329, V334-V339, V344-V349, V354-V359, V364-V369, V374-V379, V384-V389,V394-V399, V404-V409, V414-V419, V424-V429, V434-V439, V444-V449, V454-V459, V464-V469, V474-V479, V484-V489, V494-V499, V504-V509, V514-V519, V524-V529,V534-V539, V544-V549, V554-V559, V564-V569, V574-V579, V584-V589, V594-V599, V604-V609, V614-V619, V624-V629, V634-V639, V644-V649, V654-V659, V664-V669,V674-V679, V684-V689, V694-V699, V704-V709, V714-V719, V724-V729, V734-V739, V744-V749, V754-V759, V764-V769, V774-V779, V784-V789, V794-V799, V803-V805,V811, V821, V830-V833, V840-V843, V850-V853, V860-V863, V870-V878, V892. </t>
  </si>
  <si>
    <t>V01, V090, V091, V099, V100-V109, V110-V119, V120-122, V130-132, V140-V142,V150-V159, V160-V169, V170-V179, V180-V189, V191-V193, V20-V28: 0.1-0.2; V290-V293, V30-V38: 0.1-0.2; V390-V393, V40-V48: 0.1-0.2; V490-V493, V50-V58: 0.1-0.2;V590-V593, V60-V68: 0.1-0.2; V690-V693, V70-V78: 0.1-0.2; V790-V793, V800, V801, V806-V809, V810, V812-V819, V820, V822-V829, V834-V839, V844-V849, V854-V859, V864-V869, V879, V88, V890, V891, V893-V899,  V90-V94, V95-V97, V98-V99, W20-W52, W75-W84, W85-W99, X10-X19, X20-X29, X30-X33, X50-X57, X58, X59,Y40-Y84 Y85, Y86, Y88, Y89</t>
  </si>
  <si>
    <t>V12-V14 (.3 -.9), V19.4-V19.6, V19.9, V20-V28 (.3 -.9), V29-V79 (.4 -.9), V80.3-V80.5, V81.1, V82.1, V82.9, V83-V86 (.0 -.3), V87.0-V87.9, V89.2, V89.3, V89.9</t>
  </si>
  <si>
    <t xml:space="preserve">V02-V04 (.1, .9), V06.1, V09.2, V09.3 </t>
  </si>
  <si>
    <t xml:space="preserve">V12-V14 (.3 -.9), V19.4-V19.6, V19.9, V20-V28 (.3 -.9), V29-V79 (.4 -.9), V80.3-V80.5, V81.1, V82.1, V82.9, V83-V86 (.0 -.3), V87.0-V87.9, V89.2, V89.3, V89.9 </t>
  </si>
  <si>
    <t>Alcohol-induced pseudo-Cushing's syndrome</t>
  </si>
  <si>
    <t xml:space="preserve">Lip, oral cavity and pharynx </t>
  </si>
  <si>
    <t xml:space="preserve">Oesophagus </t>
  </si>
  <si>
    <t xml:space="preserve">Colon </t>
  </si>
  <si>
    <t>Rectum</t>
  </si>
  <si>
    <t xml:space="preserve">Liver and intrahepatic bile ducts </t>
  </si>
  <si>
    <t xml:space="preserve">Larynx </t>
  </si>
  <si>
    <t xml:space="preserve">Breast </t>
  </si>
  <si>
    <t>Unspecified liver disease</t>
  </si>
  <si>
    <t>analysis_type</t>
  </si>
  <si>
    <t>all</t>
  </si>
  <si>
    <t>mortality</t>
  </si>
  <si>
    <t>morbidity</t>
  </si>
  <si>
    <t>Road traffic accidents</t>
  </si>
  <si>
    <t>Pedestrian traffic accidents</t>
  </si>
  <si>
    <t>Haemorrhagic stroke</t>
  </si>
  <si>
    <t>Ischaemic stroke</t>
  </si>
  <si>
    <t>Oesophageal varices</t>
  </si>
  <si>
    <t>Road/pedestrian traffic accidents</t>
  </si>
  <si>
    <t>Other unintentional injuries</t>
  </si>
  <si>
    <t>Fall injuries</t>
  </si>
  <si>
    <t>Drowning</t>
  </si>
  <si>
    <t>Fire injuries</t>
  </si>
  <si>
    <t>Poisoning</t>
  </si>
  <si>
    <t>Intentional self-harm</t>
  </si>
  <si>
    <t>Assault</t>
  </si>
  <si>
    <t>Event of undetermined intent</t>
  </si>
  <si>
    <t>aaf_2017_phe</t>
  </si>
  <si>
    <t>aaf_2014_ljucph</t>
  </si>
  <si>
    <t>aaf_2008_ljucph</t>
  </si>
  <si>
    <t>aaf_2007_ni39</t>
  </si>
  <si>
    <t>[S]</t>
  </si>
  <si>
    <t>[SS]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</si>
</sst>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7" x14ac:knownFonts="1">
    <font>
      <sz val="10"/>
      <name val="Arial"/>
      <family val="2"/>
    </font>
    <font>
      <sz val="10"/>
      <color theme="1"/>
      <name val="Arial"/>
      <family val="2"/>
      <scheme val="minor"/>
    </font>
    <font>
      <sz val="22"/>
      <color rgb="FF97002D"/>
      <name val="Arial"/>
      <family val="2"/>
    </font>
    <font>
      <sz val="11"/>
      <color rgb="FF97002D"/>
      <name val="Arial"/>
      <family val="2"/>
    </font>
    <font>
      <sz val="9"/>
      <name val="Arial Bold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 tint="0.49998474074526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 Bold"/>
      <family val="2"/>
    </font>
    <font>
      <sz val="10"/>
      <name val="Arial"/>
    </font>
    <font>
      <sz val="10"/>
      <color theme="1" tint="0.499984740745262"/>
      <name val="Arial Bol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11" fillId="0" borderId="0" applyNumberFormat="0" applyFill="0" applyBorder="0" applyAlignment="0" applyProtection="0"/>
  </cellStyleXfs>
  <cellXfs count="104">
    <xf numFmtId="0" fontId="0" fillId="0" borderId="0" xfId="0"/>
    <xf numFmtId="0" fontId="4" fillId="0" borderId="0" xfId="0" applyNumberFormat="1" applyFont="1" applyAlignment="1"/>
    <xf numFmtId="0" fontId="7" fillId="0" borderId="0" xfId="0" applyFont="1"/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/>
    <xf numFmtId="0" fontId="9" fillId="0" borderId="0" xfId="0" applyFont="1" applyAlignment="1">
      <alignment horizontal="left" vertical="center"/>
    </xf>
    <xf numFmtId="0" fontId="0" fillId="3" borderId="0" xfId="0" applyFill="1"/>
    <xf numFmtId="0" fontId="12" fillId="3" borderId="0" xfId="2" applyFont="1" applyFill="1" applyAlignment="1"/>
    <xf numFmtId="0" fontId="6" fillId="3" borderId="0" xfId="2" applyFont="1" applyFill="1" applyAlignment="1"/>
    <xf numFmtId="0" fontId="11" fillId="0" borderId="0" xfId="3" applyFont="1" applyAlignment="1"/>
    <xf numFmtId="0" fontId="11" fillId="0" borderId="0" xfId="3" applyFont="1" applyAlignment="1">
      <alignment horizontal="left" vertical="center"/>
    </xf>
    <xf numFmtId="0" fontId="6" fillId="0" borderId="0" xfId="2" applyFont="1" applyAlignment="1"/>
    <xf numFmtId="0" fontId="5" fillId="0" borderId="0" xfId="0" applyFont="1" applyAlignment="1"/>
    <xf numFmtId="0" fontId="2" fillId="3" borderId="0" xfId="0" applyNumberFormat="1" applyFont="1" applyFill="1"/>
    <xf numFmtId="0" fontId="0" fillId="3" borderId="0" xfId="0" applyFill="1" applyAlignment="1"/>
    <xf numFmtId="0" fontId="3" fillId="3" borderId="0" xfId="0" applyNumberFormat="1" applyFont="1" applyFill="1" applyAlignment="1"/>
    <xf numFmtId="2" fontId="0" fillId="0" borderId="0" xfId="0" applyNumberFormat="1" applyFont="1"/>
    <xf numFmtId="0" fontId="6" fillId="0" borderId="0" xfId="2" applyFont="1" applyFill="1" applyAlignment="1"/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164" fontId="9" fillId="0" borderId="1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/>
    </xf>
    <xf numFmtId="0" fontId="9" fillId="0" borderId="2" xfId="0" applyFont="1" applyFill="1" applyBorder="1" applyAlignment="1"/>
    <xf numFmtId="0" fontId="15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3" fillId="0" borderId="0" xfId="2" applyFont="1" applyAlignment="1"/>
    <xf numFmtId="14" fontId="6" fillId="3" borderId="0" xfId="2" applyNumberFormat="1" applyFont="1" applyFill="1" applyAlignment="1">
      <alignment horizontal="left"/>
    </xf>
    <xf numFmtId="0" fontId="11" fillId="0" borderId="0" xfId="3" applyFill="1" applyAlignment="1"/>
    <xf numFmtId="164" fontId="15" fillId="0" borderId="0" xfId="0" applyNumberFormat="1" applyFont="1"/>
    <xf numFmtId="2" fontId="6" fillId="0" borderId="2" xfId="2" applyNumberFormat="1" applyFont="1" applyFill="1" applyBorder="1" applyAlignment="1"/>
    <xf numFmtId="164" fontId="6" fillId="0" borderId="2" xfId="2" applyNumberFormat="1" applyFont="1" applyFill="1" applyBorder="1" applyAlignment="1"/>
    <xf numFmtId="2" fontId="0" fillId="0" borderId="1" xfId="0" applyNumberFormat="1" applyFont="1" applyBorder="1"/>
    <xf numFmtId="0" fontId="0" fillId="0" borderId="1" xfId="0" applyFont="1" applyBorder="1"/>
    <xf numFmtId="0" fontId="14" fillId="0" borderId="1" xfId="0" applyNumberFormat="1" applyFont="1" applyBorder="1"/>
    <xf numFmtId="0" fontId="0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right"/>
    </xf>
    <xf numFmtId="2" fontId="0" fillId="0" borderId="0" xfId="0" applyNumberFormat="1" applyFont="1" applyBorder="1"/>
    <xf numFmtId="0" fontId="8" fillId="0" borderId="0" xfId="0" applyFont="1" applyBorder="1"/>
    <xf numFmtId="0" fontId="0" fillId="0" borderId="0" xfId="0" applyNumberFormat="1" applyFont="1" applyBorder="1"/>
    <xf numFmtId="0" fontId="0" fillId="0" borderId="0" xfId="0" applyFont="1" applyBorder="1"/>
    <xf numFmtId="0" fontId="8" fillId="0" borderId="0" xfId="0" applyFont="1" applyBorder="1" applyAlignment="1">
      <alignment horizontal="center"/>
    </xf>
    <xf numFmtId="0" fontId="0" fillId="0" borderId="0" xfId="0" applyNumberFormat="1" applyFont="1" applyBorder="1" applyAlignment="1">
      <alignment horizontal="right"/>
    </xf>
    <xf numFmtId="2" fontId="0" fillId="0" borderId="2" xfId="0" applyNumberFormat="1" applyFont="1" applyBorder="1"/>
    <xf numFmtId="0" fontId="8" fillId="0" borderId="2" xfId="0" applyFont="1" applyBorder="1"/>
    <xf numFmtId="0" fontId="0" fillId="0" borderId="2" xfId="0" applyNumberFormat="1" applyFont="1" applyBorder="1"/>
    <xf numFmtId="0" fontId="0" fillId="0" borderId="2" xfId="0" applyFont="1" applyBorder="1"/>
    <xf numFmtId="0" fontId="8" fillId="0" borderId="2" xfId="0" applyFont="1" applyBorder="1" applyAlignment="1">
      <alignment horizontal="center"/>
    </xf>
    <xf numFmtId="0" fontId="0" fillId="0" borderId="2" xfId="0" applyNumberFormat="1" applyFont="1" applyBorder="1" applyAlignment="1">
      <alignment horizontal="right"/>
    </xf>
    <xf numFmtId="164" fontId="0" fillId="0" borderId="1" xfId="0" applyNumberFormat="1" applyFont="1" applyBorder="1"/>
    <xf numFmtId="164" fontId="0" fillId="0" borderId="0" xfId="0" applyNumberFormat="1" applyFont="1" applyBorder="1"/>
    <xf numFmtId="164" fontId="0" fillId="0" borderId="2" xfId="0" applyNumberFormat="1" applyFont="1" applyBorder="1"/>
    <xf numFmtId="0" fontId="8" fillId="2" borderId="1" xfId="0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5" fillId="0" borderId="0" xfId="2" applyFont="1" applyFill="1" applyBorder="1" applyAlignment="1"/>
    <xf numFmtId="0" fontId="14" fillId="0" borderId="0" xfId="0" applyNumberFormat="1" applyFont="1" applyBorder="1"/>
    <xf numFmtId="0" fontId="8" fillId="0" borderId="2" xfId="2" applyFont="1" applyFill="1" applyBorder="1" applyAlignment="1"/>
    <xf numFmtId="0" fontId="5" fillId="0" borderId="2" xfId="2" applyFont="1" applyFill="1" applyBorder="1" applyAlignment="1"/>
    <xf numFmtId="164" fontId="9" fillId="0" borderId="2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9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164" fontId="6" fillId="0" borderId="0" xfId="2" applyNumberFormat="1" applyFont="1" applyFill="1" applyBorder="1" applyAlignment="1"/>
    <xf numFmtId="0" fontId="8" fillId="0" borderId="1" xfId="2" applyFont="1" applyFill="1" applyBorder="1" applyAlignment="1"/>
    <xf numFmtId="0" fontId="16" fillId="0" borderId="0" xfId="0" applyNumberFormat="1" applyFont="1" applyBorder="1"/>
    <xf numFmtId="0" fontId="14" fillId="0" borderId="2" xfId="0" applyNumberFormat="1" applyFont="1" applyBorder="1"/>
    <xf numFmtId="0" fontId="16" fillId="0" borderId="2" xfId="0" applyNumberFormat="1" applyFont="1" applyBorder="1"/>
    <xf numFmtId="0" fontId="9" fillId="0" borderId="2" xfId="0" applyFont="1" applyFill="1" applyBorder="1" applyAlignment="1">
      <alignment vertical="center"/>
    </xf>
    <xf numFmtId="164" fontId="9" fillId="2" borderId="0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vertical="center"/>
    </xf>
    <xf numFmtId="164" fontId="9" fillId="0" borderId="2" xfId="0" applyNumberFormat="1" applyFont="1" applyFill="1" applyBorder="1" applyAlignment="1">
      <alignment vertical="center"/>
    </xf>
    <xf numFmtId="0" fontId="0" fillId="2" borderId="0" xfId="0" applyNumberFormat="1" applyFont="1" applyFill="1" applyBorder="1"/>
    <xf numFmtId="0" fontId="9" fillId="2" borderId="1" xfId="0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right"/>
    </xf>
    <xf numFmtId="0" fontId="9" fillId="2" borderId="0" xfId="0" applyFont="1" applyFill="1" applyBorder="1" applyAlignment="1">
      <alignment horizontal="left" vertical="center"/>
    </xf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2" fontId="6" fillId="0" borderId="0" xfId="2" applyNumberFormat="1" applyFont="1" applyFill="1" applyBorder="1" applyAlignment="1"/>
    <xf numFmtId="2" fontId="6" fillId="0" borderId="1" xfId="2" applyNumberFormat="1" applyFont="1" applyFill="1" applyBorder="1" applyAlignment="1"/>
    <xf numFmtId="2" fontId="6" fillId="0" borderId="0" xfId="2" applyNumberFormat="1" applyFont="1" applyFill="1" applyAlignment="1"/>
    <xf numFmtId="0" fontId="7" fillId="2" borderId="0" xfId="0" applyFont="1" applyFill="1" applyAlignment="1">
      <alignment vertical="center" wrapText="1"/>
    </xf>
    <xf numFmtId="0" fontId="9" fillId="0" borderId="1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 vertical="center"/>
    </xf>
    <xf numFmtId="0" fontId="15" fillId="0" borderId="0" xfId="0" applyNumberFormat="1" applyFont="1" applyAlignment="1"/>
    <xf numFmtId="0" fontId="15" fillId="2" borderId="0" xfId="0" applyNumberFormat="1" applyFont="1" applyFill="1" applyAlignment="1"/>
    <xf numFmtId="0" fontId="9" fillId="2" borderId="0" xfId="0" applyFont="1" applyFill="1" applyBorder="1" applyAlignment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1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 tint="0.499984740745262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 tint="0.499984740745262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fill>
        <patternFill>
          <bgColor theme="0"/>
        </patternFill>
      </fill>
      <border>
        <top style="thin">
          <color theme="1"/>
        </top>
        <bottom style="thin">
          <color theme="1"/>
        </bottom>
        <horizontal/>
      </border>
    </dxf>
  </dxfs>
  <tableStyles count="1" defaultTableStyle="NCC White Table" defaultPivotStyle="PivotStyleLight16">
    <tableStyle name="NCC White Table" pivot="0" count="7" xr9:uid="{00000000-0011-0000-FFFF-FFFF00000000}">
      <tableStyleElement type="wholeTable" dxfId="170"/>
      <tableStyleElement type="headerRow" dxfId="169"/>
      <tableStyleElement type="totalRow" dxfId="168"/>
      <tableStyleElement type="firstColumn" dxfId="167"/>
      <tableStyleElement type="lastColumn" dxfId="166"/>
      <tableStyleElement type="firstRowStripe" dxfId="165"/>
      <tableStyleElement type="firstColumnStripe" dxfId="164"/>
    </tableStyle>
  </tableStyles>
  <colors>
    <mruColors>
      <color rgb="FF00CC66"/>
      <color rgb="FF66FF99"/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0000000}" name="Table18" displayName="Table18" ref="A4:D8" totalsRowShown="0" headerRowDxfId="163" dataDxfId="162" headerRowCellStyle="Normal 3" dataCellStyle="Normal 3">
  <autoFilter ref="A4:D8" xr:uid="{00000000-0009-0000-0100-000012000000}"/>
  <tableColumns count="4">
    <tableColumn id="1" xr3:uid="{00000000-0010-0000-0000-000001000000}" name="Table" dataDxfId="161" dataCellStyle="Normal 3"/>
    <tableColumn id="2" xr3:uid="{00000000-0010-0000-0000-000002000000}" name="Source" dataDxfId="160" dataCellStyle="Normal 3"/>
    <tableColumn id="4" xr3:uid="{00000000-0010-0000-0000-000004000000}" name="Location" dataDxfId="159" dataCellStyle="Normal 3"/>
    <tableColumn id="3" xr3:uid="{00000000-0010-0000-0000-000003000000}" name="URL" dataDxfId="158" dataCellStyle="Normal 3"/>
  </tableColumns>
  <tableStyleInfo name="NCC White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1000000}" name="tbl_aaf_2017_phe" displayName="tbl_aaf_2017_phe" ref="A6:Y71" headerRowDxfId="157" dataDxfId="156">
  <autoFilter ref="A6:Y71" xr:uid="{00000000-0009-0000-0100-000013000000}"/>
  <sortState ref="A7:Y71">
    <sortCondition ref="H7:H71"/>
    <sortCondition ref="I7:I71"/>
    <sortCondition descending="1" ref="G7:G71"/>
  </sortState>
  <tableColumns count="25">
    <tableColumn id="24" xr3:uid="{00000000-0010-0000-0100-000018000000}" name="Version" dataDxfId="155" totalsRowDxfId="154">
      <calculatedColumnFormula>"aaf_2017_phe"</calculatedColumnFormula>
    </tableColumn>
    <tableColumn id="1" xr3:uid="{00000000-0010-0000-0100-000001000000}" name="cat1" dataDxfId="153" totalsRowDxfId="152"/>
    <tableColumn id="2" xr3:uid="{00000000-0010-0000-0100-000002000000}" name="cat2" dataDxfId="151" totalsRowDxfId="150"/>
    <tableColumn id="3" xr3:uid="{00000000-0010-0000-0100-000003000000}" name="desc" totalsRowFunction="custom" dataDxfId="149" totalsRowDxfId="148">
      <totalsRowFormula>#REF!&amp;#REF!&amp;#REF!&amp;#REF!&amp;#REF!</totalsRowFormula>
    </tableColumn>
    <tableColumn id="4" xr3:uid="{00000000-0010-0000-0100-000004000000}" name="attribution" dataDxfId="147" totalsRowDxfId="146"/>
    <tableColumn id="5" xr3:uid="{00000000-0010-0000-0100-000005000000}" name="cause" dataDxfId="145" totalsRowDxfId="144"/>
    <tableColumn id="25" xr3:uid="{00000000-0010-0000-0100-000019000000}" name="analysis_type" dataDxfId="143" totalsRowDxfId="142">
      <calculatedColumnFormula>"all"</calculatedColumnFormula>
    </tableColumn>
    <tableColumn id="23" xr3:uid="{00000000-0010-0000-0100-000017000000}" name="sortkey" dataDxfId="141" totalsRowDxfId="140">
      <calculatedColumnFormula>IF(AND(C7 = C6, LEN(I7) &gt; 0), H6, H6 + 1)</calculatedColumnFormula>
    </tableColumn>
    <tableColumn id="22" xr3:uid="{00000000-0010-0000-0100-000016000000}" name="codes" dataDxfId="139" totalsRowDxfId="138"/>
    <tableColumn id="6" xr3:uid="{00000000-0010-0000-0100-000006000000}" name="00-15 Yrs:M" dataDxfId="137" totalsRowDxfId="136"/>
    <tableColumn id="7" xr3:uid="{00000000-0010-0000-0100-000007000000}" name="00-15 Yrs:F" dataDxfId="135" totalsRowDxfId="134"/>
    <tableColumn id="8" xr3:uid="{00000000-0010-0000-0100-000008000000}" name="16-24 Yrs:M" dataDxfId="133" totalsRowDxfId="132"/>
    <tableColumn id="9" xr3:uid="{00000000-0010-0000-0100-000009000000}" name="16-24 Yrs:F" dataDxfId="131" totalsRowDxfId="130"/>
    <tableColumn id="10" xr3:uid="{00000000-0010-0000-0100-00000A000000}" name="25-34 Yrs:M" dataDxfId="129" totalsRowDxfId="128"/>
    <tableColumn id="11" xr3:uid="{00000000-0010-0000-0100-00000B000000}" name="25-34 Yrs:F" dataDxfId="127" totalsRowDxfId="126"/>
    <tableColumn id="12" xr3:uid="{00000000-0010-0000-0100-00000C000000}" name="35-44 Yrs:M" dataDxfId="125" totalsRowDxfId="124"/>
    <tableColumn id="13" xr3:uid="{00000000-0010-0000-0100-00000D000000}" name="35-44 Yrs:F" dataDxfId="123" totalsRowDxfId="122"/>
    <tableColumn id="14" xr3:uid="{00000000-0010-0000-0100-00000E000000}" name="45-54 Yrs:M" dataDxfId="121" totalsRowDxfId="120"/>
    <tableColumn id="15" xr3:uid="{00000000-0010-0000-0100-00000F000000}" name="45-54 Yrs:F" dataDxfId="119" totalsRowDxfId="118"/>
    <tableColumn id="16" xr3:uid="{00000000-0010-0000-0100-000010000000}" name="55-64 Yrs:M" dataDxfId="117" totalsRowDxfId="116"/>
    <tableColumn id="17" xr3:uid="{00000000-0010-0000-0100-000011000000}" name="55-64 Yrs:F" dataDxfId="115" totalsRowDxfId="114"/>
    <tableColumn id="18" xr3:uid="{00000000-0010-0000-0100-000012000000}" name="65-74 Yrs:M" dataDxfId="113" totalsRowDxfId="112"/>
    <tableColumn id="19" xr3:uid="{00000000-0010-0000-0100-000013000000}" name="65-74 Yrs:F" dataDxfId="111" totalsRowDxfId="110"/>
    <tableColumn id="20" xr3:uid="{00000000-0010-0000-0100-000014000000}" name="75+ Yrs:M" dataDxfId="109" totalsRowDxfId="108"/>
    <tableColumn id="21" xr3:uid="{00000000-0010-0000-0100-000015000000}" name="75+ Yrs:F" dataDxfId="107" totalsRowDxfId="106"/>
  </tableColumns>
  <tableStyleInfo name="NCC White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tbl_aaf_2014_ljucph" displayName="tbl_aaf_2014_ljucph" ref="A6:Y71" headerRowDxfId="105" dataDxfId="104">
  <autoFilter ref="A6:Y71" xr:uid="{00000000-0009-0000-0100-00000F000000}"/>
  <sortState ref="A7:Y71">
    <sortCondition ref="H7:H71"/>
    <sortCondition ref="I7:I71"/>
    <sortCondition descending="1" ref="G7:G71"/>
  </sortState>
  <tableColumns count="25">
    <tableColumn id="24" xr3:uid="{00000000-0010-0000-0200-000018000000}" name="Version" dataDxfId="103" totalsRowDxfId="102">
      <calculatedColumnFormula>"aaf_2014_ljucph"</calculatedColumnFormula>
    </tableColumn>
    <tableColumn id="1" xr3:uid="{00000000-0010-0000-0200-000001000000}" name="cat1" dataDxfId="101" totalsRowDxfId="100"/>
    <tableColumn id="2" xr3:uid="{00000000-0010-0000-0200-000002000000}" name="cat2" dataDxfId="99" totalsRowDxfId="98"/>
    <tableColumn id="3" xr3:uid="{00000000-0010-0000-0200-000003000000}" name="desc" totalsRowFunction="custom" dataDxfId="97" totalsRowDxfId="96">
      <totalsRowFormula>#REF!&amp;#REF!&amp;#REF!&amp;#REF!&amp;#REF!</totalsRowFormula>
    </tableColumn>
    <tableColumn id="4" xr3:uid="{00000000-0010-0000-0200-000004000000}" name="attribution" dataDxfId="95" totalsRowDxfId="94"/>
    <tableColumn id="5" xr3:uid="{00000000-0010-0000-0200-000005000000}" name="cause" dataDxfId="93" totalsRowDxfId="92"/>
    <tableColumn id="25" xr3:uid="{00000000-0010-0000-0200-000019000000}" name="analysis_type" dataDxfId="91" totalsRowDxfId="90">
      <calculatedColumnFormula>"all"</calculatedColumnFormula>
    </tableColumn>
    <tableColumn id="23" xr3:uid="{00000000-0010-0000-0200-000017000000}" name="sortkey" dataDxfId="89" totalsRowDxfId="88"/>
    <tableColumn id="22" xr3:uid="{00000000-0010-0000-0200-000016000000}" name="codes" dataDxfId="87" totalsRowDxfId="86"/>
    <tableColumn id="6" xr3:uid="{00000000-0010-0000-0200-000006000000}" name="00-15 Yrs:M" dataDxfId="85" totalsRowDxfId="84"/>
    <tableColumn id="7" xr3:uid="{00000000-0010-0000-0200-000007000000}" name="00-15 Yrs:F" dataDxfId="83" totalsRowDxfId="82"/>
    <tableColumn id="8" xr3:uid="{00000000-0010-0000-0200-000008000000}" name="16-24 Yrs:M" dataDxfId="81" totalsRowDxfId="80"/>
    <tableColumn id="9" xr3:uid="{00000000-0010-0000-0200-000009000000}" name="16-24 Yrs:F" dataDxfId="79" totalsRowDxfId="78"/>
    <tableColumn id="10" xr3:uid="{00000000-0010-0000-0200-00000A000000}" name="25-34 Yrs:M" dataDxfId="77" totalsRowDxfId="76"/>
    <tableColumn id="11" xr3:uid="{00000000-0010-0000-0200-00000B000000}" name="25-34 Yrs:F" dataDxfId="75" totalsRowDxfId="74"/>
    <tableColumn id="12" xr3:uid="{00000000-0010-0000-0200-00000C000000}" name="35-44 Yrs:M" dataDxfId="73" totalsRowDxfId="72"/>
    <tableColumn id="13" xr3:uid="{00000000-0010-0000-0200-00000D000000}" name="35-44 Yrs:F" dataDxfId="71" totalsRowDxfId="70"/>
    <tableColumn id="14" xr3:uid="{00000000-0010-0000-0200-00000E000000}" name="45-54 Yrs:M" dataDxfId="69" totalsRowDxfId="68"/>
    <tableColumn id="15" xr3:uid="{00000000-0010-0000-0200-00000F000000}" name="45-54 Yrs:F" dataDxfId="67" totalsRowDxfId="66"/>
    <tableColumn id="16" xr3:uid="{00000000-0010-0000-0200-000010000000}" name="55-64 Yrs:M" dataDxfId="65" totalsRowDxfId="64"/>
    <tableColumn id="17" xr3:uid="{00000000-0010-0000-0200-000011000000}" name="55-64 Yrs:F" dataDxfId="63" totalsRowDxfId="62"/>
    <tableColumn id="18" xr3:uid="{00000000-0010-0000-0200-000012000000}" name="65-74 Yrs:M" dataDxfId="61" totalsRowDxfId="60"/>
    <tableColumn id="19" xr3:uid="{00000000-0010-0000-0200-000013000000}" name="65-74 Yrs:F" dataDxfId="59" totalsRowDxfId="58"/>
    <tableColumn id="20" xr3:uid="{00000000-0010-0000-0200-000014000000}" name="75+ Yrs:M" dataDxfId="57" totalsRowDxfId="56"/>
    <tableColumn id="21" xr3:uid="{00000000-0010-0000-0200-000015000000}" name="75+ Yrs:F" dataDxfId="55" totalsRowDxfId="54"/>
  </tableColumns>
  <tableStyleInfo name="NCC White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bl_aaf_2008_ljucph" displayName="tbl_aaf_2008_ljucph" ref="A6:Y58" totalsRowShown="0" headerRowDxfId="53" dataDxfId="52">
  <autoFilter ref="A6:Y58" xr:uid="{00000000-0009-0000-0100-00000A000000}"/>
  <sortState ref="A7:Y58">
    <sortCondition ref="H7:H58"/>
    <sortCondition ref="I7:I58"/>
    <sortCondition descending="1" ref="G7:G58"/>
  </sortState>
  <tableColumns count="25">
    <tableColumn id="1" xr3:uid="{00000000-0010-0000-0300-000001000000}" name="Version" dataDxfId="51" dataCellStyle="Normal 3">
      <calculatedColumnFormula>"aaf_2008_ljucph"</calculatedColumnFormula>
    </tableColumn>
    <tableColumn id="2" xr3:uid="{00000000-0010-0000-0300-000002000000}" name="cat1" dataDxfId="50" dataCellStyle="Normal 3"/>
    <tableColumn id="3" xr3:uid="{00000000-0010-0000-0300-000003000000}" name="cat2" dataDxfId="49" dataCellStyle="Normal 3"/>
    <tableColumn id="4" xr3:uid="{00000000-0010-0000-0300-000004000000}" name="desc" dataDxfId="48"/>
    <tableColumn id="5" xr3:uid="{00000000-0010-0000-0300-000005000000}" name="attribution" dataDxfId="47"/>
    <tableColumn id="6" xr3:uid="{00000000-0010-0000-0300-000006000000}" name="cause" dataDxfId="46"/>
    <tableColumn id="25" xr3:uid="{00000000-0010-0000-0300-000019000000}" name="analysis_type" dataDxfId="45">
      <calculatedColumnFormula>"all"</calculatedColumnFormula>
    </tableColumn>
    <tableColumn id="7" xr3:uid="{00000000-0010-0000-0300-000007000000}" name="sortkey" dataDxfId="44">
      <calculatedColumnFormula>IF(AND(C7 = C6, LEN(I7) &gt; 0), H6, H6 + 1)</calculatedColumnFormula>
    </tableColumn>
    <tableColumn id="8" xr3:uid="{00000000-0010-0000-0300-000008000000}" name="codes" dataDxfId="43"/>
    <tableColumn id="9" xr3:uid="{00000000-0010-0000-0300-000009000000}" name="00-15 Yrs:M" dataDxfId="42"/>
    <tableColumn id="10" xr3:uid="{00000000-0010-0000-0300-00000A000000}" name="00-15 Yrs:F" dataDxfId="41"/>
    <tableColumn id="11" xr3:uid="{00000000-0010-0000-0300-00000B000000}" name="16-24 Yrs:M" dataDxfId="40"/>
    <tableColumn id="12" xr3:uid="{00000000-0010-0000-0300-00000C000000}" name="16-24 Yrs:F" dataDxfId="39"/>
    <tableColumn id="13" xr3:uid="{00000000-0010-0000-0300-00000D000000}" name="25-34 Yrs:M" dataDxfId="38"/>
    <tableColumn id="14" xr3:uid="{00000000-0010-0000-0300-00000E000000}" name="25-34 Yrs:F" dataDxfId="37"/>
    <tableColumn id="15" xr3:uid="{00000000-0010-0000-0300-00000F000000}" name="35-44 Yrs:M" dataDxfId="36"/>
    <tableColumn id="16" xr3:uid="{00000000-0010-0000-0300-000010000000}" name="35-44 Yrs:F" dataDxfId="35"/>
    <tableColumn id="17" xr3:uid="{00000000-0010-0000-0300-000011000000}" name="45-54 Yrs:M" dataDxfId="34"/>
    <tableColumn id="18" xr3:uid="{00000000-0010-0000-0300-000012000000}" name="45-54 Yrs:F" dataDxfId="33"/>
    <tableColumn id="19" xr3:uid="{00000000-0010-0000-0300-000013000000}" name="55-64 Yrs:M" dataDxfId="32"/>
    <tableColumn id="20" xr3:uid="{00000000-0010-0000-0300-000014000000}" name="55-64 Yrs:F" dataDxfId="31"/>
    <tableColumn id="21" xr3:uid="{00000000-0010-0000-0300-000015000000}" name="65-74 Yrs:M" dataDxfId="30"/>
    <tableColumn id="22" xr3:uid="{00000000-0010-0000-0300-000016000000}" name="65-74 Yrs:F" dataDxfId="29"/>
    <tableColumn id="23" xr3:uid="{00000000-0010-0000-0300-000017000000}" name="75+ Yrs:M" dataDxfId="28"/>
    <tableColumn id="24" xr3:uid="{00000000-0010-0000-0300-000018000000}" name="75+ Yrs:F" dataDxfId="27"/>
  </tableColumns>
  <tableStyleInfo name="NCC White Tab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4000000}" name="tbl_aaf_2007_ni39" displayName="tbl_aaf_2007_ni39" ref="A6:Y45" totalsRowShown="0" headerRowDxfId="26" dataDxfId="25">
  <autoFilter ref="A6:Y45" xr:uid="{00000000-0009-0000-0100-00000E000000}"/>
  <sortState ref="A7:Y45">
    <sortCondition ref="H7:H45"/>
    <sortCondition ref="I7:I45"/>
    <sortCondition descending="1" ref="G7:G45"/>
  </sortState>
  <tableColumns count="25">
    <tableColumn id="1" xr3:uid="{00000000-0010-0000-0400-000001000000}" name="Version" dataDxfId="24" dataCellStyle="Normal 3">
      <calculatedColumnFormula>"aaf_2007_ni39"</calculatedColumnFormula>
    </tableColumn>
    <tableColumn id="2" xr3:uid="{00000000-0010-0000-0400-000002000000}" name="cat1" dataDxfId="23" dataCellStyle="Normal 3"/>
    <tableColumn id="3" xr3:uid="{00000000-0010-0000-0400-000003000000}" name="cat2" dataDxfId="22" dataCellStyle="Normal 3"/>
    <tableColumn id="4" xr3:uid="{00000000-0010-0000-0400-000004000000}" name="desc" dataDxfId="21"/>
    <tableColumn id="5" xr3:uid="{00000000-0010-0000-0400-000005000000}" name="attribution" dataDxfId="20"/>
    <tableColumn id="6" xr3:uid="{00000000-0010-0000-0400-000006000000}" name="cause" dataDxfId="19"/>
    <tableColumn id="25" xr3:uid="{00000000-0010-0000-0400-000019000000}" name="analysis_type" dataDxfId="18">
      <calculatedColumnFormula>"all"</calculatedColumnFormula>
    </tableColumn>
    <tableColumn id="7" xr3:uid="{00000000-0010-0000-0400-000007000000}" name="sortkey" dataDxfId="17">
      <calculatedColumnFormula>IF(AND(C7 = C6, LEN(I7) &gt; 0), H6, H6 + 1)</calculatedColumnFormula>
    </tableColumn>
    <tableColumn id="8" xr3:uid="{00000000-0010-0000-0400-000008000000}" name="codes" dataDxfId="16"/>
    <tableColumn id="9" xr3:uid="{00000000-0010-0000-0400-000009000000}" name="00-15 Yrs:M" dataDxfId="15"/>
    <tableColumn id="10" xr3:uid="{00000000-0010-0000-0400-00000A000000}" name="00-15 Yrs:F" dataDxfId="14"/>
    <tableColumn id="11" xr3:uid="{00000000-0010-0000-0400-00000B000000}" name="16-24 Yrs:M" dataDxfId="13"/>
    <tableColumn id="12" xr3:uid="{00000000-0010-0000-0400-00000C000000}" name="16-24 Yrs:F" dataDxfId="12"/>
    <tableColumn id="13" xr3:uid="{00000000-0010-0000-0400-00000D000000}" name="25-34 Yrs:M" dataDxfId="11"/>
    <tableColumn id="14" xr3:uid="{00000000-0010-0000-0400-00000E000000}" name="25-34 Yrs:F" dataDxfId="10"/>
    <tableColumn id="15" xr3:uid="{00000000-0010-0000-0400-00000F000000}" name="35-44 Yrs:M" dataDxfId="9"/>
    <tableColumn id="16" xr3:uid="{00000000-0010-0000-0400-000010000000}" name="35-44 Yrs:F" dataDxfId="8"/>
    <tableColumn id="17" xr3:uid="{00000000-0010-0000-0400-000011000000}" name="45-54 Yrs:M" dataDxfId="7"/>
    <tableColumn id="18" xr3:uid="{00000000-0010-0000-0400-000012000000}" name="45-54 Yrs:F" dataDxfId="6"/>
    <tableColumn id="19" xr3:uid="{00000000-0010-0000-0400-000013000000}" name="55-64 Yrs:M" dataDxfId="5"/>
    <tableColumn id="20" xr3:uid="{00000000-0010-0000-0400-000014000000}" name="55-64 Yrs:F" dataDxfId="4"/>
    <tableColumn id="21" xr3:uid="{00000000-0010-0000-0400-000015000000}" name="65-74 Yrs:M" dataDxfId="3"/>
    <tableColumn id="22" xr3:uid="{00000000-0010-0000-0400-000016000000}" name="65-74 Yrs:F" dataDxfId="2"/>
    <tableColumn id="23" xr3:uid="{00000000-0010-0000-0400-000017000000}" name="75+ Yrs:M" dataDxfId="1"/>
    <tableColumn id="24" xr3:uid="{00000000-0010-0000-0400-000018000000}" name="75+ Yrs:F" dataDxfId="0"/>
  </tableColumns>
  <tableStyleInfo name="NCC White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wph.net/nwpho/publications/alcoholattributablefractions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cph.org.uk/wp-content/uploads/2014/03/24892-ALCOHOL-FRACTIONS-REPORT-A4-singles-24.3.14.pdf" TargetMode="External"/><Relationship Id="rId1" Type="http://schemas.openxmlformats.org/officeDocument/2006/relationships/hyperlink" Target="https://fingertips.phe.org.uk/documents/LAPE_2017_User_Guide_071117.pdf" TargetMode="External"/><Relationship Id="rId6" Type="http://schemas.openxmlformats.org/officeDocument/2006/relationships/image" Target="../media/image1.png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nwph.net/nwpho/publications/alcoholattributablefractions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zoomScaleNormal="100" workbookViewId="0"/>
  </sheetViews>
  <sheetFormatPr defaultRowHeight="12.75" x14ac:dyDescent="0.2"/>
  <cols>
    <col min="1" max="1" width="15.140625" style="12" customWidth="1"/>
    <col min="2" max="2" width="47.140625" style="12" customWidth="1"/>
    <col min="3" max="3" width="11.140625" style="12" bestFit="1" customWidth="1"/>
    <col min="4" max="4" width="98.7109375" style="12" bestFit="1" customWidth="1"/>
  </cols>
  <sheetData>
    <row r="1" spans="1:4" ht="27" x14ac:dyDescent="0.35">
      <c r="A1" s="14" t="s">
        <v>214</v>
      </c>
      <c r="B1" s="15"/>
      <c r="C1" s="15"/>
      <c r="D1" s="7"/>
    </row>
    <row r="2" spans="1:4" ht="14.25" x14ac:dyDescent="0.2">
      <c r="A2" s="16" t="s">
        <v>232</v>
      </c>
      <c r="B2" s="15"/>
      <c r="C2" s="15"/>
      <c r="D2" s="7"/>
    </row>
    <row r="3" spans="1:4" x14ac:dyDescent="0.2">
      <c r="A3" s="8"/>
      <c r="B3" s="15"/>
      <c r="C3" s="15"/>
      <c r="D3" s="7"/>
    </row>
    <row r="4" spans="1:4" x14ac:dyDescent="0.2">
      <c r="A4" s="18" t="s">
        <v>215</v>
      </c>
      <c r="B4" s="18" t="s">
        <v>216</v>
      </c>
      <c r="C4" s="18" t="s">
        <v>226</v>
      </c>
      <c r="D4" s="18" t="s">
        <v>217</v>
      </c>
    </row>
    <row r="5" spans="1:4" x14ac:dyDescent="0.2">
      <c r="A5" s="18" t="s">
        <v>278</v>
      </c>
      <c r="B5" s="18" t="s">
        <v>223</v>
      </c>
      <c r="C5" s="18" t="s">
        <v>227</v>
      </c>
      <c r="D5" s="36" t="s">
        <v>218</v>
      </c>
    </row>
    <row r="6" spans="1:4" x14ac:dyDescent="0.2">
      <c r="A6" s="18" t="s">
        <v>279</v>
      </c>
      <c r="B6" s="18" t="s">
        <v>224</v>
      </c>
      <c r="C6" s="18" t="s">
        <v>228</v>
      </c>
      <c r="D6" s="36" t="s">
        <v>219</v>
      </c>
    </row>
    <row r="7" spans="1:4" x14ac:dyDescent="0.2">
      <c r="A7" s="18" t="s">
        <v>280</v>
      </c>
      <c r="B7" s="18" t="s">
        <v>225</v>
      </c>
      <c r="C7" s="18" t="s">
        <v>229</v>
      </c>
      <c r="D7" s="36" t="s">
        <v>220</v>
      </c>
    </row>
    <row r="8" spans="1:4" x14ac:dyDescent="0.2">
      <c r="A8" s="18" t="s">
        <v>281</v>
      </c>
      <c r="B8" s="18" t="s">
        <v>225</v>
      </c>
      <c r="C8" s="18" t="s">
        <v>230</v>
      </c>
      <c r="D8" s="36" t="s">
        <v>220</v>
      </c>
    </row>
    <row r="9" spans="1:4" x14ac:dyDescent="0.2">
      <c r="A9" s="9"/>
      <c r="B9" s="9"/>
      <c r="C9" s="9"/>
      <c r="D9" s="9"/>
    </row>
    <row r="10" spans="1:4" x14ac:dyDescent="0.2">
      <c r="A10" s="9" t="s">
        <v>231</v>
      </c>
      <c r="B10" s="9"/>
      <c r="C10" s="9"/>
      <c r="D10" s="9"/>
    </row>
    <row r="11" spans="1:4" x14ac:dyDescent="0.2">
      <c r="A11" s="35">
        <v>43296</v>
      </c>
      <c r="B11" s="9"/>
      <c r="C11" s="9"/>
      <c r="D11" s="9"/>
    </row>
  </sheetData>
  <hyperlinks>
    <hyperlink ref="D5" r:id="rId1" xr:uid="{00000000-0004-0000-0000-000000000000}"/>
    <hyperlink ref="D6" r:id="rId2" xr:uid="{00000000-0004-0000-0000-000001000000}"/>
    <hyperlink ref="D7" r:id="rId3" xr:uid="{00000000-0004-0000-0000-000002000000}"/>
    <hyperlink ref="D8" r:id="rId4" xr:uid="{00000000-0004-0000-0000-000003000000}"/>
  </hyperlinks>
  <pageMargins left="0.7" right="0.7" top="0.75" bottom="0.75" header="0.3" footer="0.3"/>
  <pageSetup paperSize="9" orientation="portrait" r:id="rId5"/>
  <picture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3"/>
  <sheetViews>
    <sheetView topLeftCell="A16" zoomScale="70" zoomScaleNormal="70" workbookViewId="0">
      <selection activeCell="D71" sqref="D70:D71"/>
    </sheetView>
  </sheetViews>
  <sheetFormatPr defaultRowHeight="12.75" x14ac:dyDescent="0.2"/>
  <cols>
    <col min="1" max="1" width="11.7109375" style="12" customWidth="1"/>
    <col min="2" max="2" width="40.7109375" style="12" bestFit="1" customWidth="1"/>
    <col min="3" max="3" width="15.42578125" style="12" bestFit="1" customWidth="1"/>
    <col min="4" max="4" width="8.7109375" style="12" customWidth="1"/>
    <col min="5" max="5" width="15.85546875" style="12" customWidth="1"/>
    <col min="6" max="7" width="9.85546875" style="12" customWidth="1"/>
    <col min="8" max="8" width="12" style="12" customWidth="1"/>
    <col min="9" max="9" width="10.7109375" style="12" customWidth="1"/>
    <col min="10" max="25" width="8.7109375" style="12" customWidth="1"/>
    <col min="26" max="16384" width="9.140625" style="12"/>
  </cols>
  <sheetData>
    <row r="1" spans="1:25" customFormat="1" ht="27" x14ac:dyDescent="0.35">
      <c r="A1" s="14" t="s">
        <v>0</v>
      </c>
      <c r="B1" s="15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customFormat="1" ht="14.25" x14ac:dyDescent="0.2">
      <c r="A2" s="16" t="s">
        <v>1</v>
      </c>
      <c r="B2" s="1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customFormat="1" x14ac:dyDescent="0.2">
      <c r="A3" s="8" t="s">
        <v>222</v>
      </c>
      <c r="B3" s="1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customFormat="1" x14ac:dyDescent="0.2">
      <c r="I4" s="12"/>
      <c r="J4" s="1" t="s">
        <v>95</v>
      </c>
      <c r="K4" s="1"/>
      <c r="L4" s="1" t="s">
        <v>96</v>
      </c>
      <c r="M4" s="1"/>
      <c r="N4" s="1" t="s">
        <v>97</v>
      </c>
      <c r="O4" s="1"/>
      <c r="P4" s="1" t="s">
        <v>98</v>
      </c>
      <c r="Q4" s="1"/>
      <c r="R4" s="1" t="s">
        <v>99</v>
      </c>
      <c r="S4" s="1"/>
      <c r="T4" s="1" t="s">
        <v>100</v>
      </c>
      <c r="U4" s="1"/>
      <c r="V4" s="1" t="s">
        <v>101</v>
      </c>
      <c r="W4" s="1"/>
      <c r="X4" s="1" t="s">
        <v>102</v>
      </c>
      <c r="Y4" s="1"/>
    </row>
    <row r="5" spans="1:25" customFormat="1" x14ac:dyDescent="0.2">
      <c r="I5" s="12"/>
      <c r="J5" s="2" t="s">
        <v>2</v>
      </c>
      <c r="K5" s="2" t="s">
        <v>3</v>
      </c>
      <c r="L5" s="2" t="s">
        <v>2</v>
      </c>
      <c r="M5" s="2" t="s">
        <v>3</v>
      </c>
      <c r="N5" s="2" t="s">
        <v>2</v>
      </c>
      <c r="O5" s="2" t="s">
        <v>3</v>
      </c>
      <c r="P5" s="2" t="s">
        <v>2</v>
      </c>
      <c r="Q5" s="2" t="s">
        <v>3</v>
      </c>
      <c r="R5" s="2" t="s">
        <v>2</v>
      </c>
      <c r="S5" s="2" t="s">
        <v>3</v>
      </c>
      <c r="T5" s="2" t="s">
        <v>2</v>
      </c>
      <c r="U5" s="2" t="s">
        <v>3</v>
      </c>
      <c r="V5" s="2" t="s">
        <v>2</v>
      </c>
      <c r="W5" s="2" t="s">
        <v>3</v>
      </c>
      <c r="X5" s="2" t="s">
        <v>2</v>
      </c>
      <c r="Y5" s="2" t="s">
        <v>3</v>
      </c>
    </row>
    <row r="6" spans="1:25" s="4" customFormat="1" ht="25.5" x14ac:dyDescent="0.2">
      <c r="A6" s="3" t="s">
        <v>210</v>
      </c>
      <c r="B6" s="3" t="s">
        <v>90</v>
      </c>
      <c r="C6" s="3" t="s">
        <v>91</v>
      </c>
      <c r="D6" s="3" t="s">
        <v>92</v>
      </c>
      <c r="E6" s="94" t="s">
        <v>93</v>
      </c>
      <c r="F6" s="94" t="s">
        <v>94</v>
      </c>
      <c r="G6" s="94" t="s">
        <v>260</v>
      </c>
      <c r="H6" s="94" t="s">
        <v>122</v>
      </c>
      <c r="I6" s="3" t="s">
        <v>119</v>
      </c>
      <c r="J6" s="3" t="s">
        <v>103</v>
      </c>
      <c r="K6" s="3" t="s">
        <v>104</v>
      </c>
      <c r="L6" s="3" t="s">
        <v>105</v>
      </c>
      <c r="M6" s="3" t="s">
        <v>106</v>
      </c>
      <c r="N6" s="3" t="s">
        <v>107</v>
      </c>
      <c r="O6" s="3" t="s">
        <v>108</v>
      </c>
      <c r="P6" s="3" t="s">
        <v>109</v>
      </c>
      <c r="Q6" s="3" t="s">
        <v>110</v>
      </c>
      <c r="R6" s="3" t="s">
        <v>111</v>
      </c>
      <c r="S6" s="3" t="s">
        <v>112</v>
      </c>
      <c r="T6" s="3" t="s">
        <v>113</v>
      </c>
      <c r="U6" s="3" t="s">
        <v>114</v>
      </c>
      <c r="V6" s="3" t="s">
        <v>115</v>
      </c>
      <c r="W6" s="3" t="s">
        <v>116</v>
      </c>
      <c r="X6" s="3" t="s">
        <v>117</v>
      </c>
      <c r="Y6" s="3" t="s">
        <v>118</v>
      </c>
    </row>
    <row r="7" spans="1:25" customFormat="1" x14ac:dyDescent="0.2">
      <c r="A7" s="40" t="str">
        <f t="shared" ref="A7:A38" si="0">"aaf_2017_phe"</f>
        <v>aaf_2017_phe</v>
      </c>
      <c r="B7" s="41" t="s">
        <v>4</v>
      </c>
      <c r="C7" s="42" t="s">
        <v>4</v>
      </c>
      <c r="D7" s="43" t="s">
        <v>251</v>
      </c>
      <c r="E7" s="41"/>
      <c r="F7" s="41"/>
      <c r="G7" s="41" t="str">
        <f t="shared" ref="G7:G38" si="1">"all"</f>
        <v>all</v>
      </c>
      <c r="H7" s="61">
        <v>1</v>
      </c>
      <c r="I7" s="45" t="s">
        <v>5</v>
      </c>
      <c r="J7" s="58">
        <v>1</v>
      </c>
      <c r="K7" s="58">
        <v>1</v>
      </c>
      <c r="L7" s="58">
        <v>1</v>
      </c>
      <c r="M7" s="58">
        <v>1</v>
      </c>
      <c r="N7" s="58">
        <v>1</v>
      </c>
      <c r="O7" s="58">
        <v>1</v>
      </c>
      <c r="P7" s="58">
        <v>1</v>
      </c>
      <c r="Q7" s="58">
        <v>1</v>
      </c>
      <c r="R7" s="58">
        <v>1</v>
      </c>
      <c r="S7" s="58">
        <v>1</v>
      </c>
      <c r="T7" s="58">
        <v>1</v>
      </c>
      <c r="U7" s="58">
        <v>1</v>
      </c>
      <c r="V7" s="58">
        <v>1</v>
      </c>
      <c r="W7" s="58">
        <v>1</v>
      </c>
      <c r="X7" s="58">
        <v>1</v>
      </c>
      <c r="Y7" s="58">
        <v>1</v>
      </c>
    </row>
    <row r="8" spans="1:25" customFormat="1" x14ac:dyDescent="0.2">
      <c r="A8" s="46" t="str">
        <f t="shared" si="0"/>
        <v>aaf_2017_phe</v>
      </c>
      <c r="B8" s="47" t="s">
        <v>4</v>
      </c>
      <c r="C8" s="47" t="s">
        <v>4</v>
      </c>
      <c r="D8" s="48" t="s">
        <v>88</v>
      </c>
      <c r="E8" s="49"/>
      <c r="F8" s="49"/>
      <c r="G8" s="49" t="str">
        <f t="shared" si="1"/>
        <v>all</v>
      </c>
      <c r="H8" s="50">
        <v>1</v>
      </c>
      <c r="I8" s="51" t="s">
        <v>6</v>
      </c>
      <c r="J8" s="59">
        <v>1</v>
      </c>
      <c r="K8" s="59">
        <v>1</v>
      </c>
      <c r="L8" s="59">
        <v>1</v>
      </c>
      <c r="M8" s="59">
        <v>1</v>
      </c>
      <c r="N8" s="59">
        <v>1</v>
      </c>
      <c r="O8" s="59">
        <v>1</v>
      </c>
      <c r="P8" s="59">
        <v>1</v>
      </c>
      <c r="Q8" s="59">
        <v>1</v>
      </c>
      <c r="R8" s="59">
        <v>1</v>
      </c>
      <c r="S8" s="59">
        <v>1</v>
      </c>
      <c r="T8" s="59">
        <v>1</v>
      </c>
      <c r="U8" s="59">
        <v>1</v>
      </c>
      <c r="V8" s="59">
        <v>1</v>
      </c>
      <c r="W8" s="59">
        <v>1</v>
      </c>
      <c r="X8" s="59">
        <v>1</v>
      </c>
      <c r="Y8" s="59">
        <v>1</v>
      </c>
    </row>
    <row r="9" spans="1:25" customFormat="1" x14ac:dyDescent="0.2">
      <c r="A9" s="46" t="str">
        <f t="shared" si="0"/>
        <v>aaf_2017_phe</v>
      </c>
      <c r="B9" s="47" t="s">
        <v>4</v>
      </c>
      <c r="C9" s="47" t="s">
        <v>4</v>
      </c>
      <c r="D9" s="48" t="s">
        <v>89</v>
      </c>
      <c r="E9" s="49"/>
      <c r="F9" s="49"/>
      <c r="G9" s="49" t="str">
        <f t="shared" si="1"/>
        <v>all</v>
      </c>
      <c r="H9" s="50">
        <v>1</v>
      </c>
      <c r="I9" s="51" t="s">
        <v>7</v>
      </c>
      <c r="J9" s="59">
        <v>1</v>
      </c>
      <c r="K9" s="59">
        <v>1</v>
      </c>
      <c r="L9" s="59">
        <v>1</v>
      </c>
      <c r="M9" s="59">
        <v>1</v>
      </c>
      <c r="N9" s="59">
        <v>1</v>
      </c>
      <c r="O9" s="59">
        <v>1</v>
      </c>
      <c r="P9" s="59">
        <v>1</v>
      </c>
      <c r="Q9" s="59">
        <v>1</v>
      </c>
      <c r="R9" s="59">
        <v>1</v>
      </c>
      <c r="S9" s="59">
        <v>1</v>
      </c>
      <c r="T9" s="59">
        <v>1</v>
      </c>
      <c r="U9" s="59">
        <v>1</v>
      </c>
      <c r="V9" s="59">
        <v>1</v>
      </c>
      <c r="W9" s="59">
        <v>1</v>
      </c>
      <c r="X9" s="59">
        <v>1</v>
      </c>
      <c r="Y9" s="59">
        <v>1</v>
      </c>
    </row>
    <row r="10" spans="1:25" customFormat="1" x14ac:dyDescent="0.2">
      <c r="A10" s="46" t="str">
        <f t="shared" si="0"/>
        <v>aaf_2017_phe</v>
      </c>
      <c r="B10" s="47" t="s">
        <v>4</v>
      </c>
      <c r="C10" s="47" t="s">
        <v>4</v>
      </c>
      <c r="D10" s="48" t="s">
        <v>8</v>
      </c>
      <c r="E10" s="49"/>
      <c r="F10" s="49"/>
      <c r="G10" s="49" t="str">
        <f t="shared" si="1"/>
        <v>all</v>
      </c>
      <c r="H10" s="50">
        <v>1</v>
      </c>
      <c r="I10" s="51" t="s">
        <v>9</v>
      </c>
      <c r="J10" s="59">
        <v>1</v>
      </c>
      <c r="K10" s="59">
        <v>1</v>
      </c>
      <c r="L10" s="59">
        <v>1</v>
      </c>
      <c r="M10" s="59">
        <v>1</v>
      </c>
      <c r="N10" s="59">
        <v>1</v>
      </c>
      <c r="O10" s="59">
        <v>1</v>
      </c>
      <c r="P10" s="59">
        <v>1</v>
      </c>
      <c r="Q10" s="59">
        <v>1</v>
      </c>
      <c r="R10" s="59">
        <v>1</v>
      </c>
      <c r="S10" s="59">
        <v>1</v>
      </c>
      <c r="T10" s="59">
        <v>1</v>
      </c>
      <c r="U10" s="59">
        <v>1</v>
      </c>
      <c r="V10" s="59">
        <v>1</v>
      </c>
      <c r="W10" s="59">
        <v>1</v>
      </c>
      <c r="X10" s="59">
        <v>1</v>
      </c>
      <c r="Y10" s="59">
        <v>1</v>
      </c>
    </row>
    <row r="11" spans="1:25" customFormat="1" x14ac:dyDescent="0.2">
      <c r="A11" s="46" t="str">
        <f t="shared" si="0"/>
        <v>aaf_2017_phe</v>
      </c>
      <c r="B11" s="47" t="s">
        <v>4</v>
      </c>
      <c r="C11" s="47" t="s">
        <v>4</v>
      </c>
      <c r="D11" s="48" t="s">
        <v>10</v>
      </c>
      <c r="E11" s="49"/>
      <c r="F11" s="49"/>
      <c r="G11" s="49" t="str">
        <f t="shared" si="1"/>
        <v>all</v>
      </c>
      <c r="H11" s="50">
        <v>1</v>
      </c>
      <c r="I11" s="51" t="s">
        <v>11</v>
      </c>
      <c r="J11" s="59">
        <v>1</v>
      </c>
      <c r="K11" s="59">
        <v>1</v>
      </c>
      <c r="L11" s="59">
        <v>1</v>
      </c>
      <c r="M11" s="59">
        <v>1</v>
      </c>
      <c r="N11" s="59">
        <v>1</v>
      </c>
      <c r="O11" s="59">
        <v>1</v>
      </c>
      <c r="P11" s="59">
        <v>1</v>
      </c>
      <c r="Q11" s="59">
        <v>1</v>
      </c>
      <c r="R11" s="59">
        <v>1</v>
      </c>
      <c r="S11" s="59">
        <v>1</v>
      </c>
      <c r="T11" s="59">
        <v>1</v>
      </c>
      <c r="U11" s="59">
        <v>1</v>
      </c>
      <c r="V11" s="59">
        <v>1</v>
      </c>
      <c r="W11" s="59">
        <v>1</v>
      </c>
      <c r="X11" s="59">
        <v>1</v>
      </c>
      <c r="Y11" s="59">
        <v>1</v>
      </c>
    </row>
    <row r="12" spans="1:25" customFormat="1" x14ac:dyDescent="0.2">
      <c r="A12" s="46" t="str">
        <f t="shared" si="0"/>
        <v>aaf_2017_phe</v>
      </c>
      <c r="B12" s="47" t="s">
        <v>4</v>
      </c>
      <c r="C12" s="47" t="s">
        <v>4</v>
      </c>
      <c r="D12" s="48" t="s">
        <v>12</v>
      </c>
      <c r="E12" s="49"/>
      <c r="F12" s="49"/>
      <c r="G12" s="49" t="str">
        <f t="shared" si="1"/>
        <v>all</v>
      </c>
      <c r="H12" s="50">
        <v>1</v>
      </c>
      <c r="I12" s="51" t="s">
        <v>13</v>
      </c>
      <c r="J12" s="59">
        <v>1</v>
      </c>
      <c r="K12" s="59">
        <v>1</v>
      </c>
      <c r="L12" s="59">
        <v>1</v>
      </c>
      <c r="M12" s="59">
        <v>1</v>
      </c>
      <c r="N12" s="59">
        <v>1</v>
      </c>
      <c r="O12" s="59">
        <v>1</v>
      </c>
      <c r="P12" s="59">
        <v>1</v>
      </c>
      <c r="Q12" s="59">
        <v>1</v>
      </c>
      <c r="R12" s="59">
        <v>1</v>
      </c>
      <c r="S12" s="59">
        <v>1</v>
      </c>
      <c r="T12" s="59">
        <v>1</v>
      </c>
      <c r="U12" s="59">
        <v>1</v>
      </c>
      <c r="V12" s="59">
        <v>1</v>
      </c>
      <c r="W12" s="59">
        <v>1</v>
      </c>
      <c r="X12" s="59">
        <v>1</v>
      </c>
      <c r="Y12" s="59">
        <v>1</v>
      </c>
    </row>
    <row r="13" spans="1:25" customFormat="1" x14ac:dyDescent="0.2">
      <c r="A13" s="46" t="str">
        <f t="shared" si="0"/>
        <v>aaf_2017_phe</v>
      </c>
      <c r="B13" s="47" t="s">
        <v>4</v>
      </c>
      <c r="C13" s="47" t="s">
        <v>4</v>
      </c>
      <c r="D13" s="48" t="s">
        <v>14</v>
      </c>
      <c r="E13" s="49"/>
      <c r="F13" s="49"/>
      <c r="G13" s="49" t="str">
        <f t="shared" si="1"/>
        <v>all</v>
      </c>
      <c r="H13" s="50">
        <v>1</v>
      </c>
      <c r="I13" s="51" t="s">
        <v>15</v>
      </c>
      <c r="J13" s="59">
        <v>1</v>
      </c>
      <c r="K13" s="59">
        <v>1</v>
      </c>
      <c r="L13" s="59">
        <v>1</v>
      </c>
      <c r="M13" s="59">
        <v>1</v>
      </c>
      <c r="N13" s="59">
        <v>1</v>
      </c>
      <c r="O13" s="59">
        <v>1</v>
      </c>
      <c r="P13" s="59">
        <v>1</v>
      </c>
      <c r="Q13" s="59">
        <v>1</v>
      </c>
      <c r="R13" s="59">
        <v>1</v>
      </c>
      <c r="S13" s="59">
        <v>1</v>
      </c>
      <c r="T13" s="59">
        <v>1</v>
      </c>
      <c r="U13" s="59">
        <v>1</v>
      </c>
      <c r="V13" s="59">
        <v>1</v>
      </c>
      <c r="W13" s="59">
        <v>1</v>
      </c>
      <c r="X13" s="59">
        <v>1</v>
      </c>
      <c r="Y13" s="59">
        <v>1</v>
      </c>
    </row>
    <row r="14" spans="1:25" customFormat="1" x14ac:dyDescent="0.2">
      <c r="A14" s="46" t="str">
        <f t="shared" si="0"/>
        <v>aaf_2017_phe</v>
      </c>
      <c r="B14" s="47" t="s">
        <v>4</v>
      </c>
      <c r="C14" s="47" t="s">
        <v>4</v>
      </c>
      <c r="D14" s="48" t="s">
        <v>16</v>
      </c>
      <c r="E14" s="49"/>
      <c r="F14" s="49"/>
      <c r="G14" s="49" t="str">
        <f t="shared" si="1"/>
        <v>all</v>
      </c>
      <c r="H14" s="50">
        <v>1</v>
      </c>
      <c r="I14" s="51" t="s">
        <v>17</v>
      </c>
      <c r="J14" s="59">
        <v>1</v>
      </c>
      <c r="K14" s="59">
        <v>1</v>
      </c>
      <c r="L14" s="59">
        <v>1</v>
      </c>
      <c r="M14" s="59">
        <v>1</v>
      </c>
      <c r="N14" s="59">
        <v>1</v>
      </c>
      <c r="O14" s="59">
        <v>1</v>
      </c>
      <c r="P14" s="59">
        <v>1</v>
      </c>
      <c r="Q14" s="59">
        <v>1</v>
      </c>
      <c r="R14" s="59">
        <v>1</v>
      </c>
      <c r="S14" s="59">
        <v>1</v>
      </c>
      <c r="T14" s="59">
        <v>1</v>
      </c>
      <c r="U14" s="59">
        <v>1</v>
      </c>
      <c r="V14" s="59">
        <v>1</v>
      </c>
      <c r="W14" s="59">
        <v>1</v>
      </c>
      <c r="X14" s="59">
        <v>1</v>
      </c>
      <c r="Y14" s="59">
        <v>1</v>
      </c>
    </row>
    <row r="15" spans="1:25" customFormat="1" x14ac:dyDescent="0.2">
      <c r="A15" s="46" t="str">
        <f t="shared" si="0"/>
        <v>aaf_2017_phe</v>
      </c>
      <c r="B15" s="47" t="s">
        <v>4</v>
      </c>
      <c r="C15" s="47" t="s">
        <v>4</v>
      </c>
      <c r="D15" s="48" t="s">
        <v>18</v>
      </c>
      <c r="E15" s="49"/>
      <c r="F15" s="49"/>
      <c r="G15" s="49" t="str">
        <f t="shared" si="1"/>
        <v>all</v>
      </c>
      <c r="H15" s="50">
        <v>1</v>
      </c>
      <c r="I15" s="51" t="s">
        <v>19</v>
      </c>
      <c r="J15" s="59">
        <v>1</v>
      </c>
      <c r="K15" s="59">
        <v>1</v>
      </c>
      <c r="L15" s="59">
        <v>1</v>
      </c>
      <c r="M15" s="59">
        <v>1</v>
      </c>
      <c r="N15" s="59">
        <v>1</v>
      </c>
      <c r="O15" s="59">
        <v>1</v>
      </c>
      <c r="P15" s="59">
        <v>1</v>
      </c>
      <c r="Q15" s="59">
        <v>1</v>
      </c>
      <c r="R15" s="59">
        <v>1</v>
      </c>
      <c r="S15" s="59">
        <v>1</v>
      </c>
      <c r="T15" s="59">
        <v>1</v>
      </c>
      <c r="U15" s="59">
        <v>1</v>
      </c>
      <c r="V15" s="59">
        <v>1</v>
      </c>
      <c r="W15" s="59">
        <v>1</v>
      </c>
      <c r="X15" s="59">
        <v>1</v>
      </c>
      <c r="Y15" s="59">
        <v>1</v>
      </c>
    </row>
    <row r="16" spans="1:25" customFormat="1" x14ac:dyDescent="0.2">
      <c r="A16" s="46" t="str">
        <f t="shared" si="0"/>
        <v>aaf_2017_phe</v>
      </c>
      <c r="B16" s="47" t="s">
        <v>4</v>
      </c>
      <c r="C16" s="47" t="s">
        <v>4</v>
      </c>
      <c r="D16" s="48" t="s">
        <v>20</v>
      </c>
      <c r="E16" s="49"/>
      <c r="F16" s="49"/>
      <c r="G16" s="49" t="str">
        <f t="shared" si="1"/>
        <v>all</v>
      </c>
      <c r="H16" s="50">
        <v>1</v>
      </c>
      <c r="I16" s="51" t="s">
        <v>21</v>
      </c>
      <c r="J16" s="59">
        <v>1</v>
      </c>
      <c r="K16" s="59">
        <v>1</v>
      </c>
      <c r="L16" s="59">
        <v>1</v>
      </c>
      <c r="M16" s="59">
        <v>1</v>
      </c>
      <c r="N16" s="59">
        <v>1</v>
      </c>
      <c r="O16" s="59">
        <v>1</v>
      </c>
      <c r="P16" s="59">
        <v>1</v>
      </c>
      <c r="Q16" s="59">
        <v>1</v>
      </c>
      <c r="R16" s="59">
        <v>1</v>
      </c>
      <c r="S16" s="59">
        <v>1</v>
      </c>
      <c r="T16" s="59">
        <v>1</v>
      </c>
      <c r="U16" s="59">
        <v>1</v>
      </c>
      <c r="V16" s="59">
        <v>1</v>
      </c>
      <c r="W16" s="59">
        <v>1</v>
      </c>
      <c r="X16" s="59">
        <v>1</v>
      </c>
      <c r="Y16" s="59">
        <v>1</v>
      </c>
    </row>
    <row r="17" spans="1:25" customFormat="1" x14ac:dyDescent="0.2">
      <c r="A17" s="46" t="str">
        <f t="shared" si="0"/>
        <v>aaf_2017_phe</v>
      </c>
      <c r="B17" s="47" t="s">
        <v>4</v>
      </c>
      <c r="C17" s="47" t="s">
        <v>4</v>
      </c>
      <c r="D17" s="48" t="s">
        <v>22</v>
      </c>
      <c r="E17" s="49"/>
      <c r="F17" s="49"/>
      <c r="G17" s="49" t="str">
        <f t="shared" si="1"/>
        <v>all</v>
      </c>
      <c r="H17" s="50">
        <v>1</v>
      </c>
      <c r="I17" s="51" t="s">
        <v>23</v>
      </c>
      <c r="J17" s="59">
        <v>1</v>
      </c>
      <c r="K17" s="59">
        <v>1</v>
      </c>
      <c r="L17" s="59">
        <v>1</v>
      </c>
      <c r="M17" s="59">
        <v>1</v>
      </c>
      <c r="N17" s="59">
        <v>1</v>
      </c>
      <c r="O17" s="59">
        <v>1</v>
      </c>
      <c r="P17" s="59">
        <v>1</v>
      </c>
      <c r="Q17" s="59">
        <v>1</v>
      </c>
      <c r="R17" s="59">
        <v>1</v>
      </c>
      <c r="S17" s="59">
        <v>1</v>
      </c>
      <c r="T17" s="59">
        <v>1</v>
      </c>
      <c r="U17" s="59">
        <v>1</v>
      </c>
      <c r="V17" s="59">
        <v>1</v>
      </c>
      <c r="W17" s="59">
        <v>1</v>
      </c>
      <c r="X17" s="59">
        <v>1</v>
      </c>
      <c r="Y17" s="59">
        <v>1</v>
      </c>
    </row>
    <row r="18" spans="1:25" customFormat="1" x14ac:dyDescent="0.2">
      <c r="A18" s="46" t="str">
        <f t="shared" si="0"/>
        <v>aaf_2017_phe</v>
      </c>
      <c r="B18" s="47" t="s">
        <v>4</v>
      </c>
      <c r="C18" s="47" t="s">
        <v>4</v>
      </c>
      <c r="D18" s="48" t="s">
        <v>24</v>
      </c>
      <c r="E18" s="49"/>
      <c r="F18" s="49"/>
      <c r="G18" s="49" t="str">
        <f t="shared" si="1"/>
        <v>all</v>
      </c>
      <c r="H18" s="50">
        <v>1</v>
      </c>
      <c r="I18" s="51" t="s">
        <v>25</v>
      </c>
      <c r="J18" s="59">
        <v>1</v>
      </c>
      <c r="K18" s="59">
        <v>1</v>
      </c>
      <c r="L18" s="59">
        <v>1</v>
      </c>
      <c r="M18" s="59">
        <v>1</v>
      </c>
      <c r="N18" s="59">
        <v>1</v>
      </c>
      <c r="O18" s="59">
        <v>1</v>
      </c>
      <c r="P18" s="59">
        <v>1</v>
      </c>
      <c r="Q18" s="59">
        <v>1</v>
      </c>
      <c r="R18" s="59">
        <v>1</v>
      </c>
      <c r="S18" s="59">
        <v>1</v>
      </c>
      <c r="T18" s="59">
        <v>1</v>
      </c>
      <c r="U18" s="59">
        <v>1</v>
      </c>
      <c r="V18" s="59">
        <v>1</v>
      </c>
      <c r="W18" s="59">
        <v>1</v>
      </c>
      <c r="X18" s="59">
        <v>1</v>
      </c>
      <c r="Y18" s="59">
        <v>1</v>
      </c>
    </row>
    <row r="19" spans="1:25" customFormat="1" x14ac:dyDescent="0.2">
      <c r="A19" s="46" t="str">
        <f t="shared" si="0"/>
        <v>aaf_2017_phe</v>
      </c>
      <c r="B19" s="47" t="s">
        <v>4</v>
      </c>
      <c r="C19" s="47" t="s">
        <v>4</v>
      </c>
      <c r="D19" s="48" t="s">
        <v>26</v>
      </c>
      <c r="E19" s="49"/>
      <c r="F19" s="49"/>
      <c r="G19" s="49" t="str">
        <f t="shared" si="1"/>
        <v>all</v>
      </c>
      <c r="H19" s="50">
        <v>1</v>
      </c>
      <c r="I19" s="51" t="s">
        <v>27</v>
      </c>
      <c r="J19" s="59">
        <v>1</v>
      </c>
      <c r="K19" s="59">
        <v>1</v>
      </c>
      <c r="L19" s="59">
        <v>1</v>
      </c>
      <c r="M19" s="59">
        <v>1</v>
      </c>
      <c r="N19" s="59">
        <v>1</v>
      </c>
      <c r="O19" s="59">
        <v>1</v>
      </c>
      <c r="P19" s="59">
        <v>1</v>
      </c>
      <c r="Q19" s="59">
        <v>1</v>
      </c>
      <c r="R19" s="59">
        <v>1</v>
      </c>
      <c r="S19" s="59">
        <v>1</v>
      </c>
      <c r="T19" s="59">
        <v>1</v>
      </c>
      <c r="U19" s="59">
        <v>1</v>
      </c>
      <c r="V19" s="59">
        <v>1</v>
      </c>
      <c r="W19" s="59">
        <v>1</v>
      </c>
      <c r="X19" s="59">
        <v>1</v>
      </c>
      <c r="Y19" s="59">
        <v>1</v>
      </c>
    </row>
    <row r="20" spans="1:25" customFormat="1" x14ac:dyDescent="0.2">
      <c r="A20" s="46" t="str">
        <f t="shared" si="0"/>
        <v>aaf_2017_phe</v>
      </c>
      <c r="B20" s="47" t="s">
        <v>4</v>
      </c>
      <c r="C20" s="47" t="s">
        <v>4</v>
      </c>
      <c r="D20" s="48" t="s">
        <v>28</v>
      </c>
      <c r="E20" s="49"/>
      <c r="F20" s="49"/>
      <c r="G20" s="49" t="str">
        <f t="shared" si="1"/>
        <v>all</v>
      </c>
      <c r="H20" s="50">
        <v>1</v>
      </c>
      <c r="I20" s="51" t="s">
        <v>29</v>
      </c>
      <c r="J20" s="59">
        <v>1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59">
        <v>1</v>
      </c>
      <c r="Q20" s="59">
        <v>1</v>
      </c>
      <c r="R20" s="59">
        <v>1</v>
      </c>
      <c r="S20" s="59">
        <v>1</v>
      </c>
      <c r="T20" s="59">
        <v>1</v>
      </c>
      <c r="U20" s="59">
        <v>1</v>
      </c>
      <c r="V20" s="59">
        <v>1</v>
      </c>
      <c r="W20" s="59">
        <v>1</v>
      </c>
      <c r="X20" s="59">
        <v>1</v>
      </c>
      <c r="Y20" s="59">
        <v>1</v>
      </c>
    </row>
    <row r="21" spans="1:25" customFormat="1" x14ac:dyDescent="0.2">
      <c r="A21" s="46" t="str">
        <f t="shared" si="0"/>
        <v>aaf_2017_phe</v>
      </c>
      <c r="B21" s="47" t="s">
        <v>4</v>
      </c>
      <c r="C21" s="47" t="s">
        <v>4</v>
      </c>
      <c r="D21" s="48" t="s">
        <v>30</v>
      </c>
      <c r="E21" s="49"/>
      <c r="F21" s="49"/>
      <c r="G21" s="49" t="str">
        <f t="shared" si="1"/>
        <v>all</v>
      </c>
      <c r="H21" s="50">
        <v>1</v>
      </c>
      <c r="I21" s="51" t="s">
        <v>31</v>
      </c>
      <c r="J21" s="59">
        <v>1</v>
      </c>
      <c r="K21" s="59">
        <v>1</v>
      </c>
      <c r="L21" s="59">
        <v>1</v>
      </c>
      <c r="M21" s="59">
        <v>1</v>
      </c>
      <c r="N21" s="59">
        <v>1</v>
      </c>
      <c r="O21" s="59">
        <v>1</v>
      </c>
      <c r="P21" s="59">
        <v>1</v>
      </c>
      <c r="Q21" s="59">
        <v>1</v>
      </c>
      <c r="R21" s="59">
        <v>1</v>
      </c>
      <c r="S21" s="59">
        <v>1</v>
      </c>
      <c r="T21" s="59">
        <v>1</v>
      </c>
      <c r="U21" s="59">
        <v>1</v>
      </c>
      <c r="V21" s="59">
        <v>1</v>
      </c>
      <c r="W21" s="59">
        <v>1</v>
      </c>
      <c r="X21" s="59">
        <v>1</v>
      </c>
      <c r="Y21" s="59">
        <v>1</v>
      </c>
    </row>
    <row r="22" spans="1:25" customFormat="1" x14ac:dyDescent="0.2">
      <c r="A22" s="46" t="str">
        <f t="shared" si="0"/>
        <v>aaf_2017_phe</v>
      </c>
      <c r="B22" s="47" t="s">
        <v>4</v>
      </c>
      <c r="C22" s="47" t="s">
        <v>4</v>
      </c>
      <c r="D22" s="48" t="s">
        <v>83</v>
      </c>
      <c r="E22" s="49"/>
      <c r="F22" s="49"/>
      <c r="G22" s="49" t="str">
        <f t="shared" si="1"/>
        <v>all</v>
      </c>
      <c r="H22" s="50">
        <v>1</v>
      </c>
      <c r="I22" s="51" t="s">
        <v>32</v>
      </c>
      <c r="J22" s="59">
        <v>1</v>
      </c>
      <c r="K22" s="59">
        <v>1</v>
      </c>
      <c r="L22" s="59">
        <v>1</v>
      </c>
      <c r="M22" s="59">
        <v>1</v>
      </c>
      <c r="N22" s="59">
        <v>1</v>
      </c>
      <c r="O22" s="59">
        <v>1</v>
      </c>
      <c r="P22" s="59">
        <v>1</v>
      </c>
      <c r="Q22" s="59">
        <v>1</v>
      </c>
      <c r="R22" s="59">
        <v>1</v>
      </c>
      <c r="S22" s="59">
        <v>1</v>
      </c>
      <c r="T22" s="59">
        <v>1</v>
      </c>
      <c r="U22" s="59">
        <v>1</v>
      </c>
      <c r="V22" s="59">
        <v>1</v>
      </c>
      <c r="W22" s="59">
        <v>1</v>
      </c>
      <c r="X22" s="59">
        <v>1</v>
      </c>
      <c r="Y22" s="59">
        <v>1</v>
      </c>
    </row>
    <row r="23" spans="1:25" customFormat="1" x14ac:dyDescent="0.2">
      <c r="A23" s="46" t="str">
        <f t="shared" si="0"/>
        <v>aaf_2017_phe</v>
      </c>
      <c r="B23" s="47" t="s">
        <v>4</v>
      </c>
      <c r="C23" s="47" t="s">
        <v>4</v>
      </c>
      <c r="D23" s="48" t="s">
        <v>84</v>
      </c>
      <c r="E23" s="49"/>
      <c r="F23" s="49"/>
      <c r="G23" s="49" t="str">
        <f t="shared" si="1"/>
        <v>all</v>
      </c>
      <c r="H23" s="50">
        <v>1</v>
      </c>
      <c r="I23" s="51" t="s">
        <v>33</v>
      </c>
      <c r="J23" s="59">
        <v>1</v>
      </c>
      <c r="K23" s="59">
        <v>1</v>
      </c>
      <c r="L23" s="59">
        <v>1</v>
      </c>
      <c r="M23" s="59">
        <v>1</v>
      </c>
      <c r="N23" s="59">
        <v>1</v>
      </c>
      <c r="O23" s="59">
        <v>1</v>
      </c>
      <c r="P23" s="59">
        <v>1</v>
      </c>
      <c r="Q23" s="59">
        <v>1</v>
      </c>
      <c r="R23" s="59">
        <v>1</v>
      </c>
      <c r="S23" s="59">
        <v>1</v>
      </c>
      <c r="T23" s="59">
        <v>1</v>
      </c>
      <c r="U23" s="59">
        <v>1</v>
      </c>
      <c r="V23" s="59">
        <v>1</v>
      </c>
      <c r="W23" s="59">
        <v>1</v>
      </c>
      <c r="X23" s="59">
        <v>1</v>
      </c>
      <c r="Y23" s="59">
        <v>1</v>
      </c>
    </row>
    <row r="24" spans="1:25" customFormat="1" x14ac:dyDescent="0.2">
      <c r="A24" s="46" t="str">
        <f t="shared" si="0"/>
        <v>aaf_2017_phe</v>
      </c>
      <c r="B24" s="47" t="s">
        <v>4</v>
      </c>
      <c r="C24" s="47" t="s">
        <v>4</v>
      </c>
      <c r="D24" s="48" t="s">
        <v>85</v>
      </c>
      <c r="E24" s="49"/>
      <c r="F24" s="49"/>
      <c r="G24" s="49" t="str">
        <f t="shared" si="1"/>
        <v>all</v>
      </c>
      <c r="H24" s="50">
        <v>1</v>
      </c>
      <c r="I24" s="51" t="s">
        <v>34</v>
      </c>
      <c r="J24" s="59">
        <v>1</v>
      </c>
      <c r="K24" s="59">
        <v>1</v>
      </c>
      <c r="L24" s="59">
        <v>1</v>
      </c>
      <c r="M24" s="59">
        <v>1</v>
      </c>
      <c r="N24" s="59">
        <v>1</v>
      </c>
      <c r="O24" s="59">
        <v>1</v>
      </c>
      <c r="P24" s="59">
        <v>1</v>
      </c>
      <c r="Q24" s="59">
        <v>1</v>
      </c>
      <c r="R24" s="59">
        <v>1</v>
      </c>
      <c r="S24" s="59">
        <v>1</v>
      </c>
      <c r="T24" s="59">
        <v>1</v>
      </c>
      <c r="U24" s="59">
        <v>1</v>
      </c>
      <c r="V24" s="59">
        <v>1</v>
      </c>
      <c r="W24" s="59">
        <v>1</v>
      </c>
      <c r="X24" s="59">
        <v>1</v>
      </c>
      <c r="Y24" s="59">
        <v>1</v>
      </c>
    </row>
    <row r="25" spans="1:25" customFormat="1" x14ac:dyDescent="0.2">
      <c r="A25" s="46" t="str">
        <f t="shared" si="0"/>
        <v>aaf_2017_phe</v>
      </c>
      <c r="B25" s="47" t="s">
        <v>4</v>
      </c>
      <c r="C25" s="47" t="s">
        <v>4</v>
      </c>
      <c r="D25" s="48" t="s">
        <v>86</v>
      </c>
      <c r="E25" s="49"/>
      <c r="F25" s="49"/>
      <c r="G25" s="49" t="str">
        <f t="shared" si="1"/>
        <v>all</v>
      </c>
      <c r="H25" s="50">
        <v>1</v>
      </c>
      <c r="I25" s="51" t="s">
        <v>35</v>
      </c>
      <c r="J25" s="59">
        <v>1</v>
      </c>
      <c r="K25" s="59">
        <v>1</v>
      </c>
      <c r="L25" s="59">
        <v>1</v>
      </c>
      <c r="M25" s="59">
        <v>1</v>
      </c>
      <c r="N25" s="59">
        <v>1</v>
      </c>
      <c r="O25" s="59">
        <v>1</v>
      </c>
      <c r="P25" s="59">
        <v>1</v>
      </c>
      <c r="Q25" s="59">
        <v>1</v>
      </c>
      <c r="R25" s="59">
        <v>1</v>
      </c>
      <c r="S25" s="59">
        <v>1</v>
      </c>
      <c r="T25" s="59">
        <v>1</v>
      </c>
      <c r="U25" s="59">
        <v>1</v>
      </c>
      <c r="V25" s="59">
        <v>1</v>
      </c>
      <c r="W25" s="59">
        <v>1</v>
      </c>
      <c r="X25" s="59">
        <v>1</v>
      </c>
      <c r="Y25" s="59">
        <v>1</v>
      </c>
    </row>
    <row r="26" spans="1:25" customFormat="1" x14ac:dyDescent="0.2">
      <c r="A26" s="52" t="str">
        <f t="shared" si="0"/>
        <v>aaf_2017_phe</v>
      </c>
      <c r="B26" s="53" t="s">
        <v>4</v>
      </c>
      <c r="C26" s="53" t="s">
        <v>4</v>
      </c>
      <c r="D26" s="54" t="s">
        <v>87</v>
      </c>
      <c r="E26" s="55"/>
      <c r="F26" s="55"/>
      <c r="G26" s="55" t="str">
        <f t="shared" si="1"/>
        <v>all</v>
      </c>
      <c r="H26" s="56">
        <v>1</v>
      </c>
      <c r="I26" s="57" t="s">
        <v>36</v>
      </c>
      <c r="J26" s="60">
        <v>1</v>
      </c>
      <c r="K26" s="60">
        <v>1</v>
      </c>
      <c r="L26" s="60">
        <v>1</v>
      </c>
      <c r="M26" s="60">
        <v>1</v>
      </c>
      <c r="N26" s="60">
        <v>1</v>
      </c>
      <c r="O26" s="60">
        <v>1</v>
      </c>
      <c r="P26" s="60">
        <v>1</v>
      </c>
      <c r="Q26" s="60">
        <v>1</v>
      </c>
      <c r="R26" s="60">
        <v>1</v>
      </c>
      <c r="S26" s="60">
        <v>1</v>
      </c>
      <c r="T26" s="60">
        <v>1</v>
      </c>
      <c r="U26" s="60">
        <v>1</v>
      </c>
      <c r="V26" s="60">
        <v>1</v>
      </c>
      <c r="W26" s="60">
        <v>1</v>
      </c>
      <c r="X26" s="60">
        <v>1</v>
      </c>
      <c r="Y26" s="60">
        <v>1</v>
      </c>
    </row>
    <row r="27" spans="1:25" customFormat="1" x14ac:dyDescent="0.2">
      <c r="A27" s="40" t="str">
        <f t="shared" si="0"/>
        <v>aaf_2017_phe</v>
      </c>
      <c r="B27" s="41" t="s">
        <v>37</v>
      </c>
      <c r="C27" s="41" t="s">
        <v>38</v>
      </c>
      <c r="D27" s="43" t="s">
        <v>39</v>
      </c>
      <c r="E27" s="41"/>
      <c r="F27" s="41"/>
      <c r="G27" s="41" t="str">
        <f t="shared" si="1"/>
        <v>all</v>
      </c>
      <c r="H27" s="44">
        <v>2</v>
      </c>
      <c r="I27" s="45" t="s">
        <v>77</v>
      </c>
      <c r="J27" s="58">
        <v>0</v>
      </c>
      <c r="K27" s="58">
        <v>0</v>
      </c>
      <c r="L27" s="58">
        <v>0.3</v>
      </c>
      <c r="M27" s="58">
        <v>0.19</v>
      </c>
      <c r="N27" s="58">
        <v>0.33</v>
      </c>
      <c r="O27" s="58">
        <v>0.17</v>
      </c>
      <c r="P27" s="58">
        <v>0.34</v>
      </c>
      <c r="Q27" s="58">
        <v>0.21</v>
      </c>
      <c r="R27" s="58">
        <v>0.35</v>
      </c>
      <c r="S27" s="58">
        <v>0.22</v>
      </c>
      <c r="T27" s="58">
        <v>0.35</v>
      </c>
      <c r="U27" s="58">
        <v>0.2</v>
      </c>
      <c r="V27" s="58">
        <v>0.31</v>
      </c>
      <c r="W27" s="58">
        <v>0.14000000000000001</v>
      </c>
      <c r="X27" s="58">
        <v>0.22</v>
      </c>
      <c r="Y27" s="58">
        <v>0.11</v>
      </c>
    </row>
    <row r="28" spans="1:25" customFormat="1" x14ac:dyDescent="0.2">
      <c r="A28" s="46" t="str">
        <f t="shared" si="0"/>
        <v>aaf_2017_phe</v>
      </c>
      <c r="B28" s="47" t="s">
        <v>37</v>
      </c>
      <c r="C28" s="49" t="s">
        <v>40</v>
      </c>
      <c r="D28" s="48" t="s">
        <v>41</v>
      </c>
      <c r="E28" s="49"/>
      <c r="F28" s="49"/>
      <c r="G28" s="49" t="str">
        <f t="shared" si="1"/>
        <v>all</v>
      </c>
      <c r="H28" s="50">
        <v>2</v>
      </c>
      <c r="I28" s="51" t="s">
        <v>78</v>
      </c>
      <c r="J28" s="59">
        <v>0</v>
      </c>
      <c r="K28" s="59">
        <v>0</v>
      </c>
      <c r="L28" s="59">
        <v>0.53</v>
      </c>
      <c r="M28" s="59">
        <v>0.38</v>
      </c>
      <c r="N28" s="59">
        <v>0.44</v>
      </c>
      <c r="O28" s="59">
        <v>0.35</v>
      </c>
      <c r="P28" s="59">
        <v>0.44</v>
      </c>
      <c r="Q28" s="59">
        <v>0.42</v>
      </c>
      <c r="R28" s="59">
        <v>0.46</v>
      </c>
      <c r="S28" s="59">
        <v>0.43</v>
      </c>
      <c r="T28" s="59">
        <v>0.47</v>
      </c>
      <c r="U28" s="59">
        <v>0.4</v>
      </c>
      <c r="V28" s="59">
        <v>0.4</v>
      </c>
      <c r="W28" s="59">
        <v>0.31</v>
      </c>
      <c r="X28" s="59">
        <v>0.28999999999999998</v>
      </c>
      <c r="Y28" s="59">
        <v>0.24</v>
      </c>
    </row>
    <row r="29" spans="1:25" customFormat="1" x14ac:dyDescent="0.2">
      <c r="A29" s="46" t="str">
        <f t="shared" si="0"/>
        <v>aaf_2017_phe</v>
      </c>
      <c r="B29" s="47" t="s">
        <v>37</v>
      </c>
      <c r="C29" s="47" t="s">
        <v>40</v>
      </c>
      <c r="D29" s="48" t="s">
        <v>42</v>
      </c>
      <c r="E29" s="49"/>
      <c r="F29" s="49"/>
      <c r="G29" s="49" t="str">
        <f t="shared" si="1"/>
        <v>all</v>
      </c>
      <c r="H29" s="50">
        <v>2</v>
      </c>
      <c r="I29" s="51" t="s">
        <v>43</v>
      </c>
      <c r="J29" s="59">
        <v>0</v>
      </c>
      <c r="K29" s="59">
        <v>0</v>
      </c>
      <c r="L29" s="59">
        <v>0.57999999999999996</v>
      </c>
      <c r="M29" s="59">
        <v>0.49</v>
      </c>
      <c r="N29" s="59">
        <v>0.61</v>
      </c>
      <c r="O29" s="59">
        <v>0.48</v>
      </c>
      <c r="P29" s="59">
        <v>0.61</v>
      </c>
      <c r="Q29" s="59">
        <v>0.53</v>
      </c>
      <c r="R29" s="59">
        <v>0.63</v>
      </c>
      <c r="S29" s="59">
        <v>0.53</v>
      </c>
      <c r="T29" s="59">
        <v>0.63</v>
      </c>
      <c r="U29" s="59">
        <v>0.51</v>
      </c>
      <c r="V29" s="59">
        <v>0.6</v>
      </c>
      <c r="W29" s="59">
        <v>0.45</v>
      </c>
      <c r="X29" s="59">
        <v>0.52</v>
      </c>
      <c r="Y29" s="59">
        <v>0.38</v>
      </c>
    </row>
    <row r="30" spans="1:25" customFormat="1" x14ac:dyDescent="0.2">
      <c r="A30" s="46" t="str">
        <f t="shared" si="0"/>
        <v>aaf_2017_phe</v>
      </c>
      <c r="B30" s="47" t="s">
        <v>37</v>
      </c>
      <c r="C30" s="47" t="s">
        <v>40</v>
      </c>
      <c r="D30" s="48" t="s">
        <v>44</v>
      </c>
      <c r="E30" s="49"/>
      <c r="F30" s="49"/>
      <c r="G30" s="49" t="str">
        <f t="shared" si="1"/>
        <v>all</v>
      </c>
      <c r="H30" s="50">
        <v>2</v>
      </c>
      <c r="I30" s="51" t="s">
        <v>237</v>
      </c>
      <c r="J30" s="59">
        <v>0</v>
      </c>
      <c r="K30" s="59">
        <v>0</v>
      </c>
      <c r="L30" s="59">
        <v>0.16</v>
      </c>
      <c r="M30" s="59">
        <v>0.11</v>
      </c>
      <c r="N30" s="59">
        <v>0.18</v>
      </c>
      <c r="O30" s="59">
        <v>0.12</v>
      </c>
      <c r="P30" s="59">
        <v>0.18</v>
      </c>
      <c r="Q30" s="59">
        <v>0.13</v>
      </c>
      <c r="R30" s="59">
        <v>0.19</v>
      </c>
      <c r="S30" s="59">
        <v>0.14000000000000001</v>
      </c>
      <c r="T30" s="59">
        <v>0.19</v>
      </c>
      <c r="U30" s="59">
        <v>0.13</v>
      </c>
      <c r="V30" s="59">
        <v>0.17</v>
      </c>
      <c r="W30" s="59">
        <v>0.11</v>
      </c>
      <c r="X30" s="59">
        <v>0.13</v>
      </c>
      <c r="Y30" s="59">
        <v>0.11</v>
      </c>
    </row>
    <row r="31" spans="1:25" customFormat="1" x14ac:dyDescent="0.2">
      <c r="A31" s="46" t="str">
        <f t="shared" si="0"/>
        <v>aaf_2017_phe</v>
      </c>
      <c r="B31" s="47" t="s">
        <v>37</v>
      </c>
      <c r="C31" s="47" t="s">
        <v>40</v>
      </c>
      <c r="D31" s="48" t="s">
        <v>45</v>
      </c>
      <c r="E31" s="49"/>
      <c r="F31" s="49"/>
      <c r="G31" s="49" t="str">
        <f t="shared" si="1"/>
        <v>all</v>
      </c>
      <c r="H31" s="50">
        <v>2</v>
      </c>
      <c r="I31" s="51" t="s">
        <v>46</v>
      </c>
      <c r="J31" s="59">
        <v>0</v>
      </c>
      <c r="K31" s="59">
        <v>0</v>
      </c>
      <c r="L31" s="59">
        <v>0.15</v>
      </c>
      <c r="M31" s="59">
        <v>0.11</v>
      </c>
      <c r="N31" s="59">
        <v>0.17</v>
      </c>
      <c r="O31" s="59">
        <v>0.11</v>
      </c>
      <c r="P31" s="59">
        <v>0.17</v>
      </c>
      <c r="Q31" s="59">
        <v>0.12</v>
      </c>
      <c r="R31" s="59">
        <v>0.18</v>
      </c>
      <c r="S31" s="59">
        <v>0.13</v>
      </c>
      <c r="T31" s="59">
        <v>0.18</v>
      </c>
      <c r="U31" s="59">
        <v>0.12</v>
      </c>
      <c r="V31" s="59">
        <v>0.16</v>
      </c>
      <c r="W31" s="59">
        <v>0.1</v>
      </c>
      <c r="X31" s="59">
        <v>0.12</v>
      </c>
      <c r="Y31" s="59">
        <v>0.11</v>
      </c>
    </row>
    <row r="32" spans="1:25" customFormat="1" x14ac:dyDescent="0.2">
      <c r="A32" s="46" t="str">
        <f t="shared" si="0"/>
        <v>aaf_2017_phe</v>
      </c>
      <c r="B32" s="47" t="s">
        <v>37</v>
      </c>
      <c r="C32" s="47" t="s">
        <v>40</v>
      </c>
      <c r="D32" s="48" t="s">
        <v>47</v>
      </c>
      <c r="E32" s="49"/>
      <c r="F32" s="49"/>
      <c r="G32" s="49" t="str">
        <f t="shared" si="1"/>
        <v>all</v>
      </c>
      <c r="H32" s="50">
        <v>2</v>
      </c>
      <c r="I32" s="51" t="s">
        <v>48</v>
      </c>
      <c r="J32" s="59">
        <v>0</v>
      </c>
      <c r="K32" s="59">
        <v>0</v>
      </c>
      <c r="L32" s="59">
        <v>0.35</v>
      </c>
      <c r="M32" s="59">
        <v>0.25</v>
      </c>
      <c r="N32" s="59">
        <v>0.39</v>
      </c>
      <c r="O32" s="59">
        <v>0.23</v>
      </c>
      <c r="P32" s="59">
        <v>0.39</v>
      </c>
      <c r="Q32" s="59">
        <v>0.28000000000000003</v>
      </c>
      <c r="R32" s="59">
        <v>0.41</v>
      </c>
      <c r="S32" s="59">
        <v>0.28999999999999998</v>
      </c>
      <c r="T32" s="59">
        <v>0.41</v>
      </c>
      <c r="U32" s="59">
        <v>0.27</v>
      </c>
      <c r="V32" s="59">
        <v>0.36</v>
      </c>
      <c r="W32" s="59">
        <v>0.21</v>
      </c>
      <c r="X32" s="59">
        <v>0.28000000000000003</v>
      </c>
      <c r="Y32" s="59">
        <v>0.17</v>
      </c>
    </row>
    <row r="33" spans="1:25" customFormat="1" x14ac:dyDescent="0.2">
      <c r="A33" s="46" t="str">
        <f t="shared" si="0"/>
        <v>aaf_2017_phe</v>
      </c>
      <c r="B33" s="47" t="s">
        <v>37</v>
      </c>
      <c r="C33" s="47" t="s">
        <v>40</v>
      </c>
      <c r="D33" s="48" t="s">
        <v>49</v>
      </c>
      <c r="E33" s="49"/>
      <c r="F33" s="49"/>
      <c r="G33" s="49" t="str">
        <f t="shared" si="1"/>
        <v>all</v>
      </c>
      <c r="H33" s="50">
        <v>2</v>
      </c>
      <c r="I33" s="51" t="s">
        <v>50</v>
      </c>
      <c r="J33" s="59">
        <v>0</v>
      </c>
      <c r="K33" s="59">
        <v>0</v>
      </c>
      <c r="L33" s="59">
        <v>0</v>
      </c>
      <c r="M33" s="59">
        <v>0.12</v>
      </c>
      <c r="N33" s="59">
        <v>0</v>
      </c>
      <c r="O33" s="59">
        <v>0.13</v>
      </c>
      <c r="P33" s="59">
        <v>0</v>
      </c>
      <c r="Q33" s="59">
        <v>0.14000000000000001</v>
      </c>
      <c r="R33" s="59">
        <v>0</v>
      </c>
      <c r="S33" s="59">
        <v>0.15</v>
      </c>
      <c r="T33" s="59">
        <v>0</v>
      </c>
      <c r="U33" s="59">
        <v>0.14000000000000001</v>
      </c>
      <c r="V33" s="59">
        <v>0</v>
      </c>
      <c r="W33" s="59">
        <v>0.12</v>
      </c>
      <c r="X33" s="59">
        <v>0</v>
      </c>
      <c r="Y33" s="59">
        <v>0.11</v>
      </c>
    </row>
    <row r="34" spans="1:25" customFormat="1" x14ac:dyDescent="0.2">
      <c r="A34" s="46" t="str">
        <f t="shared" si="0"/>
        <v>aaf_2017_phe</v>
      </c>
      <c r="B34" s="47" t="s">
        <v>37</v>
      </c>
      <c r="C34" s="49" t="s">
        <v>51</v>
      </c>
      <c r="D34" s="48" t="s">
        <v>52</v>
      </c>
      <c r="E34" s="49"/>
      <c r="F34" s="49"/>
      <c r="G34" s="49" t="str">
        <f t="shared" si="1"/>
        <v>all</v>
      </c>
      <c r="H34" s="50">
        <v>2</v>
      </c>
      <c r="I34" s="51" t="s">
        <v>53</v>
      </c>
      <c r="J34" s="59">
        <v>0</v>
      </c>
      <c r="K34" s="59">
        <v>0</v>
      </c>
      <c r="L34" s="59">
        <v>-0.04</v>
      </c>
      <c r="M34" s="59">
        <v>-0.2</v>
      </c>
      <c r="N34" s="59">
        <v>-0.04</v>
      </c>
      <c r="O34" s="59">
        <v>-0.21</v>
      </c>
      <c r="P34" s="59">
        <v>-0.04</v>
      </c>
      <c r="Q34" s="59">
        <v>-0.22</v>
      </c>
      <c r="R34" s="59">
        <v>-0.04</v>
      </c>
      <c r="S34" s="59">
        <v>-0.22</v>
      </c>
      <c r="T34" s="59">
        <v>-0.03</v>
      </c>
      <c r="U34" s="59">
        <v>-0.22</v>
      </c>
      <c r="V34" s="59">
        <v>-0.04</v>
      </c>
      <c r="W34" s="59">
        <v>-0.2</v>
      </c>
      <c r="X34" s="59">
        <v>-0.03</v>
      </c>
      <c r="Y34" s="59">
        <v>-0.15</v>
      </c>
    </row>
    <row r="35" spans="1:25" customFormat="1" x14ac:dyDescent="0.2">
      <c r="A35" s="46" t="str">
        <f t="shared" si="0"/>
        <v>aaf_2017_phe</v>
      </c>
      <c r="B35" s="47" t="s">
        <v>37</v>
      </c>
      <c r="C35" s="49" t="s">
        <v>54</v>
      </c>
      <c r="D35" s="48" t="s">
        <v>55</v>
      </c>
      <c r="E35" s="49"/>
      <c r="F35" s="49"/>
      <c r="G35" s="49" t="str">
        <f t="shared" si="1"/>
        <v>all</v>
      </c>
      <c r="H35" s="50">
        <v>2</v>
      </c>
      <c r="I35" s="51" t="s">
        <v>79</v>
      </c>
      <c r="J35" s="59">
        <v>0</v>
      </c>
      <c r="K35" s="59">
        <v>0</v>
      </c>
      <c r="L35" s="59">
        <v>0.32</v>
      </c>
      <c r="M35" s="59">
        <v>0.22</v>
      </c>
      <c r="N35" s="59">
        <v>0.35</v>
      </c>
      <c r="O35" s="59">
        <v>0.2</v>
      </c>
      <c r="P35" s="59">
        <v>0.35</v>
      </c>
      <c r="Q35" s="59">
        <v>0.24</v>
      </c>
      <c r="R35" s="59">
        <v>0.37</v>
      </c>
      <c r="S35" s="59">
        <v>0.25</v>
      </c>
      <c r="T35" s="59">
        <v>0.37</v>
      </c>
      <c r="U35" s="59">
        <v>0.23</v>
      </c>
      <c r="V35" s="59">
        <v>0.33</v>
      </c>
      <c r="W35" s="59">
        <v>0.18</v>
      </c>
      <c r="X35" s="59">
        <v>0.24</v>
      </c>
      <c r="Y35" s="59">
        <v>0.15</v>
      </c>
    </row>
    <row r="36" spans="1:25" customFormat="1" x14ac:dyDescent="0.2">
      <c r="A36" s="46" t="str">
        <f t="shared" si="0"/>
        <v>aaf_2017_phe</v>
      </c>
      <c r="B36" s="47" t="s">
        <v>37</v>
      </c>
      <c r="C36" s="49" t="s">
        <v>56</v>
      </c>
      <c r="D36" s="48" t="s">
        <v>57</v>
      </c>
      <c r="E36" s="49"/>
      <c r="F36" s="49"/>
      <c r="G36" s="49" t="str">
        <f t="shared" si="1"/>
        <v>all</v>
      </c>
      <c r="H36" s="50">
        <v>2</v>
      </c>
      <c r="I36" s="51" t="s">
        <v>58</v>
      </c>
      <c r="J36" s="59">
        <v>0</v>
      </c>
      <c r="K36" s="59">
        <v>0</v>
      </c>
      <c r="L36" s="59">
        <v>0.22</v>
      </c>
      <c r="M36" s="59">
        <v>0.26</v>
      </c>
      <c r="N36" s="59">
        <v>0.25</v>
      </c>
      <c r="O36" s="59">
        <v>0.17</v>
      </c>
      <c r="P36" s="59">
        <v>0.25</v>
      </c>
      <c r="Q36" s="59">
        <v>0.3</v>
      </c>
      <c r="R36" s="59">
        <v>0.27</v>
      </c>
      <c r="S36" s="59">
        <v>0.31</v>
      </c>
      <c r="T36" s="59">
        <v>0.27</v>
      </c>
      <c r="U36" s="59">
        <v>0.25</v>
      </c>
      <c r="V36" s="59">
        <v>0.23</v>
      </c>
      <c r="W36" s="59">
        <v>0.09</v>
      </c>
      <c r="X36" s="59">
        <v>0.15</v>
      </c>
      <c r="Y36" s="59">
        <v>-0.06</v>
      </c>
    </row>
    <row r="37" spans="1:25" customFormat="1" x14ac:dyDescent="0.2">
      <c r="A37" s="46" t="str">
        <f t="shared" si="0"/>
        <v>aaf_2017_phe</v>
      </c>
      <c r="B37" s="47" t="s">
        <v>37</v>
      </c>
      <c r="C37" s="47" t="s">
        <v>56</v>
      </c>
      <c r="D37" s="48" t="s">
        <v>59</v>
      </c>
      <c r="E37" s="49"/>
      <c r="F37" s="49"/>
      <c r="G37" s="49" t="str">
        <f t="shared" si="1"/>
        <v>all</v>
      </c>
      <c r="H37" s="50">
        <v>2</v>
      </c>
      <c r="I37" s="51" t="s">
        <v>60</v>
      </c>
      <c r="J37" s="59">
        <v>0</v>
      </c>
      <c r="K37" s="59">
        <v>0</v>
      </c>
      <c r="L37" s="59">
        <v>-0.1</v>
      </c>
      <c r="M37" s="59">
        <v>-0.1</v>
      </c>
      <c r="N37" s="59">
        <v>-0.1</v>
      </c>
      <c r="O37" s="59">
        <v>-0.08</v>
      </c>
      <c r="P37" s="59">
        <v>-0.1</v>
      </c>
      <c r="Q37" s="59">
        <v>-0.1</v>
      </c>
      <c r="R37" s="59">
        <v>-0.1</v>
      </c>
      <c r="S37" s="59">
        <v>-0.1</v>
      </c>
      <c r="T37" s="59">
        <v>-0.1</v>
      </c>
      <c r="U37" s="59">
        <v>-0.09</v>
      </c>
      <c r="V37" s="59">
        <v>-0.11</v>
      </c>
      <c r="W37" s="59">
        <v>-7.0000000000000007E-2</v>
      </c>
      <c r="X37" s="59">
        <v>-0.1</v>
      </c>
      <c r="Y37" s="59">
        <v>-0.02</v>
      </c>
    </row>
    <row r="38" spans="1:25" customFormat="1" x14ac:dyDescent="0.2">
      <c r="A38" s="46" t="str">
        <f t="shared" si="0"/>
        <v>aaf_2017_phe</v>
      </c>
      <c r="B38" s="47" t="s">
        <v>37</v>
      </c>
      <c r="C38" s="47" t="s">
        <v>56</v>
      </c>
      <c r="D38" s="48" t="s">
        <v>61</v>
      </c>
      <c r="E38" s="49"/>
      <c r="F38" s="49"/>
      <c r="G38" s="49" t="str">
        <f t="shared" si="1"/>
        <v>all</v>
      </c>
      <c r="H38" s="50">
        <v>2</v>
      </c>
      <c r="I38" s="51" t="s">
        <v>62</v>
      </c>
      <c r="J38" s="59">
        <v>0</v>
      </c>
      <c r="K38" s="59">
        <v>0</v>
      </c>
      <c r="L38" s="59">
        <v>0.15</v>
      </c>
      <c r="M38" s="59">
        <v>0.1</v>
      </c>
      <c r="N38" s="59">
        <v>0.17</v>
      </c>
      <c r="O38" s="59">
        <v>0.11</v>
      </c>
      <c r="P38" s="59">
        <v>0.17</v>
      </c>
      <c r="Q38" s="59">
        <v>0.12</v>
      </c>
      <c r="R38" s="59">
        <v>0.18</v>
      </c>
      <c r="S38" s="59">
        <v>0.13</v>
      </c>
      <c r="T38" s="59">
        <v>0.18</v>
      </c>
      <c r="U38" s="59">
        <v>0.12</v>
      </c>
      <c r="V38" s="59">
        <v>0.16</v>
      </c>
      <c r="W38" s="59">
        <v>0.1</v>
      </c>
      <c r="X38" s="59">
        <v>0.12</v>
      </c>
      <c r="Y38" s="59">
        <v>0.11</v>
      </c>
    </row>
    <row r="39" spans="1:25" customFormat="1" x14ac:dyDescent="0.2">
      <c r="A39" s="46" t="str">
        <f t="shared" ref="A39:A71" si="2">"aaf_2017_phe"</f>
        <v>aaf_2017_phe</v>
      </c>
      <c r="B39" s="47" t="s">
        <v>37</v>
      </c>
      <c r="C39" s="47" t="s">
        <v>56</v>
      </c>
      <c r="D39" s="85" t="s">
        <v>266</v>
      </c>
      <c r="E39" s="49"/>
      <c r="F39" s="49"/>
      <c r="G39" s="49" t="s">
        <v>262</v>
      </c>
      <c r="H39" s="50">
        <v>2</v>
      </c>
      <c r="I39" s="51" t="s">
        <v>120</v>
      </c>
      <c r="J39" s="59">
        <v>0</v>
      </c>
      <c r="K39" s="59">
        <v>0</v>
      </c>
      <c r="L39" s="59">
        <v>0.18</v>
      </c>
      <c r="M39" s="59">
        <v>0.25</v>
      </c>
      <c r="N39" s="59">
        <v>0.2</v>
      </c>
      <c r="O39" s="59">
        <v>0.22</v>
      </c>
      <c r="P39" s="59">
        <v>0.2</v>
      </c>
      <c r="Q39" s="59">
        <v>0.27</v>
      </c>
      <c r="R39" s="59">
        <v>0.21</v>
      </c>
      <c r="S39" s="59">
        <v>0.28000000000000003</v>
      </c>
      <c r="T39" s="59">
        <v>0.22</v>
      </c>
      <c r="U39" s="59">
        <v>0.26</v>
      </c>
      <c r="V39" s="59">
        <v>0.19</v>
      </c>
      <c r="W39" s="59">
        <v>0.19</v>
      </c>
      <c r="X39" s="59">
        <v>0.15</v>
      </c>
      <c r="Y39" s="59">
        <v>0.13</v>
      </c>
    </row>
    <row r="40" spans="1:25" customFormat="1" x14ac:dyDescent="0.2">
      <c r="A40" s="46" t="str">
        <f t="shared" si="2"/>
        <v>aaf_2017_phe</v>
      </c>
      <c r="B40" s="47" t="s">
        <v>37</v>
      </c>
      <c r="C40" s="47" t="s">
        <v>56</v>
      </c>
      <c r="D40" s="85" t="s">
        <v>266</v>
      </c>
      <c r="E40" s="49"/>
      <c r="F40" s="49"/>
      <c r="G40" s="49" t="s">
        <v>263</v>
      </c>
      <c r="H40" s="50">
        <v>2</v>
      </c>
      <c r="I40" s="51" t="s">
        <v>120</v>
      </c>
      <c r="J40" s="59">
        <v>0</v>
      </c>
      <c r="K40" s="59">
        <v>0</v>
      </c>
      <c r="L40" s="59">
        <v>0.2</v>
      </c>
      <c r="M40" s="59">
        <v>-0.11</v>
      </c>
      <c r="N40" s="59">
        <v>0.22</v>
      </c>
      <c r="O40" s="59">
        <v>-0.14000000000000001</v>
      </c>
      <c r="P40" s="59">
        <v>0.23</v>
      </c>
      <c r="Q40" s="59">
        <v>-0.11</v>
      </c>
      <c r="R40" s="59">
        <v>0.24</v>
      </c>
      <c r="S40" s="59">
        <v>-0.1</v>
      </c>
      <c r="T40" s="59">
        <v>0.24</v>
      </c>
      <c r="U40" s="59">
        <v>-0.12</v>
      </c>
      <c r="V40" s="59">
        <v>0.21</v>
      </c>
      <c r="W40" s="59">
        <v>-0.16</v>
      </c>
      <c r="X40" s="59">
        <v>0.17</v>
      </c>
      <c r="Y40" s="59">
        <v>-0.15</v>
      </c>
    </row>
    <row r="41" spans="1:25" customFormat="1" x14ac:dyDescent="0.2">
      <c r="A41" s="46" t="str">
        <f t="shared" si="2"/>
        <v>aaf_2017_phe</v>
      </c>
      <c r="B41" s="47" t="s">
        <v>37</v>
      </c>
      <c r="C41" s="47" t="s">
        <v>56</v>
      </c>
      <c r="D41" s="85" t="s">
        <v>267</v>
      </c>
      <c r="E41" s="49"/>
      <c r="F41" s="49"/>
      <c r="G41" s="49" t="s">
        <v>262</v>
      </c>
      <c r="H41" s="50">
        <v>2</v>
      </c>
      <c r="I41" s="51" t="s">
        <v>121</v>
      </c>
      <c r="J41" s="59">
        <v>0</v>
      </c>
      <c r="K41" s="59">
        <v>0</v>
      </c>
      <c r="L41" s="59">
        <v>0.01</v>
      </c>
      <c r="M41" s="59">
        <v>-0.09</v>
      </c>
      <c r="N41" s="59">
        <v>0.02</v>
      </c>
      <c r="O41" s="59">
        <v>-0.14000000000000001</v>
      </c>
      <c r="P41" s="59">
        <v>0.02</v>
      </c>
      <c r="Q41" s="59">
        <v>-0.09</v>
      </c>
      <c r="R41" s="59">
        <v>0.03</v>
      </c>
      <c r="S41" s="59">
        <v>-0.08</v>
      </c>
      <c r="T41" s="59">
        <v>0.04</v>
      </c>
      <c r="U41" s="59">
        <v>-0.1</v>
      </c>
      <c r="V41" s="59">
        <v>0.01</v>
      </c>
      <c r="W41" s="59">
        <v>-0.16</v>
      </c>
      <c r="X41" s="59">
        <v>0</v>
      </c>
      <c r="Y41" s="59">
        <v>-0.14000000000000001</v>
      </c>
    </row>
    <row r="42" spans="1:25" customFormat="1" x14ac:dyDescent="0.2">
      <c r="A42" s="46" t="str">
        <f t="shared" si="2"/>
        <v>aaf_2017_phe</v>
      </c>
      <c r="B42" s="47" t="s">
        <v>37</v>
      </c>
      <c r="C42" s="47" t="s">
        <v>56</v>
      </c>
      <c r="D42" s="85" t="s">
        <v>267</v>
      </c>
      <c r="E42" s="49"/>
      <c r="F42" s="49"/>
      <c r="G42" s="49" t="s">
        <v>263</v>
      </c>
      <c r="H42" s="50">
        <v>2</v>
      </c>
      <c r="I42" s="51" t="s">
        <v>121</v>
      </c>
      <c r="J42" s="59">
        <v>0</v>
      </c>
      <c r="K42" s="59">
        <v>0</v>
      </c>
      <c r="L42" s="59">
        <v>0</v>
      </c>
      <c r="M42" s="59">
        <v>-0.06</v>
      </c>
      <c r="N42" s="59">
        <v>0.01</v>
      </c>
      <c r="O42" s="59">
        <v>-7.0000000000000007E-2</v>
      </c>
      <c r="P42" s="59">
        <v>0.01</v>
      </c>
      <c r="Q42" s="59">
        <v>-0.06</v>
      </c>
      <c r="R42" s="59">
        <v>0.02</v>
      </c>
      <c r="S42" s="59">
        <v>-0.06</v>
      </c>
      <c r="T42" s="59">
        <v>0.03</v>
      </c>
      <c r="U42" s="59">
        <v>-7.0000000000000007E-2</v>
      </c>
      <c r="V42" s="59">
        <v>0</v>
      </c>
      <c r="W42" s="59">
        <v>-7.0000000000000007E-2</v>
      </c>
      <c r="X42" s="59">
        <v>-0.01</v>
      </c>
      <c r="Y42" s="59">
        <v>-0.06</v>
      </c>
    </row>
    <row r="43" spans="1:25" customFormat="1" x14ac:dyDescent="0.2">
      <c r="A43" s="46" t="str">
        <f t="shared" si="2"/>
        <v>aaf_2017_phe</v>
      </c>
      <c r="B43" s="47" t="s">
        <v>37</v>
      </c>
      <c r="C43" s="47" t="s">
        <v>56</v>
      </c>
      <c r="D43" s="85" t="s">
        <v>268</v>
      </c>
      <c r="E43" s="49"/>
      <c r="F43" s="49"/>
      <c r="G43" s="49" t="s">
        <v>262</v>
      </c>
      <c r="H43" s="50">
        <v>2</v>
      </c>
      <c r="I43" s="51" t="s">
        <v>63</v>
      </c>
      <c r="J43" s="59">
        <v>0</v>
      </c>
      <c r="K43" s="59">
        <v>0</v>
      </c>
      <c r="L43" s="59">
        <v>0.7</v>
      </c>
      <c r="M43" s="59">
        <v>0.64</v>
      </c>
      <c r="N43" s="59">
        <v>0.73</v>
      </c>
      <c r="O43" s="59">
        <v>0.62</v>
      </c>
      <c r="P43" s="59">
        <v>0.74</v>
      </c>
      <c r="Q43" s="59">
        <v>0.68</v>
      </c>
      <c r="R43" s="59">
        <v>0.76</v>
      </c>
      <c r="S43" s="59">
        <v>0.69</v>
      </c>
      <c r="T43" s="59">
        <v>0.76</v>
      </c>
      <c r="U43" s="59">
        <v>0.66</v>
      </c>
      <c r="V43" s="59">
        <v>0.7</v>
      </c>
      <c r="W43" s="59">
        <v>0.57999999999999996</v>
      </c>
      <c r="X43" s="59">
        <v>0.55000000000000004</v>
      </c>
      <c r="Y43" s="59">
        <v>0.56999999999999995</v>
      </c>
    </row>
    <row r="44" spans="1:25" customFormat="1" x14ac:dyDescent="0.2">
      <c r="A44" s="46" t="str">
        <f t="shared" si="2"/>
        <v>aaf_2017_phe</v>
      </c>
      <c r="B44" s="47" t="s">
        <v>37</v>
      </c>
      <c r="C44" s="47" t="s">
        <v>56</v>
      </c>
      <c r="D44" s="85" t="s">
        <v>268</v>
      </c>
      <c r="E44" s="49"/>
      <c r="F44" s="49"/>
      <c r="G44" s="49" t="s">
        <v>263</v>
      </c>
      <c r="H44" s="50">
        <v>2</v>
      </c>
      <c r="I44" s="51" t="s">
        <v>63</v>
      </c>
      <c r="J44" s="59">
        <v>0</v>
      </c>
      <c r="K44" s="59">
        <v>0</v>
      </c>
      <c r="L44" s="59">
        <v>0.44</v>
      </c>
      <c r="M44" s="59">
        <v>0.31</v>
      </c>
      <c r="N44" s="59">
        <v>0.47</v>
      </c>
      <c r="O44" s="59">
        <v>0.41</v>
      </c>
      <c r="P44" s="59">
        <v>0.48</v>
      </c>
      <c r="Q44" s="59">
        <v>0.38</v>
      </c>
      <c r="R44" s="59">
        <v>0.5</v>
      </c>
      <c r="S44" s="59">
        <v>0.4</v>
      </c>
      <c r="T44" s="59">
        <v>0.5</v>
      </c>
      <c r="U44" s="59">
        <v>0.41</v>
      </c>
      <c r="V44" s="59">
        <v>0.44</v>
      </c>
      <c r="W44" s="59">
        <v>0.42</v>
      </c>
      <c r="X44" s="59">
        <v>0.33</v>
      </c>
      <c r="Y44" s="59">
        <v>0.51</v>
      </c>
    </row>
    <row r="45" spans="1:25" customFormat="1" x14ac:dyDescent="0.2">
      <c r="A45" s="46" t="str">
        <f t="shared" si="2"/>
        <v>aaf_2017_phe</v>
      </c>
      <c r="B45" s="47" t="s">
        <v>37</v>
      </c>
      <c r="C45" s="49" t="s">
        <v>64</v>
      </c>
      <c r="D45" s="48" t="s">
        <v>65</v>
      </c>
      <c r="E45" s="49"/>
      <c r="F45" s="49"/>
      <c r="G45" s="49" t="s">
        <v>261</v>
      </c>
      <c r="H45" s="50">
        <v>2</v>
      </c>
      <c r="I45" s="51" t="s">
        <v>238</v>
      </c>
      <c r="J45" s="59">
        <v>0</v>
      </c>
      <c r="K45" s="59">
        <v>0</v>
      </c>
      <c r="L45" s="59">
        <v>0.12</v>
      </c>
      <c r="M45" s="59">
        <v>7.0000000000000007E-2</v>
      </c>
      <c r="N45" s="59">
        <v>0.14000000000000001</v>
      </c>
      <c r="O45" s="59">
        <v>0.06</v>
      </c>
      <c r="P45" s="59">
        <v>0.14000000000000001</v>
      </c>
      <c r="Q45" s="59">
        <v>0.08</v>
      </c>
      <c r="R45" s="59">
        <v>0.15</v>
      </c>
      <c r="S45" s="59">
        <v>0.08</v>
      </c>
      <c r="T45" s="59">
        <v>0.15</v>
      </c>
      <c r="U45" s="59">
        <v>0.08</v>
      </c>
      <c r="V45" s="59">
        <v>0.13</v>
      </c>
      <c r="W45" s="59">
        <v>0.05</v>
      </c>
      <c r="X45" s="59">
        <v>0.1</v>
      </c>
      <c r="Y45" s="59">
        <v>0.03</v>
      </c>
    </row>
    <row r="46" spans="1:25" customFormat="1" x14ac:dyDescent="0.2">
      <c r="A46" s="46" t="str">
        <f t="shared" si="2"/>
        <v>aaf_2017_phe</v>
      </c>
      <c r="B46" s="47" t="s">
        <v>37</v>
      </c>
      <c r="C46" s="49" t="s">
        <v>66</v>
      </c>
      <c r="D46" s="85" t="s">
        <v>259</v>
      </c>
      <c r="E46" s="49"/>
      <c r="F46" s="49"/>
      <c r="G46" s="49" t="s">
        <v>262</v>
      </c>
      <c r="H46" s="50">
        <v>2</v>
      </c>
      <c r="I46" s="51" t="s">
        <v>239</v>
      </c>
      <c r="J46" s="59">
        <v>0</v>
      </c>
      <c r="K46" s="59">
        <v>0</v>
      </c>
      <c r="L46" s="59">
        <v>0.7</v>
      </c>
      <c r="M46" s="59">
        <v>0.64</v>
      </c>
      <c r="N46" s="59">
        <v>0.73</v>
      </c>
      <c r="O46" s="59">
        <v>0.62</v>
      </c>
      <c r="P46" s="59">
        <v>0.74</v>
      </c>
      <c r="Q46" s="59">
        <v>0.68</v>
      </c>
      <c r="R46" s="59">
        <v>0.76</v>
      </c>
      <c r="S46" s="59">
        <v>0.69</v>
      </c>
      <c r="T46" s="59">
        <v>0.76</v>
      </c>
      <c r="U46" s="59">
        <v>0.66</v>
      </c>
      <c r="V46" s="59">
        <v>0.7</v>
      </c>
      <c r="W46" s="59">
        <v>0.57999999999999996</v>
      </c>
      <c r="X46" s="59">
        <v>0.55000000000000004</v>
      </c>
      <c r="Y46" s="59">
        <v>0.56999999999999995</v>
      </c>
    </row>
    <row r="47" spans="1:25" customFormat="1" x14ac:dyDescent="0.2">
      <c r="A47" s="46" t="str">
        <f t="shared" si="2"/>
        <v>aaf_2017_phe</v>
      </c>
      <c r="B47" s="47" t="s">
        <v>37</v>
      </c>
      <c r="C47" s="47" t="s">
        <v>66</v>
      </c>
      <c r="D47" s="85" t="s">
        <v>259</v>
      </c>
      <c r="E47" s="49"/>
      <c r="F47" s="49"/>
      <c r="G47" s="49" t="s">
        <v>263</v>
      </c>
      <c r="H47" s="50">
        <v>2</v>
      </c>
      <c r="I47" s="51" t="s">
        <v>239</v>
      </c>
      <c r="J47" s="59">
        <v>0</v>
      </c>
      <c r="K47" s="59">
        <v>0</v>
      </c>
      <c r="L47" s="59">
        <v>0.44</v>
      </c>
      <c r="M47" s="59">
        <v>0.31</v>
      </c>
      <c r="N47" s="59">
        <v>0.47</v>
      </c>
      <c r="O47" s="59">
        <v>0.41</v>
      </c>
      <c r="P47" s="59">
        <v>0.48</v>
      </c>
      <c r="Q47" s="59">
        <v>0.38</v>
      </c>
      <c r="R47" s="59">
        <v>0.5</v>
      </c>
      <c r="S47" s="59">
        <v>0.4</v>
      </c>
      <c r="T47" s="59">
        <v>0.5</v>
      </c>
      <c r="U47" s="59">
        <v>0.41</v>
      </c>
      <c r="V47" s="59">
        <v>0.44</v>
      </c>
      <c r="W47" s="59">
        <v>0.42</v>
      </c>
      <c r="X47" s="59">
        <v>0.33</v>
      </c>
      <c r="Y47" s="59">
        <v>0.51</v>
      </c>
    </row>
    <row r="48" spans="1:25" customFormat="1" x14ac:dyDescent="0.2">
      <c r="A48" s="46" t="str">
        <f t="shared" si="2"/>
        <v>aaf_2017_phe</v>
      </c>
      <c r="B48" s="47" t="s">
        <v>37</v>
      </c>
      <c r="C48" s="47" t="s">
        <v>66</v>
      </c>
      <c r="D48" s="48" t="s">
        <v>67</v>
      </c>
      <c r="E48" s="49"/>
      <c r="F48" s="49"/>
      <c r="G48" s="49" t="str">
        <f>"all"</f>
        <v>all</v>
      </c>
      <c r="H48" s="50">
        <v>2</v>
      </c>
      <c r="I48" s="51" t="s">
        <v>68</v>
      </c>
      <c r="J48" s="59">
        <v>0</v>
      </c>
      <c r="K48" s="59">
        <v>0</v>
      </c>
      <c r="L48" s="59">
        <v>-0.25</v>
      </c>
      <c r="M48" s="59">
        <v>-0.17</v>
      </c>
      <c r="N48" s="59">
        <v>-0.28000000000000003</v>
      </c>
      <c r="O48" s="59">
        <v>-0.17</v>
      </c>
      <c r="P48" s="59">
        <v>-0.28000000000000003</v>
      </c>
      <c r="Q48" s="59">
        <v>-0.19</v>
      </c>
      <c r="R48" s="59">
        <v>-0.3</v>
      </c>
      <c r="S48" s="59">
        <v>-0.19</v>
      </c>
      <c r="T48" s="59">
        <v>-0.3</v>
      </c>
      <c r="U48" s="59">
        <v>-0.18</v>
      </c>
      <c r="V48" s="59">
        <v>-0.27</v>
      </c>
      <c r="W48" s="59">
        <v>-0.16</v>
      </c>
      <c r="X48" s="59">
        <v>-0.21</v>
      </c>
      <c r="Y48" s="59">
        <v>-0.14000000000000001</v>
      </c>
    </row>
    <row r="49" spans="1:25" customFormat="1" x14ac:dyDescent="0.2">
      <c r="A49" s="46" t="str">
        <f t="shared" si="2"/>
        <v>aaf_2017_phe</v>
      </c>
      <c r="B49" s="47" t="s">
        <v>37</v>
      </c>
      <c r="C49" s="47" t="s">
        <v>66</v>
      </c>
      <c r="D49" s="48" t="s">
        <v>69</v>
      </c>
      <c r="E49" s="49"/>
      <c r="F49" s="49"/>
      <c r="G49" s="49" t="str">
        <f>"all"</f>
        <v>all</v>
      </c>
      <c r="H49" s="50">
        <v>2</v>
      </c>
      <c r="I49" s="51" t="s">
        <v>240</v>
      </c>
      <c r="J49" s="59">
        <v>0</v>
      </c>
      <c r="K49" s="59">
        <v>0</v>
      </c>
      <c r="L49" s="59">
        <v>0.35</v>
      </c>
      <c r="M49" s="59">
        <v>0.17</v>
      </c>
      <c r="N49" s="59">
        <v>0.39</v>
      </c>
      <c r="O49" s="59">
        <v>0.14000000000000001</v>
      </c>
      <c r="P49" s="59">
        <v>0.4</v>
      </c>
      <c r="Q49" s="59">
        <v>0.2</v>
      </c>
      <c r="R49" s="59">
        <v>0.43</v>
      </c>
      <c r="S49" s="59">
        <v>0.21</v>
      </c>
      <c r="T49" s="59">
        <v>0.43</v>
      </c>
      <c r="U49" s="59">
        <v>0.18</v>
      </c>
      <c r="V49" s="59">
        <v>0.35</v>
      </c>
      <c r="W49" s="59">
        <v>0.12</v>
      </c>
      <c r="X49" s="59">
        <v>0.2</v>
      </c>
      <c r="Y49" s="59">
        <v>0.1</v>
      </c>
    </row>
    <row r="50" spans="1:25" customFormat="1" x14ac:dyDescent="0.2">
      <c r="A50" s="46" t="str">
        <f t="shared" si="2"/>
        <v>aaf_2017_phe</v>
      </c>
      <c r="B50" s="47" t="s">
        <v>37</v>
      </c>
      <c r="C50" s="49" t="s">
        <v>70</v>
      </c>
      <c r="D50" s="48" t="s">
        <v>71</v>
      </c>
      <c r="E50" s="49"/>
      <c r="F50" s="49"/>
      <c r="G50" s="49" t="str">
        <f>"all"</f>
        <v>all</v>
      </c>
      <c r="H50" s="50">
        <v>2</v>
      </c>
      <c r="I50" s="51" t="s">
        <v>72</v>
      </c>
      <c r="J50" s="59">
        <v>0</v>
      </c>
      <c r="K50" s="59">
        <v>0</v>
      </c>
      <c r="L50" s="59">
        <v>0</v>
      </c>
      <c r="M50" s="59">
        <v>0.08</v>
      </c>
      <c r="N50" s="59">
        <v>0</v>
      </c>
      <c r="O50" s="59">
        <v>0.08</v>
      </c>
      <c r="P50" s="59">
        <v>0</v>
      </c>
      <c r="Q50" s="59">
        <v>0.11</v>
      </c>
      <c r="R50" s="59">
        <v>0</v>
      </c>
      <c r="S50" s="59">
        <v>0.11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  <c r="Y50" s="59">
        <v>0</v>
      </c>
    </row>
    <row r="51" spans="1:25" customFormat="1" x14ac:dyDescent="0.2">
      <c r="A51" s="52" t="str">
        <f t="shared" si="2"/>
        <v>aaf_2017_phe</v>
      </c>
      <c r="B51" s="53" t="s">
        <v>37</v>
      </c>
      <c r="C51" s="53" t="s">
        <v>70</v>
      </c>
      <c r="D51" s="54" t="s">
        <v>73</v>
      </c>
      <c r="E51" s="55"/>
      <c r="F51" s="55"/>
      <c r="G51" s="55" t="str">
        <f>"all"</f>
        <v>all</v>
      </c>
      <c r="H51" s="56">
        <v>2</v>
      </c>
      <c r="I51" s="57" t="s">
        <v>80</v>
      </c>
      <c r="J51" s="60">
        <v>0.05</v>
      </c>
      <c r="K51" s="60">
        <v>0.05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</row>
    <row r="52" spans="1:25" customFormat="1" x14ac:dyDescent="0.2">
      <c r="A52" s="40" t="str">
        <f t="shared" si="2"/>
        <v>aaf_2017_phe</v>
      </c>
      <c r="B52" s="41" t="s">
        <v>74</v>
      </c>
      <c r="C52" s="41" t="s">
        <v>75</v>
      </c>
      <c r="D52" s="89" t="s">
        <v>269</v>
      </c>
      <c r="E52" s="41"/>
      <c r="F52" s="41"/>
      <c r="G52" s="41" t="s">
        <v>262</v>
      </c>
      <c r="H52" s="31">
        <v>3.1</v>
      </c>
      <c r="I52" s="99" t="s">
        <v>246</v>
      </c>
      <c r="J52" s="58">
        <v>0</v>
      </c>
      <c r="K52" s="58">
        <v>0</v>
      </c>
      <c r="L52" s="58">
        <v>0.42</v>
      </c>
      <c r="M52" s="58">
        <v>0.25</v>
      </c>
      <c r="N52" s="58">
        <v>0.46</v>
      </c>
      <c r="O52" s="58">
        <v>0.22</v>
      </c>
      <c r="P52" s="58">
        <v>0.39</v>
      </c>
      <c r="Q52" s="58">
        <v>0.22</v>
      </c>
      <c r="R52" s="58">
        <v>0.41</v>
      </c>
      <c r="S52" s="58">
        <v>0.23</v>
      </c>
      <c r="T52" s="58">
        <v>0.28000000000000003</v>
      </c>
      <c r="U52" s="58">
        <v>0.14000000000000001</v>
      </c>
      <c r="V52" s="58">
        <v>0.16</v>
      </c>
      <c r="W52" s="58">
        <v>7.0000000000000007E-2</v>
      </c>
      <c r="X52" s="58">
        <v>0.06</v>
      </c>
      <c r="Y52" s="58">
        <v>0.03</v>
      </c>
    </row>
    <row r="53" spans="1:25" customFormat="1" x14ac:dyDescent="0.2">
      <c r="A53" s="46" t="str">
        <f t="shared" si="2"/>
        <v>aaf_2017_phe</v>
      </c>
      <c r="B53" s="47" t="s">
        <v>74</v>
      </c>
      <c r="C53" s="47" t="s">
        <v>75</v>
      </c>
      <c r="D53" s="85" t="s">
        <v>269</v>
      </c>
      <c r="E53" s="49"/>
      <c r="F53" s="49"/>
      <c r="G53" s="49" t="s">
        <v>263</v>
      </c>
      <c r="H53" s="29">
        <v>3.1</v>
      </c>
      <c r="I53" s="99" t="s">
        <v>246</v>
      </c>
      <c r="J53" s="59">
        <v>0</v>
      </c>
      <c r="K53" s="59">
        <v>0</v>
      </c>
      <c r="L53" s="59">
        <v>0.28000000000000003</v>
      </c>
      <c r="M53" s="59">
        <v>0.17</v>
      </c>
      <c r="N53" s="59">
        <v>0.31</v>
      </c>
      <c r="O53" s="59">
        <v>0.15</v>
      </c>
      <c r="P53" s="59">
        <v>0.26</v>
      </c>
      <c r="Q53" s="59">
        <v>0.15</v>
      </c>
      <c r="R53" s="59">
        <v>0.27</v>
      </c>
      <c r="S53" s="59">
        <v>0.15</v>
      </c>
      <c r="T53" s="59">
        <v>0.19</v>
      </c>
      <c r="U53" s="59">
        <v>0.09</v>
      </c>
      <c r="V53" s="59">
        <v>0.11</v>
      </c>
      <c r="W53" s="59">
        <v>0.05</v>
      </c>
      <c r="X53" s="59">
        <v>0.04</v>
      </c>
      <c r="Y53" s="59">
        <v>0.02</v>
      </c>
    </row>
    <row r="54" spans="1:25" customFormat="1" x14ac:dyDescent="0.2">
      <c r="A54" s="46" t="str">
        <f t="shared" si="2"/>
        <v>aaf_2017_phe</v>
      </c>
      <c r="B54" s="47" t="s">
        <v>74</v>
      </c>
      <c r="C54" s="47" t="s">
        <v>75</v>
      </c>
      <c r="D54" s="85" t="s">
        <v>270</v>
      </c>
      <c r="E54" s="49"/>
      <c r="F54" s="49"/>
      <c r="G54" s="49" t="s">
        <v>262</v>
      </c>
      <c r="H54" s="29">
        <v>3.2</v>
      </c>
      <c r="I54" s="99" t="s">
        <v>247</v>
      </c>
      <c r="J54" s="59">
        <v>0</v>
      </c>
      <c r="K54" s="59">
        <v>0</v>
      </c>
      <c r="L54" s="59">
        <v>0.32</v>
      </c>
      <c r="M54" s="59">
        <v>0.18</v>
      </c>
      <c r="N54" s="59">
        <v>0.37</v>
      </c>
      <c r="O54" s="59">
        <v>0.17</v>
      </c>
      <c r="P54" s="59">
        <v>0.37</v>
      </c>
      <c r="Q54" s="59">
        <v>0.2</v>
      </c>
      <c r="R54" s="59">
        <v>0.4</v>
      </c>
      <c r="S54" s="59">
        <v>0.19</v>
      </c>
      <c r="T54" s="59">
        <v>0.38</v>
      </c>
      <c r="U54" s="59">
        <v>0.14000000000000001</v>
      </c>
      <c r="V54" s="59">
        <v>0.26</v>
      </c>
      <c r="W54" s="59">
        <v>0.08</v>
      </c>
      <c r="X54" s="59">
        <v>0.12</v>
      </c>
      <c r="Y54" s="59">
        <v>0.04</v>
      </c>
    </row>
    <row r="55" spans="1:25" customFormat="1" x14ac:dyDescent="0.2">
      <c r="A55" s="46" t="str">
        <f t="shared" si="2"/>
        <v>aaf_2017_phe</v>
      </c>
      <c r="B55" s="47" t="s">
        <v>74</v>
      </c>
      <c r="C55" s="47" t="s">
        <v>75</v>
      </c>
      <c r="D55" s="85" t="s">
        <v>270</v>
      </c>
      <c r="E55" s="49"/>
      <c r="F55" s="49"/>
      <c r="G55" s="49" t="s">
        <v>263</v>
      </c>
      <c r="H55" s="29">
        <v>3.2</v>
      </c>
      <c r="I55" s="99" t="s">
        <v>247</v>
      </c>
      <c r="J55" s="59">
        <v>0</v>
      </c>
      <c r="K55" s="59">
        <v>0</v>
      </c>
      <c r="L55" s="59">
        <v>0.14000000000000001</v>
      </c>
      <c r="M55" s="59">
        <v>0.08</v>
      </c>
      <c r="N55" s="59">
        <v>0.17</v>
      </c>
      <c r="O55" s="59">
        <v>0.08</v>
      </c>
      <c r="P55" s="59">
        <v>0.16</v>
      </c>
      <c r="Q55" s="59">
        <v>0.09</v>
      </c>
      <c r="R55" s="59">
        <v>0.18</v>
      </c>
      <c r="S55" s="59">
        <v>0.08</v>
      </c>
      <c r="T55" s="59">
        <v>0.17</v>
      </c>
      <c r="U55" s="59">
        <v>0.06</v>
      </c>
      <c r="V55" s="59">
        <v>0.12</v>
      </c>
      <c r="W55" s="59">
        <v>0.04</v>
      </c>
      <c r="X55" s="59">
        <v>0.05</v>
      </c>
      <c r="Y55" s="59">
        <v>0.02</v>
      </c>
    </row>
    <row r="56" spans="1:25" customFormat="1" x14ac:dyDescent="0.2">
      <c r="A56" s="46" t="str">
        <f t="shared" si="2"/>
        <v>aaf_2017_phe</v>
      </c>
      <c r="B56" s="47" t="s">
        <v>74</v>
      </c>
      <c r="C56" s="47" t="s">
        <v>75</v>
      </c>
      <c r="D56" s="85" t="s">
        <v>271</v>
      </c>
      <c r="E56" s="49"/>
      <c r="F56" s="49"/>
      <c r="G56" s="49" t="s">
        <v>262</v>
      </c>
      <c r="H56" s="29">
        <v>3.3</v>
      </c>
      <c r="I56" s="51" t="s">
        <v>81</v>
      </c>
      <c r="J56" s="59">
        <v>0</v>
      </c>
      <c r="K56" s="59">
        <v>0</v>
      </c>
      <c r="L56" s="59">
        <v>0.32</v>
      </c>
      <c r="M56" s="59">
        <v>0.18</v>
      </c>
      <c r="N56" s="59">
        <v>0.37</v>
      </c>
      <c r="O56" s="59">
        <v>0.17</v>
      </c>
      <c r="P56" s="59">
        <v>0.37</v>
      </c>
      <c r="Q56" s="59">
        <v>0.2</v>
      </c>
      <c r="R56" s="59">
        <v>0.4</v>
      </c>
      <c r="S56" s="59">
        <v>0.19</v>
      </c>
      <c r="T56" s="59">
        <v>0.38</v>
      </c>
      <c r="U56" s="59">
        <v>0.14000000000000001</v>
      </c>
      <c r="V56" s="59">
        <v>0.26</v>
      </c>
      <c r="W56" s="59">
        <v>0.08</v>
      </c>
      <c r="X56" s="59">
        <v>0.12</v>
      </c>
      <c r="Y56" s="59">
        <v>0.04</v>
      </c>
    </row>
    <row r="57" spans="1:25" customFormat="1" x14ac:dyDescent="0.2">
      <c r="A57" s="46" t="str">
        <f t="shared" si="2"/>
        <v>aaf_2017_phe</v>
      </c>
      <c r="B57" s="47" t="s">
        <v>74</v>
      </c>
      <c r="C57" s="47" t="s">
        <v>75</v>
      </c>
      <c r="D57" s="85" t="s">
        <v>271</v>
      </c>
      <c r="E57" s="49"/>
      <c r="F57" s="49"/>
      <c r="G57" s="49" t="s">
        <v>263</v>
      </c>
      <c r="H57" s="29">
        <v>3.3</v>
      </c>
      <c r="I57" s="51" t="s">
        <v>81</v>
      </c>
      <c r="J57" s="59">
        <v>0</v>
      </c>
      <c r="K57" s="59">
        <v>0</v>
      </c>
      <c r="L57" s="59">
        <v>0.14000000000000001</v>
      </c>
      <c r="M57" s="59">
        <v>0.08</v>
      </c>
      <c r="N57" s="59">
        <v>0.17</v>
      </c>
      <c r="O57" s="59">
        <v>0.08</v>
      </c>
      <c r="P57" s="59">
        <v>0.16</v>
      </c>
      <c r="Q57" s="59">
        <v>0.09</v>
      </c>
      <c r="R57" s="59">
        <v>0.18</v>
      </c>
      <c r="S57" s="59">
        <v>0.08</v>
      </c>
      <c r="T57" s="59">
        <v>0.17</v>
      </c>
      <c r="U57" s="59">
        <v>0.06</v>
      </c>
      <c r="V57" s="59">
        <v>0.12</v>
      </c>
      <c r="W57" s="59">
        <v>0.04</v>
      </c>
      <c r="X57" s="59">
        <v>0.05</v>
      </c>
      <c r="Y57" s="59">
        <v>0.02</v>
      </c>
    </row>
    <row r="58" spans="1:25" customFormat="1" x14ac:dyDescent="0.2">
      <c r="A58" s="46" t="str">
        <f t="shared" si="2"/>
        <v>aaf_2017_phe</v>
      </c>
      <c r="B58" s="47" t="s">
        <v>74</v>
      </c>
      <c r="C58" s="47" t="s">
        <v>75</v>
      </c>
      <c r="D58" s="85" t="s">
        <v>272</v>
      </c>
      <c r="E58" s="49"/>
      <c r="F58" s="49"/>
      <c r="G58" s="49" t="s">
        <v>262</v>
      </c>
      <c r="H58" s="29">
        <v>3.3</v>
      </c>
      <c r="I58" s="51" t="s">
        <v>241</v>
      </c>
      <c r="J58" s="59">
        <v>0</v>
      </c>
      <c r="K58" s="59">
        <v>0</v>
      </c>
      <c r="L58" s="59">
        <v>0.32</v>
      </c>
      <c r="M58" s="59">
        <v>0.18</v>
      </c>
      <c r="N58" s="59">
        <v>0.37</v>
      </c>
      <c r="O58" s="59">
        <v>0.17</v>
      </c>
      <c r="P58" s="59">
        <v>0.37</v>
      </c>
      <c r="Q58" s="59">
        <v>0.2</v>
      </c>
      <c r="R58" s="59">
        <v>0.4</v>
      </c>
      <c r="S58" s="59">
        <v>0.19</v>
      </c>
      <c r="T58" s="59">
        <v>0.38</v>
      </c>
      <c r="U58" s="59">
        <v>0.14000000000000001</v>
      </c>
      <c r="V58" s="59">
        <v>0.26</v>
      </c>
      <c r="W58" s="59">
        <v>0.08</v>
      </c>
      <c r="X58" s="59">
        <v>0.12</v>
      </c>
      <c r="Y58" s="59">
        <v>0.04</v>
      </c>
    </row>
    <row r="59" spans="1:25" customFormat="1" x14ac:dyDescent="0.2">
      <c r="A59" s="46" t="str">
        <f t="shared" si="2"/>
        <v>aaf_2017_phe</v>
      </c>
      <c r="B59" s="47" t="s">
        <v>74</v>
      </c>
      <c r="C59" s="47" t="s">
        <v>75</v>
      </c>
      <c r="D59" s="85" t="s">
        <v>272</v>
      </c>
      <c r="E59" s="49"/>
      <c r="F59" s="49"/>
      <c r="G59" s="49" t="s">
        <v>263</v>
      </c>
      <c r="H59" s="29">
        <v>3.3</v>
      </c>
      <c r="I59" s="51" t="s">
        <v>241</v>
      </c>
      <c r="J59" s="59">
        <v>0</v>
      </c>
      <c r="K59" s="59">
        <v>0</v>
      </c>
      <c r="L59" s="59">
        <v>0.14000000000000001</v>
      </c>
      <c r="M59" s="59">
        <v>0.08</v>
      </c>
      <c r="N59" s="59">
        <v>0.17</v>
      </c>
      <c r="O59" s="59">
        <v>0.08</v>
      </c>
      <c r="P59" s="59">
        <v>0.16</v>
      </c>
      <c r="Q59" s="59">
        <v>0.09</v>
      </c>
      <c r="R59" s="59">
        <v>0.18</v>
      </c>
      <c r="S59" s="59">
        <v>0.08</v>
      </c>
      <c r="T59" s="59">
        <v>0.17</v>
      </c>
      <c r="U59" s="59">
        <v>0.06</v>
      </c>
      <c r="V59" s="59">
        <v>0.12</v>
      </c>
      <c r="W59" s="59">
        <v>0.04</v>
      </c>
      <c r="X59" s="59">
        <v>0.05</v>
      </c>
      <c r="Y59" s="59">
        <v>0.02</v>
      </c>
    </row>
    <row r="60" spans="1:25" customFormat="1" x14ac:dyDescent="0.2">
      <c r="A60" s="46" t="str">
        <f t="shared" si="2"/>
        <v>aaf_2017_phe</v>
      </c>
      <c r="B60" s="47" t="s">
        <v>74</v>
      </c>
      <c r="C60" s="47" t="s">
        <v>75</v>
      </c>
      <c r="D60" s="85" t="s">
        <v>273</v>
      </c>
      <c r="E60" s="49"/>
      <c r="F60" s="49"/>
      <c r="G60" s="49" t="s">
        <v>262</v>
      </c>
      <c r="H60" s="29">
        <v>3.3</v>
      </c>
      <c r="I60" s="51" t="s">
        <v>82</v>
      </c>
      <c r="J60" s="59">
        <v>0</v>
      </c>
      <c r="K60" s="59">
        <v>0</v>
      </c>
      <c r="L60" s="59">
        <v>0.32</v>
      </c>
      <c r="M60" s="59">
        <v>0.18</v>
      </c>
      <c r="N60" s="59">
        <v>0.37</v>
      </c>
      <c r="O60" s="59">
        <v>0.17</v>
      </c>
      <c r="P60" s="59">
        <v>0.37</v>
      </c>
      <c r="Q60" s="59">
        <v>0.2</v>
      </c>
      <c r="R60" s="59">
        <v>0.4</v>
      </c>
      <c r="S60" s="59">
        <v>0.19</v>
      </c>
      <c r="T60" s="59">
        <v>0.38</v>
      </c>
      <c r="U60" s="59">
        <v>0.14000000000000001</v>
      </c>
      <c r="V60" s="59">
        <v>0.26</v>
      </c>
      <c r="W60" s="59">
        <v>0.08</v>
      </c>
      <c r="X60" s="59">
        <v>0.12</v>
      </c>
      <c r="Y60" s="59">
        <v>0.04</v>
      </c>
    </row>
    <row r="61" spans="1:25" customFormat="1" x14ac:dyDescent="0.2">
      <c r="A61" s="46" t="str">
        <f t="shared" si="2"/>
        <v>aaf_2017_phe</v>
      </c>
      <c r="B61" s="47" t="s">
        <v>74</v>
      </c>
      <c r="C61" s="47" t="s">
        <v>75</v>
      </c>
      <c r="D61" s="85" t="s">
        <v>273</v>
      </c>
      <c r="E61" s="49"/>
      <c r="F61" s="49"/>
      <c r="G61" s="49" t="s">
        <v>263</v>
      </c>
      <c r="H61" s="29">
        <v>3.3</v>
      </c>
      <c r="I61" s="51" t="s">
        <v>82</v>
      </c>
      <c r="J61" s="59">
        <v>0</v>
      </c>
      <c r="K61" s="59">
        <v>0</v>
      </c>
      <c r="L61" s="59">
        <v>0.14000000000000001</v>
      </c>
      <c r="M61" s="59">
        <v>0.08</v>
      </c>
      <c r="N61" s="59">
        <v>0.17</v>
      </c>
      <c r="O61" s="59">
        <v>0.08</v>
      </c>
      <c r="P61" s="59">
        <v>0.16</v>
      </c>
      <c r="Q61" s="59">
        <v>0.09</v>
      </c>
      <c r="R61" s="59">
        <v>0.18</v>
      </c>
      <c r="S61" s="59">
        <v>0.08</v>
      </c>
      <c r="T61" s="59">
        <v>0.17</v>
      </c>
      <c r="U61" s="59">
        <v>0.06</v>
      </c>
      <c r="V61" s="59">
        <v>0.12</v>
      </c>
      <c r="W61" s="59">
        <v>0.04</v>
      </c>
      <c r="X61" s="59">
        <v>0.05</v>
      </c>
      <c r="Y61" s="59">
        <v>0.02</v>
      </c>
    </row>
    <row r="62" spans="1:25" customFormat="1" x14ac:dyDescent="0.2">
      <c r="A62" s="46" t="str">
        <f t="shared" si="2"/>
        <v>aaf_2017_phe</v>
      </c>
      <c r="B62" s="47" t="s">
        <v>74</v>
      </c>
      <c r="C62" s="47" t="s">
        <v>75</v>
      </c>
      <c r="D62" s="85" t="s">
        <v>274</v>
      </c>
      <c r="E62" s="49"/>
      <c r="F62" s="49"/>
      <c r="G62" s="49" t="s">
        <v>262</v>
      </c>
      <c r="H62" s="29">
        <v>3.3</v>
      </c>
      <c r="I62" s="51" t="s">
        <v>242</v>
      </c>
      <c r="J62" s="59">
        <v>0</v>
      </c>
      <c r="K62" s="59">
        <v>0</v>
      </c>
      <c r="L62" s="59">
        <v>0.32</v>
      </c>
      <c r="M62" s="59">
        <v>0.18</v>
      </c>
      <c r="N62" s="59">
        <v>0.37</v>
      </c>
      <c r="O62" s="59">
        <v>0.17</v>
      </c>
      <c r="P62" s="59">
        <v>0.37</v>
      </c>
      <c r="Q62" s="59">
        <v>0.2</v>
      </c>
      <c r="R62" s="59">
        <v>0.4</v>
      </c>
      <c r="S62" s="59">
        <v>0.19</v>
      </c>
      <c r="T62" s="59">
        <v>0.38</v>
      </c>
      <c r="U62" s="59">
        <v>0.14000000000000001</v>
      </c>
      <c r="V62" s="59">
        <v>0.26</v>
      </c>
      <c r="W62" s="59">
        <v>0.08</v>
      </c>
      <c r="X62" s="59">
        <v>0.12</v>
      </c>
      <c r="Y62" s="59">
        <v>0.04</v>
      </c>
    </row>
    <row r="63" spans="1:25" customFormat="1" x14ac:dyDescent="0.2">
      <c r="A63" s="46" t="str">
        <f t="shared" si="2"/>
        <v>aaf_2017_phe</v>
      </c>
      <c r="B63" s="47" t="s">
        <v>74</v>
      </c>
      <c r="C63" s="47" t="s">
        <v>75</v>
      </c>
      <c r="D63" s="85" t="s">
        <v>274</v>
      </c>
      <c r="E63" s="49"/>
      <c r="F63" s="49"/>
      <c r="G63" s="49" t="s">
        <v>263</v>
      </c>
      <c r="H63" s="29">
        <v>3.3</v>
      </c>
      <c r="I63" s="51" t="s">
        <v>242</v>
      </c>
      <c r="J63" s="59">
        <v>0</v>
      </c>
      <c r="K63" s="59">
        <v>0</v>
      </c>
      <c r="L63" s="59">
        <v>0.14000000000000001</v>
      </c>
      <c r="M63" s="59">
        <v>0.08</v>
      </c>
      <c r="N63" s="59">
        <v>0.17</v>
      </c>
      <c r="O63" s="59">
        <v>0.08</v>
      </c>
      <c r="P63" s="59">
        <v>0.16</v>
      </c>
      <c r="Q63" s="59">
        <v>0.09</v>
      </c>
      <c r="R63" s="59">
        <v>0.18</v>
      </c>
      <c r="S63" s="59">
        <v>0.08</v>
      </c>
      <c r="T63" s="59">
        <v>0.17</v>
      </c>
      <c r="U63" s="59">
        <v>0.06</v>
      </c>
      <c r="V63" s="59">
        <v>0.12</v>
      </c>
      <c r="W63" s="59">
        <v>0.04</v>
      </c>
      <c r="X63" s="59">
        <v>0.05</v>
      </c>
      <c r="Y63" s="59">
        <v>0.02</v>
      </c>
    </row>
    <row r="64" spans="1:25" customFormat="1" x14ac:dyDescent="0.2">
      <c r="A64" s="46" t="str">
        <f t="shared" si="2"/>
        <v>aaf_2017_phe</v>
      </c>
      <c r="B64" s="47" t="s">
        <v>74</v>
      </c>
      <c r="C64" s="49" t="s">
        <v>76</v>
      </c>
      <c r="D64" s="85" t="s">
        <v>275</v>
      </c>
      <c r="E64" s="49"/>
      <c r="F64" s="49"/>
      <c r="G64" s="49" t="s">
        <v>262</v>
      </c>
      <c r="H64" s="50">
        <v>4</v>
      </c>
      <c r="I64" s="51" t="s">
        <v>243</v>
      </c>
      <c r="J64" s="59">
        <v>0</v>
      </c>
      <c r="K64" s="59">
        <v>0</v>
      </c>
      <c r="L64" s="59">
        <v>0.32</v>
      </c>
      <c r="M64" s="59">
        <v>0.18</v>
      </c>
      <c r="N64" s="59">
        <v>0.37</v>
      </c>
      <c r="O64" s="59">
        <v>0.17</v>
      </c>
      <c r="P64" s="59">
        <v>0.37</v>
      </c>
      <c r="Q64" s="59">
        <v>0.2</v>
      </c>
      <c r="R64" s="59">
        <v>0.4</v>
      </c>
      <c r="S64" s="59">
        <v>0.19</v>
      </c>
      <c r="T64" s="59">
        <v>0.38</v>
      </c>
      <c r="U64" s="59">
        <v>0.14000000000000001</v>
      </c>
      <c r="V64" s="59">
        <v>0.26</v>
      </c>
      <c r="W64" s="59">
        <v>0.08</v>
      </c>
      <c r="X64" s="59">
        <v>0.12</v>
      </c>
      <c r="Y64" s="59">
        <v>0.04</v>
      </c>
    </row>
    <row r="65" spans="1:25" customFormat="1" x14ac:dyDescent="0.2">
      <c r="A65" s="46" t="str">
        <f t="shared" si="2"/>
        <v>aaf_2017_phe</v>
      </c>
      <c r="B65" s="47" t="s">
        <v>74</v>
      </c>
      <c r="C65" s="47" t="s">
        <v>76</v>
      </c>
      <c r="D65" s="85" t="s">
        <v>275</v>
      </c>
      <c r="E65" s="49"/>
      <c r="F65" s="49"/>
      <c r="G65" s="49" t="s">
        <v>263</v>
      </c>
      <c r="H65" s="50">
        <v>4</v>
      </c>
      <c r="I65" s="51" t="s">
        <v>243</v>
      </c>
      <c r="J65" s="59">
        <v>0</v>
      </c>
      <c r="K65" s="59">
        <v>0</v>
      </c>
      <c r="L65" s="59">
        <v>0.14000000000000001</v>
      </c>
      <c r="M65" s="59">
        <v>0.08</v>
      </c>
      <c r="N65" s="59">
        <v>0.17</v>
      </c>
      <c r="O65" s="59">
        <v>0.08</v>
      </c>
      <c r="P65" s="59">
        <v>0.16</v>
      </c>
      <c r="Q65" s="59">
        <v>0.09</v>
      </c>
      <c r="R65" s="59">
        <v>0.18</v>
      </c>
      <c r="S65" s="59">
        <v>0.08</v>
      </c>
      <c r="T65" s="59">
        <v>0.17</v>
      </c>
      <c r="U65" s="59">
        <v>0.06</v>
      </c>
      <c r="V65" s="59">
        <v>0.12</v>
      </c>
      <c r="W65" s="59">
        <v>0.04</v>
      </c>
      <c r="X65" s="59">
        <v>0.05</v>
      </c>
      <c r="Y65" s="59">
        <v>0.02</v>
      </c>
    </row>
    <row r="66" spans="1:25" customFormat="1" ht="12.75" customHeight="1" x14ac:dyDescent="0.2">
      <c r="A66" s="46" t="str">
        <f t="shared" si="2"/>
        <v>aaf_2017_phe</v>
      </c>
      <c r="B66" s="47" t="s">
        <v>74</v>
      </c>
      <c r="C66" s="47" t="s">
        <v>76</v>
      </c>
      <c r="D66" s="85" t="s">
        <v>276</v>
      </c>
      <c r="E66" s="49"/>
      <c r="F66" s="49"/>
      <c r="G66" s="49" t="s">
        <v>262</v>
      </c>
      <c r="H66" s="50">
        <v>4</v>
      </c>
      <c r="I66" s="51" t="s">
        <v>244</v>
      </c>
      <c r="J66" s="59">
        <v>0</v>
      </c>
      <c r="K66" s="59">
        <v>0</v>
      </c>
      <c r="L66" s="59">
        <v>0.32</v>
      </c>
      <c r="M66" s="59">
        <v>0.18</v>
      </c>
      <c r="N66" s="59">
        <v>0.37</v>
      </c>
      <c r="O66" s="59">
        <v>0.17</v>
      </c>
      <c r="P66" s="59">
        <v>0.37</v>
      </c>
      <c r="Q66" s="59">
        <v>0.2</v>
      </c>
      <c r="R66" s="59">
        <v>0.4</v>
      </c>
      <c r="S66" s="59">
        <v>0.19</v>
      </c>
      <c r="T66" s="59">
        <v>0.38</v>
      </c>
      <c r="U66" s="59">
        <v>0.14000000000000001</v>
      </c>
      <c r="V66" s="59">
        <v>0.26</v>
      </c>
      <c r="W66" s="59">
        <v>0.08</v>
      </c>
      <c r="X66" s="59">
        <v>0.12</v>
      </c>
      <c r="Y66" s="59">
        <v>0.04</v>
      </c>
    </row>
    <row r="67" spans="1:25" customFormat="1" x14ac:dyDescent="0.2">
      <c r="A67" s="46" t="str">
        <f t="shared" si="2"/>
        <v>aaf_2017_phe</v>
      </c>
      <c r="B67" s="47" t="s">
        <v>74</v>
      </c>
      <c r="C67" s="47" t="s">
        <v>76</v>
      </c>
      <c r="D67" s="85" t="s">
        <v>276</v>
      </c>
      <c r="E67" s="49"/>
      <c r="F67" s="49"/>
      <c r="G67" s="49" t="s">
        <v>263</v>
      </c>
      <c r="H67" s="50">
        <v>4</v>
      </c>
      <c r="I67" s="51" t="s">
        <v>244</v>
      </c>
      <c r="J67" s="59">
        <v>0</v>
      </c>
      <c r="K67" s="59">
        <v>0</v>
      </c>
      <c r="L67" s="59">
        <v>0.14000000000000001</v>
      </c>
      <c r="M67" s="59">
        <v>0.08</v>
      </c>
      <c r="N67" s="59">
        <v>0.17</v>
      </c>
      <c r="O67" s="59">
        <v>0.08</v>
      </c>
      <c r="P67" s="59">
        <v>0.16</v>
      </c>
      <c r="Q67" s="59">
        <v>0.09</v>
      </c>
      <c r="R67" s="59">
        <v>0.18</v>
      </c>
      <c r="S67" s="59">
        <v>0.08</v>
      </c>
      <c r="T67" s="59">
        <v>0.17</v>
      </c>
      <c r="U67" s="59">
        <v>0.06</v>
      </c>
      <c r="V67" s="59">
        <v>0.12</v>
      </c>
      <c r="W67" s="59">
        <v>0.04</v>
      </c>
      <c r="X67" s="59">
        <v>0.05</v>
      </c>
      <c r="Y67" s="59">
        <v>0.02</v>
      </c>
    </row>
    <row r="68" spans="1:25" customFormat="1" x14ac:dyDescent="0.2">
      <c r="A68" s="46" t="str">
        <f t="shared" si="2"/>
        <v>aaf_2017_phe</v>
      </c>
      <c r="B68" s="47" t="s">
        <v>74</v>
      </c>
      <c r="C68" s="47" t="s">
        <v>76</v>
      </c>
      <c r="D68" s="85" t="s">
        <v>277</v>
      </c>
      <c r="E68" s="49"/>
      <c r="F68" s="49"/>
      <c r="G68" s="49" t="s">
        <v>262</v>
      </c>
      <c r="H68" s="50">
        <v>4</v>
      </c>
      <c r="I68" s="51" t="s">
        <v>245</v>
      </c>
      <c r="J68" s="59">
        <v>0</v>
      </c>
      <c r="K68" s="59">
        <v>0</v>
      </c>
      <c r="L68" s="59">
        <v>0.32</v>
      </c>
      <c r="M68" s="59">
        <v>0.18</v>
      </c>
      <c r="N68" s="59">
        <v>0.37</v>
      </c>
      <c r="O68" s="59">
        <v>0.17</v>
      </c>
      <c r="P68" s="59">
        <v>0.37</v>
      </c>
      <c r="Q68" s="59">
        <v>0.2</v>
      </c>
      <c r="R68" s="59">
        <v>0.4</v>
      </c>
      <c r="S68" s="59">
        <v>0.19</v>
      </c>
      <c r="T68" s="59">
        <v>0.38</v>
      </c>
      <c r="U68" s="59">
        <v>0.14000000000000001</v>
      </c>
      <c r="V68" s="59">
        <v>0.26</v>
      </c>
      <c r="W68" s="59">
        <v>0.08</v>
      </c>
      <c r="X68" s="59">
        <v>0.12</v>
      </c>
      <c r="Y68" s="59">
        <v>0.04</v>
      </c>
    </row>
    <row r="69" spans="1:25" customFormat="1" x14ac:dyDescent="0.2">
      <c r="A69" s="52" t="str">
        <f t="shared" si="2"/>
        <v>aaf_2017_phe</v>
      </c>
      <c r="B69" s="53" t="s">
        <v>74</v>
      </c>
      <c r="C69" s="53" t="s">
        <v>76</v>
      </c>
      <c r="D69" s="90" t="s">
        <v>277</v>
      </c>
      <c r="E69" s="55"/>
      <c r="F69" s="55"/>
      <c r="G69" s="55" t="s">
        <v>263</v>
      </c>
      <c r="H69" s="56">
        <v>4</v>
      </c>
      <c r="I69" s="57" t="s">
        <v>245</v>
      </c>
      <c r="J69" s="60">
        <v>0</v>
      </c>
      <c r="K69" s="60">
        <v>0</v>
      </c>
      <c r="L69" s="60">
        <v>0.14000000000000001</v>
      </c>
      <c r="M69" s="60">
        <v>0.08</v>
      </c>
      <c r="N69" s="60">
        <v>0.17</v>
      </c>
      <c r="O69" s="60">
        <v>0.08</v>
      </c>
      <c r="P69" s="60">
        <v>0.16</v>
      </c>
      <c r="Q69" s="60">
        <v>0.09</v>
      </c>
      <c r="R69" s="60">
        <v>0.18</v>
      </c>
      <c r="S69" s="60">
        <v>0.08</v>
      </c>
      <c r="T69" s="60">
        <v>0.17</v>
      </c>
      <c r="U69" s="60">
        <v>0.06</v>
      </c>
      <c r="V69" s="60">
        <v>0.12</v>
      </c>
      <c r="W69" s="60">
        <v>0.04</v>
      </c>
      <c r="X69" s="60">
        <v>0.05</v>
      </c>
      <c r="Y69" s="60">
        <v>0.02</v>
      </c>
    </row>
    <row r="70" spans="1:25" customFormat="1" x14ac:dyDescent="0.2">
      <c r="A70" s="40" t="str">
        <f t="shared" si="2"/>
        <v>aaf_2017_phe</v>
      </c>
      <c r="B70" s="47" t="s">
        <v>74</v>
      </c>
      <c r="C70" s="47" t="s">
        <v>75</v>
      </c>
      <c r="D70" s="27" t="s">
        <v>283</v>
      </c>
      <c r="E70" s="5"/>
      <c r="F70" s="5"/>
      <c r="G70" s="5" t="str">
        <f>"all"</f>
        <v>all</v>
      </c>
      <c r="H70" s="28">
        <v>5</v>
      </c>
      <c r="I70" s="98" t="s">
        <v>247</v>
      </c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spans="1:25" customFormat="1" x14ac:dyDescent="0.2">
      <c r="A71" s="52" t="str">
        <f t="shared" si="2"/>
        <v>aaf_2017_phe</v>
      </c>
      <c r="B71" s="47" t="s">
        <v>74</v>
      </c>
      <c r="C71" s="47" t="s">
        <v>75</v>
      </c>
      <c r="D71" s="27" t="s">
        <v>282</v>
      </c>
      <c r="E71" s="5"/>
      <c r="F71" s="5"/>
      <c r="G71" s="5" t="str">
        <f>"all"</f>
        <v>all</v>
      </c>
      <c r="H71" s="28">
        <v>5</v>
      </c>
      <c r="I71" s="98" t="s">
        <v>246</v>
      </c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spans="1:25" customFormat="1" x14ac:dyDescent="0.2"/>
    <row r="73" spans="1:25" customFormat="1" x14ac:dyDescent="0.2"/>
    <row r="74" spans="1:25" customFormat="1" x14ac:dyDescent="0.2"/>
    <row r="75" spans="1:25" customFormat="1" x14ac:dyDescent="0.2"/>
    <row r="76" spans="1:25" customFormat="1" x14ac:dyDescent="0.2"/>
    <row r="77" spans="1:25" customFormat="1" ht="12.75" customHeight="1" x14ac:dyDescent="0.2"/>
    <row r="78" spans="1:25" customFormat="1" x14ac:dyDescent="0.2"/>
    <row r="79" spans="1:25" customFormat="1" ht="12.75" customHeight="1" x14ac:dyDescent="0.2"/>
    <row r="80" spans="1:25" customFormat="1" x14ac:dyDescent="0.2"/>
    <row r="81" spans="1:25" customFormat="1" ht="12.75" customHeight="1" x14ac:dyDescent="0.2"/>
    <row r="82" spans="1:25" customFormat="1" x14ac:dyDescent="0.2"/>
    <row r="83" spans="1:25" customFormat="1" x14ac:dyDescent="0.2"/>
    <row r="84" spans="1:25" customFormat="1" x14ac:dyDescent="0.2"/>
    <row r="85" spans="1:25" customFormat="1" x14ac:dyDescent="0.2"/>
    <row r="86" spans="1:25" customFormat="1" x14ac:dyDescent="0.2"/>
    <row r="87" spans="1:2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s="4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s="4" customForma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93" ht="12.75" customHeight="1" x14ac:dyDescent="0.2"/>
  </sheetData>
  <conditionalFormatting sqref="J7:Y71">
    <cfRule type="dataBar" priority="5">
      <dataBar>
        <cfvo type="min"/>
        <cfvo type="num" val="1"/>
        <color theme="4"/>
      </dataBar>
      <extLst>
        <ext xmlns:x14="http://schemas.microsoft.com/office/spreadsheetml/2009/9/main" uri="{B025F937-C7B1-47D3-B67F-A62EFF666E3E}">
          <x14:id>{D2BEF0E2-6E81-4320-BCC0-F84F2965F957}</x14:id>
        </ext>
      </extLst>
    </cfRule>
  </conditionalFormatting>
  <pageMargins left="0.7" right="0.7" top="0.75" bottom="0.75" header="0.3" footer="0.3"/>
  <pageSetup paperSize="9" orientation="portrait" r:id="rId1"/>
  <picture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BEF0E2-6E81-4320-BCC0-F84F2965F957}">
            <x14:dataBar minLength="0" maxLength="100" gradient="0">
              <x14:cfvo type="autoMin"/>
              <x14:cfvo type="num">
                <xm:f>1</xm:f>
              </x14:cfvo>
              <x14:negativeFillColor rgb="FF00B050"/>
              <x14:axisColor theme="0" tint="-0.249977111117893"/>
            </x14:dataBar>
          </x14:cfRule>
          <xm:sqref>J7:Y71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93"/>
  <sheetViews>
    <sheetView topLeftCell="A16" zoomScale="70" zoomScaleNormal="70" workbookViewId="0">
      <selection activeCell="D70" sqref="D70:D71"/>
    </sheetView>
  </sheetViews>
  <sheetFormatPr defaultRowHeight="12.75" x14ac:dyDescent="0.2"/>
  <cols>
    <col min="1" max="1" width="11.7109375" style="12" customWidth="1"/>
    <col min="2" max="2" width="40.7109375" style="12" bestFit="1" customWidth="1"/>
    <col min="3" max="3" width="15.42578125" style="12" bestFit="1" customWidth="1"/>
    <col min="4" max="4" width="8.7109375" style="12" customWidth="1"/>
    <col min="5" max="5" width="15.85546875" style="12" customWidth="1"/>
    <col min="6" max="7" width="9.85546875" style="12" customWidth="1"/>
    <col min="8" max="8" width="12" style="12" customWidth="1"/>
    <col min="9" max="9" width="10.7109375" style="12" customWidth="1"/>
    <col min="10" max="25" width="8.7109375" style="12" customWidth="1"/>
    <col min="26" max="16384" width="9.140625" style="12"/>
  </cols>
  <sheetData>
    <row r="1" spans="1:25" customFormat="1" ht="27" x14ac:dyDescent="0.35">
      <c r="A1" s="14" t="s">
        <v>221</v>
      </c>
      <c r="B1" s="15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customFormat="1" ht="14.25" x14ac:dyDescent="0.2">
      <c r="A2" s="16" t="s">
        <v>1</v>
      </c>
      <c r="B2" s="1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customFormat="1" x14ac:dyDescent="0.2">
      <c r="A3" s="8" t="s">
        <v>212</v>
      </c>
      <c r="B3" s="1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customFormat="1" x14ac:dyDescent="0.2">
      <c r="I4" s="12"/>
      <c r="J4" s="1" t="s">
        <v>95</v>
      </c>
      <c r="K4" s="1"/>
      <c r="L4" s="1" t="s">
        <v>96</v>
      </c>
      <c r="M4" s="1"/>
      <c r="N4" s="1" t="s">
        <v>97</v>
      </c>
      <c r="O4" s="1"/>
      <c r="P4" s="1" t="s">
        <v>98</v>
      </c>
      <c r="Q4" s="1"/>
      <c r="R4" s="1" t="s">
        <v>99</v>
      </c>
      <c r="S4" s="1"/>
      <c r="T4" s="1" t="s">
        <v>100</v>
      </c>
      <c r="U4" s="1"/>
      <c r="V4" s="1" t="s">
        <v>101</v>
      </c>
      <c r="W4" s="1"/>
      <c r="X4" s="1" t="s">
        <v>102</v>
      </c>
      <c r="Y4" s="1"/>
    </row>
    <row r="5" spans="1:25" customFormat="1" x14ac:dyDescent="0.2">
      <c r="I5" s="12"/>
      <c r="J5" s="2" t="s">
        <v>2</v>
      </c>
      <c r="K5" s="2" t="s">
        <v>3</v>
      </c>
      <c r="L5" s="2" t="s">
        <v>2</v>
      </c>
      <c r="M5" s="2" t="s">
        <v>3</v>
      </c>
      <c r="N5" s="2" t="s">
        <v>2</v>
      </c>
      <c r="O5" s="2" t="s">
        <v>3</v>
      </c>
      <c r="P5" s="2" t="s">
        <v>2</v>
      </c>
      <c r="Q5" s="2" t="s">
        <v>3</v>
      </c>
      <c r="R5" s="2" t="s">
        <v>2</v>
      </c>
      <c r="S5" s="2" t="s">
        <v>3</v>
      </c>
      <c r="T5" s="2" t="s">
        <v>2</v>
      </c>
      <c r="U5" s="2" t="s">
        <v>3</v>
      </c>
      <c r="V5" s="2" t="s">
        <v>2</v>
      </c>
      <c r="W5" s="2" t="s">
        <v>3</v>
      </c>
      <c r="X5" s="2" t="s">
        <v>2</v>
      </c>
      <c r="Y5" s="2" t="s">
        <v>3</v>
      </c>
    </row>
    <row r="6" spans="1:25" s="4" customFormat="1" ht="25.5" x14ac:dyDescent="0.2">
      <c r="A6" s="3" t="s">
        <v>210</v>
      </c>
      <c r="B6" s="3" t="s">
        <v>90</v>
      </c>
      <c r="C6" s="3" t="s">
        <v>91</v>
      </c>
      <c r="D6" s="3" t="s">
        <v>92</v>
      </c>
      <c r="E6" s="94" t="s">
        <v>93</v>
      </c>
      <c r="F6" s="94" t="s">
        <v>94</v>
      </c>
      <c r="G6" s="94" t="s">
        <v>260</v>
      </c>
      <c r="H6" s="94" t="s">
        <v>122</v>
      </c>
      <c r="I6" s="3" t="s">
        <v>119</v>
      </c>
      <c r="J6" s="3" t="s">
        <v>103</v>
      </c>
      <c r="K6" s="3" t="s">
        <v>104</v>
      </c>
      <c r="L6" s="3" t="s">
        <v>105</v>
      </c>
      <c r="M6" s="3" t="s">
        <v>106</v>
      </c>
      <c r="N6" s="3" t="s">
        <v>107</v>
      </c>
      <c r="O6" s="3" t="s">
        <v>108</v>
      </c>
      <c r="P6" s="3" t="s">
        <v>109</v>
      </c>
      <c r="Q6" s="3" t="s">
        <v>110</v>
      </c>
      <c r="R6" s="3" t="s">
        <v>111</v>
      </c>
      <c r="S6" s="3" t="s">
        <v>112</v>
      </c>
      <c r="T6" s="3" t="s">
        <v>113</v>
      </c>
      <c r="U6" s="3" t="s">
        <v>114</v>
      </c>
      <c r="V6" s="3" t="s">
        <v>115</v>
      </c>
      <c r="W6" s="3" t="s">
        <v>116</v>
      </c>
      <c r="X6" s="3" t="s">
        <v>117</v>
      </c>
      <c r="Y6" s="3" t="s">
        <v>118</v>
      </c>
    </row>
    <row r="7" spans="1:25" customFormat="1" x14ac:dyDescent="0.2">
      <c r="A7" s="40" t="str">
        <f t="shared" ref="A7:A38" si="0">"aaf_2014_ljucph"</f>
        <v>aaf_2014_ljucph</v>
      </c>
      <c r="B7" s="41" t="s">
        <v>4</v>
      </c>
      <c r="C7" s="42" t="s">
        <v>4</v>
      </c>
      <c r="D7" s="43" t="s">
        <v>251</v>
      </c>
      <c r="E7" s="41"/>
      <c r="F7" s="41"/>
      <c r="G7" s="49" t="str">
        <f t="shared" ref="G7:G38" si="1">"all"</f>
        <v>all</v>
      </c>
      <c r="H7" s="61">
        <v>1</v>
      </c>
      <c r="I7" s="45" t="s">
        <v>5</v>
      </c>
      <c r="J7" s="58">
        <v>1</v>
      </c>
      <c r="K7" s="58">
        <v>1</v>
      </c>
      <c r="L7" s="58">
        <v>1</v>
      </c>
      <c r="M7" s="58">
        <v>1</v>
      </c>
      <c r="N7" s="58">
        <v>1</v>
      </c>
      <c r="O7" s="58">
        <v>1</v>
      </c>
      <c r="P7" s="58">
        <v>1</v>
      </c>
      <c r="Q7" s="58">
        <v>1</v>
      </c>
      <c r="R7" s="58">
        <v>1</v>
      </c>
      <c r="S7" s="58">
        <v>1</v>
      </c>
      <c r="T7" s="58">
        <v>1</v>
      </c>
      <c r="U7" s="58">
        <v>1</v>
      </c>
      <c r="V7" s="58">
        <v>1</v>
      </c>
      <c r="W7" s="58">
        <v>1</v>
      </c>
      <c r="X7" s="58">
        <v>1</v>
      </c>
      <c r="Y7" s="58">
        <v>1</v>
      </c>
    </row>
    <row r="8" spans="1:25" customFormat="1" x14ac:dyDescent="0.2">
      <c r="A8" s="46" t="str">
        <f t="shared" si="0"/>
        <v>aaf_2014_ljucph</v>
      </c>
      <c r="B8" s="47" t="s">
        <v>4</v>
      </c>
      <c r="C8" s="47" t="s">
        <v>4</v>
      </c>
      <c r="D8" s="48" t="s">
        <v>88</v>
      </c>
      <c r="E8" s="49"/>
      <c r="F8" s="49"/>
      <c r="G8" s="49" t="str">
        <f t="shared" si="1"/>
        <v>all</v>
      </c>
      <c r="H8" s="50">
        <v>1</v>
      </c>
      <c r="I8" s="51" t="s">
        <v>6</v>
      </c>
      <c r="J8" s="59">
        <v>1</v>
      </c>
      <c r="K8" s="59">
        <v>1</v>
      </c>
      <c r="L8" s="59">
        <v>1</v>
      </c>
      <c r="M8" s="59">
        <v>1</v>
      </c>
      <c r="N8" s="59">
        <v>1</v>
      </c>
      <c r="O8" s="59">
        <v>1</v>
      </c>
      <c r="P8" s="59">
        <v>1</v>
      </c>
      <c r="Q8" s="59">
        <v>1</v>
      </c>
      <c r="R8" s="59">
        <v>1</v>
      </c>
      <c r="S8" s="59">
        <v>1</v>
      </c>
      <c r="T8" s="59">
        <v>1</v>
      </c>
      <c r="U8" s="59">
        <v>1</v>
      </c>
      <c r="V8" s="59">
        <v>1</v>
      </c>
      <c r="W8" s="59">
        <v>1</v>
      </c>
      <c r="X8" s="59">
        <v>1</v>
      </c>
      <c r="Y8" s="59">
        <v>1</v>
      </c>
    </row>
    <row r="9" spans="1:25" customFormat="1" x14ac:dyDescent="0.2">
      <c r="A9" s="46" t="str">
        <f t="shared" si="0"/>
        <v>aaf_2014_ljucph</v>
      </c>
      <c r="B9" s="47" t="s">
        <v>4</v>
      </c>
      <c r="C9" s="47" t="s">
        <v>4</v>
      </c>
      <c r="D9" s="48" t="s">
        <v>89</v>
      </c>
      <c r="E9" s="49"/>
      <c r="F9" s="49"/>
      <c r="G9" s="49" t="str">
        <f t="shared" si="1"/>
        <v>all</v>
      </c>
      <c r="H9" s="50">
        <v>1</v>
      </c>
      <c r="I9" s="51" t="s">
        <v>7</v>
      </c>
      <c r="J9" s="59">
        <v>1</v>
      </c>
      <c r="K9" s="59">
        <v>1</v>
      </c>
      <c r="L9" s="59">
        <v>1</v>
      </c>
      <c r="M9" s="59">
        <v>1</v>
      </c>
      <c r="N9" s="59">
        <v>1</v>
      </c>
      <c r="O9" s="59">
        <v>1</v>
      </c>
      <c r="P9" s="59">
        <v>1</v>
      </c>
      <c r="Q9" s="59">
        <v>1</v>
      </c>
      <c r="R9" s="59">
        <v>1</v>
      </c>
      <c r="S9" s="59">
        <v>1</v>
      </c>
      <c r="T9" s="59">
        <v>1</v>
      </c>
      <c r="U9" s="59">
        <v>1</v>
      </c>
      <c r="V9" s="59">
        <v>1</v>
      </c>
      <c r="W9" s="59">
        <v>1</v>
      </c>
      <c r="X9" s="59">
        <v>1</v>
      </c>
      <c r="Y9" s="59">
        <v>1</v>
      </c>
    </row>
    <row r="10" spans="1:25" customFormat="1" x14ac:dyDescent="0.2">
      <c r="A10" s="46" t="str">
        <f t="shared" si="0"/>
        <v>aaf_2014_ljucph</v>
      </c>
      <c r="B10" s="47" t="s">
        <v>4</v>
      </c>
      <c r="C10" s="47" t="s">
        <v>4</v>
      </c>
      <c r="D10" s="48" t="s">
        <v>8</v>
      </c>
      <c r="E10" s="49"/>
      <c r="F10" s="49"/>
      <c r="G10" s="49" t="str">
        <f t="shared" si="1"/>
        <v>all</v>
      </c>
      <c r="H10" s="50">
        <v>1</v>
      </c>
      <c r="I10" s="51" t="s">
        <v>9</v>
      </c>
      <c r="J10" s="59">
        <v>1</v>
      </c>
      <c r="K10" s="59">
        <v>1</v>
      </c>
      <c r="L10" s="59">
        <v>1</v>
      </c>
      <c r="M10" s="59">
        <v>1</v>
      </c>
      <c r="N10" s="59">
        <v>1</v>
      </c>
      <c r="O10" s="59">
        <v>1</v>
      </c>
      <c r="P10" s="59">
        <v>1</v>
      </c>
      <c r="Q10" s="59">
        <v>1</v>
      </c>
      <c r="R10" s="59">
        <v>1</v>
      </c>
      <c r="S10" s="59">
        <v>1</v>
      </c>
      <c r="T10" s="59">
        <v>1</v>
      </c>
      <c r="U10" s="59">
        <v>1</v>
      </c>
      <c r="V10" s="59">
        <v>1</v>
      </c>
      <c r="W10" s="59">
        <v>1</v>
      </c>
      <c r="X10" s="59">
        <v>1</v>
      </c>
      <c r="Y10" s="59">
        <v>1</v>
      </c>
    </row>
    <row r="11" spans="1:25" customFormat="1" x14ac:dyDescent="0.2">
      <c r="A11" s="46" t="str">
        <f t="shared" si="0"/>
        <v>aaf_2014_ljucph</v>
      </c>
      <c r="B11" s="47" t="s">
        <v>4</v>
      </c>
      <c r="C11" s="47" t="s">
        <v>4</v>
      </c>
      <c r="D11" s="48" t="s">
        <v>10</v>
      </c>
      <c r="E11" s="49"/>
      <c r="F11" s="49"/>
      <c r="G11" s="49" t="str">
        <f t="shared" si="1"/>
        <v>all</v>
      </c>
      <c r="H11" s="50">
        <v>1</v>
      </c>
      <c r="I11" s="51" t="s">
        <v>11</v>
      </c>
      <c r="J11" s="59">
        <v>1</v>
      </c>
      <c r="K11" s="59">
        <v>1</v>
      </c>
      <c r="L11" s="59">
        <v>1</v>
      </c>
      <c r="M11" s="59">
        <v>1</v>
      </c>
      <c r="N11" s="59">
        <v>1</v>
      </c>
      <c r="O11" s="59">
        <v>1</v>
      </c>
      <c r="P11" s="59">
        <v>1</v>
      </c>
      <c r="Q11" s="59">
        <v>1</v>
      </c>
      <c r="R11" s="59">
        <v>1</v>
      </c>
      <c r="S11" s="59">
        <v>1</v>
      </c>
      <c r="T11" s="59">
        <v>1</v>
      </c>
      <c r="U11" s="59">
        <v>1</v>
      </c>
      <c r="V11" s="59">
        <v>1</v>
      </c>
      <c r="W11" s="59">
        <v>1</v>
      </c>
      <c r="X11" s="59">
        <v>1</v>
      </c>
      <c r="Y11" s="59">
        <v>1</v>
      </c>
    </row>
    <row r="12" spans="1:25" customFormat="1" x14ac:dyDescent="0.2">
      <c r="A12" s="46" t="str">
        <f t="shared" si="0"/>
        <v>aaf_2014_ljucph</v>
      </c>
      <c r="B12" s="47" t="s">
        <v>4</v>
      </c>
      <c r="C12" s="47" t="s">
        <v>4</v>
      </c>
      <c r="D12" s="48" t="s">
        <v>12</v>
      </c>
      <c r="E12" s="49"/>
      <c r="F12" s="49"/>
      <c r="G12" s="49" t="str">
        <f t="shared" si="1"/>
        <v>all</v>
      </c>
      <c r="H12" s="50">
        <v>1</v>
      </c>
      <c r="I12" s="51" t="s">
        <v>13</v>
      </c>
      <c r="J12" s="59">
        <v>1</v>
      </c>
      <c r="K12" s="59">
        <v>1</v>
      </c>
      <c r="L12" s="59">
        <v>1</v>
      </c>
      <c r="M12" s="59">
        <v>1</v>
      </c>
      <c r="N12" s="59">
        <v>1</v>
      </c>
      <c r="O12" s="59">
        <v>1</v>
      </c>
      <c r="P12" s="59">
        <v>1</v>
      </c>
      <c r="Q12" s="59">
        <v>1</v>
      </c>
      <c r="R12" s="59">
        <v>1</v>
      </c>
      <c r="S12" s="59">
        <v>1</v>
      </c>
      <c r="T12" s="59">
        <v>1</v>
      </c>
      <c r="U12" s="59">
        <v>1</v>
      </c>
      <c r="V12" s="59">
        <v>1</v>
      </c>
      <c r="W12" s="59">
        <v>1</v>
      </c>
      <c r="X12" s="59">
        <v>1</v>
      </c>
      <c r="Y12" s="59">
        <v>1</v>
      </c>
    </row>
    <row r="13" spans="1:25" customFormat="1" x14ac:dyDescent="0.2">
      <c r="A13" s="46" t="str">
        <f t="shared" si="0"/>
        <v>aaf_2014_ljucph</v>
      </c>
      <c r="B13" s="47" t="s">
        <v>4</v>
      </c>
      <c r="C13" s="47" t="s">
        <v>4</v>
      </c>
      <c r="D13" s="48" t="s">
        <v>14</v>
      </c>
      <c r="E13" s="49"/>
      <c r="F13" s="49"/>
      <c r="G13" s="49" t="str">
        <f t="shared" si="1"/>
        <v>all</v>
      </c>
      <c r="H13" s="50">
        <v>1</v>
      </c>
      <c r="I13" s="51" t="s">
        <v>15</v>
      </c>
      <c r="J13" s="59">
        <v>1</v>
      </c>
      <c r="K13" s="59">
        <v>1</v>
      </c>
      <c r="L13" s="59">
        <v>1</v>
      </c>
      <c r="M13" s="59">
        <v>1</v>
      </c>
      <c r="N13" s="59">
        <v>1</v>
      </c>
      <c r="O13" s="59">
        <v>1</v>
      </c>
      <c r="P13" s="59">
        <v>1</v>
      </c>
      <c r="Q13" s="59">
        <v>1</v>
      </c>
      <c r="R13" s="59">
        <v>1</v>
      </c>
      <c r="S13" s="59">
        <v>1</v>
      </c>
      <c r="T13" s="59">
        <v>1</v>
      </c>
      <c r="U13" s="59">
        <v>1</v>
      </c>
      <c r="V13" s="59">
        <v>1</v>
      </c>
      <c r="W13" s="59">
        <v>1</v>
      </c>
      <c r="X13" s="59">
        <v>1</v>
      </c>
      <c r="Y13" s="59">
        <v>1</v>
      </c>
    </row>
    <row r="14" spans="1:25" customFormat="1" x14ac:dyDescent="0.2">
      <c r="A14" s="46" t="str">
        <f t="shared" si="0"/>
        <v>aaf_2014_ljucph</v>
      </c>
      <c r="B14" s="47" t="s">
        <v>4</v>
      </c>
      <c r="C14" s="47" t="s">
        <v>4</v>
      </c>
      <c r="D14" s="48" t="s">
        <v>16</v>
      </c>
      <c r="E14" s="49"/>
      <c r="F14" s="49"/>
      <c r="G14" s="49" t="str">
        <f t="shared" si="1"/>
        <v>all</v>
      </c>
      <c r="H14" s="50">
        <v>1</v>
      </c>
      <c r="I14" s="51" t="s">
        <v>17</v>
      </c>
      <c r="J14" s="59">
        <v>1</v>
      </c>
      <c r="K14" s="59">
        <v>1</v>
      </c>
      <c r="L14" s="59">
        <v>1</v>
      </c>
      <c r="M14" s="59">
        <v>1</v>
      </c>
      <c r="N14" s="59">
        <v>1</v>
      </c>
      <c r="O14" s="59">
        <v>1</v>
      </c>
      <c r="P14" s="59">
        <v>1</v>
      </c>
      <c r="Q14" s="59">
        <v>1</v>
      </c>
      <c r="R14" s="59">
        <v>1</v>
      </c>
      <c r="S14" s="59">
        <v>1</v>
      </c>
      <c r="T14" s="59">
        <v>1</v>
      </c>
      <c r="U14" s="59">
        <v>1</v>
      </c>
      <c r="V14" s="59">
        <v>1</v>
      </c>
      <c r="W14" s="59">
        <v>1</v>
      </c>
      <c r="X14" s="59">
        <v>1</v>
      </c>
      <c r="Y14" s="59">
        <v>1</v>
      </c>
    </row>
    <row r="15" spans="1:25" customFormat="1" x14ac:dyDescent="0.2">
      <c r="A15" s="46" t="str">
        <f t="shared" si="0"/>
        <v>aaf_2014_ljucph</v>
      </c>
      <c r="B15" s="47" t="s">
        <v>4</v>
      </c>
      <c r="C15" s="47" t="s">
        <v>4</v>
      </c>
      <c r="D15" s="48" t="s">
        <v>18</v>
      </c>
      <c r="E15" s="49"/>
      <c r="F15" s="49"/>
      <c r="G15" s="49" t="str">
        <f t="shared" si="1"/>
        <v>all</v>
      </c>
      <c r="H15" s="50">
        <v>1</v>
      </c>
      <c r="I15" s="51" t="s">
        <v>19</v>
      </c>
      <c r="J15" s="59">
        <v>1</v>
      </c>
      <c r="K15" s="59">
        <v>1</v>
      </c>
      <c r="L15" s="59">
        <v>1</v>
      </c>
      <c r="M15" s="59">
        <v>1</v>
      </c>
      <c r="N15" s="59">
        <v>1</v>
      </c>
      <c r="O15" s="59">
        <v>1</v>
      </c>
      <c r="P15" s="59">
        <v>1</v>
      </c>
      <c r="Q15" s="59">
        <v>1</v>
      </c>
      <c r="R15" s="59">
        <v>1</v>
      </c>
      <c r="S15" s="59">
        <v>1</v>
      </c>
      <c r="T15" s="59">
        <v>1</v>
      </c>
      <c r="U15" s="59">
        <v>1</v>
      </c>
      <c r="V15" s="59">
        <v>1</v>
      </c>
      <c r="W15" s="59">
        <v>1</v>
      </c>
      <c r="X15" s="59">
        <v>1</v>
      </c>
      <c r="Y15" s="59">
        <v>1</v>
      </c>
    </row>
    <row r="16" spans="1:25" customFormat="1" x14ac:dyDescent="0.2">
      <c r="A16" s="46" t="str">
        <f t="shared" si="0"/>
        <v>aaf_2014_ljucph</v>
      </c>
      <c r="B16" s="47" t="s">
        <v>4</v>
      </c>
      <c r="C16" s="47" t="s">
        <v>4</v>
      </c>
      <c r="D16" s="48" t="s">
        <v>20</v>
      </c>
      <c r="E16" s="49"/>
      <c r="F16" s="49"/>
      <c r="G16" s="49" t="str">
        <f t="shared" si="1"/>
        <v>all</v>
      </c>
      <c r="H16" s="50">
        <v>1</v>
      </c>
      <c r="I16" s="51" t="s">
        <v>21</v>
      </c>
      <c r="J16" s="59">
        <v>1</v>
      </c>
      <c r="K16" s="59">
        <v>1</v>
      </c>
      <c r="L16" s="59">
        <v>1</v>
      </c>
      <c r="M16" s="59">
        <v>1</v>
      </c>
      <c r="N16" s="59">
        <v>1</v>
      </c>
      <c r="O16" s="59">
        <v>1</v>
      </c>
      <c r="P16" s="59">
        <v>1</v>
      </c>
      <c r="Q16" s="59">
        <v>1</v>
      </c>
      <c r="R16" s="59">
        <v>1</v>
      </c>
      <c r="S16" s="59">
        <v>1</v>
      </c>
      <c r="T16" s="59">
        <v>1</v>
      </c>
      <c r="U16" s="59">
        <v>1</v>
      </c>
      <c r="V16" s="59">
        <v>1</v>
      </c>
      <c r="W16" s="59">
        <v>1</v>
      </c>
      <c r="X16" s="59">
        <v>1</v>
      </c>
      <c r="Y16" s="59">
        <v>1</v>
      </c>
    </row>
    <row r="17" spans="1:25" customFormat="1" x14ac:dyDescent="0.2">
      <c r="A17" s="46" t="str">
        <f t="shared" si="0"/>
        <v>aaf_2014_ljucph</v>
      </c>
      <c r="B17" s="47" t="s">
        <v>4</v>
      </c>
      <c r="C17" s="47" t="s">
        <v>4</v>
      </c>
      <c r="D17" s="48" t="s">
        <v>22</v>
      </c>
      <c r="E17" s="49"/>
      <c r="F17" s="49"/>
      <c r="G17" s="49" t="str">
        <f t="shared" si="1"/>
        <v>all</v>
      </c>
      <c r="H17" s="50">
        <v>1</v>
      </c>
      <c r="I17" s="51" t="s">
        <v>23</v>
      </c>
      <c r="J17" s="59">
        <v>1</v>
      </c>
      <c r="K17" s="59">
        <v>1</v>
      </c>
      <c r="L17" s="59">
        <v>1</v>
      </c>
      <c r="M17" s="59">
        <v>1</v>
      </c>
      <c r="N17" s="59">
        <v>1</v>
      </c>
      <c r="O17" s="59">
        <v>1</v>
      </c>
      <c r="P17" s="59">
        <v>1</v>
      </c>
      <c r="Q17" s="59">
        <v>1</v>
      </c>
      <c r="R17" s="59">
        <v>1</v>
      </c>
      <c r="S17" s="59">
        <v>1</v>
      </c>
      <c r="T17" s="59">
        <v>1</v>
      </c>
      <c r="U17" s="59">
        <v>1</v>
      </c>
      <c r="V17" s="59">
        <v>1</v>
      </c>
      <c r="W17" s="59">
        <v>1</v>
      </c>
      <c r="X17" s="59">
        <v>1</v>
      </c>
      <c r="Y17" s="59">
        <v>1</v>
      </c>
    </row>
    <row r="18" spans="1:25" customFormat="1" x14ac:dyDescent="0.2">
      <c r="A18" s="46" t="str">
        <f t="shared" si="0"/>
        <v>aaf_2014_ljucph</v>
      </c>
      <c r="B18" s="47" t="s">
        <v>4</v>
      </c>
      <c r="C18" s="47" t="s">
        <v>4</v>
      </c>
      <c r="D18" s="48" t="s">
        <v>24</v>
      </c>
      <c r="E18" s="49"/>
      <c r="F18" s="49"/>
      <c r="G18" s="49" t="str">
        <f t="shared" si="1"/>
        <v>all</v>
      </c>
      <c r="H18" s="50">
        <v>1</v>
      </c>
      <c r="I18" s="51" t="s">
        <v>25</v>
      </c>
      <c r="J18" s="59">
        <v>1</v>
      </c>
      <c r="K18" s="59">
        <v>1</v>
      </c>
      <c r="L18" s="59">
        <v>1</v>
      </c>
      <c r="M18" s="59">
        <v>1</v>
      </c>
      <c r="N18" s="59">
        <v>1</v>
      </c>
      <c r="O18" s="59">
        <v>1</v>
      </c>
      <c r="P18" s="59">
        <v>1</v>
      </c>
      <c r="Q18" s="59">
        <v>1</v>
      </c>
      <c r="R18" s="59">
        <v>1</v>
      </c>
      <c r="S18" s="59">
        <v>1</v>
      </c>
      <c r="T18" s="59">
        <v>1</v>
      </c>
      <c r="U18" s="59">
        <v>1</v>
      </c>
      <c r="V18" s="59">
        <v>1</v>
      </c>
      <c r="W18" s="59">
        <v>1</v>
      </c>
      <c r="X18" s="59">
        <v>1</v>
      </c>
      <c r="Y18" s="59">
        <v>1</v>
      </c>
    </row>
    <row r="19" spans="1:25" customFormat="1" x14ac:dyDescent="0.2">
      <c r="A19" s="46" t="str">
        <f t="shared" si="0"/>
        <v>aaf_2014_ljucph</v>
      </c>
      <c r="B19" s="47" t="s">
        <v>4</v>
      </c>
      <c r="C19" s="47" t="s">
        <v>4</v>
      </c>
      <c r="D19" s="48" t="s">
        <v>26</v>
      </c>
      <c r="E19" s="49"/>
      <c r="F19" s="49"/>
      <c r="G19" s="49" t="str">
        <f t="shared" si="1"/>
        <v>all</v>
      </c>
      <c r="H19" s="50">
        <v>1</v>
      </c>
      <c r="I19" s="51" t="s">
        <v>27</v>
      </c>
      <c r="J19" s="59">
        <v>1</v>
      </c>
      <c r="K19" s="59">
        <v>1</v>
      </c>
      <c r="L19" s="59">
        <v>1</v>
      </c>
      <c r="M19" s="59">
        <v>1</v>
      </c>
      <c r="N19" s="59">
        <v>1</v>
      </c>
      <c r="O19" s="59">
        <v>1</v>
      </c>
      <c r="P19" s="59">
        <v>1</v>
      </c>
      <c r="Q19" s="59">
        <v>1</v>
      </c>
      <c r="R19" s="59">
        <v>1</v>
      </c>
      <c r="S19" s="59">
        <v>1</v>
      </c>
      <c r="T19" s="59">
        <v>1</v>
      </c>
      <c r="U19" s="59">
        <v>1</v>
      </c>
      <c r="V19" s="59">
        <v>1</v>
      </c>
      <c r="W19" s="59">
        <v>1</v>
      </c>
      <c r="X19" s="59">
        <v>1</v>
      </c>
      <c r="Y19" s="59">
        <v>1</v>
      </c>
    </row>
    <row r="20" spans="1:25" customFormat="1" x14ac:dyDescent="0.2">
      <c r="A20" s="46" t="str">
        <f t="shared" si="0"/>
        <v>aaf_2014_ljucph</v>
      </c>
      <c r="B20" s="47" t="s">
        <v>4</v>
      </c>
      <c r="C20" s="47" t="s">
        <v>4</v>
      </c>
      <c r="D20" s="48" t="s">
        <v>28</v>
      </c>
      <c r="E20" s="49"/>
      <c r="F20" s="49"/>
      <c r="G20" s="49" t="str">
        <f t="shared" si="1"/>
        <v>all</v>
      </c>
      <c r="H20" s="50">
        <v>1</v>
      </c>
      <c r="I20" s="51" t="s">
        <v>29</v>
      </c>
      <c r="J20" s="59">
        <v>1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59">
        <v>1</v>
      </c>
      <c r="Q20" s="59">
        <v>1</v>
      </c>
      <c r="R20" s="59">
        <v>1</v>
      </c>
      <c r="S20" s="59">
        <v>1</v>
      </c>
      <c r="T20" s="59">
        <v>1</v>
      </c>
      <c r="U20" s="59">
        <v>1</v>
      </c>
      <c r="V20" s="59">
        <v>1</v>
      </c>
      <c r="W20" s="59">
        <v>1</v>
      </c>
      <c r="X20" s="59">
        <v>1</v>
      </c>
      <c r="Y20" s="59">
        <v>1</v>
      </c>
    </row>
    <row r="21" spans="1:25" customFormat="1" x14ac:dyDescent="0.2">
      <c r="A21" s="46" t="str">
        <f t="shared" si="0"/>
        <v>aaf_2014_ljucph</v>
      </c>
      <c r="B21" s="47" t="s">
        <v>4</v>
      </c>
      <c r="C21" s="47" t="s">
        <v>4</v>
      </c>
      <c r="D21" s="48" t="s">
        <v>30</v>
      </c>
      <c r="E21" s="49"/>
      <c r="F21" s="49"/>
      <c r="G21" s="49" t="str">
        <f t="shared" si="1"/>
        <v>all</v>
      </c>
      <c r="H21" s="50">
        <v>1</v>
      </c>
      <c r="I21" s="51" t="s">
        <v>31</v>
      </c>
      <c r="J21" s="59">
        <v>1</v>
      </c>
      <c r="K21" s="59">
        <v>1</v>
      </c>
      <c r="L21" s="59">
        <v>1</v>
      </c>
      <c r="M21" s="59">
        <v>1</v>
      </c>
      <c r="N21" s="59">
        <v>1</v>
      </c>
      <c r="O21" s="59">
        <v>1</v>
      </c>
      <c r="P21" s="59">
        <v>1</v>
      </c>
      <c r="Q21" s="59">
        <v>1</v>
      </c>
      <c r="R21" s="59">
        <v>1</v>
      </c>
      <c r="S21" s="59">
        <v>1</v>
      </c>
      <c r="T21" s="59">
        <v>1</v>
      </c>
      <c r="U21" s="59">
        <v>1</v>
      </c>
      <c r="V21" s="59">
        <v>1</v>
      </c>
      <c r="W21" s="59">
        <v>1</v>
      </c>
      <c r="X21" s="59">
        <v>1</v>
      </c>
      <c r="Y21" s="59">
        <v>1</v>
      </c>
    </row>
    <row r="22" spans="1:25" customFormat="1" x14ac:dyDescent="0.2">
      <c r="A22" s="46" t="str">
        <f t="shared" si="0"/>
        <v>aaf_2014_ljucph</v>
      </c>
      <c r="B22" s="47" t="s">
        <v>4</v>
      </c>
      <c r="C22" s="47" t="s">
        <v>4</v>
      </c>
      <c r="D22" s="48" t="s">
        <v>83</v>
      </c>
      <c r="E22" s="49"/>
      <c r="F22" s="49"/>
      <c r="G22" s="49" t="str">
        <f t="shared" si="1"/>
        <v>all</v>
      </c>
      <c r="H22" s="50">
        <v>1</v>
      </c>
      <c r="I22" s="51" t="s">
        <v>32</v>
      </c>
      <c r="J22" s="59">
        <v>1</v>
      </c>
      <c r="K22" s="59">
        <v>1</v>
      </c>
      <c r="L22" s="59">
        <v>1</v>
      </c>
      <c r="M22" s="59">
        <v>1</v>
      </c>
      <c r="N22" s="59">
        <v>1</v>
      </c>
      <c r="O22" s="59">
        <v>1</v>
      </c>
      <c r="P22" s="59">
        <v>1</v>
      </c>
      <c r="Q22" s="59">
        <v>1</v>
      </c>
      <c r="R22" s="59">
        <v>1</v>
      </c>
      <c r="S22" s="59">
        <v>1</v>
      </c>
      <c r="T22" s="59">
        <v>1</v>
      </c>
      <c r="U22" s="59">
        <v>1</v>
      </c>
      <c r="V22" s="59">
        <v>1</v>
      </c>
      <c r="W22" s="59">
        <v>1</v>
      </c>
      <c r="X22" s="59">
        <v>1</v>
      </c>
      <c r="Y22" s="59">
        <v>1</v>
      </c>
    </row>
    <row r="23" spans="1:25" customFormat="1" x14ac:dyDescent="0.2">
      <c r="A23" s="46" t="str">
        <f t="shared" si="0"/>
        <v>aaf_2014_ljucph</v>
      </c>
      <c r="B23" s="47" t="s">
        <v>4</v>
      </c>
      <c r="C23" s="47" t="s">
        <v>4</v>
      </c>
      <c r="D23" s="48" t="s">
        <v>84</v>
      </c>
      <c r="E23" s="49"/>
      <c r="F23" s="49"/>
      <c r="G23" s="49" t="str">
        <f t="shared" si="1"/>
        <v>all</v>
      </c>
      <c r="H23" s="50">
        <v>1</v>
      </c>
      <c r="I23" s="51" t="s">
        <v>33</v>
      </c>
      <c r="J23" s="59">
        <v>1</v>
      </c>
      <c r="K23" s="59">
        <v>1</v>
      </c>
      <c r="L23" s="59">
        <v>1</v>
      </c>
      <c r="M23" s="59">
        <v>1</v>
      </c>
      <c r="N23" s="59">
        <v>1</v>
      </c>
      <c r="O23" s="59">
        <v>1</v>
      </c>
      <c r="P23" s="59">
        <v>1</v>
      </c>
      <c r="Q23" s="59">
        <v>1</v>
      </c>
      <c r="R23" s="59">
        <v>1</v>
      </c>
      <c r="S23" s="59">
        <v>1</v>
      </c>
      <c r="T23" s="59">
        <v>1</v>
      </c>
      <c r="U23" s="59">
        <v>1</v>
      </c>
      <c r="V23" s="59">
        <v>1</v>
      </c>
      <c r="W23" s="59">
        <v>1</v>
      </c>
      <c r="X23" s="59">
        <v>1</v>
      </c>
      <c r="Y23" s="59">
        <v>1</v>
      </c>
    </row>
    <row r="24" spans="1:25" customFormat="1" x14ac:dyDescent="0.2">
      <c r="A24" s="46" t="str">
        <f t="shared" si="0"/>
        <v>aaf_2014_ljucph</v>
      </c>
      <c r="B24" s="47" t="s">
        <v>4</v>
      </c>
      <c r="C24" s="47" t="s">
        <v>4</v>
      </c>
      <c r="D24" s="48" t="s">
        <v>85</v>
      </c>
      <c r="E24" s="49"/>
      <c r="F24" s="49"/>
      <c r="G24" s="49" t="str">
        <f t="shared" si="1"/>
        <v>all</v>
      </c>
      <c r="H24" s="50">
        <v>1</v>
      </c>
      <c r="I24" s="51" t="s">
        <v>34</v>
      </c>
      <c r="J24" s="59">
        <v>1</v>
      </c>
      <c r="K24" s="59">
        <v>1</v>
      </c>
      <c r="L24" s="59">
        <v>1</v>
      </c>
      <c r="M24" s="59">
        <v>1</v>
      </c>
      <c r="N24" s="59">
        <v>1</v>
      </c>
      <c r="O24" s="59">
        <v>1</v>
      </c>
      <c r="P24" s="59">
        <v>1</v>
      </c>
      <c r="Q24" s="59">
        <v>1</v>
      </c>
      <c r="R24" s="59">
        <v>1</v>
      </c>
      <c r="S24" s="59">
        <v>1</v>
      </c>
      <c r="T24" s="59">
        <v>1</v>
      </c>
      <c r="U24" s="59">
        <v>1</v>
      </c>
      <c r="V24" s="59">
        <v>1</v>
      </c>
      <c r="W24" s="59">
        <v>1</v>
      </c>
      <c r="X24" s="59">
        <v>1</v>
      </c>
      <c r="Y24" s="59">
        <v>1</v>
      </c>
    </row>
    <row r="25" spans="1:25" customFormat="1" x14ac:dyDescent="0.2">
      <c r="A25" s="46" t="str">
        <f t="shared" si="0"/>
        <v>aaf_2014_ljucph</v>
      </c>
      <c r="B25" s="47" t="s">
        <v>4</v>
      </c>
      <c r="C25" s="47" t="s">
        <v>4</v>
      </c>
      <c r="D25" s="48" t="s">
        <v>86</v>
      </c>
      <c r="E25" s="49"/>
      <c r="F25" s="49"/>
      <c r="G25" s="49" t="str">
        <f t="shared" si="1"/>
        <v>all</v>
      </c>
      <c r="H25" s="50">
        <v>1</v>
      </c>
      <c r="I25" s="51" t="s">
        <v>35</v>
      </c>
      <c r="J25" s="59">
        <v>1</v>
      </c>
      <c r="K25" s="59">
        <v>1</v>
      </c>
      <c r="L25" s="59">
        <v>1</v>
      </c>
      <c r="M25" s="59">
        <v>1</v>
      </c>
      <c r="N25" s="59">
        <v>1</v>
      </c>
      <c r="O25" s="59">
        <v>1</v>
      </c>
      <c r="P25" s="59">
        <v>1</v>
      </c>
      <c r="Q25" s="59">
        <v>1</v>
      </c>
      <c r="R25" s="59">
        <v>1</v>
      </c>
      <c r="S25" s="59">
        <v>1</v>
      </c>
      <c r="T25" s="59">
        <v>1</v>
      </c>
      <c r="U25" s="59">
        <v>1</v>
      </c>
      <c r="V25" s="59">
        <v>1</v>
      </c>
      <c r="W25" s="59">
        <v>1</v>
      </c>
      <c r="X25" s="59">
        <v>1</v>
      </c>
      <c r="Y25" s="59">
        <v>1</v>
      </c>
    </row>
    <row r="26" spans="1:25" customFormat="1" x14ac:dyDescent="0.2">
      <c r="A26" s="52" t="str">
        <f t="shared" si="0"/>
        <v>aaf_2014_ljucph</v>
      </c>
      <c r="B26" s="53" t="s">
        <v>4</v>
      </c>
      <c r="C26" s="53" t="s">
        <v>4</v>
      </c>
      <c r="D26" s="54" t="s">
        <v>87</v>
      </c>
      <c r="E26" s="55"/>
      <c r="F26" s="55"/>
      <c r="G26" s="55" t="str">
        <f t="shared" si="1"/>
        <v>all</v>
      </c>
      <c r="H26" s="56">
        <v>1</v>
      </c>
      <c r="I26" s="57" t="s">
        <v>36</v>
      </c>
      <c r="J26" s="60">
        <v>1</v>
      </c>
      <c r="K26" s="60">
        <v>1</v>
      </c>
      <c r="L26" s="60">
        <v>1</v>
      </c>
      <c r="M26" s="60">
        <v>1</v>
      </c>
      <c r="N26" s="60">
        <v>1</v>
      </c>
      <c r="O26" s="60">
        <v>1</v>
      </c>
      <c r="P26" s="60">
        <v>1</v>
      </c>
      <c r="Q26" s="60">
        <v>1</v>
      </c>
      <c r="R26" s="60">
        <v>1</v>
      </c>
      <c r="S26" s="60">
        <v>1</v>
      </c>
      <c r="T26" s="60">
        <v>1</v>
      </c>
      <c r="U26" s="60">
        <v>1</v>
      </c>
      <c r="V26" s="60">
        <v>1</v>
      </c>
      <c r="W26" s="60">
        <v>1</v>
      </c>
      <c r="X26" s="60">
        <v>1</v>
      </c>
      <c r="Y26" s="60">
        <v>1</v>
      </c>
    </row>
    <row r="27" spans="1:25" customFormat="1" x14ac:dyDescent="0.2">
      <c r="A27" s="40" t="str">
        <f t="shared" si="0"/>
        <v>aaf_2014_ljucph</v>
      </c>
      <c r="B27" s="41" t="s">
        <v>37</v>
      </c>
      <c r="C27" s="41" t="s">
        <v>38</v>
      </c>
      <c r="D27" s="43" t="s">
        <v>39</v>
      </c>
      <c r="E27" s="41"/>
      <c r="F27" s="41"/>
      <c r="G27" s="41" t="str">
        <f t="shared" si="1"/>
        <v>all</v>
      </c>
      <c r="H27" s="44">
        <v>2</v>
      </c>
      <c r="I27" s="45" t="s">
        <v>77</v>
      </c>
      <c r="J27" s="58">
        <v>0</v>
      </c>
      <c r="K27" s="58">
        <v>0</v>
      </c>
      <c r="L27" s="58">
        <v>0.3</v>
      </c>
      <c r="M27" s="58">
        <v>0.19</v>
      </c>
      <c r="N27" s="58">
        <v>0.33</v>
      </c>
      <c r="O27" s="58">
        <v>0.17</v>
      </c>
      <c r="P27" s="58">
        <v>0.34</v>
      </c>
      <c r="Q27" s="58">
        <v>0.21</v>
      </c>
      <c r="R27" s="58">
        <v>0.35</v>
      </c>
      <c r="S27" s="58">
        <v>0.22</v>
      </c>
      <c r="T27" s="58">
        <v>0.35</v>
      </c>
      <c r="U27" s="58">
        <v>0.2</v>
      </c>
      <c r="V27" s="58">
        <v>0.31</v>
      </c>
      <c r="W27" s="58">
        <v>0.14000000000000001</v>
      </c>
      <c r="X27" s="58">
        <v>0.22</v>
      </c>
      <c r="Y27" s="58">
        <v>0.11</v>
      </c>
    </row>
    <row r="28" spans="1:25" customFormat="1" x14ac:dyDescent="0.2">
      <c r="A28" s="46" t="str">
        <f t="shared" si="0"/>
        <v>aaf_2014_ljucph</v>
      </c>
      <c r="B28" s="47" t="s">
        <v>37</v>
      </c>
      <c r="C28" s="49" t="s">
        <v>40</v>
      </c>
      <c r="D28" s="48" t="s">
        <v>41</v>
      </c>
      <c r="E28" s="49"/>
      <c r="F28" s="49"/>
      <c r="G28" s="49" t="str">
        <f t="shared" si="1"/>
        <v>all</v>
      </c>
      <c r="H28" s="50">
        <v>2</v>
      </c>
      <c r="I28" s="51" t="s">
        <v>78</v>
      </c>
      <c r="J28" s="59">
        <v>0</v>
      </c>
      <c r="K28" s="59">
        <v>0</v>
      </c>
      <c r="L28" s="59">
        <v>0.53</v>
      </c>
      <c r="M28" s="59">
        <v>0.38</v>
      </c>
      <c r="N28" s="59">
        <v>0.44</v>
      </c>
      <c r="O28" s="59">
        <v>0.35</v>
      </c>
      <c r="P28" s="59">
        <v>0.44</v>
      </c>
      <c r="Q28" s="59">
        <v>0.42</v>
      </c>
      <c r="R28" s="59">
        <v>0.46</v>
      </c>
      <c r="S28" s="59">
        <v>0.43</v>
      </c>
      <c r="T28" s="59">
        <v>0.47</v>
      </c>
      <c r="U28" s="59">
        <v>0.4</v>
      </c>
      <c r="V28" s="59">
        <v>0.4</v>
      </c>
      <c r="W28" s="59">
        <v>0.31</v>
      </c>
      <c r="X28" s="59">
        <v>0.28999999999999998</v>
      </c>
      <c r="Y28" s="59">
        <v>0.24</v>
      </c>
    </row>
    <row r="29" spans="1:25" customFormat="1" x14ac:dyDescent="0.2">
      <c r="A29" s="46" t="str">
        <f t="shared" si="0"/>
        <v>aaf_2014_ljucph</v>
      </c>
      <c r="B29" s="47" t="s">
        <v>37</v>
      </c>
      <c r="C29" s="47" t="s">
        <v>40</v>
      </c>
      <c r="D29" s="48" t="s">
        <v>42</v>
      </c>
      <c r="E29" s="49"/>
      <c r="F29" s="49"/>
      <c r="G29" s="49" t="str">
        <f t="shared" si="1"/>
        <v>all</v>
      </c>
      <c r="H29" s="50">
        <v>2</v>
      </c>
      <c r="I29" s="51" t="s">
        <v>43</v>
      </c>
      <c r="J29" s="59">
        <v>0</v>
      </c>
      <c r="K29" s="59">
        <v>0</v>
      </c>
      <c r="L29" s="59">
        <v>0.57999999999999996</v>
      </c>
      <c r="M29" s="59">
        <v>0.49</v>
      </c>
      <c r="N29" s="59">
        <v>0.61</v>
      </c>
      <c r="O29" s="59">
        <v>0.48</v>
      </c>
      <c r="P29" s="59">
        <v>0.61</v>
      </c>
      <c r="Q29" s="59">
        <v>0.53</v>
      </c>
      <c r="R29" s="59">
        <v>0.63</v>
      </c>
      <c r="S29" s="59">
        <v>0.53</v>
      </c>
      <c r="T29" s="59">
        <v>0.63</v>
      </c>
      <c r="U29" s="59">
        <v>0.51</v>
      </c>
      <c r="V29" s="59">
        <v>0.6</v>
      </c>
      <c r="W29" s="59">
        <v>0.45</v>
      </c>
      <c r="X29" s="59">
        <v>0.52</v>
      </c>
      <c r="Y29" s="59">
        <v>0.38</v>
      </c>
    </row>
    <row r="30" spans="1:25" customFormat="1" x14ac:dyDescent="0.2">
      <c r="A30" s="46" t="str">
        <f t="shared" si="0"/>
        <v>aaf_2014_ljucph</v>
      </c>
      <c r="B30" s="47" t="s">
        <v>37</v>
      </c>
      <c r="C30" s="47" t="s">
        <v>40</v>
      </c>
      <c r="D30" s="48" t="s">
        <v>44</v>
      </c>
      <c r="E30" s="49"/>
      <c r="F30" s="49"/>
      <c r="G30" s="49" t="str">
        <f t="shared" si="1"/>
        <v>all</v>
      </c>
      <c r="H30" s="50">
        <v>2</v>
      </c>
      <c r="I30" s="51" t="s">
        <v>237</v>
      </c>
      <c r="J30" s="59">
        <v>0</v>
      </c>
      <c r="K30" s="59">
        <v>0</v>
      </c>
      <c r="L30" s="59">
        <v>0.16</v>
      </c>
      <c r="M30" s="59">
        <v>0.11</v>
      </c>
      <c r="N30" s="59">
        <v>0.18</v>
      </c>
      <c r="O30" s="59">
        <v>0.12</v>
      </c>
      <c r="P30" s="59">
        <v>0.18</v>
      </c>
      <c r="Q30" s="59">
        <v>0.13</v>
      </c>
      <c r="R30" s="59">
        <v>0.19</v>
      </c>
      <c r="S30" s="59">
        <v>0.14000000000000001</v>
      </c>
      <c r="T30" s="59">
        <v>0.19</v>
      </c>
      <c r="U30" s="59">
        <v>0.13</v>
      </c>
      <c r="V30" s="59">
        <v>0.17</v>
      </c>
      <c r="W30" s="59">
        <v>0.11</v>
      </c>
      <c r="X30" s="59">
        <v>0.13</v>
      </c>
      <c r="Y30" s="59">
        <v>0.11</v>
      </c>
    </row>
    <row r="31" spans="1:25" customFormat="1" x14ac:dyDescent="0.2">
      <c r="A31" s="46" t="str">
        <f t="shared" si="0"/>
        <v>aaf_2014_ljucph</v>
      </c>
      <c r="B31" s="47" t="s">
        <v>37</v>
      </c>
      <c r="C31" s="47" t="s">
        <v>40</v>
      </c>
      <c r="D31" s="48" t="s">
        <v>45</v>
      </c>
      <c r="E31" s="49"/>
      <c r="F31" s="49"/>
      <c r="G31" s="49" t="str">
        <f t="shared" si="1"/>
        <v>all</v>
      </c>
      <c r="H31" s="50">
        <v>2</v>
      </c>
      <c r="I31" s="51" t="s">
        <v>46</v>
      </c>
      <c r="J31" s="59">
        <v>0</v>
      </c>
      <c r="K31" s="59">
        <v>0</v>
      </c>
      <c r="L31" s="59">
        <v>0.15</v>
      </c>
      <c r="M31" s="59">
        <v>0.11</v>
      </c>
      <c r="N31" s="59">
        <v>0.17</v>
      </c>
      <c r="O31" s="59">
        <v>0.11</v>
      </c>
      <c r="P31" s="59">
        <v>0.17</v>
      </c>
      <c r="Q31" s="59">
        <v>0.12</v>
      </c>
      <c r="R31" s="59">
        <v>0.18</v>
      </c>
      <c r="S31" s="59">
        <v>0.13</v>
      </c>
      <c r="T31" s="59">
        <v>0.18</v>
      </c>
      <c r="U31" s="59">
        <v>0.12</v>
      </c>
      <c r="V31" s="59">
        <v>0.16</v>
      </c>
      <c r="W31" s="59">
        <v>0.1</v>
      </c>
      <c r="X31" s="59">
        <v>0.12</v>
      </c>
      <c r="Y31" s="59">
        <v>0.11</v>
      </c>
    </row>
    <row r="32" spans="1:25" customFormat="1" x14ac:dyDescent="0.2">
      <c r="A32" s="46" t="str">
        <f t="shared" si="0"/>
        <v>aaf_2014_ljucph</v>
      </c>
      <c r="B32" s="47" t="s">
        <v>37</v>
      </c>
      <c r="C32" s="47" t="s">
        <v>40</v>
      </c>
      <c r="D32" s="48" t="s">
        <v>47</v>
      </c>
      <c r="E32" s="49"/>
      <c r="F32" s="49"/>
      <c r="G32" s="49" t="str">
        <f t="shared" si="1"/>
        <v>all</v>
      </c>
      <c r="H32" s="50">
        <v>2</v>
      </c>
      <c r="I32" s="51" t="s">
        <v>48</v>
      </c>
      <c r="J32" s="59">
        <v>0</v>
      </c>
      <c r="K32" s="59">
        <v>0</v>
      </c>
      <c r="L32" s="59">
        <v>0.35</v>
      </c>
      <c r="M32" s="59">
        <v>0.25</v>
      </c>
      <c r="N32" s="59">
        <v>0.39</v>
      </c>
      <c r="O32" s="59">
        <v>0.23</v>
      </c>
      <c r="P32" s="59">
        <v>0.39</v>
      </c>
      <c r="Q32" s="59">
        <v>0.28000000000000003</v>
      </c>
      <c r="R32" s="59">
        <v>0.41</v>
      </c>
      <c r="S32" s="59">
        <v>0.28999999999999998</v>
      </c>
      <c r="T32" s="59">
        <v>0.41</v>
      </c>
      <c r="U32" s="59">
        <v>0.27</v>
      </c>
      <c r="V32" s="59">
        <v>0.36</v>
      </c>
      <c r="W32" s="59">
        <v>0.21</v>
      </c>
      <c r="X32" s="59">
        <v>0.28000000000000003</v>
      </c>
      <c r="Y32" s="59">
        <v>0.17</v>
      </c>
    </row>
    <row r="33" spans="1:25" customFormat="1" x14ac:dyDescent="0.2">
      <c r="A33" s="46" t="str">
        <f t="shared" si="0"/>
        <v>aaf_2014_ljucph</v>
      </c>
      <c r="B33" s="47" t="s">
        <v>37</v>
      </c>
      <c r="C33" s="47" t="s">
        <v>40</v>
      </c>
      <c r="D33" s="48" t="s">
        <v>49</v>
      </c>
      <c r="E33" s="49"/>
      <c r="F33" s="49"/>
      <c r="G33" s="49" t="str">
        <f t="shared" si="1"/>
        <v>all</v>
      </c>
      <c r="H33" s="50">
        <v>2</v>
      </c>
      <c r="I33" s="51" t="s">
        <v>50</v>
      </c>
      <c r="J33" s="59">
        <v>0</v>
      </c>
      <c r="K33" s="59">
        <v>0</v>
      </c>
      <c r="L33" s="59">
        <v>0</v>
      </c>
      <c r="M33" s="59">
        <v>0.12</v>
      </c>
      <c r="N33" s="59">
        <v>0</v>
      </c>
      <c r="O33" s="59">
        <v>0.13</v>
      </c>
      <c r="P33" s="59">
        <v>0</v>
      </c>
      <c r="Q33" s="59">
        <v>0.14000000000000001</v>
      </c>
      <c r="R33" s="59">
        <v>0</v>
      </c>
      <c r="S33" s="59">
        <v>0.15</v>
      </c>
      <c r="T33" s="59">
        <v>0</v>
      </c>
      <c r="U33" s="59">
        <v>0.14000000000000001</v>
      </c>
      <c r="V33" s="59">
        <v>0</v>
      </c>
      <c r="W33" s="59">
        <v>0.12</v>
      </c>
      <c r="X33" s="59">
        <v>0</v>
      </c>
      <c r="Y33" s="59">
        <v>0.11</v>
      </c>
    </row>
    <row r="34" spans="1:25" customFormat="1" x14ac:dyDescent="0.2">
      <c r="A34" s="46" t="str">
        <f t="shared" si="0"/>
        <v>aaf_2014_ljucph</v>
      </c>
      <c r="B34" s="47" t="s">
        <v>37</v>
      </c>
      <c r="C34" s="49" t="s">
        <v>51</v>
      </c>
      <c r="D34" s="48" t="s">
        <v>52</v>
      </c>
      <c r="E34" s="49"/>
      <c r="F34" s="49"/>
      <c r="G34" s="49" t="str">
        <f t="shared" si="1"/>
        <v>all</v>
      </c>
      <c r="H34" s="50">
        <v>2</v>
      </c>
      <c r="I34" s="51" t="s">
        <v>53</v>
      </c>
      <c r="J34" s="59">
        <v>0</v>
      </c>
      <c r="K34" s="59">
        <v>0</v>
      </c>
      <c r="L34" s="59">
        <v>-0.04</v>
      </c>
      <c r="M34" s="59">
        <v>-0.2</v>
      </c>
      <c r="N34" s="59">
        <v>-0.04</v>
      </c>
      <c r="O34" s="59">
        <v>-0.21</v>
      </c>
      <c r="P34" s="59">
        <v>-0.04</v>
      </c>
      <c r="Q34" s="59">
        <v>-0.22</v>
      </c>
      <c r="R34" s="59">
        <v>-0.04</v>
      </c>
      <c r="S34" s="59">
        <v>-0.22</v>
      </c>
      <c r="T34" s="59">
        <v>-0.03</v>
      </c>
      <c r="U34" s="59">
        <v>-0.22</v>
      </c>
      <c r="V34" s="59">
        <v>-0.04</v>
      </c>
      <c r="W34" s="59">
        <v>-0.2</v>
      </c>
      <c r="X34" s="59">
        <v>-0.03</v>
      </c>
      <c r="Y34" s="59">
        <v>-0.15</v>
      </c>
    </row>
    <row r="35" spans="1:25" customFormat="1" x14ac:dyDescent="0.2">
      <c r="A35" s="46" t="str">
        <f t="shared" si="0"/>
        <v>aaf_2014_ljucph</v>
      </c>
      <c r="B35" s="47" t="s">
        <v>37</v>
      </c>
      <c r="C35" s="49" t="s">
        <v>54</v>
      </c>
      <c r="D35" s="48" t="s">
        <v>55</v>
      </c>
      <c r="E35" s="49"/>
      <c r="F35" s="49"/>
      <c r="G35" s="49" t="str">
        <f t="shared" si="1"/>
        <v>all</v>
      </c>
      <c r="H35" s="50">
        <v>2</v>
      </c>
      <c r="I35" s="51" t="s">
        <v>79</v>
      </c>
      <c r="J35" s="59">
        <v>0</v>
      </c>
      <c r="K35" s="59">
        <v>0</v>
      </c>
      <c r="L35" s="59">
        <v>0.32</v>
      </c>
      <c r="M35" s="59">
        <v>0.22</v>
      </c>
      <c r="N35" s="59">
        <v>0.35</v>
      </c>
      <c r="O35" s="59">
        <v>0.2</v>
      </c>
      <c r="P35" s="59">
        <v>0.35</v>
      </c>
      <c r="Q35" s="59">
        <v>0.24</v>
      </c>
      <c r="R35" s="59">
        <v>0.37</v>
      </c>
      <c r="S35" s="59">
        <v>0.25</v>
      </c>
      <c r="T35" s="59">
        <v>0.37</v>
      </c>
      <c r="U35" s="59">
        <v>0.23</v>
      </c>
      <c r="V35" s="59">
        <v>0.33</v>
      </c>
      <c r="W35" s="59">
        <v>0.18</v>
      </c>
      <c r="X35" s="59">
        <v>0.24</v>
      </c>
      <c r="Y35" s="59">
        <v>0.15</v>
      </c>
    </row>
    <row r="36" spans="1:25" customFormat="1" x14ac:dyDescent="0.2">
      <c r="A36" s="46" t="str">
        <f t="shared" si="0"/>
        <v>aaf_2014_ljucph</v>
      </c>
      <c r="B36" s="47" t="s">
        <v>37</v>
      </c>
      <c r="C36" s="49" t="s">
        <v>56</v>
      </c>
      <c r="D36" s="48" t="s">
        <v>57</v>
      </c>
      <c r="E36" s="49"/>
      <c r="F36" s="49"/>
      <c r="G36" s="49" t="str">
        <f t="shared" si="1"/>
        <v>all</v>
      </c>
      <c r="H36" s="50">
        <v>2</v>
      </c>
      <c r="I36" s="51" t="s">
        <v>58</v>
      </c>
      <c r="J36" s="59">
        <v>0</v>
      </c>
      <c r="K36" s="59">
        <v>0</v>
      </c>
      <c r="L36" s="59">
        <v>0.22</v>
      </c>
      <c r="M36" s="59">
        <v>0.26</v>
      </c>
      <c r="N36" s="59">
        <v>0.25</v>
      </c>
      <c r="O36" s="59">
        <v>0.17</v>
      </c>
      <c r="P36" s="59">
        <v>0.25</v>
      </c>
      <c r="Q36" s="59">
        <v>0.3</v>
      </c>
      <c r="R36" s="59">
        <v>0.27</v>
      </c>
      <c r="S36" s="59">
        <v>0.31</v>
      </c>
      <c r="T36" s="59">
        <v>0.27</v>
      </c>
      <c r="U36" s="59">
        <v>0.25</v>
      </c>
      <c r="V36" s="59">
        <v>0.23</v>
      </c>
      <c r="W36" s="59">
        <v>0.09</v>
      </c>
      <c r="X36" s="59">
        <v>0.15</v>
      </c>
      <c r="Y36" s="59">
        <v>-0.06</v>
      </c>
    </row>
    <row r="37" spans="1:25" customFormat="1" x14ac:dyDescent="0.2">
      <c r="A37" s="46" t="str">
        <f t="shared" si="0"/>
        <v>aaf_2014_ljucph</v>
      </c>
      <c r="B37" s="47" t="s">
        <v>37</v>
      </c>
      <c r="C37" s="47" t="s">
        <v>56</v>
      </c>
      <c r="D37" s="48" t="s">
        <v>59</v>
      </c>
      <c r="E37" s="49"/>
      <c r="F37" s="49"/>
      <c r="G37" s="49" t="str">
        <f t="shared" si="1"/>
        <v>all</v>
      </c>
      <c r="H37" s="50">
        <v>2</v>
      </c>
      <c r="I37" s="51" t="s">
        <v>60</v>
      </c>
      <c r="J37" s="59">
        <v>0</v>
      </c>
      <c r="K37" s="59">
        <v>0</v>
      </c>
      <c r="L37" s="59">
        <v>-0.1</v>
      </c>
      <c r="M37" s="59">
        <v>-0.1</v>
      </c>
      <c r="N37" s="59">
        <v>-0.1</v>
      </c>
      <c r="O37" s="59">
        <v>-0.08</v>
      </c>
      <c r="P37" s="59">
        <v>-0.1</v>
      </c>
      <c r="Q37" s="59">
        <v>-0.1</v>
      </c>
      <c r="R37" s="59">
        <v>-0.1</v>
      </c>
      <c r="S37" s="59">
        <v>-0.1</v>
      </c>
      <c r="T37" s="59">
        <v>-0.1</v>
      </c>
      <c r="U37" s="59">
        <v>-0.09</v>
      </c>
      <c r="V37" s="59">
        <v>-0.11</v>
      </c>
      <c r="W37" s="59">
        <v>-7.0000000000000007E-2</v>
      </c>
      <c r="X37" s="59">
        <v>-0.1</v>
      </c>
      <c r="Y37" s="59">
        <v>-0.02</v>
      </c>
    </row>
    <row r="38" spans="1:25" customFormat="1" x14ac:dyDescent="0.2">
      <c r="A38" s="46" t="str">
        <f t="shared" si="0"/>
        <v>aaf_2014_ljucph</v>
      </c>
      <c r="B38" s="47" t="s">
        <v>37</v>
      </c>
      <c r="C38" s="47" t="s">
        <v>56</v>
      </c>
      <c r="D38" s="48" t="s">
        <v>61</v>
      </c>
      <c r="E38" s="49"/>
      <c r="F38" s="49"/>
      <c r="G38" s="49" t="str">
        <f t="shared" si="1"/>
        <v>all</v>
      </c>
      <c r="H38" s="50">
        <v>2</v>
      </c>
      <c r="I38" s="51" t="s">
        <v>62</v>
      </c>
      <c r="J38" s="59">
        <v>0</v>
      </c>
      <c r="K38" s="59">
        <v>0</v>
      </c>
      <c r="L38" s="59">
        <v>0.15</v>
      </c>
      <c r="M38" s="59">
        <v>0.1</v>
      </c>
      <c r="N38" s="59">
        <v>0.17</v>
      </c>
      <c r="O38" s="59">
        <v>0.11</v>
      </c>
      <c r="P38" s="59">
        <v>0.17</v>
      </c>
      <c r="Q38" s="59">
        <v>0.12</v>
      </c>
      <c r="R38" s="59">
        <v>0.18</v>
      </c>
      <c r="S38" s="59">
        <v>0.13</v>
      </c>
      <c r="T38" s="59">
        <v>0.18</v>
      </c>
      <c r="U38" s="59">
        <v>0.12</v>
      </c>
      <c r="V38" s="59">
        <v>0.16</v>
      </c>
      <c r="W38" s="59">
        <v>0.1</v>
      </c>
      <c r="X38" s="59">
        <v>0.12</v>
      </c>
      <c r="Y38" s="59">
        <v>0.11</v>
      </c>
    </row>
    <row r="39" spans="1:25" customFormat="1" x14ac:dyDescent="0.2">
      <c r="A39" s="46" t="str">
        <f t="shared" ref="A39:A71" si="2">"aaf_2014_ljucph"</f>
        <v>aaf_2014_ljucph</v>
      </c>
      <c r="B39" s="47" t="s">
        <v>37</v>
      </c>
      <c r="C39" s="47" t="s">
        <v>56</v>
      </c>
      <c r="D39" s="85" t="s">
        <v>266</v>
      </c>
      <c r="E39" s="49"/>
      <c r="F39" s="49"/>
      <c r="G39" s="49" t="s">
        <v>262</v>
      </c>
      <c r="H39" s="50">
        <v>2</v>
      </c>
      <c r="I39" s="51" t="s">
        <v>120</v>
      </c>
      <c r="J39" s="59">
        <v>0</v>
      </c>
      <c r="K39" s="59">
        <v>0</v>
      </c>
      <c r="L39" s="59">
        <v>0.18</v>
      </c>
      <c r="M39" s="59">
        <v>0.25</v>
      </c>
      <c r="N39" s="59">
        <v>0.2</v>
      </c>
      <c r="O39" s="59">
        <v>0.22</v>
      </c>
      <c r="P39" s="59">
        <v>0.2</v>
      </c>
      <c r="Q39" s="59">
        <v>0.27</v>
      </c>
      <c r="R39" s="59">
        <v>0.21</v>
      </c>
      <c r="S39" s="59">
        <v>0.28000000000000003</v>
      </c>
      <c r="T39" s="59">
        <v>0.22</v>
      </c>
      <c r="U39" s="59">
        <v>0.26</v>
      </c>
      <c r="V39" s="59">
        <v>0.19</v>
      </c>
      <c r="W39" s="59">
        <v>0.19</v>
      </c>
      <c r="X39" s="59">
        <v>0.15</v>
      </c>
      <c r="Y39" s="59">
        <v>0.13</v>
      </c>
    </row>
    <row r="40" spans="1:25" customFormat="1" x14ac:dyDescent="0.2">
      <c r="A40" s="46" t="str">
        <f t="shared" si="2"/>
        <v>aaf_2014_ljucph</v>
      </c>
      <c r="B40" s="47" t="s">
        <v>37</v>
      </c>
      <c r="C40" s="47" t="s">
        <v>56</v>
      </c>
      <c r="D40" s="85" t="s">
        <v>266</v>
      </c>
      <c r="E40" s="49"/>
      <c r="F40" s="49"/>
      <c r="G40" s="49" t="s">
        <v>263</v>
      </c>
      <c r="H40" s="50">
        <v>2</v>
      </c>
      <c r="I40" s="51" t="s">
        <v>120</v>
      </c>
      <c r="J40" s="59">
        <v>0</v>
      </c>
      <c r="K40" s="59">
        <v>0</v>
      </c>
      <c r="L40" s="59">
        <v>0.2</v>
      </c>
      <c r="M40" s="59">
        <v>-0.11</v>
      </c>
      <c r="N40" s="59">
        <v>0.22</v>
      </c>
      <c r="O40" s="59">
        <v>-0.14000000000000001</v>
      </c>
      <c r="P40" s="59">
        <v>0.23</v>
      </c>
      <c r="Q40" s="59">
        <v>-0.11</v>
      </c>
      <c r="R40" s="59">
        <v>0.24</v>
      </c>
      <c r="S40" s="59">
        <v>-0.1</v>
      </c>
      <c r="T40" s="59">
        <v>0.24</v>
      </c>
      <c r="U40" s="59">
        <v>-0.12</v>
      </c>
      <c r="V40" s="59">
        <v>0.21</v>
      </c>
      <c r="W40" s="59">
        <v>-0.16</v>
      </c>
      <c r="X40" s="59">
        <v>0.17</v>
      </c>
      <c r="Y40" s="59">
        <v>-0.15</v>
      </c>
    </row>
    <row r="41" spans="1:25" customFormat="1" x14ac:dyDescent="0.2">
      <c r="A41" s="46" t="str">
        <f t="shared" si="2"/>
        <v>aaf_2014_ljucph</v>
      </c>
      <c r="B41" s="47" t="s">
        <v>37</v>
      </c>
      <c r="C41" s="47" t="s">
        <v>56</v>
      </c>
      <c r="D41" s="85" t="s">
        <v>267</v>
      </c>
      <c r="E41" s="49"/>
      <c r="F41" s="49"/>
      <c r="G41" s="49" t="s">
        <v>262</v>
      </c>
      <c r="H41" s="50">
        <v>2</v>
      </c>
      <c r="I41" s="51" t="s">
        <v>121</v>
      </c>
      <c r="J41" s="59">
        <v>0</v>
      </c>
      <c r="K41" s="59">
        <v>0</v>
      </c>
      <c r="L41" s="59">
        <v>0.01</v>
      </c>
      <c r="M41" s="59">
        <v>-0.09</v>
      </c>
      <c r="N41" s="59">
        <v>0.02</v>
      </c>
      <c r="O41" s="59">
        <v>-0.14000000000000001</v>
      </c>
      <c r="P41" s="59">
        <v>0.02</v>
      </c>
      <c r="Q41" s="59">
        <v>-0.09</v>
      </c>
      <c r="R41" s="59">
        <v>0.03</v>
      </c>
      <c r="S41" s="59">
        <v>-0.08</v>
      </c>
      <c r="T41" s="59">
        <v>0.04</v>
      </c>
      <c r="U41" s="59">
        <v>-0.1</v>
      </c>
      <c r="V41" s="59">
        <v>0.01</v>
      </c>
      <c r="W41" s="59">
        <v>-0.16</v>
      </c>
      <c r="X41" s="59">
        <v>0</v>
      </c>
      <c r="Y41" s="59">
        <v>-0.14000000000000001</v>
      </c>
    </row>
    <row r="42" spans="1:25" customFormat="1" x14ac:dyDescent="0.2">
      <c r="A42" s="46" t="str">
        <f t="shared" si="2"/>
        <v>aaf_2014_ljucph</v>
      </c>
      <c r="B42" s="47" t="s">
        <v>37</v>
      </c>
      <c r="C42" s="47" t="s">
        <v>56</v>
      </c>
      <c r="D42" s="85" t="s">
        <v>267</v>
      </c>
      <c r="E42" s="49"/>
      <c r="F42" s="49"/>
      <c r="G42" s="49" t="s">
        <v>263</v>
      </c>
      <c r="H42" s="50">
        <v>2</v>
      </c>
      <c r="I42" s="51" t="s">
        <v>121</v>
      </c>
      <c r="J42" s="59">
        <v>0</v>
      </c>
      <c r="K42" s="59">
        <v>0</v>
      </c>
      <c r="L42" s="59">
        <v>0</v>
      </c>
      <c r="M42" s="59">
        <v>-0.06</v>
      </c>
      <c r="N42" s="59">
        <v>0.01</v>
      </c>
      <c r="O42" s="59">
        <v>-7.0000000000000007E-2</v>
      </c>
      <c r="P42" s="59">
        <v>0.01</v>
      </c>
      <c r="Q42" s="59">
        <v>-0.06</v>
      </c>
      <c r="R42" s="59">
        <v>0.02</v>
      </c>
      <c r="S42" s="59">
        <v>-0.06</v>
      </c>
      <c r="T42" s="59">
        <v>0.03</v>
      </c>
      <c r="U42" s="59">
        <v>-7.0000000000000007E-2</v>
      </c>
      <c r="V42" s="59">
        <v>0</v>
      </c>
      <c r="W42" s="59">
        <v>-7.0000000000000007E-2</v>
      </c>
      <c r="X42" s="59">
        <v>-0.01</v>
      </c>
      <c r="Y42" s="59">
        <v>-0.06</v>
      </c>
    </row>
    <row r="43" spans="1:25" customFormat="1" x14ac:dyDescent="0.2">
      <c r="A43" s="46" t="str">
        <f t="shared" si="2"/>
        <v>aaf_2014_ljucph</v>
      </c>
      <c r="B43" s="47" t="s">
        <v>37</v>
      </c>
      <c r="C43" s="47" t="s">
        <v>56</v>
      </c>
      <c r="D43" s="85" t="s">
        <v>268</v>
      </c>
      <c r="E43" s="49"/>
      <c r="F43" s="49"/>
      <c r="G43" s="49" t="s">
        <v>262</v>
      </c>
      <c r="H43" s="50">
        <v>2</v>
      </c>
      <c r="I43" s="51" t="s">
        <v>63</v>
      </c>
      <c r="J43" s="59">
        <v>0</v>
      </c>
      <c r="K43" s="59">
        <v>0</v>
      </c>
      <c r="L43" s="59">
        <v>0.7</v>
      </c>
      <c r="M43" s="59">
        <v>0.64</v>
      </c>
      <c r="N43" s="59">
        <v>0.73</v>
      </c>
      <c r="O43" s="59">
        <v>0.62</v>
      </c>
      <c r="P43" s="59">
        <v>0.74</v>
      </c>
      <c r="Q43" s="59">
        <v>0.68</v>
      </c>
      <c r="R43" s="59">
        <v>0.76</v>
      </c>
      <c r="S43" s="59">
        <v>0.69</v>
      </c>
      <c r="T43" s="59">
        <v>0.76</v>
      </c>
      <c r="U43" s="59">
        <v>0.66</v>
      </c>
      <c r="V43" s="59">
        <v>0.7</v>
      </c>
      <c r="W43" s="59">
        <v>0.57999999999999996</v>
      </c>
      <c r="X43" s="59">
        <v>0.55000000000000004</v>
      </c>
      <c r="Y43" s="59">
        <v>0.56999999999999995</v>
      </c>
    </row>
    <row r="44" spans="1:25" customFormat="1" x14ac:dyDescent="0.2">
      <c r="A44" s="46" t="str">
        <f t="shared" si="2"/>
        <v>aaf_2014_ljucph</v>
      </c>
      <c r="B44" s="47" t="s">
        <v>37</v>
      </c>
      <c r="C44" s="47" t="s">
        <v>56</v>
      </c>
      <c r="D44" s="85" t="s">
        <v>268</v>
      </c>
      <c r="E44" s="49"/>
      <c r="F44" s="49"/>
      <c r="G44" s="49" t="s">
        <v>263</v>
      </c>
      <c r="H44" s="50">
        <v>2</v>
      </c>
      <c r="I44" s="51" t="s">
        <v>63</v>
      </c>
      <c r="J44" s="59">
        <v>0</v>
      </c>
      <c r="K44" s="59">
        <v>0</v>
      </c>
      <c r="L44" s="59">
        <v>0.44</v>
      </c>
      <c r="M44" s="59">
        <v>0.31</v>
      </c>
      <c r="N44" s="59">
        <v>0.47</v>
      </c>
      <c r="O44" s="59">
        <v>0.41</v>
      </c>
      <c r="P44" s="59">
        <v>0.48</v>
      </c>
      <c r="Q44" s="59">
        <v>0.38</v>
      </c>
      <c r="R44" s="59">
        <v>0.5</v>
      </c>
      <c r="S44" s="59">
        <v>0.4</v>
      </c>
      <c r="T44" s="59">
        <v>0.5</v>
      </c>
      <c r="U44" s="59">
        <v>0.41</v>
      </c>
      <c r="V44" s="59">
        <v>0.44</v>
      </c>
      <c r="W44" s="59">
        <v>0.42</v>
      </c>
      <c r="X44" s="59">
        <v>0.33</v>
      </c>
      <c r="Y44" s="59">
        <v>0.51</v>
      </c>
    </row>
    <row r="45" spans="1:25" customFormat="1" x14ac:dyDescent="0.2">
      <c r="A45" s="46" t="str">
        <f t="shared" si="2"/>
        <v>aaf_2014_ljucph</v>
      </c>
      <c r="B45" s="47" t="s">
        <v>37</v>
      </c>
      <c r="C45" s="49" t="s">
        <v>64</v>
      </c>
      <c r="D45" s="48" t="s">
        <v>65</v>
      </c>
      <c r="E45" s="49"/>
      <c r="F45" s="49"/>
      <c r="G45" s="49" t="str">
        <f>"all"</f>
        <v>all</v>
      </c>
      <c r="H45" s="50">
        <v>2</v>
      </c>
      <c r="I45" s="51" t="s">
        <v>238</v>
      </c>
      <c r="J45" s="59">
        <v>0</v>
      </c>
      <c r="K45" s="59">
        <v>0</v>
      </c>
      <c r="L45" s="59">
        <v>0.12</v>
      </c>
      <c r="M45" s="59">
        <v>7.0000000000000007E-2</v>
      </c>
      <c r="N45" s="59">
        <v>0.14000000000000001</v>
      </c>
      <c r="O45" s="59">
        <v>0.06</v>
      </c>
      <c r="P45" s="59">
        <v>0.14000000000000001</v>
      </c>
      <c r="Q45" s="59">
        <v>0.08</v>
      </c>
      <c r="R45" s="59">
        <v>0.15</v>
      </c>
      <c r="S45" s="59">
        <v>0.08</v>
      </c>
      <c r="T45" s="59">
        <v>0.15</v>
      </c>
      <c r="U45" s="59">
        <v>0.08</v>
      </c>
      <c r="V45" s="59">
        <v>0.13</v>
      </c>
      <c r="W45" s="59">
        <v>0.05</v>
      </c>
      <c r="X45" s="59">
        <v>0.1</v>
      </c>
      <c r="Y45" s="59">
        <v>0.03</v>
      </c>
    </row>
    <row r="46" spans="1:25" customFormat="1" x14ac:dyDescent="0.2">
      <c r="A46" s="46" t="str">
        <f t="shared" si="2"/>
        <v>aaf_2014_ljucph</v>
      </c>
      <c r="B46" s="47" t="s">
        <v>37</v>
      </c>
      <c r="C46" s="49" t="s">
        <v>66</v>
      </c>
      <c r="D46" s="85" t="s">
        <v>259</v>
      </c>
      <c r="E46" s="49"/>
      <c r="F46" s="49"/>
      <c r="G46" s="49" t="s">
        <v>262</v>
      </c>
      <c r="H46" s="50">
        <v>2</v>
      </c>
      <c r="I46" s="51" t="s">
        <v>239</v>
      </c>
      <c r="J46" s="59">
        <v>0</v>
      </c>
      <c r="K46" s="59">
        <v>0</v>
      </c>
      <c r="L46" s="59">
        <v>0.7</v>
      </c>
      <c r="M46" s="59">
        <v>0.64</v>
      </c>
      <c r="N46" s="59">
        <v>0.73</v>
      </c>
      <c r="O46" s="59">
        <v>0.62</v>
      </c>
      <c r="P46" s="59">
        <v>0.74</v>
      </c>
      <c r="Q46" s="59">
        <v>0.68</v>
      </c>
      <c r="R46" s="59">
        <v>0.76</v>
      </c>
      <c r="S46" s="59">
        <v>0.69</v>
      </c>
      <c r="T46" s="59">
        <v>0.76</v>
      </c>
      <c r="U46" s="59">
        <v>0.66</v>
      </c>
      <c r="V46" s="59">
        <v>0.7</v>
      </c>
      <c r="W46" s="59">
        <v>0.57999999999999996</v>
      </c>
      <c r="X46" s="59">
        <v>0.55000000000000004</v>
      </c>
      <c r="Y46" s="59">
        <v>0.56999999999999995</v>
      </c>
    </row>
    <row r="47" spans="1:25" customFormat="1" x14ac:dyDescent="0.2">
      <c r="A47" s="46" t="str">
        <f t="shared" si="2"/>
        <v>aaf_2014_ljucph</v>
      </c>
      <c r="B47" s="47" t="s">
        <v>37</v>
      </c>
      <c r="C47" s="47" t="s">
        <v>66</v>
      </c>
      <c r="D47" s="85" t="s">
        <v>259</v>
      </c>
      <c r="E47" s="49"/>
      <c r="F47" s="49"/>
      <c r="G47" s="49" t="s">
        <v>263</v>
      </c>
      <c r="H47" s="50">
        <v>2</v>
      </c>
      <c r="I47" s="51" t="s">
        <v>239</v>
      </c>
      <c r="J47" s="59">
        <v>0</v>
      </c>
      <c r="K47" s="59">
        <v>0</v>
      </c>
      <c r="L47" s="59">
        <v>0.44</v>
      </c>
      <c r="M47" s="59">
        <v>0.31</v>
      </c>
      <c r="N47" s="59">
        <v>0.47</v>
      </c>
      <c r="O47" s="59">
        <v>0.41</v>
      </c>
      <c r="P47" s="59">
        <v>0.48</v>
      </c>
      <c r="Q47" s="59">
        <v>0.38</v>
      </c>
      <c r="R47" s="59">
        <v>0.5</v>
      </c>
      <c r="S47" s="59">
        <v>0.4</v>
      </c>
      <c r="T47" s="59">
        <v>0.5</v>
      </c>
      <c r="U47" s="59">
        <v>0.41</v>
      </c>
      <c r="V47" s="59">
        <v>0.44</v>
      </c>
      <c r="W47" s="59">
        <v>0.42</v>
      </c>
      <c r="X47" s="59">
        <v>0.33</v>
      </c>
      <c r="Y47" s="59">
        <v>0.51</v>
      </c>
    </row>
    <row r="48" spans="1:25" customFormat="1" x14ac:dyDescent="0.2">
      <c r="A48" s="46" t="str">
        <f t="shared" si="2"/>
        <v>aaf_2014_ljucph</v>
      </c>
      <c r="B48" s="47" t="s">
        <v>37</v>
      </c>
      <c r="C48" s="47" t="s">
        <v>66</v>
      </c>
      <c r="D48" s="48" t="s">
        <v>67</v>
      </c>
      <c r="E48" s="49"/>
      <c r="F48" s="49"/>
      <c r="G48" s="49" t="str">
        <f>"all"</f>
        <v>all</v>
      </c>
      <c r="H48" s="50">
        <v>2</v>
      </c>
      <c r="I48" s="51" t="s">
        <v>68</v>
      </c>
      <c r="J48" s="59">
        <v>0</v>
      </c>
      <c r="K48" s="59">
        <v>0</v>
      </c>
      <c r="L48" s="59">
        <v>-0.25</v>
      </c>
      <c r="M48" s="59">
        <v>-0.17</v>
      </c>
      <c r="N48" s="59">
        <v>-0.28000000000000003</v>
      </c>
      <c r="O48" s="59">
        <v>-0.17</v>
      </c>
      <c r="P48" s="59">
        <v>-0.28000000000000003</v>
      </c>
      <c r="Q48" s="59">
        <v>-0.19</v>
      </c>
      <c r="R48" s="59">
        <v>-0.3</v>
      </c>
      <c r="S48" s="59">
        <v>-0.19</v>
      </c>
      <c r="T48" s="59">
        <v>-0.3</v>
      </c>
      <c r="U48" s="59">
        <v>-0.18</v>
      </c>
      <c r="V48" s="59">
        <v>-0.27</v>
      </c>
      <c r="W48" s="59">
        <v>-0.16</v>
      </c>
      <c r="X48" s="59">
        <v>-0.21</v>
      </c>
      <c r="Y48" s="59">
        <v>-0.14000000000000001</v>
      </c>
    </row>
    <row r="49" spans="1:25" customFormat="1" x14ac:dyDescent="0.2">
      <c r="A49" s="46" t="str">
        <f t="shared" si="2"/>
        <v>aaf_2014_ljucph</v>
      </c>
      <c r="B49" s="47" t="s">
        <v>37</v>
      </c>
      <c r="C49" s="47" t="s">
        <v>66</v>
      </c>
      <c r="D49" s="48" t="s">
        <v>69</v>
      </c>
      <c r="E49" s="49"/>
      <c r="F49" s="49"/>
      <c r="G49" s="49" t="str">
        <f>"all"</f>
        <v>all</v>
      </c>
      <c r="H49" s="50">
        <v>2</v>
      </c>
      <c r="I49" s="51" t="s">
        <v>240</v>
      </c>
      <c r="J49" s="59">
        <v>0</v>
      </c>
      <c r="K49" s="59">
        <v>0</v>
      </c>
      <c r="L49" s="59">
        <v>0.35</v>
      </c>
      <c r="M49" s="59">
        <v>0.17</v>
      </c>
      <c r="N49" s="59">
        <v>0.39</v>
      </c>
      <c r="O49" s="59">
        <v>0.14000000000000001</v>
      </c>
      <c r="P49" s="59">
        <v>0.4</v>
      </c>
      <c r="Q49" s="59">
        <v>0.2</v>
      </c>
      <c r="R49" s="59">
        <v>0.43</v>
      </c>
      <c r="S49" s="59">
        <v>0.21</v>
      </c>
      <c r="T49" s="59">
        <v>0.43</v>
      </c>
      <c r="U49" s="59">
        <v>0.18</v>
      </c>
      <c r="V49" s="59">
        <v>0.35</v>
      </c>
      <c r="W49" s="59">
        <v>0.12</v>
      </c>
      <c r="X49" s="59">
        <v>0.2</v>
      </c>
      <c r="Y49" s="59">
        <v>0.1</v>
      </c>
    </row>
    <row r="50" spans="1:25" customFormat="1" x14ac:dyDescent="0.2">
      <c r="A50" s="46" t="str">
        <f t="shared" si="2"/>
        <v>aaf_2014_ljucph</v>
      </c>
      <c r="B50" s="47" t="s">
        <v>37</v>
      </c>
      <c r="C50" s="49" t="s">
        <v>70</v>
      </c>
      <c r="D50" s="48" t="s">
        <v>71</v>
      </c>
      <c r="E50" s="49"/>
      <c r="F50" s="49"/>
      <c r="G50" s="49" t="str">
        <f>"all"</f>
        <v>all</v>
      </c>
      <c r="H50" s="50">
        <v>2</v>
      </c>
      <c r="I50" s="51" t="s">
        <v>72</v>
      </c>
      <c r="J50" s="59">
        <v>0</v>
      </c>
      <c r="K50" s="59">
        <v>0</v>
      </c>
      <c r="L50" s="59">
        <v>0</v>
      </c>
      <c r="M50" s="59">
        <v>0.08</v>
      </c>
      <c r="N50" s="59">
        <v>0</v>
      </c>
      <c r="O50" s="59">
        <v>0.08</v>
      </c>
      <c r="P50" s="59">
        <v>0</v>
      </c>
      <c r="Q50" s="59">
        <v>0.11</v>
      </c>
      <c r="R50" s="59">
        <v>0</v>
      </c>
      <c r="S50" s="59">
        <v>0.11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  <c r="Y50" s="59">
        <v>0</v>
      </c>
    </row>
    <row r="51" spans="1:25" customFormat="1" x14ac:dyDescent="0.2">
      <c r="A51" s="52" t="str">
        <f t="shared" si="2"/>
        <v>aaf_2014_ljucph</v>
      </c>
      <c r="B51" s="53" t="s">
        <v>37</v>
      </c>
      <c r="C51" s="53" t="s">
        <v>70</v>
      </c>
      <c r="D51" s="54" t="s">
        <v>73</v>
      </c>
      <c r="E51" s="55"/>
      <c r="F51" s="55"/>
      <c r="G51" s="55" t="str">
        <f>"all"</f>
        <v>all</v>
      </c>
      <c r="H51" s="56">
        <v>2</v>
      </c>
      <c r="I51" s="57" t="s">
        <v>80</v>
      </c>
      <c r="J51" s="60">
        <v>0.05</v>
      </c>
      <c r="K51" s="60">
        <v>0.05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</row>
    <row r="52" spans="1:25" customFormat="1" x14ac:dyDescent="0.2">
      <c r="A52" s="40" t="str">
        <f t="shared" si="2"/>
        <v>aaf_2014_ljucph</v>
      </c>
      <c r="B52" s="41" t="s">
        <v>74</v>
      </c>
      <c r="C52" s="41" t="s">
        <v>75</v>
      </c>
      <c r="D52" s="89" t="s">
        <v>269</v>
      </c>
      <c r="E52" s="41"/>
      <c r="F52" s="41"/>
      <c r="G52" s="41" t="s">
        <v>262</v>
      </c>
      <c r="H52" s="31">
        <v>3.1</v>
      </c>
      <c r="I52" s="99" t="s">
        <v>246</v>
      </c>
      <c r="J52" s="58">
        <v>0</v>
      </c>
      <c r="K52" s="58">
        <v>0</v>
      </c>
      <c r="L52" s="58">
        <v>0.42</v>
      </c>
      <c r="M52" s="58">
        <v>0.25</v>
      </c>
      <c r="N52" s="58">
        <v>0.46</v>
      </c>
      <c r="O52" s="58">
        <v>0.22</v>
      </c>
      <c r="P52" s="58">
        <v>0.39</v>
      </c>
      <c r="Q52" s="58">
        <v>0.22</v>
      </c>
      <c r="R52" s="58">
        <v>0.41</v>
      </c>
      <c r="S52" s="58">
        <v>0.23</v>
      </c>
      <c r="T52" s="58">
        <v>0.28000000000000003</v>
      </c>
      <c r="U52" s="58">
        <v>0.14000000000000001</v>
      </c>
      <c r="V52" s="58">
        <v>0.16</v>
      </c>
      <c r="W52" s="58">
        <v>7.0000000000000007E-2</v>
      </c>
      <c r="X52" s="58">
        <v>0.06</v>
      </c>
      <c r="Y52" s="58">
        <v>0.03</v>
      </c>
    </row>
    <row r="53" spans="1:25" customFormat="1" x14ac:dyDescent="0.2">
      <c r="A53" s="46" t="str">
        <f t="shared" si="2"/>
        <v>aaf_2014_ljucph</v>
      </c>
      <c r="B53" s="47" t="s">
        <v>74</v>
      </c>
      <c r="C53" s="47" t="s">
        <v>75</v>
      </c>
      <c r="D53" s="85" t="s">
        <v>269</v>
      </c>
      <c r="E53" s="49"/>
      <c r="F53" s="49"/>
      <c r="G53" s="49" t="s">
        <v>263</v>
      </c>
      <c r="H53" s="29">
        <v>3.1</v>
      </c>
      <c r="I53" s="99" t="s">
        <v>246</v>
      </c>
      <c r="J53" s="59">
        <v>0</v>
      </c>
      <c r="K53" s="59">
        <v>0</v>
      </c>
      <c r="L53" s="59">
        <v>0.28000000000000003</v>
      </c>
      <c r="M53" s="59">
        <v>0.17</v>
      </c>
      <c r="N53" s="59">
        <v>0.31</v>
      </c>
      <c r="O53" s="59">
        <v>0.15</v>
      </c>
      <c r="P53" s="59">
        <v>0.26</v>
      </c>
      <c r="Q53" s="59">
        <v>0.15</v>
      </c>
      <c r="R53" s="59">
        <v>0.27</v>
      </c>
      <c r="S53" s="59">
        <v>0.15</v>
      </c>
      <c r="T53" s="59">
        <v>0.19</v>
      </c>
      <c r="U53" s="59">
        <v>0.09</v>
      </c>
      <c r="V53" s="59">
        <v>0.11</v>
      </c>
      <c r="W53" s="59">
        <v>0.05</v>
      </c>
      <c r="X53" s="59">
        <v>0.04</v>
      </c>
      <c r="Y53" s="59">
        <v>0.02</v>
      </c>
    </row>
    <row r="54" spans="1:25" customFormat="1" x14ac:dyDescent="0.2">
      <c r="A54" s="46" t="str">
        <f t="shared" si="2"/>
        <v>aaf_2014_ljucph</v>
      </c>
      <c r="B54" s="47" t="s">
        <v>74</v>
      </c>
      <c r="C54" s="47" t="s">
        <v>75</v>
      </c>
      <c r="D54" s="85" t="s">
        <v>270</v>
      </c>
      <c r="E54" s="49"/>
      <c r="F54" s="49"/>
      <c r="G54" s="49" t="s">
        <v>262</v>
      </c>
      <c r="H54" s="29">
        <v>3.2</v>
      </c>
      <c r="I54" s="99" t="s">
        <v>247</v>
      </c>
      <c r="J54" s="59">
        <v>0</v>
      </c>
      <c r="K54" s="59">
        <v>0</v>
      </c>
      <c r="L54" s="59">
        <v>0.32</v>
      </c>
      <c r="M54" s="59">
        <v>0.18</v>
      </c>
      <c r="N54" s="59">
        <v>0.37</v>
      </c>
      <c r="O54" s="59">
        <v>0.17</v>
      </c>
      <c r="P54" s="59">
        <v>0.37</v>
      </c>
      <c r="Q54" s="59">
        <v>0.2</v>
      </c>
      <c r="R54" s="59">
        <v>0.4</v>
      </c>
      <c r="S54" s="59">
        <v>0.19</v>
      </c>
      <c r="T54" s="59">
        <v>0.38</v>
      </c>
      <c r="U54" s="59">
        <v>0.14000000000000001</v>
      </c>
      <c r="V54" s="59">
        <v>0.26</v>
      </c>
      <c r="W54" s="59">
        <v>0.08</v>
      </c>
      <c r="X54" s="59">
        <v>0.12</v>
      </c>
      <c r="Y54" s="59">
        <v>0.04</v>
      </c>
    </row>
    <row r="55" spans="1:25" customFormat="1" x14ac:dyDescent="0.2">
      <c r="A55" s="46" t="str">
        <f t="shared" si="2"/>
        <v>aaf_2014_ljucph</v>
      </c>
      <c r="B55" s="47" t="s">
        <v>74</v>
      </c>
      <c r="C55" s="47" t="s">
        <v>75</v>
      </c>
      <c r="D55" s="85" t="s">
        <v>270</v>
      </c>
      <c r="E55" s="49"/>
      <c r="F55" s="49"/>
      <c r="G55" s="49" t="s">
        <v>263</v>
      </c>
      <c r="H55" s="29">
        <v>3.2</v>
      </c>
      <c r="I55" s="99" t="s">
        <v>247</v>
      </c>
      <c r="J55" s="59">
        <v>0</v>
      </c>
      <c r="K55" s="59">
        <v>0</v>
      </c>
      <c r="L55" s="59">
        <v>0.14000000000000001</v>
      </c>
      <c r="M55" s="59">
        <v>0.08</v>
      </c>
      <c r="N55" s="59">
        <v>0.17</v>
      </c>
      <c r="O55" s="59">
        <v>0.08</v>
      </c>
      <c r="P55" s="59">
        <v>0.16</v>
      </c>
      <c r="Q55" s="59">
        <v>0.09</v>
      </c>
      <c r="R55" s="59">
        <v>0.18</v>
      </c>
      <c r="S55" s="59">
        <v>0.08</v>
      </c>
      <c r="T55" s="59">
        <v>0.17</v>
      </c>
      <c r="U55" s="59">
        <v>0.06</v>
      </c>
      <c r="V55" s="59">
        <v>0.12</v>
      </c>
      <c r="W55" s="59">
        <v>0.04</v>
      </c>
      <c r="X55" s="59">
        <v>0.05</v>
      </c>
      <c r="Y55" s="59">
        <v>0.02</v>
      </c>
    </row>
    <row r="56" spans="1:25" customFormat="1" x14ac:dyDescent="0.2">
      <c r="A56" s="46" t="str">
        <f t="shared" si="2"/>
        <v>aaf_2014_ljucph</v>
      </c>
      <c r="B56" s="47" t="s">
        <v>74</v>
      </c>
      <c r="C56" s="47" t="s">
        <v>75</v>
      </c>
      <c r="D56" s="85" t="s">
        <v>271</v>
      </c>
      <c r="E56" s="49"/>
      <c r="F56" s="49"/>
      <c r="G56" s="49" t="s">
        <v>262</v>
      </c>
      <c r="H56" s="29">
        <v>3.3</v>
      </c>
      <c r="I56" s="51" t="s">
        <v>81</v>
      </c>
      <c r="J56" s="59">
        <v>0</v>
      </c>
      <c r="K56" s="59">
        <v>0</v>
      </c>
      <c r="L56" s="59">
        <v>0.32</v>
      </c>
      <c r="M56" s="59">
        <v>0.18</v>
      </c>
      <c r="N56" s="59">
        <v>0.37</v>
      </c>
      <c r="O56" s="59">
        <v>0.17</v>
      </c>
      <c r="P56" s="59">
        <v>0.37</v>
      </c>
      <c r="Q56" s="59">
        <v>0.2</v>
      </c>
      <c r="R56" s="59">
        <v>0.4</v>
      </c>
      <c r="S56" s="59">
        <v>0.19</v>
      </c>
      <c r="T56" s="59">
        <v>0.38</v>
      </c>
      <c r="U56" s="59">
        <v>0.14000000000000001</v>
      </c>
      <c r="V56" s="59">
        <v>0.26</v>
      </c>
      <c r="W56" s="59">
        <v>0.08</v>
      </c>
      <c r="X56" s="59">
        <v>0.12</v>
      </c>
      <c r="Y56" s="59">
        <v>0.04</v>
      </c>
    </row>
    <row r="57" spans="1:25" customFormat="1" x14ac:dyDescent="0.2">
      <c r="A57" s="46" t="str">
        <f t="shared" si="2"/>
        <v>aaf_2014_ljucph</v>
      </c>
      <c r="B57" s="47" t="s">
        <v>74</v>
      </c>
      <c r="C57" s="47" t="s">
        <v>75</v>
      </c>
      <c r="D57" s="85" t="s">
        <v>271</v>
      </c>
      <c r="E57" s="49"/>
      <c r="F57" s="49"/>
      <c r="G57" s="49" t="s">
        <v>263</v>
      </c>
      <c r="H57" s="29">
        <v>3.3</v>
      </c>
      <c r="I57" s="51" t="s">
        <v>81</v>
      </c>
      <c r="J57" s="59">
        <v>0</v>
      </c>
      <c r="K57" s="59">
        <v>0</v>
      </c>
      <c r="L57" s="59">
        <v>0.14000000000000001</v>
      </c>
      <c r="M57" s="59">
        <v>0.08</v>
      </c>
      <c r="N57" s="59">
        <v>0.17</v>
      </c>
      <c r="O57" s="59">
        <v>0.08</v>
      </c>
      <c r="P57" s="59">
        <v>0.16</v>
      </c>
      <c r="Q57" s="59">
        <v>0.09</v>
      </c>
      <c r="R57" s="59">
        <v>0.18</v>
      </c>
      <c r="S57" s="59">
        <v>0.08</v>
      </c>
      <c r="T57" s="59">
        <v>0.17</v>
      </c>
      <c r="U57" s="59">
        <v>0.06</v>
      </c>
      <c r="V57" s="59">
        <v>0.12</v>
      </c>
      <c r="W57" s="59">
        <v>0.04</v>
      </c>
      <c r="X57" s="59">
        <v>0.05</v>
      </c>
      <c r="Y57" s="59">
        <v>0.02</v>
      </c>
    </row>
    <row r="58" spans="1:25" customFormat="1" x14ac:dyDescent="0.2">
      <c r="A58" s="46" t="str">
        <f t="shared" si="2"/>
        <v>aaf_2014_ljucph</v>
      </c>
      <c r="B58" s="47" t="s">
        <v>74</v>
      </c>
      <c r="C58" s="47" t="s">
        <v>75</v>
      </c>
      <c r="D58" s="85" t="s">
        <v>272</v>
      </c>
      <c r="E58" s="49"/>
      <c r="F58" s="49"/>
      <c r="G58" s="49" t="s">
        <v>262</v>
      </c>
      <c r="H58" s="29">
        <v>3.3</v>
      </c>
      <c r="I58" s="51" t="s">
        <v>241</v>
      </c>
      <c r="J58" s="59">
        <v>0</v>
      </c>
      <c r="K58" s="59">
        <v>0</v>
      </c>
      <c r="L58" s="59">
        <v>0.32</v>
      </c>
      <c r="M58" s="59">
        <v>0.18</v>
      </c>
      <c r="N58" s="59">
        <v>0.37</v>
      </c>
      <c r="O58" s="59">
        <v>0.17</v>
      </c>
      <c r="P58" s="59">
        <v>0.37</v>
      </c>
      <c r="Q58" s="59">
        <v>0.2</v>
      </c>
      <c r="R58" s="59">
        <v>0.4</v>
      </c>
      <c r="S58" s="59">
        <v>0.19</v>
      </c>
      <c r="T58" s="59">
        <v>0.38</v>
      </c>
      <c r="U58" s="59">
        <v>0.14000000000000001</v>
      </c>
      <c r="V58" s="59">
        <v>0.26</v>
      </c>
      <c r="W58" s="59">
        <v>0.08</v>
      </c>
      <c r="X58" s="59">
        <v>0.12</v>
      </c>
      <c r="Y58" s="59">
        <v>0.04</v>
      </c>
    </row>
    <row r="59" spans="1:25" customFormat="1" x14ac:dyDescent="0.2">
      <c r="A59" s="46" t="str">
        <f t="shared" si="2"/>
        <v>aaf_2014_ljucph</v>
      </c>
      <c r="B59" s="47" t="s">
        <v>74</v>
      </c>
      <c r="C59" s="47" t="s">
        <v>75</v>
      </c>
      <c r="D59" s="85" t="s">
        <v>272</v>
      </c>
      <c r="E59" s="49"/>
      <c r="F59" s="49"/>
      <c r="G59" s="49" t="s">
        <v>263</v>
      </c>
      <c r="H59" s="29">
        <v>3.3</v>
      </c>
      <c r="I59" s="51" t="s">
        <v>241</v>
      </c>
      <c r="J59" s="59">
        <v>0</v>
      </c>
      <c r="K59" s="59">
        <v>0</v>
      </c>
      <c r="L59" s="59">
        <v>0.14000000000000001</v>
      </c>
      <c r="M59" s="59">
        <v>0.08</v>
      </c>
      <c r="N59" s="59">
        <v>0.17</v>
      </c>
      <c r="O59" s="59">
        <v>0.08</v>
      </c>
      <c r="P59" s="59">
        <v>0.16</v>
      </c>
      <c r="Q59" s="59">
        <v>0.09</v>
      </c>
      <c r="R59" s="59">
        <v>0.18</v>
      </c>
      <c r="S59" s="59">
        <v>0.08</v>
      </c>
      <c r="T59" s="59">
        <v>0.17</v>
      </c>
      <c r="U59" s="59">
        <v>0.06</v>
      </c>
      <c r="V59" s="59">
        <v>0.12</v>
      </c>
      <c r="W59" s="59">
        <v>0.04</v>
      </c>
      <c r="X59" s="59">
        <v>0.05</v>
      </c>
      <c r="Y59" s="59">
        <v>0.02</v>
      </c>
    </row>
    <row r="60" spans="1:25" customFormat="1" x14ac:dyDescent="0.2">
      <c r="A60" s="46" t="str">
        <f t="shared" si="2"/>
        <v>aaf_2014_ljucph</v>
      </c>
      <c r="B60" s="47" t="s">
        <v>74</v>
      </c>
      <c r="C60" s="47" t="s">
        <v>75</v>
      </c>
      <c r="D60" s="85" t="s">
        <v>273</v>
      </c>
      <c r="E60" s="49"/>
      <c r="F60" s="49"/>
      <c r="G60" s="49" t="s">
        <v>262</v>
      </c>
      <c r="H60" s="29">
        <v>3.3</v>
      </c>
      <c r="I60" s="87" t="s">
        <v>82</v>
      </c>
      <c r="J60" s="59">
        <v>0</v>
      </c>
      <c r="K60" s="59">
        <v>0</v>
      </c>
      <c r="L60" s="59">
        <v>0.32</v>
      </c>
      <c r="M60" s="59">
        <v>0.18</v>
      </c>
      <c r="N60" s="59">
        <v>0.37</v>
      </c>
      <c r="O60" s="59">
        <v>0.17</v>
      </c>
      <c r="P60" s="59">
        <v>0.37</v>
      </c>
      <c r="Q60" s="59">
        <v>0.2</v>
      </c>
      <c r="R60" s="59">
        <v>0.4</v>
      </c>
      <c r="S60" s="59">
        <v>0.19</v>
      </c>
      <c r="T60" s="59">
        <v>0.38</v>
      </c>
      <c r="U60" s="59">
        <v>0.14000000000000001</v>
      </c>
      <c r="V60" s="59">
        <v>0.26</v>
      </c>
      <c r="W60" s="59">
        <v>0.08</v>
      </c>
      <c r="X60" s="59">
        <v>0.12</v>
      </c>
      <c r="Y60" s="59">
        <v>0.04</v>
      </c>
    </row>
    <row r="61" spans="1:25" customFormat="1" x14ac:dyDescent="0.2">
      <c r="A61" s="46" t="str">
        <f t="shared" si="2"/>
        <v>aaf_2014_ljucph</v>
      </c>
      <c r="B61" s="47" t="s">
        <v>74</v>
      </c>
      <c r="C61" s="47" t="s">
        <v>75</v>
      </c>
      <c r="D61" s="85" t="s">
        <v>273</v>
      </c>
      <c r="E61" s="49"/>
      <c r="F61" s="49"/>
      <c r="G61" s="49" t="s">
        <v>263</v>
      </c>
      <c r="H61" s="29">
        <v>3.3</v>
      </c>
      <c r="I61" s="87" t="s">
        <v>82</v>
      </c>
      <c r="J61" s="59">
        <v>0</v>
      </c>
      <c r="K61" s="59">
        <v>0</v>
      </c>
      <c r="L61" s="59">
        <v>0.14000000000000001</v>
      </c>
      <c r="M61" s="59">
        <v>0.08</v>
      </c>
      <c r="N61" s="59">
        <v>0.17</v>
      </c>
      <c r="O61" s="59">
        <v>0.08</v>
      </c>
      <c r="P61" s="59">
        <v>0.16</v>
      </c>
      <c r="Q61" s="59">
        <v>0.09</v>
      </c>
      <c r="R61" s="59">
        <v>0.18</v>
      </c>
      <c r="S61" s="59">
        <v>0.08</v>
      </c>
      <c r="T61" s="59">
        <v>0.17</v>
      </c>
      <c r="U61" s="59">
        <v>0.06</v>
      </c>
      <c r="V61" s="59">
        <v>0.12</v>
      </c>
      <c r="W61" s="59">
        <v>0.04</v>
      </c>
      <c r="X61" s="59">
        <v>0.05</v>
      </c>
      <c r="Y61" s="59">
        <v>0.02</v>
      </c>
    </row>
    <row r="62" spans="1:25" customFormat="1" x14ac:dyDescent="0.2">
      <c r="A62" s="46" t="str">
        <f t="shared" si="2"/>
        <v>aaf_2014_ljucph</v>
      </c>
      <c r="B62" s="47" t="s">
        <v>74</v>
      </c>
      <c r="C62" s="47" t="s">
        <v>75</v>
      </c>
      <c r="D62" s="85" t="s">
        <v>274</v>
      </c>
      <c r="E62" s="49"/>
      <c r="F62" s="49"/>
      <c r="G62" s="49" t="s">
        <v>262</v>
      </c>
      <c r="H62" s="29">
        <v>3.3</v>
      </c>
      <c r="I62" s="51" t="s">
        <v>242</v>
      </c>
      <c r="J62" s="59">
        <v>0</v>
      </c>
      <c r="K62" s="59">
        <v>0</v>
      </c>
      <c r="L62" s="59">
        <v>0.32</v>
      </c>
      <c r="M62" s="59">
        <v>0.18</v>
      </c>
      <c r="N62" s="59">
        <v>0.37</v>
      </c>
      <c r="O62" s="59">
        <v>0.17</v>
      </c>
      <c r="P62" s="59">
        <v>0.37</v>
      </c>
      <c r="Q62" s="59">
        <v>0.2</v>
      </c>
      <c r="R62" s="59">
        <v>0.4</v>
      </c>
      <c r="S62" s="59">
        <v>0.19</v>
      </c>
      <c r="T62" s="59">
        <v>0.38</v>
      </c>
      <c r="U62" s="59">
        <v>0.14000000000000001</v>
      </c>
      <c r="V62" s="59">
        <v>0.26</v>
      </c>
      <c r="W62" s="59">
        <v>0.08</v>
      </c>
      <c r="X62" s="59">
        <v>0.12</v>
      </c>
      <c r="Y62" s="59">
        <v>0.04</v>
      </c>
    </row>
    <row r="63" spans="1:25" customFormat="1" x14ac:dyDescent="0.2">
      <c r="A63" s="46" t="str">
        <f t="shared" si="2"/>
        <v>aaf_2014_ljucph</v>
      </c>
      <c r="B63" s="47" t="s">
        <v>74</v>
      </c>
      <c r="C63" s="47" t="s">
        <v>75</v>
      </c>
      <c r="D63" s="85" t="s">
        <v>274</v>
      </c>
      <c r="E63" s="49"/>
      <c r="F63" s="49"/>
      <c r="G63" s="49" t="s">
        <v>263</v>
      </c>
      <c r="H63" s="29">
        <v>3.3</v>
      </c>
      <c r="I63" s="51" t="s">
        <v>242</v>
      </c>
      <c r="J63" s="59">
        <v>0</v>
      </c>
      <c r="K63" s="59">
        <v>0</v>
      </c>
      <c r="L63" s="59">
        <v>0.14000000000000001</v>
      </c>
      <c r="M63" s="59">
        <v>0.08</v>
      </c>
      <c r="N63" s="59">
        <v>0.17</v>
      </c>
      <c r="O63" s="59">
        <v>0.08</v>
      </c>
      <c r="P63" s="59">
        <v>0.16</v>
      </c>
      <c r="Q63" s="59">
        <v>0.09</v>
      </c>
      <c r="R63" s="59">
        <v>0.18</v>
      </c>
      <c r="S63" s="59">
        <v>0.08</v>
      </c>
      <c r="T63" s="59">
        <v>0.17</v>
      </c>
      <c r="U63" s="59">
        <v>0.06</v>
      </c>
      <c r="V63" s="59">
        <v>0.12</v>
      </c>
      <c r="W63" s="59">
        <v>0.04</v>
      </c>
      <c r="X63" s="59">
        <v>0.05</v>
      </c>
      <c r="Y63" s="59">
        <v>0.02</v>
      </c>
    </row>
    <row r="64" spans="1:25" customFormat="1" x14ac:dyDescent="0.2">
      <c r="A64" s="46" t="str">
        <f t="shared" si="2"/>
        <v>aaf_2014_ljucph</v>
      </c>
      <c r="B64" s="47" t="s">
        <v>74</v>
      </c>
      <c r="C64" s="49" t="s">
        <v>76</v>
      </c>
      <c r="D64" s="85" t="s">
        <v>275</v>
      </c>
      <c r="E64" s="49"/>
      <c r="F64" s="49"/>
      <c r="G64" s="49" t="s">
        <v>262</v>
      </c>
      <c r="H64" s="50">
        <v>4</v>
      </c>
      <c r="I64" s="51" t="s">
        <v>243</v>
      </c>
      <c r="J64" s="59">
        <v>0</v>
      </c>
      <c r="K64" s="59">
        <v>0</v>
      </c>
      <c r="L64" s="59">
        <v>0.32</v>
      </c>
      <c r="M64" s="59">
        <v>0.18</v>
      </c>
      <c r="N64" s="59">
        <v>0.37</v>
      </c>
      <c r="O64" s="59">
        <v>0.17</v>
      </c>
      <c r="P64" s="59">
        <v>0.37</v>
      </c>
      <c r="Q64" s="59">
        <v>0.2</v>
      </c>
      <c r="R64" s="59">
        <v>0.4</v>
      </c>
      <c r="S64" s="59">
        <v>0.19</v>
      </c>
      <c r="T64" s="59">
        <v>0.38</v>
      </c>
      <c r="U64" s="59">
        <v>0.14000000000000001</v>
      </c>
      <c r="V64" s="59">
        <v>0.26</v>
      </c>
      <c r="W64" s="59">
        <v>0.08</v>
      </c>
      <c r="X64" s="59">
        <v>0.12</v>
      </c>
      <c r="Y64" s="59">
        <v>0.04</v>
      </c>
    </row>
    <row r="65" spans="1:25" customFormat="1" x14ac:dyDescent="0.2">
      <c r="A65" s="46" t="str">
        <f t="shared" si="2"/>
        <v>aaf_2014_ljucph</v>
      </c>
      <c r="B65" s="47" t="s">
        <v>74</v>
      </c>
      <c r="C65" s="47" t="s">
        <v>76</v>
      </c>
      <c r="D65" s="85" t="s">
        <v>275</v>
      </c>
      <c r="E65" s="49"/>
      <c r="F65" s="49"/>
      <c r="G65" s="49" t="s">
        <v>263</v>
      </c>
      <c r="H65" s="50">
        <v>4</v>
      </c>
      <c r="I65" s="51" t="s">
        <v>243</v>
      </c>
      <c r="J65" s="59">
        <v>0</v>
      </c>
      <c r="K65" s="59">
        <v>0</v>
      </c>
      <c r="L65" s="59">
        <v>0.14000000000000001</v>
      </c>
      <c r="M65" s="59">
        <v>0.08</v>
      </c>
      <c r="N65" s="59">
        <v>0.17</v>
      </c>
      <c r="O65" s="59">
        <v>0.08</v>
      </c>
      <c r="P65" s="59">
        <v>0.16</v>
      </c>
      <c r="Q65" s="59">
        <v>0.09</v>
      </c>
      <c r="R65" s="59">
        <v>0.18</v>
      </c>
      <c r="S65" s="59">
        <v>0.08</v>
      </c>
      <c r="T65" s="59">
        <v>0.17</v>
      </c>
      <c r="U65" s="59">
        <v>0.06</v>
      </c>
      <c r="V65" s="59">
        <v>0.12</v>
      </c>
      <c r="W65" s="59">
        <v>0.04</v>
      </c>
      <c r="X65" s="59">
        <v>0.05</v>
      </c>
      <c r="Y65" s="59">
        <v>0.02</v>
      </c>
    </row>
    <row r="66" spans="1:25" customFormat="1" ht="12.75" customHeight="1" x14ac:dyDescent="0.2">
      <c r="A66" s="46" t="str">
        <f t="shared" si="2"/>
        <v>aaf_2014_ljucph</v>
      </c>
      <c r="B66" s="47" t="s">
        <v>74</v>
      </c>
      <c r="C66" s="47" t="s">
        <v>76</v>
      </c>
      <c r="D66" s="85" t="s">
        <v>276</v>
      </c>
      <c r="E66" s="49"/>
      <c r="F66" s="49"/>
      <c r="G66" s="49" t="s">
        <v>262</v>
      </c>
      <c r="H66" s="50">
        <v>4</v>
      </c>
      <c r="I66" s="51" t="s">
        <v>244</v>
      </c>
      <c r="J66" s="59">
        <v>0</v>
      </c>
      <c r="K66" s="59">
        <v>0</v>
      </c>
      <c r="L66" s="59">
        <v>0.32</v>
      </c>
      <c r="M66" s="59">
        <v>0.18</v>
      </c>
      <c r="N66" s="59">
        <v>0.37</v>
      </c>
      <c r="O66" s="59">
        <v>0.17</v>
      </c>
      <c r="P66" s="59">
        <v>0.37</v>
      </c>
      <c r="Q66" s="59">
        <v>0.2</v>
      </c>
      <c r="R66" s="59">
        <v>0.4</v>
      </c>
      <c r="S66" s="59">
        <v>0.19</v>
      </c>
      <c r="T66" s="59">
        <v>0.38</v>
      </c>
      <c r="U66" s="59">
        <v>0.14000000000000001</v>
      </c>
      <c r="V66" s="59">
        <v>0.26</v>
      </c>
      <c r="W66" s="59">
        <v>0.08</v>
      </c>
      <c r="X66" s="59">
        <v>0.12</v>
      </c>
      <c r="Y66" s="59">
        <v>0.04</v>
      </c>
    </row>
    <row r="67" spans="1:25" customFormat="1" x14ac:dyDescent="0.2">
      <c r="A67" s="46" t="str">
        <f t="shared" si="2"/>
        <v>aaf_2014_ljucph</v>
      </c>
      <c r="B67" s="47" t="s">
        <v>74</v>
      </c>
      <c r="C67" s="47" t="s">
        <v>76</v>
      </c>
      <c r="D67" s="85" t="s">
        <v>276</v>
      </c>
      <c r="E67" s="49"/>
      <c r="F67" s="49"/>
      <c r="G67" s="49" t="s">
        <v>263</v>
      </c>
      <c r="H67" s="50">
        <v>4</v>
      </c>
      <c r="I67" s="51" t="s">
        <v>244</v>
      </c>
      <c r="J67" s="59">
        <v>0</v>
      </c>
      <c r="K67" s="59">
        <v>0</v>
      </c>
      <c r="L67" s="59">
        <v>0.14000000000000001</v>
      </c>
      <c r="M67" s="59">
        <v>0.08</v>
      </c>
      <c r="N67" s="59">
        <v>0.17</v>
      </c>
      <c r="O67" s="59">
        <v>0.08</v>
      </c>
      <c r="P67" s="59">
        <v>0.16</v>
      </c>
      <c r="Q67" s="59">
        <v>0.09</v>
      </c>
      <c r="R67" s="59">
        <v>0.18</v>
      </c>
      <c r="S67" s="59">
        <v>0.08</v>
      </c>
      <c r="T67" s="59">
        <v>0.17</v>
      </c>
      <c r="U67" s="59">
        <v>0.06</v>
      </c>
      <c r="V67" s="59">
        <v>0.12</v>
      </c>
      <c r="W67" s="59">
        <v>0.04</v>
      </c>
      <c r="X67" s="59">
        <v>0.05</v>
      </c>
      <c r="Y67" s="59">
        <v>0.02</v>
      </c>
    </row>
    <row r="68" spans="1:25" customFormat="1" x14ac:dyDescent="0.2">
      <c r="A68" s="46" t="str">
        <f t="shared" si="2"/>
        <v>aaf_2014_ljucph</v>
      </c>
      <c r="B68" s="47" t="s">
        <v>74</v>
      </c>
      <c r="C68" s="47" t="s">
        <v>76</v>
      </c>
      <c r="D68" s="85" t="s">
        <v>277</v>
      </c>
      <c r="E68" s="49"/>
      <c r="F68" s="49"/>
      <c r="G68" s="49" t="s">
        <v>262</v>
      </c>
      <c r="H68" s="50">
        <v>4</v>
      </c>
      <c r="I68" s="51" t="s">
        <v>245</v>
      </c>
      <c r="J68" s="59">
        <v>0</v>
      </c>
      <c r="K68" s="59">
        <v>0</v>
      </c>
      <c r="L68" s="59">
        <v>0.32</v>
      </c>
      <c r="M68" s="59">
        <v>0.18</v>
      </c>
      <c r="N68" s="59">
        <v>0.37</v>
      </c>
      <c r="O68" s="59">
        <v>0.17</v>
      </c>
      <c r="P68" s="59">
        <v>0.37</v>
      </c>
      <c r="Q68" s="59">
        <v>0.2</v>
      </c>
      <c r="R68" s="59">
        <v>0.4</v>
      </c>
      <c r="S68" s="59">
        <v>0.19</v>
      </c>
      <c r="T68" s="59">
        <v>0.38</v>
      </c>
      <c r="U68" s="59">
        <v>0.14000000000000001</v>
      </c>
      <c r="V68" s="59">
        <v>0.26</v>
      </c>
      <c r="W68" s="59">
        <v>0.08</v>
      </c>
      <c r="X68" s="59">
        <v>0.12</v>
      </c>
      <c r="Y68" s="59">
        <v>0.04</v>
      </c>
    </row>
    <row r="69" spans="1:25" customFormat="1" x14ac:dyDescent="0.2">
      <c r="A69" s="52" t="str">
        <f t="shared" si="2"/>
        <v>aaf_2014_ljucph</v>
      </c>
      <c r="B69" s="53" t="s">
        <v>74</v>
      </c>
      <c r="C69" s="53" t="s">
        <v>76</v>
      </c>
      <c r="D69" s="90" t="s">
        <v>277</v>
      </c>
      <c r="E69" s="55"/>
      <c r="F69" s="55"/>
      <c r="G69" s="55" t="s">
        <v>263</v>
      </c>
      <c r="H69" s="56">
        <v>4</v>
      </c>
      <c r="I69" s="57" t="s">
        <v>245</v>
      </c>
      <c r="J69" s="60">
        <v>0</v>
      </c>
      <c r="K69" s="60">
        <v>0</v>
      </c>
      <c r="L69" s="60">
        <v>0.14000000000000001</v>
      </c>
      <c r="M69" s="60">
        <v>0.08</v>
      </c>
      <c r="N69" s="60">
        <v>0.17</v>
      </c>
      <c r="O69" s="60">
        <v>0.08</v>
      </c>
      <c r="P69" s="60">
        <v>0.16</v>
      </c>
      <c r="Q69" s="60">
        <v>0.09</v>
      </c>
      <c r="R69" s="60">
        <v>0.18</v>
      </c>
      <c r="S69" s="60">
        <v>0.08</v>
      </c>
      <c r="T69" s="60">
        <v>0.17</v>
      </c>
      <c r="U69" s="60">
        <v>0.06</v>
      </c>
      <c r="V69" s="60">
        <v>0.12</v>
      </c>
      <c r="W69" s="60">
        <v>0.04</v>
      </c>
      <c r="X69" s="60">
        <v>0.05</v>
      </c>
      <c r="Y69" s="60">
        <v>0.02</v>
      </c>
    </row>
    <row r="70" spans="1:25" customFormat="1" x14ac:dyDescent="0.2">
      <c r="A70" s="17" t="str">
        <f t="shared" si="2"/>
        <v>aaf_2014_ljucph</v>
      </c>
      <c r="B70" s="47" t="s">
        <v>74</v>
      </c>
      <c r="C70" s="47" t="s">
        <v>75</v>
      </c>
      <c r="D70" s="27" t="s">
        <v>283</v>
      </c>
      <c r="E70" s="5"/>
      <c r="F70" s="5"/>
      <c r="G70" s="5" t="str">
        <f>"all"</f>
        <v>all</v>
      </c>
      <c r="H70" s="28">
        <v>5</v>
      </c>
      <c r="I70" s="27" t="s">
        <v>247</v>
      </c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spans="1:25" customFormat="1" x14ac:dyDescent="0.2">
      <c r="A71" s="17" t="str">
        <f t="shared" si="2"/>
        <v>aaf_2014_ljucph</v>
      </c>
      <c r="B71" s="47" t="s">
        <v>74</v>
      </c>
      <c r="C71" s="47" t="s">
        <v>75</v>
      </c>
      <c r="D71" s="27" t="s">
        <v>282</v>
      </c>
      <c r="E71" s="5"/>
      <c r="F71" s="5"/>
      <c r="G71" s="5" t="str">
        <f>"all"</f>
        <v>all</v>
      </c>
      <c r="H71" s="28">
        <v>5</v>
      </c>
      <c r="I71" s="27" t="s">
        <v>246</v>
      </c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spans="1:25" customFormat="1" x14ac:dyDescent="0.2"/>
    <row r="73" spans="1:25" customFormat="1" x14ac:dyDescent="0.2"/>
    <row r="74" spans="1:25" customFormat="1" x14ac:dyDescent="0.2"/>
    <row r="75" spans="1:25" customFormat="1" x14ac:dyDescent="0.2"/>
    <row r="76" spans="1:25" customFormat="1" x14ac:dyDescent="0.2"/>
    <row r="77" spans="1:25" customFormat="1" ht="12.75" customHeight="1" x14ac:dyDescent="0.2"/>
    <row r="78" spans="1:25" customFormat="1" x14ac:dyDescent="0.2"/>
    <row r="79" spans="1:25" customFormat="1" ht="12.75" customHeight="1" x14ac:dyDescent="0.2"/>
    <row r="80" spans="1:25" customFormat="1" x14ac:dyDescent="0.2"/>
    <row r="81" spans="1:25" customFormat="1" ht="12.75" customHeight="1" x14ac:dyDescent="0.2"/>
    <row r="82" spans="1:25" customFormat="1" x14ac:dyDescent="0.2"/>
    <row r="83" spans="1:25" customFormat="1" x14ac:dyDescent="0.2"/>
    <row r="84" spans="1:25" customFormat="1" x14ac:dyDescent="0.2"/>
    <row r="85" spans="1:25" customFormat="1" x14ac:dyDescent="0.2"/>
    <row r="86" spans="1:25" customFormat="1" x14ac:dyDescent="0.2"/>
    <row r="87" spans="1:2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s="4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s="4" customForma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93" ht="12.75" customHeight="1" x14ac:dyDescent="0.2"/>
  </sheetData>
  <conditionalFormatting sqref="J7:Y71">
    <cfRule type="dataBar" priority="4">
      <dataBar>
        <cfvo type="min"/>
        <cfvo type="num" val="1"/>
        <color theme="4"/>
      </dataBar>
      <extLst>
        <ext xmlns:x14="http://schemas.microsoft.com/office/spreadsheetml/2009/9/main" uri="{B025F937-C7B1-47D3-B67F-A62EFF666E3E}">
          <x14:id>{308DD7C0-B309-4CFC-81C8-A59BF35BF6D3}</x14:id>
        </ext>
      </extLst>
    </cfRule>
  </conditionalFormatting>
  <pageMargins left="0.7" right="0.7" top="0.75" bottom="0.75" header="0.3" footer="0.3"/>
  <pageSetup paperSize="9" orientation="portrait" r:id="rId1"/>
  <picture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8DD7C0-B309-4CFC-81C8-A59BF35BF6D3}">
            <x14:dataBar minLength="0" maxLength="100" gradient="0">
              <x14:cfvo type="autoMin"/>
              <x14:cfvo type="num">
                <xm:f>1</xm:f>
              </x14:cfvo>
              <x14:negativeFillColor rgb="FF00B050"/>
              <x14:axisColor theme="0" tint="-0.249977111117893"/>
            </x14:dataBar>
          </x14:cfRule>
          <xm:sqref>J7:Y71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8"/>
  <sheetViews>
    <sheetView zoomScale="70" zoomScaleNormal="70" workbookViewId="0">
      <selection activeCell="D57" sqref="D57:D58"/>
    </sheetView>
  </sheetViews>
  <sheetFormatPr defaultRowHeight="12.75" x14ac:dyDescent="0.2"/>
  <cols>
    <col min="1" max="1" width="11.7109375" style="12" customWidth="1"/>
    <col min="2" max="2" width="40.7109375" style="12" bestFit="1" customWidth="1"/>
    <col min="3" max="3" width="15.42578125" style="12" bestFit="1" customWidth="1"/>
    <col min="4" max="4" width="8.7109375" style="12" customWidth="1"/>
    <col min="5" max="5" width="15.85546875" style="12" customWidth="1"/>
    <col min="6" max="7" width="9.85546875" style="12" customWidth="1"/>
    <col min="8" max="8" width="12" style="12" customWidth="1"/>
    <col min="9" max="9" width="10.7109375" style="12" customWidth="1"/>
    <col min="10" max="25" width="8.7109375" style="12" customWidth="1"/>
    <col min="26" max="16384" width="9.140625" style="12"/>
  </cols>
  <sheetData>
    <row r="1" spans="1:25" customFormat="1" ht="27" x14ac:dyDescent="0.35">
      <c r="A1" s="14" t="s">
        <v>200</v>
      </c>
      <c r="B1" s="15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customFormat="1" ht="14.25" x14ac:dyDescent="0.2">
      <c r="A2" s="16"/>
      <c r="B2" s="1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customFormat="1" x14ac:dyDescent="0.2">
      <c r="A3" s="8" t="s">
        <v>213</v>
      </c>
      <c r="B3" s="1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customFormat="1" x14ac:dyDescent="0.2">
      <c r="I4" s="12"/>
      <c r="J4" s="1" t="s">
        <v>95</v>
      </c>
      <c r="K4" s="1"/>
      <c r="L4" s="1" t="s">
        <v>96</v>
      </c>
      <c r="M4" s="1"/>
      <c r="N4" s="1" t="s">
        <v>97</v>
      </c>
      <c r="O4" s="1"/>
      <c r="P4" s="1" t="s">
        <v>98</v>
      </c>
      <c r="Q4" s="1"/>
      <c r="R4" s="1" t="s">
        <v>99</v>
      </c>
      <c r="S4" s="1"/>
      <c r="T4" s="1" t="s">
        <v>100</v>
      </c>
      <c r="U4" s="1"/>
      <c r="V4" s="1" t="s">
        <v>101</v>
      </c>
      <c r="W4" s="1"/>
      <c r="X4" s="1" t="s">
        <v>102</v>
      </c>
      <c r="Y4" s="1"/>
    </row>
    <row r="5" spans="1:25" customFormat="1" x14ac:dyDescent="0.2">
      <c r="D5" s="2" t="s">
        <v>123</v>
      </c>
      <c r="E5" s="2"/>
      <c r="F5" s="2"/>
      <c r="G5" s="2"/>
      <c r="H5" s="2"/>
      <c r="I5" s="34" t="s">
        <v>124</v>
      </c>
      <c r="J5" s="2" t="s">
        <v>2</v>
      </c>
      <c r="K5" s="2" t="s">
        <v>3</v>
      </c>
      <c r="L5" s="2" t="s">
        <v>2</v>
      </c>
      <c r="M5" s="2" t="s">
        <v>3</v>
      </c>
      <c r="N5" s="2" t="s">
        <v>2</v>
      </c>
      <c r="O5" s="2" t="s">
        <v>3</v>
      </c>
      <c r="P5" s="2" t="s">
        <v>2</v>
      </c>
      <c r="Q5" s="2" t="s">
        <v>3</v>
      </c>
      <c r="R5" s="2" t="s">
        <v>2</v>
      </c>
      <c r="S5" s="2" t="s">
        <v>3</v>
      </c>
      <c r="T5" s="2" t="s">
        <v>2</v>
      </c>
      <c r="U5" s="2" t="s">
        <v>3</v>
      </c>
      <c r="V5" s="2" t="s">
        <v>2</v>
      </c>
      <c r="W5" s="2" t="s">
        <v>3</v>
      </c>
      <c r="X5" s="2" t="s">
        <v>2</v>
      </c>
      <c r="Y5" s="2" t="s">
        <v>3</v>
      </c>
    </row>
    <row r="6" spans="1:25" ht="25.5" x14ac:dyDescent="0.2">
      <c r="A6" s="94" t="s">
        <v>210</v>
      </c>
      <c r="B6" s="94" t="s">
        <v>90</v>
      </c>
      <c r="C6" s="94" t="s">
        <v>91</v>
      </c>
      <c r="D6" s="3" t="s">
        <v>92</v>
      </c>
      <c r="E6" s="94" t="s">
        <v>93</v>
      </c>
      <c r="F6" s="94" t="s">
        <v>94</v>
      </c>
      <c r="G6" s="94" t="s">
        <v>260</v>
      </c>
      <c r="H6" s="94" t="s">
        <v>122</v>
      </c>
      <c r="I6" s="3" t="s">
        <v>119</v>
      </c>
      <c r="J6" s="3" t="s">
        <v>103</v>
      </c>
      <c r="K6" s="3" t="s">
        <v>104</v>
      </c>
      <c r="L6" s="3" t="s">
        <v>105</v>
      </c>
      <c r="M6" s="3" t="s">
        <v>106</v>
      </c>
      <c r="N6" s="3" t="s">
        <v>107</v>
      </c>
      <c r="O6" s="3" t="s">
        <v>108</v>
      </c>
      <c r="P6" s="3" t="s">
        <v>109</v>
      </c>
      <c r="Q6" s="3" t="s">
        <v>110</v>
      </c>
      <c r="R6" s="3" t="s">
        <v>111</v>
      </c>
      <c r="S6" s="3" t="s">
        <v>112</v>
      </c>
      <c r="T6" s="3" t="s">
        <v>113</v>
      </c>
      <c r="U6" s="3" t="s">
        <v>114</v>
      </c>
      <c r="V6" s="3" t="s">
        <v>115</v>
      </c>
      <c r="W6" s="3" t="s">
        <v>116</v>
      </c>
      <c r="X6" s="3" t="s">
        <v>117</v>
      </c>
      <c r="Y6" s="3" t="s">
        <v>118</v>
      </c>
    </row>
    <row r="7" spans="1:25" s="4" customFormat="1" x14ac:dyDescent="0.2">
      <c r="A7" s="40" t="str">
        <f t="shared" ref="A7:A38" si="0">"aaf_2008_ljucph"</f>
        <v>aaf_2008_ljucph</v>
      </c>
      <c r="B7" s="42" t="s">
        <v>4</v>
      </c>
      <c r="C7" s="42" t="s">
        <v>4</v>
      </c>
      <c r="D7" s="19" t="s">
        <v>125</v>
      </c>
      <c r="E7" s="19"/>
      <c r="F7" s="19"/>
      <c r="G7" s="49" t="str">
        <f t="shared" ref="G7:G38" si="1">"all"</f>
        <v>all</v>
      </c>
      <c r="H7" s="61">
        <v>1</v>
      </c>
      <c r="I7" s="95" t="s">
        <v>126</v>
      </c>
      <c r="J7" s="80">
        <v>0</v>
      </c>
      <c r="K7" s="80">
        <v>0</v>
      </c>
      <c r="L7" s="63">
        <v>1</v>
      </c>
      <c r="M7" s="63">
        <v>1</v>
      </c>
      <c r="N7" s="63">
        <v>1</v>
      </c>
      <c r="O7" s="63">
        <v>1</v>
      </c>
      <c r="P7" s="63">
        <v>1</v>
      </c>
      <c r="Q7" s="63">
        <v>1</v>
      </c>
      <c r="R7" s="63">
        <v>1</v>
      </c>
      <c r="S7" s="63">
        <v>1</v>
      </c>
      <c r="T7" s="63">
        <v>1</v>
      </c>
      <c r="U7" s="63">
        <v>1</v>
      </c>
      <c r="V7" s="63">
        <v>1</v>
      </c>
      <c r="W7" s="63">
        <v>1</v>
      </c>
      <c r="X7" s="63">
        <v>1</v>
      </c>
      <c r="Y7" s="63">
        <v>1</v>
      </c>
    </row>
    <row r="8" spans="1:25" x14ac:dyDescent="0.2">
      <c r="A8" s="91" t="str">
        <f t="shared" si="0"/>
        <v>aaf_2008_ljucph</v>
      </c>
      <c r="B8" s="47" t="s">
        <v>4</v>
      </c>
      <c r="C8" s="47" t="s">
        <v>4</v>
      </c>
      <c r="D8" s="21" t="s">
        <v>127</v>
      </c>
      <c r="E8" s="21"/>
      <c r="F8" s="21"/>
      <c r="G8" s="21" t="str">
        <f t="shared" si="1"/>
        <v>all</v>
      </c>
      <c r="H8" s="50">
        <v>1</v>
      </c>
      <c r="I8" s="96" t="s">
        <v>128</v>
      </c>
      <c r="J8" s="81">
        <v>0</v>
      </c>
      <c r="K8" s="81">
        <v>0</v>
      </c>
      <c r="L8" s="62">
        <v>1</v>
      </c>
      <c r="M8" s="62">
        <v>1</v>
      </c>
      <c r="N8" s="62">
        <v>1</v>
      </c>
      <c r="O8" s="62">
        <v>1</v>
      </c>
      <c r="P8" s="62">
        <v>1</v>
      </c>
      <c r="Q8" s="62">
        <v>1</v>
      </c>
      <c r="R8" s="62">
        <v>1</v>
      </c>
      <c r="S8" s="62">
        <v>1</v>
      </c>
      <c r="T8" s="62">
        <v>1</v>
      </c>
      <c r="U8" s="62">
        <v>1</v>
      </c>
      <c r="V8" s="62">
        <v>1</v>
      </c>
      <c r="W8" s="62">
        <v>1</v>
      </c>
      <c r="X8" s="62">
        <v>1</v>
      </c>
      <c r="Y8" s="62">
        <v>1</v>
      </c>
    </row>
    <row r="9" spans="1:25" x14ac:dyDescent="0.2">
      <c r="A9" s="91" t="str">
        <f t="shared" si="0"/>
        <v>aaf_2008_ljucph</v>
      </c>
      <c r="B9" s="47" t="s">
        <v>4</v>
      </c>
      <c r="C9" s="47" t="s">
        <v>4</v>
      </c>
      <c r="D9" s="21" t="s">
        <v>129</v>
      </c>
      <c r="E9" s="21"/>
      <c r="F9" s="21"/>
      <c r="G9" s="21" t="str">
        <f t="shared" si="1"/>
        <v>all</v>
      </c>
      <c r="H9" s="29">
        <v>1</v>
      </c>
      <c r="I9" s="96" t="s">
        <v>130</v>
      </c>
      <c r="J9" s="81">
        <v>0</v>
      </c>
      <c r="K9" s="81">
        <v>0</v>
      </c>
      <c r="L9" s="62">
        <v>1</v>
      </c>
      <c r="M9" s="62">
        <v>1</v>
      </c>
      <c r="N9" s="62">
        <v>1</v>
      </c>
      <c r="O9" s="62">
        <v>1</v>
      </c>
      <c r="P9" s="62">
        <v>1</v>
      </c>
      <c r="Q9" s="62">
        <v>1</v>
      </c>
      <c r="R9" s="62">
        <v>1</v>
      </c>
      <c r="S9" s="62">
        <v>1</v>
      </c>
      <c r="T9" s="62">
        <v>1</v>
      </c>
      <c r="U9" s="62">
        <v>1</v>
      </c>
      <c r="V9" s="62">
        <v>1</v>
      </c>
      <c r="W9" s="62">
        <v>1</v>
      </c>
      <c r="X9" s="62">
        <v>1</v>
      </c>
      <c r="Y9" s="62">
        <v>1</v>
      </c>
    </row>
    <row r="10" spans="1:25" x14ac:dyDescent="0.2">
      <c r="A10" s="91" t="str">
        <f t="shared" si="0"/>
        <v>aaf_2008_ljucph</v>
      </c>
      <c r="B10" s="47" t="s">
        <v>4</v>
      </c>
      <c r="C10" s="47" t="s">
        <v>4</v>
      </c>
      <c r="D10" s="21" t="s">
        <v>131</v>
      </c>
      <c r="E10" s="21"/>
      <c r="F10" s="21"/>
      <c r="G10" s="21" t="str">
        <f t="shared" si="1"/>
        <v>all</v>
      </c>
      <c r="H10" s="29">
        <v>1</v>
      </c>
      <c r="I10" s="96" t="s">
        <v>132</v>
      </c>
      <c r="J10" s="81">
        <v>0</v>
      </c>
      <c r="K10" s="81">
        <v>0</v>
      </c>
      <c r="L10" s="62">
        <v>1</v>
      </c>
      <c r="M10" s="62">
        <v>1</v>
      </c>
      <c r="N10" s="62">
        <v>1</v>
      </c>
      <c r="O10" s="62">
        <v>1</v>
      </c>
      <c r="P10" s="62">
        <v>1</v>
      </c>
      <c r="Q10" s="62">
        <v>1</v>
      </c>
      <c r="R10" s="62">
        <v>1</v>
      </c>
      <c r="S10" s="62">
        <v>1</v>
      </c>
      <c r="T10" s="62">
        <v>1</v>
      </c>
      <c r="U10" s="62">
        <v>1</v>
      </c>
      <c r="V10" s="62">
        <v>1</v>
      </c>
      <c r="W10" s="62">
        <v>1</v>
      </c>
      <c r="X10" s="62">
        <v>1</v>
      </c>
      <c r="Y10" s="62">
        <v>1</v>
      </c>
    </row>
    <row r="11" spans="1:25" x14ac:dyDescent="0.2">
      <c r="A11" s="91" t="str">
        <f t="shared" si="0"/>
        <v>aaf_2008_ljucph</v>
      </c>
      <c r="B11" s="47" t="s">
        <v>4</v>
      </c>
      <c r="C11" s="47" t="s">
        <v>4</v>
      </c>
      <c r="D11" s="21" t="s">
        <v>133</v>
      </c>
      <c r="E11" s="21"/>
      <c r="F11" s="21"/>
      <c r="G11" s="21" t="str">
        <f t="shared" si="1"/>
        <v>all</v>
      </c>
      <c r="H11" s="29">
        <v>1</v>
      </c>
      <c r="I11" s="96" t="s">
        <v>134</v>
      </c>
      <c r="J11" s="81">
        <v>0</v>
      </c>
      <c r="K11" s="81">
        <v>0</v>
      </c>
      <c r="L11" s="62">
        <v>1</v>
      </c>
      <c r="M11" s="62">
        <v>1</v>
      </c>
      <c r="N11" s="62">
        <v>1</v>
      </c>
      <c r="O11" s="62">
        <v>1</v>
      </c>
      <c r="P11" s="62">
        <v>1</v>
      </c>
      <c r="Q11" s="62">
        <v>1</v>
      </c>
      <c r="R11" s="62">
        <v>1</v>
      </c>
      <c r="S11" s="62">
        <v>1</v>
      </c>
      <c r="T11" s="62">
        <v>1</v>
      </c>
      <c r="U11" s="62">
        <v>1</v>
      </c>
      <c r="V11" s="62">
        <v>1</v>
      </c>
      <c r="W11" s="62">
        <v>1</v>
      </c>
      <c r="X11" s="62">
        <v>1</v>
      </c>
      <c r="Y11" s="62">
        <v>1</v>
      </c>
    </row>
    <row r="12" spans="1:25" x14ac:dyDescent="0.2">
      <c r="A12" s="91" t="str">
        <f t="shared" si="0"/>
        <v>aaf_2008_ljucph</v>
      </c>
      <c r="B12" s="47" t="s">
        <v>4</v>
      </c>
      <c r="C12" s="47" t="s">
        <v>4</v>
      </c>
      <c r="D12" s="21" t="s">
        <v>135</v>
      </c>
      <c r="E12" s="21"/>
      <c r="F12" s="21"/>
      <c r="G12" s="21" t="str">
        <f t="shared" si="1"/>
        <v>all</v>
      </c>
      <c r="H12" s="29">
        <v>1</v>
      </c>
      <c r="I12" s="96" t="s">
        <v>136</v>
      </c>
      <c r="J12" s="81">
        <v>0</v>
      </c>
      <c r="K12" s="81">
        <v>0</v>
      </c>
      <c r="L12" s="62">
        <v>1</v>
      </c>
      <c r="M12" s="62">
        <v>1</v>
      </c>
      <c r="N12" s="62">
        <v>1</v>
      </c>
      <c r="O12" s="62">
        <v>1</v>
      </c>
      <c r="P12" s="62">
        <v>1</v>
      </c>
      <c r="Q12" s="62">
        <v>1</v>
      </c>
      <c r="R12" s="62">
        <v>1</v>
      </c>
      <c r="S12" s="62">
        <v>1</v>
      </c>
      <c r="T12" s="62">
        <v>1</v>
      </c>
      <c r="U12" s="62">
        <v>1</v>
      </c>
      <c r="V12" s="62">
        <v>1</v>
      </c>
      <c r="W12" s="62">
        <v>1</v>
      </c>
      <c r="X12" s="62">
        <v>1</v>
      </c>
      <c r="Y12" s="62">
        <v>1</v>
      </c>
    </row>
    <row r="13" spans="1:25" x14ac:dyDescent="0.2">
      <c r="A13" s="91" t="str">
        <f t="shared" si="0"/>
        <v>aaf_2008_ljucph</v>
      </c>
      <c r="B13" s="47" t="s">
        <v>4</v>
      </c>
      <c r="C13" s="47" t="s">
        <v>4</v>
      </c>
      <c r="D13" s="21" t="s">
        <v>137</v>
      </c>
      <c r="E13" s="21"/>
      <c r="F13" s="21"/>
      <c r="G13" s="21" t="str">
        <f t="shared" si="1"/>
        <v>all</v>
      </c>
      <c r="H13" s="29">
        <v>1</v>
      </c>
      <c r="I13" s="96" t="s">
        <v>138</v>
      </c>
      <c r="J13" s="81">
        <v>0</v>
      </c>
      <c r="K13" s="81">
        <v>0</v>
      </c>
      <c r="L13" s="62">
        <v>1</v>
      </c>
      <c r="M13" s="62">
        <v>1</v>
      </c>
      <c r="N13" s="62">
        <v>1</v>
      </c>
      <c r="O13" s="62">
        <v>1</v>
      </c>
      <c r="P13" s="62">
        <v>1</v>
      </c>
      <c r="Q13" s="62">
        <v>1</v>
      </c>
      <c r="R13" s="62">
        <v>1</v>
      </c>
      <c r="S13" s="62">
        <v>1</v>
      </c>
      <c r="T13" s="62">
        <v>1</v>
      </c>
      <c r="U13" s="62">
        <v>1</v>
      </c>
      <c r="V13" s="62">
        <v>1</v>
      </c>
      <c r="W13" s="62">
        <v>1</v>
      </c>
      <c r="X13" s="62">
        <v>1</v>
      </c>
      <c r="Y13" s="62">
        <v>1</v>
      </c>
    </row>
    <row r="14" spans="1:25" x14ac:dyDescent="0.2">
      <c r="A14" s="91" t="str">
        <f t="shared" si="0"/>
        <v>aaf_2008_ljucph</v>
      </c>
      <c r="B14" s="47" t="s">
        <v>4</v>
      </c>
      <c r="C14" s="47" t="s">
        <v>4</v>
      </c>
      <c r="D14" s="21" t="s">
        <v>139</v>
      </c>
      <c r="E14" s="21"/>
      <c r="F14" s="21"/>
      <c r="G14" s="21" t="str">
        <f t="shared" si="1"/>
        <v>all</v>
      </c>
      <c r="H14" s="29">
        <v>1</v>
      </c>
      <c r="I14" s="96" t="s">
        <v>140</v>
      </c>
      <c r="J14" s="81">
        <v>0</v>
      </c>
      <c r="K14" s="81">
        <v>0</v>
      </c>
      <c r="L14" s="62">
        <v>1</v>
      </c>
      <c r="M14" s="62">
        <v>1</v>
      </c>
      <c r="N14" s="62">
        <v>1</v>
      </c>
      <c r="O14" s="62">
        <v>1</v>
      </c>
      <c r="P14" s="62">
        <v>1</v>
      </c>
      <c r="Q14" s="62">
        <v>1</v>
      </c>
      <c r="R14" s="62">
        <v>1</v>
      </c>
      <c r="S14" s="62">
        <v>1</v>
      </c>
      <c r="T14" s="62">
        <v>1</v>
      </c>
      <c r="U14" s="62">
        <v>1</v>
      </c>
      <c r="V14" s="62">
        <v>1</v>
      </c>
      <c r="W14" s="62">
        <v>1</v>
      </c>
      <c r="X14" s="62">
        <v>1</v>
      </c>
      <c r="Y14" s="62">
        <v>1</v>
      </c>
    </row>
    <row r="15" spans="1:25" x14ac:dyDescent="0.2">
      <c r="A15" s="91" t="str">
        <f t="shared" si="0"/>
        <v>aaf_2008_ljucph</v>
      </c>
      <c r="B15" s="47" t="s">
        <v>4</v>
      </c>
      <c r="C15" s="47" t="s">
        <v>4</v>
      </c>
      <c r="D15" s="88" t="s">
        <v>20</v>
      </c>
      <c r="E15" s="21"/>
      <c r="F15" s="21"/>
      <c r="G15" s="21" t="str">
        <f t="shared" si="1"/>
        <v>all</v>
      </c>
      <c r="H15" s="29">
        <v>1</v>
      </c>
      <c r="I15" s="96" t="s">
        <v>141</v>
      </c>
      <c r="J15" s="81">
        <v>0</v>
      </c>
      <c r="K15" s="81">
        <v>0</v>
      </c>
      <c r="L15" s="62">
        <v>1</v>
      </c>
      <c r="M15" s="62">
        <v>1</v>
      </c>
      <c r="N15" s="62">
        <v>1</v>
      </c>
      <c r="O15" s="62">
        <v>1</v>
      </c>
      <c r="P15" s="62">
        <v>1</v>
      </c>
      <c r="Q15" s="62">
        <v>1</v>
      </c>
      <c r="R15" s="62">
        <v>1</v>
      </c>
      <c r="S15" s="62">
        <v>1</v>
      </c>
      <c r="T15" s="62">
        <v>1</v>
      </c>
      <c r="U15" s="62">
        <v>1</v>
      </c>
      <c r="V15" s="62">
        <v>1</v>
      </c>
      <c r="W15" s="62">
        <v>1</v>
      </c>
      <c r="X15" s="62">
        <v>1</v>
      </c>
      <c r="Y15" s="62">
        <v>1</v>
      </c>
    </row>
    <row r="16" spans="1:25" x14ac:dyDescent="0.2">
      <c r="A16" s="91" t="str">
        <f t="shared" si="0"/>
        <v>aaf_2008_ljucph</v>
      </c>
      <c r="B16" s="47" t="s">
        <v>4</v>
      </c>
      <c r="C16" s="47" t="s">
        <v>4</v>
      </c>
      <c r="D16" s="21" t="s">
        <v>142</v>
      </c>
      <c r="E16" s="21"/>
      <c r="F16" s="21"/>
      <c r="G16" s="21" t="str">
        <f t="shared" si="1"/>
        <v>all</v>
      </c>
      <c r="H16" s="29">
        <v>1</v>
      </c>
      <c r="I16" s="96" t="s">
        <v>143</v>
      </c>
      <c r="J16" s="81">
        <v>0</v>
      </c>
      <c r="K16" s="81">
        <v>0</v>
      </c>
      <c r="L16" s="62">
        <v>1</v>
      </c>
      <c r="M16" s="62">
        <v>1</v>
      </c>
      <c r="N16" s="62">
        <v>1</v>
      </c>
      <c r="O16" s="62">
        <v>1</v>
      </c>
      <c r="P16" s="62">
        <v>1</v>
      </c>
      <c r="Q16" s="62">
        <v>1</v>
      </c>
      <c r="R16" s="62">
        <v>1</v>
      </c>
      <c r="S16" s="62">
        <v>1</v>
      </c>
      <c r="T16" s="62">
        <v>1</v>
      </c>
      <c r="U16" s="62">
        <v>1</v>
      </c>
      <c r="V16" s="62">
        <v>1</v>
      </c>
      <c r="W16" s="62">
        <v>1</v>
      </c>
      <c r="X16" s="62">
        <v>1</v>
      </c>
      <c r="Y16" s="62">
        <v>1</v>
      </c>
    </row>
    <row r="17" spans="1:25" x14ac:dyDescent="0.2">
      <c r="A17" s="91" t="str">
        <f t="shared" si="0"/>
        <v>aaf_2008_ljucph</v>
      </c>
      <c r="B17" s="47" t="s">
        <v>4</v>
      </c>
      <c r="C17" s="47" t="s">
        <v>4</v>
      </c>
      <c r="D17" s="21" t="s">
        <v>144</v>
      </c>
      <c r="E17" s="21"/>
      <c r="F17" s="21"/>
      <c r="G17" s="21" t="str">
        <f t="shared" si="1"/>
        <v>all</v>
      </c>
      <c r="H17" s="29">
        <v>1</v>
      </c>
      <c r="I17" s="96" t="s">
        <v>145</v>
      </c>
      <c r="J17" s="81">
        <v>0</v>
      </c>
      <c r="K17" s="81">
        <v>0</v>
      </c>
      <c r="L17" s="62">
        <v>1</v>
      </c>
      <c r="M17" s="62">
        <v>1</v>
      </c>
      <c r="N17" s="62">
        <v>1</v>
      </c>
      <c r="O17" s="62">
        <v>1</v>
      </c>
      <c r="P17" s="62">
        <v>1</v>
      </c>
      <c r="Q17" s="62">
        <v>1</v>
      </c>
      <c r="R17" s="62">
        <v>1</v>
      </c>
      <c r="S17" s="62">
        <v>1</v>
      </c>
      <c r="T17" s="62">
        <v>1</v>
      </c>
      <c r="U17" s="62">
        <v>1</v>
      </c>
      <c r="V17" s="62">
        <v>1</v>
      </c>
      <c r="W17" s="62">
        <v>1</v>
      </c>
      <c r="X17" s="62">
        <v>1</v>
      </c>
      <c r="Y17" s="62">
        <v>1</v>
      </c>
    </row>
    <row r="18" spans="1:25" x14ac:dyDescent="0.2">
      <c r="A18" s="91" t="str">
        <f t="shared" si="0"/>
        <v>aaf_2008_ljucph</v>
      </c>
      <c r="B18" s="47" t="s">
        <v>4</v>
      </c>
      <c r="C18" s="47" t="s">
        <v>4</v>
      </c>
      <c r="D18" s="21" t="s">
        <v>146</v>
      </c>
      <c r="E18" s="21"/>
      <c r="F18" s="21"/>
      <c r="G18" s="21" t="str">
        <f t="shared" si="1"/>
        <v>all</v>
      </c>
      <c r="H18" s="29">
        <v>1</v>
      </c>
      <c r="I18" s="96" t="s">
        <v>147</v>
      </c>
      <c r="J18" s="81">
        <v>0</v>
      </c>
      <c r="K18" s="81">
        <v>0</v>
      </c>
      <c r="L18" s="62">
        <v>1</v>
      </c>
      <c r="M18" s="62">
        <v>1</v>
      </c>
      <c r="N18" s="62">
        <v>1</v>
      </c>
      <c r="O18" s="62">
        <v>1</v>
      </c>
      <c r="P18" s="62">
        <v>1</v>
      </c>
      <c r="Q18" s="62">
        <v>1</v>
      </c>
      <c r="R18" s="62">
        <v>1</v>
      </c>
      <c r="S18" s="62">
        <v>1</v>
      </c>
      <c r="T18" s="62">
        <v>1</v>
      </c>
      <c r="U18" s="62">
        <v>1</v>
      </c>
      <c r="V18" s="62">
        <v>1</v>
      </c>
      <c r="W18" s="62">
        <v>1</v>
      </c>
      <c r="X18" s="62">
        <v>1</v>
      </c>
      <c r="Y18" s="62">
        <v>1</v>
      </c>
    </row>
    <row r="19" spans="1:25" x14ac:dyDescent="0.2">
      <c r="A19" s="38" t="str">
        <f t="shared" si="0"/>
        <v>aaf_2008_ljucph</v>
      </c>
      <c r="B19" s="53" t="s">
        <v>4</v>
      </c>
      <c r="C19" s="53" t="s">
        <v>4</v>
      </c>
      <c r="D19" s="22" t="s">
        <v>148</v>
      </c>
      <c r="E19" s="22"/>
      <c r="F19" s="22"/>
      <c r="G19" s="22" t="str">
        <f t="shared" si="1"/>
        <v>all</v>
      </c>
      <c r="H19" s="30">
        <v>1</v>
      </c>
      <c r="I19" s="97" t="s">
        <v>149</v>
      </c>
      <c r="J19" s="82">
        <v>0</v>
      </c>
      <c r="K19" s="82">
        <v>0</v>
      </c>
      <c r="L19" s="69">
        <v>1</v>
      </c>
      <c r="M19" s="69">
        <v>1</v>
      </c>
      <c r="N19" s="69">
        <v>1</v>
      </c>
      <c r="O19" s="69">
        <v>1</v>
      </c>
      <c r="P19" s="69">
        <v>1</v>
      </c>
      <c r="Q19" s="69">
        <v>1</v>
      </c>
      <c r="R19" s="69">
        <v>1</v>
      </c>
      <c r="S19" s="69">
        <v>1</v>
      </c>
      <c r="T19" s="69">
        <v>1</v>
      </c>
      <c r="U19" s="69">
        <v>1</v>
      </c>
      <c r="V19" s="69">
        <v>1</v>
      </c>
      <c r="W19" s="69">
        <v>1</v>
      </c>
      <c r="X19" s="69">
        <v>1</v>
      </c>
      <c r="Y19" s="69">
        <v>1</v>
      </c>
    </row>
    <row r="20" spans="1:25" x14ac:dyDescent="0.2">
      <c r="A20" s="92" t="str">
        <f t="shared" si="0"/>
        <v>aaf_2008_ljucph</v>
      </c>
      <c r="B20" s="42" t="s">
        <v>37</v>
      </c>
      <c r="C20" s="42" t="s">
        <v>40</v>
      </c>
      <c r="D20" s="86" t="s">
        <v>252</v>
      </c>
      <c r="E20" s="19"/>
      <c r="F20" s="19"/>
      <c r="G20" s="19" t="str">
        <f t="shared" si="1"/>
        <v>all</v>
      </c>
      <c r="H20" s="31">
        <v>2</v>
      </c>
      <c r="I20" s="95" t="s">
        <v>150</v>
      </c>
      <c r="J20" s="80">
        <v>0</v>
      </c>
      <c r="K20" s="80">
        <v>0</v>
      </c>
      <c r="L20" s="63">
        <v>0.5</v>
      </c>
      <c r="M20" s="63">
        <v>0.4</v>
      </c>
      <c r="N20" s="63">
        <v>0.5</v>
      </c>
      <c r="O20" s="63">
        <v>0.35</v>
      </c>
      <c r="P20" s="63">
        <v>0.49</v>
      </c>
      <c r="Q20" s="63">
        <v>0.36</v>
      </c>
      <c r="R20" s="63">
        <v>0.53</v>
      </c>
      <c r="S20" s="63">
        <v>0.35</v>
      </c>
      <c r="T20" s="63">
        <v>0.5</v>
      </c>
      <c r="U20" s="63">
        <v>0.33</v>
      </c>
      <c r="V20" s="63">
        <v>0.44</v>
      </c>
      <c r="W20" s="63">
        <v>0.26</v>
      </c>
      <c r="X20" s="63">
        <v>0.36</v>
      </c>
      <c r="Y20" s="63">
        <v>0.2</v>
      </c>
    </row>
    <row r="21" spans="1:25" x14ac:dyDescent="0.2">
      <c r="A21" s="91" t="str">
        <f t="shared" si="0"/>
        <v>aaf_2008_ljucph</v>
      </c>
      <c r="B21" s="64" t="s">
        <v>37</v>
      </c>
      <c r="C21" s="47" t="s">
        <v>40</v>
      </c>
      <c r="D21" s="88" t="s">
        <v>253</v>
      </c>
      <c r="E21" s="21"/>
      <c r="F21" s="21"/>
      <c r="G21" s="21" t="str">
        <f t="shared" si="1"/>
        <v>all</v>
      </c>
      <c r="H21" s="29">
        <v>2</v>
      </c>
      <c r="I21" s="96" t="s">
        <v>151</v>
      </c>
      <c r="J21" s="81">
        <v>0</v>
      </c>
      <c r="K21" s="81">
        <v>0</v>
      </c>
      <c r="L21" s="62">
        <v>0.32</v>
      </c>
      <c r="M21" s="62">
        <v>0.23</v>
      </c>
      <c r="N21" s="62">
        <v>0.31</v>
      </c>
      <c r="O21" s="62">
        <v>0.2</v>
      </c>
      <c r="P21" s="62">
        <v>0.3</v>
      </c>
      <c r="Q21" s="62">
        <v>0.2</v>
      </c>
      <c r="R21" s="62">
        <v>0.34</v>
      </c>
      <c r="S21" s="62">
        <v>0.2</v>
      </c>
      <c r="T21" s="62">
        <v>0.32</v>
      </c>
      <c r="U21" s="62">
        <v>0.18</v>
      </c>
      <c r="V21" s="62">
        <v>0.26</v>
      </c>
      <c r="W21" s="62">
        <v>0.14000000000000001</v>
      </c>
      <c r="X21" s="62">
        <v>0.2</v>
      </c>
      <c r="Y21" s="62">
        <v>0.1</v>
      </c>
    </row>
    <row r="22" spans="1:25" x14ac:dyDescent="0.2">
      <c r="A22" s="91" t="str">
        <f t="shared" si="0"/>
        <v>aaf_2008_ljucph</v>
      </c>
      <c r="B22" s="64" t="s">
        <v>37</v>
      </c>
      <c r="C22" s="47" t="s">
        <v>40</v>
      </c>
      <c r="D22" s="88" t="s">
        <v>254</v>
      </c>
      <c r="E22" s="21"/>
      <c r="F22" s="21"/>
      <c r="G22" s="21" t="str">
        <f t="shared" si="1"/>
        <v>all</v>
      </c>
      <c r="H22" s="29">
        <v>2</v>
      </c>
      <c r="I22" s="96" t="s">
        <v>152</v>
      </c>
      <c r="J22" s="81">
        <v>0</v>
      </c>
      <c r="K22" s="81">
        <v>0</v>
      </c>
      <c r="L22" s="62">
        <v>0.05</v>
      </c>
      <c r="M22" s="62">
        <v>0.03</v>
      </c>
      <c r="N22" s="62">
        <v>0.05</v>
      </c>
      <c r="O22" s="62">
        <v>0.03</v>
      </c>
      <c r="P22" s="62">
        <v>0.04</v>
      </c>
      <c r="Q22" s="62">
        <v>0.03</v>
      </c>
      <c r="R22" s="62">
        <v>0.05</v>
      </c>
      <c r="S22" s="62">
        <v>0.03</v>
      </c>
      <c r="T22" s="62">
        <v>0.05</v>
      </c>
      <c r="U22" s="62">
        <v>0.03</v>
      </c>
      <c r="V22" s="62">
        <v>0.04</v>
      </c>
      <c r="W22" s="62">
        <v>0.02</v>
      </c>
      <c r="X22" s="62">
        <v>0.03</v>
      </c>
      <c r="Y22" s="62">
        <v>0.01</v>
      </c>
    </row>
    <row r="23" spans="1:25" x14ac:dyDescent="0.2">
      <c r="A23" s="91" t="str">
        <f t="shared" si="0"/>
        <v>aaf_2008_ljucph</v>
      </c>
      <c r="B23" s="64" t="s">
        <v>37</v>
      </c>
      <c r="C23" s="47" t="s">
        <v>40</v>
      </c>
      <c r="D23" s="88" t="s">
        <v>255</v>
      </c>
      <c r="E23" s="21"/>
      <c r="F23" s="21"/>
      <c r="G23" s="21" t="str">
        <f t="shared" si="1"/>
        <v>all</v>
      </c>
      <c r="H23" s="29">
        <v>2</v>
      </c>
      <c r="I23" s="96" t="s">
        <v>153</v>
      </c>
      <c r="J23" s="81">
        <v>0</v>
      </c>
      <c r="K23" s="81">
        <v>0</v>
      </c>
      <c r="L23" s="62">
        <v>0.08</v>
      </c>
      <c r="M23" s="62">
        <v>0.06</v>
      </c>
      <c r="N23" s="62">
        <v>0.08</v>
      </c>
      <c r="O23" s="62">
        <v>0.05</v>
      </c>
      <c r="P23" s="62">
        <v>0.08</v>
      </c>
      <c r="Q23" s="62">
        <v>0.05</v>
      </c>
      <c r="R23" s="62">
        <v>0.09</v>
      </c>
      <c r="S23" s="62">
        <v>0.05</v>
      </c>
      <c r="T23" s="62">
        <v>0.08</v>
      </c>
      <c r="U23" s="62">
        <v>0.05</v>
      </c>
      <c r="V23" s="62">
        <v>7.0000000000000007E-2</v>
      </c>
      <c r="W23" s="62">
        <v>0.03</v>
      </c>
      <c r="X23" s="62">
        <v>0.05</v>
      </c>
      <c r="Y23" s="62">
        <v>0.03</v>
      </c>
    </row>
    <row r="24" spans="1:25" x14ac:dyDescent="0.2">
      <c r="A24" s="91" t="str">
        <f t="shared" si="0"/>
        <v>aaf_2008_ljucph</v>
      </c>
      <c r="B24" s="64" t="s">
        <v>37</v>
      </c>
      <c r="C24" s="47" t="s">
        <v>40</v>
      </c>
      <c r="D24" s="88" t="s">
        <v>256</v>
      </c>
      <c r="E24" s="21"/>
      <c r="F24" s="21"/>
      <c r="G24" s="21" t="str">
        <f t="shared" si="1"/>
        <v>all</v>
      </c>
      <c r="H24" s="29">
        <v>2</v>
      </c>
      <c r="I24" s="96" t="s">
        <v>154</v>
      </c>
      <c r="J24" s="81">
        <v>0</v>
      </c>
      <c r="K24" s="81">
        <v>0</v>
      </c>
      <c r="L24" s="62">
        <v>0.16</v>
      </c>
      <c r="M24" s="62">
        <v>0.11</v>
      </c>
      <c r="N24" s="62">
        <v>0.15</v>
      </c>
      <c r="O24" s="62">
        <v>0.1</v>
      </c>
      <c r="P24" s="62">
        <v>0.15</v>
      </c>
      <c r="Q24" s="62">
        <v>0.1</v>
      </c>
      <c r="R24" s="62">
        <v>0.17</v>
      </c>
      <c r="S24" s="62">
        <v>0.1</v>
      </c>
      <c r="T24" s="62">
        <v>0.16</v>
      </c>
      <c r="U24" s="62">
        <v>0.09</v>
      </c>
      <c r="V24" s="62">
        <v>0.13</v>
      </c>
      <c r="W24" s="62">
        <v>7.0000000000000007E-2</v>
      </c>
      <c r="X24" s="62">
        <v>0.1</v>
      </c>
      <c r="Y24" s="62">
        <v>0.05</v>
      </c>
    </row>
    <row r="25" spans="1:25" x14ac:dyDescent="0.2">
      <c r="A25" s="91" t="str">
        <f t="shared" si="0"/>
        <v>aaf_2008_ljucph</v>
      </c>
      <c r="B25" s="64" t="s">
        <v>37</v>
      </c>
      <c r="C25" s="47" t="s">
        <v>40</v>
      </c>
      <c r="D25" s="88" t="s">
        <v>257</v>
      </c>
      <c r="E25" s="21"/>
      <c r="F25" s="21"/>
      <c r="G25" s="21" t="str">
        <f t="shared" si="1"/>
        <v>all</v>
      </c>
      <c r="H25" s="29">
        <v>2</v>
      </c>
      <c r="I25" s="96" t="s">
        <v>155</v>
      </c>
      <c r="J25" s="81">
        <v>0</v>
      </c>
      <c r="K25" s="81">
        <v>0</v>
      </c>
      <c r="L25" s="62">
        <v>0.34</v>
      </c>
      <c r="M25" s="62">
        <v>0.25</v>
      </c>
      <c r="N25" s="62">
        <v>0.33</v>
      </c>
      <c r="O25" s="62">
        <v>0.21</v>
      </c>
      <c r="P25" s="62">
        <v>0.32</v>
      </c>
      <c r="Q25" s="62">
        <v>0.22</v>
      </c>
      <c r="R25" s="62">
        <v>0.36</v>
      </c>
      <c r="S25" s="62">
        <v>0.21</v>
      </c>
      <c r="T25" s="62">
        <v>0.34</v>
      </c>
      <c r="U25" s="62">
        <v>0.2</v>
      </c>
      <c r="V25" s="62">
        <v>0.28000000000000003</v>
      </c>
      <c r="W25" s="62">
        <v>0.15</v>
      </c>
      <c r="X25" s="62">
        <v>0.22</v>
      </c>
      <c r="Y25" s="62">
        <v>0.11</v>
      </c>
    </row>
    <row r="26" spans="1:25" x14ac:dyDescent="0.2">
      <c r="A26" s="91" t="str">
        <f t="shared" si="0"/>
        <v>aaf_2008_ljucph</v>
      </c>
      <c r="B26" s="64" t="s">
        <v>37</v>
      </c>
      <c r="C26" s="47" t="s">
        <v>40</v>
      </c>
      <c r="D26" s="88" t="s">
        <v>258</v>
      </c>
      <c r="E26" s="21"/>
      <c r="F26" s="21"/>
      <c r="G26" s="21" t="str">
        <f t="shared" si="1"/>
        <v>all</v>
      </c>
      <c r="H26" s="29">
        <v>2</v>
      </c>
      <c r="I26" s="96" t="s">
        <v>156</v>
      </c>
      <c r="J26" s="81">
        <v>0</v>
      </c>
      <c r="K26" s="81">
        <v>0</v>
      </c>
      <c r="L26" s="62">
        <v>0</v>
      </c>
      <c r="M26" s="62">
        <v>0.09</v>
      </c>
      <c r="N26" s="62">
        <v>0</v>
      </c>
      <c r="O26" s="62">
        <v>0.08</v>
      </c>
      <c r="P26" s="62">
        <v>0</v>
      </c>
      <c r="Q26" s="62">
        <v>0.09</v>
      </c>
      <c r="R26" s="62">
        <v>0</v>
      </c>
      <c r="S26" s="62">
        <v>0.09</v>
      </c>
      <c r="T26" s="62">
        <v>0</v>
      </c>
      <c r="U26" s="62">
        <v>0.08</v>
      </c>
      <c r="V26" s="62">
        <v>0</v>
      </c>
      <c r="W26" s="62">
        <v>0.06</v>
      </c>
      <c r="X26" s="62">
        <v>0</v>
      </c>
      <c r="Y26" s="62">
        <v>0.04</v>
      </c>
    </row>
    <row r="27" spans="1:25" x14ac:dyDescent="0.2">
      <c r="A27" s="91" t="str">
        <f t="shared" si="0"/>
        <v>aaf_2008_ljucph</v>
      </c>
      <c r="B27" s="64" t="s">
        <v>37</v>
      </c>
      <c r="C27" s="65" t="s">
        <v>54</v>
      </c>
      <c r="D27" s="21" t="s">
        <v>157</v>
      </c>
      <c r="E27" s="21"/>
      <c r="F27" s="21"/>
      <c r="G27" s="21" t="str">
        <f t="shared" si="1"/>
        <v>all</v>
      </c>
      <c r="H27" s="29">
        <v>2</v>
      </c>
      <c r="I27" s="96" t="s">
        <v>158</v>
      </c>
      <c r="J27" s="81">
        <v>0</v>
      </c>
      <c r="K27" s="81">
        <v>0</v>
      </c>
      <c r="L27" s="62">
        <v>0.56000000000000005</v>
      </c>
      <c r="M27" s="62">
        <v>0.64</v>
      </c>
      <c r="N27" s="62">
        <v>0.57999999999999996</v>
      </c>
      <c r="O27" s="62">
        <v>0.59</v>
      </c>
      <c r="P27" s="62">
        <v>0.57999999999999996</v>
      </c>
      <c r="Q27" s="62">
        <v>0.61</v>
      </c>
      <c r="R27" s="62">
        <v>0.61</v>
      </c>
      <c r="S27" s="62">
        <v>0.61</v>
      </c>
      <c r="T27" s="62">
        <v>0.61</v>
      </c>
      <c r="U27" s="62">
        <v>0.56999999999999995</v>
      </c>
      <c r="V27" s="62">
        <v>0.51</v>
      </c>
      <c r="W27" s="62">
        <v>0.45</v>
      </c>
      <c r="X27" s="62">
        <v>0.42</v>
      </c>
      <c r="Y27" s="62">
        <v>0.35</v>
      </c>
    </row>
    <row r="28" spans="1:25" x14ac:dyDescent="0.2">
      <c r="A28" s="91" t="str">
        <f t="shared" si="0"/>
        <v>aaf_2008_ljucph</v>
      </c>
      <c r="B28" s="64" t="s">
        <v>37</v>
      </c>
      <c r="C28" s="66" t="s">
        <v>56</v>
      </c>
      <c r="D28" s="21" t="s">
        <v>159</v>
      </c>
      <c r="E28" s="21"/>
      <c r="F28" s="21"/>
      <c r="G28" s="21" t="str">
        <f t="shared" si="1"/>
        <v>all</v>
      </c>
      <c r="H28" s="29">
        <v>2</v>
      </c>
      <c r="I28" s="96" t="s">
        <v>160</v>
      </c>
      <c r="J28" s="81">
        <v>0</v>
      </c>
      <c r="K28" s="81">
        <v>0</v>
      </c>
      <c r="L28" s="62">
        <v>0.34</v>
      </c>
      <c r="M28" s="62">
        <v>0.24</v>
      </c>
      <c r="N28" s="62">
        <v>0.33</v>
      </c>
      <c r="O28" s="62">
        <v>0.19</v>
      </c>
      <c r="P28" s="62">
        <v>0.32</v>
      </c>
      <c r="Q28" s="62">
        <v>0.2</v>
      </c>
      <c r="R28" s="62">
        <v>0.37</v>
      </c>
      <c r="S28" s="62">
        <v>0.2</v>
      </c>
      <c r="T28" s="62">
        <v>0.34</v>
      </c>
      <c r="U28" s="62">
        <v>0.18</v>
      </c>
      <c r="V28" s="62">
        <v>0.27</v>
      </c>
      <c r="W28" s="62">
        <v>0.13</v>
      </c>
      <c r="X28" s="62">
        <v>0.2</v>
      </c>
      <c r="Y28" s="62">
        <v>0.09</v>
      </c>
    </row>
    <row r="29" spans="1:25" x14ac:dyDescent="0.2">
      <c r="A29" s="91" t="str">
        <f t="shared" si="0"/>
        <v>aaf_2008_ljucph</v>
      </c>
      <c r="B29" s="64" t="s">
        <v>37</v>
      </c>
      <c r="C29" s="64" t="s">
        <v>56</v>
      </c>
      <c r="D29" s="21" t="s">
        <v>161</v>
      </c>
      <c r="E29" s="21"/>
      <c r="F29" s="21"/>
      <c r="G29" s="21" t="str">
        <f t="shared" si="1"/>
        <v>all</v>
      </c>
      <c r="H29" s="29">
        <v>2</v>
      </c>
      <c r="I29" s="96" t="s">
        <v>162</v>
      </c>
      <c r="J29" s="81">
        <v>0</v>
      </c>
      <c r="K29" s="81">
        <v>0</v>
      </c>
      <c r="L29" s="62">
        <v>0.35</v>
      </c>
      <c r="M29" s="62">
        <v>0.36</v>
      </c>
      <c r="N29" s="62">
        <v>0.36</v>
      </c>
      <c r="O29" s="62">
        <v>0.35</v>
      </c>
      <c r="P29" s="62">
        <v>0.37</v>
      </c>
      <c r="Q29" s="62">
        <v>0.35</v>
      </c>
      <c r="R29" s="62">
        <v>0.38</v>
      </c>
      <c r="S29" s="62">
        <v>0.35</v>
      </c>
      <c r="T29" s="62">
        <v>0.37</v>
      </c>
      <c r="U29" s="62">
        <v>0.33</v>
      </c>
      <c r="V29" s="62">
        <v>0.34</v>
      </c>
      <c r="W29" s="62">
        <v>0.27</v>
      </c>
      <c r="X29" s="62">
        <v>0.3</v>
      </c>
      <c r="Y29" s="62">
        <v>0.22</v>
      </c>
    </row>
    <row r="30" spans="1:25" x14ac:dyDescent="0.2">
      <c r="A30" s="91" t="str">
        <f t="shared" si="0"/>
        <v>aaf_2008_ljucph</v>
      </c>
      <c r="B30" s="64" t="s">
        <v>37</v>
      </c>
      <c r="C30" s="64" t="s">
        <v>56</v>
      </c>
      <c r="D30" s="21" t="s">
        <v>163</v>
      </c>
      <c r="E30" s="21"/>
      <c r="F30" s="21"/>
      <c r="G30" s="21" t="str">
        <f t="shared" si="1"/>
        <v>all</v>
      </c>
      <c r="H30" s="29">
        <v>2</v>
      </c>
      <c r="I30" s="96" t="s">
        <v>164</v>
      </c>
      <c r="J30" s="81">
        <v>0</v>
      </c>
      <c r="K30" s="81">
        <v>0</v>
      </c>
      <c r="L30" s="62">
        <v>4.0000000000000001E-3</v>
      </c>
      <c r="M30" s="62">
        <v>2E-3</v>
      </c>
      <c r="N30" s="62">
        <v>4.0000000000000001E-3</v>
      </c>
      <c r="O30" s="62">
        <v>2E-3</v>
      </c>
      <c r="P30" s="62">
        <v>4.0000000000000001E-3</v>
      </c>
      <c r="Q30" s="62">
        <v>2E-3</v>
      </c>
      <c r="R30" s="62">
        <v>4.0000000000000001E-3</v>
      </c>
      <c r="S30" s="62">
        <v>2E-3</v>
      </c>
      <c r="T30" s="62">
        <v>4.0000000000000001E-3</v>
      </c>
      <c r="U30" s="62">
        <v>2E-3</v>
      </c>
      <c r="V30" s="62">
        <v>4.0000000000000001E-3</v>
      </c>
      <c r="W30" s="62">
        <v>2E-3</v>
      </c>
      <c r="X30" s="62">
        <v>4.0000000000000001E-3</v>
      </c>
      <c r="Y30" s="62">
        <v>2E-3</v>
      </c>
    </row>
    <row r="31" spans="1:25" x14ac:dyDescent="0.2">
      <c r="A31" s="91" t="str">
        <f t="shared" si="0"/>
        <v>aaf_2008_ljucph</v>
      </c>
      <c r="B31" s="64" t="s">
        <v>37</v>
      </c>
      <c r="C31" s="64" t="s">
        <v>56</v>
      </c>
      <c r="D31" s="21" t="s">
        <v>165</v>
      </c>
      <c r="E31" s="21"/>
      <c r="F31" s="21"/>
      <c r="G31" s="21" t="str">
        <f t="shared" si="1"/>
        <v>all</v>
      </c>
      <c r="H31" s="29">
        <v>2</v>
      </c>
      <c r="I31" s="96" t="s">
        <v>233</v>
      </c>
      <c r="J31" s="81">
        <v>0</v>
      </c>
      <c r="K31" s="81">
        <v>0</v>
      </c>
      <c r="L31" s="62">
        <v>0.31</v>
      </c>
      <c r="M31" s="62">
        <v>0.2</v>
      </c>
      <c r="N31" s="62">
        <v>0.3</v>
      </c>
      <c r="O31" s="62">
        <v>0.15</v>
      </c>
      <c r="P31" s="62">
        <v>0.27</v>
      </c>
      <c r="Q31" s="62">
        <v>0.15</v>
      </c>
      <c r="R31" s="62">
        <v>0.34</v>
      </c>
      <c r="S31" s="62">
        <v>0.15</v>
      </c>
      <c r="T31" s="62">
        <v>0.3</v>
      </c>
      <c r="U31" s="62">
        <v>0.13</v>
      </c>
      <c r="V31" s="62">
        <v>0.24</v>
      </c>
      <c r="W31" s="62">
        <v>0.1</v>
      </c>
      <c r="X31" s="62">
        <v>0.16</v>
      </c>
      <c r="Y31" s="62">
        <v>0.06</v>
      </c>
    </row>
    <row r="32" spans="1:25" x14ac:dyDescent="0.2">
      <c r="A32" s="91" t="str">
        <f t="shared" si="0"/>
        <v>aaf_2008_ljucph</v>
      </c>
      <c r="B32" s="64" t="s">
        <v>37</v>
      </c>
      <c r="C32" s="64" t="s">
        <v>56</v>
      </c>
      <c r="D32" s="21" t="s">
        <v>166</v>
      </c>
      <c r="E32" s="21"/>
      <c r="F32" s="21"/>
      <c r="G32" s="21" t="str">
        <f t="shared" si="1"/>
        <v>all</v>
      </c>
      <c r="H32" s="29">
        <v>2</v>
      </c>
      <c r="I32" s="96" t="s">
        <v>235</v>
      </c>
      <c r="J32" s="81">
        <v>0</v>
      </c>
      <c r="K32" s="81">
        <v>0</v>
      </c>
      <c r="L32" s="62">
        <v>0.16</v>
      </c>
      <c r="M32" s="62">
        <v>0.03</v>
      </c>
      <c r="N32" s="62">
        <v>0.13</v>
      </c>
      <c r="O32" s="62">
        <v>-0.04</v>
      </c>
      <c r="P32" s="62">
        <v>0.08</v>
      </c>
      <c r="Q32" s="62">
        <v>-0.04</v>
      </c>
      <c r="R32" s="62">
        <v>0.18</v>
      </c>
      <c r="S32" s="62">
        <v>-0.04</v>
      </c>
      <c r="T32" s="62">
        <v>0.12</v>
      </c>
      <c r="U32" s="62">
        <v>-0.05</v>
      </c>
      <c r="V32" s="62">
        <v>0.06</v>
      </c>
      <c r="W32" s="62">
        <v>-0.05</v>
      </c>
      <c r="X32" s="62">
        <v>-0.02</v>
      </c>
      <c r="Y32" s="62">
        <v>-0.06</v>
      </c>
    </row>
    <row r="33" spans="1:25" x14ac:dyDescent="0.2">
      <c r="A33" s="91" t="str">
        <f t="shared" si="0"/>
        <v>aaf_2008_ljucph</v>
      </c>
      <c r="B33" s="64" t="s">
        <v>37</v>
      </c>
      <c r="C33" s="64" t="s">
        <v>56</v>
      </c>
      <c r="D33" s="21" t="s">
        <v>167</v>
      </c>
      <c r="E33" s="21"/>
      <c r="F33" s="21"/>
      <c r="G33" s="21" t="str">
        <f t="shared" si="1"/>
        <v>all</v>
      </c>
      <c r="H33" s="29">
        <v>2</v>
      </c>
      <c r="I33" s="96" t="s">
        <v>168</v>
      </c>
      <c r="J33" s="81">
        <v>0</v>
      </c>
      <c r="K33" s="81">
        <v>0</v>
      </c>
      <c r="L33" s="62">
        <v>0.77</v>
      </c>
      <c r="M33" s="62">
        <v>0.67</v>
      </c>
      <c r="N33" s="62">
        <v>0.76</v>
      </c>
      <c r="O33" s="62">
        <v>0.59</v>
      </c>
      <c r="P33" s="62">
        <v>0.74</v>
      </c>
      <c r="Q33" s="62">
        <v>0.6</v>
      </c>
      <c r="R33" s="62">
        <v>0.79</v>
      </c>
      <c r="S33" s="62">
        <v>0.59</v>
      </c>
      <c r="T33" s="62">
        <v>0.77</v>
      </c>
      <c r="U33" s="62">
        <v>0.56999999999999995</v>
      </c>
      <c r="V33" s="62">
        <v>0.71</v>
      </c>
      <c r="W33" s="62">
        <v>0.48</v>
      </c>
      <c r="X33" s="62">
        <v>0.61</v>
      </c>
      <c r="Y33" s="62">
        <v>0.38</v>
      </c>
    </row>
    <row r="34" spans="1:25" x14ac:dyDescent="0.2">
      <c r="A34" s="91" t="str">
        <f t="shared" si="0"/>
        <v>aaf_2008_ljucph</v>
      </c>
      <c r="B34" s="64" t="s">
        <v>37</v>
      </c>
      <c r="C34" s="49" t="s">
        <v>66</v>
      </c>
      <c r="D34" s="21" t="s">
        <v>169</v>
      </c>
      <c r="E34" s="21"/>
      <c r="F34" s="21"/>
      <c r="G34" s="21" t="str">
        <f t="shared" si="1"/>
        <v>all</v>
      </c>
      <c r="H34" s="29">
        <v>2</v>
      </c>
      <c r="I34" s="96" t="s">
        <v>170</v>
      </c>
      <c r="J34" s="81">
        <v>0</v>
      </c>
      <c r="K34" s="81">
        <v>0</v>
      </c>
      <c r="L34" s="62">
        <v>0.47</v>
      </c>
      <c r="M34" s="62">
        <v>0.47</v>
      </c>
      <c r="N34" s="62">
        <v>0.47</v>
      </c>
      <c r="O34" s="62">
        <v>0.47</v>
      </c>
      <c r="P34" s="62">
        <v>0.47</v>
      </c>
      <c r="Q34" s="62">
        <v>0.47</v>
      </c>
      <c r="R34" s="62">
        <v>0.47</v>
      </c>
      <c r="S34" s="62">
        <v>0.47</v>
      </c>
      <c r="T34" s="62">
        <v>0.47</v>
      </c>
      <c r="U34" s="62">
        <v>0.47</v>
      </c>
      <c r="V34" s="62">
        <v>0.47</v>
      </c>
      <c r="W34" s="62">
        <v>0.47</v>
      </c>
      <c r="X34" s="62">
        <v>0.47</v>
      </c>
      <c r="Y34" s="62">
        <v>0.47</v>
      </c>
    </row>
    <row r="35" spans="1:25" x14ac:dyDescent="0.2">
      <c r="A35" s="91" t="str">
        <f t="shared" si="0"/>
        <v>aaf_2008_ljucph</v>
      </c>
      <c r="B35" s="64" t="s">
        <v>37</v>
      </c>
      <c r="C35" s="64" t="s">
        <v>66</v>
      </c>
      <c r="D35" s="88" t="s">
        <v>259</v>
      </c>
      <c r="E35" s="21"/>
      <c r="F35" s="21"/>
      <c r="G35" s="21" t="str">
        <f t="shared" si="1"/>
        <v>all</v>
      </c>
      <c r="H35" s="29">
        <v>2</v>
      </c>
      <c r="I35" s="96" t="s">
        <v>172</v>
      </c>
      <c r="J35" s="81">
        <v>0</v>
      </c>
      <c r="K35" s="81">
        <v>0</v>
      </c>
      <c r="L35" s="62">
        <v>0.77</v>
      </c>
      <c r="M35" s="62">
        <v>0.67</v>
      </c>
      <c r="N35" s="62">
        <v>0.76</v>
      </c>
      <c r="O35" s="62">
        <v>0.59</v>
      </c>
      <c r="P35" s="62">
        <v>0.74</v>
      </c>
      <c r="Q35" s="62">
        <v>0.6</v>
      </c>
      <c r="R35" s="62">
        <v>0.79</v>
      </c>
      <c r="S35" s="62">
        <v>0.59</v>
      </c>
      <c r="T35" s="62">
        <v>0.77</v>
      </c>
      <c r="U35" s="62">
        <v>0.56999999999999995</v>
      </c>
      <c r="V35" s="62">
        <v>0.71</v>
      </c>
      <c r="W35" s="62">
        <v>0.48</v>
      </c>
      <c r="X35" s="62">
        <v>0.61</v>
      </c>
      <c r="Y35" s="62">
        <v>0.38</v>
      </c>
    </row>
    <row r="36" spans="1:25" x14ac:dyDescent="0.2">
      <c r="A36" s="91" t="str">
        <f t="shared" si="0"/>
        <v>aaf_2008_ljucph</v>
      </c>
      <c r="B36" s="64" t="s">
        <v>37</v>
      </c>
      <c r="C36" s="64" t="s">
        <v>66</v>
      </c>
      <c r="D36" s="21" t="s">
        <v>173</v>
      </c>
      <c r="E36" s="21"/>
      <c r="F36" s="21"/>
      <c r="G36" s="21" t="str">
        <f t="shared" si="1"/>
        <v>all</v>
      </c>
      <c r="H36" s="29">
        <v>2</v>
      </c>
      <c r="I36" s="96" t="s">
        <v>174</v>
      </c>
      <c r="J36" s="81">
        <v>0</v>
      </c>
      <c r="K36" s="81">
        <v>0</v>
      </c>
      <c r="L36" s="62">
        <v>0.27</v>
      </c>
      <c r="M36" s="62">
        <v>0.19</v>
      </c>
      <c r="N36" s="62">
        <v>0.27</v>
      </c>
      <c r="O36" s="62">
        <v>0.16</v>
      </c>
      <c r="P36" s="62">
        <v>0.26</v>
      </c>
      <c r="Q36" s="62">
        <v>0.16</v>
      </c>
      <c r="R36" s="62">
        <v>0.3</v>
      </c>
      <c r="S36" s="62">
        <v>0.16</v>
      </c>
      <c r="T36" s="62">
        <v>0.27</v>
      </c>
      <c r="U36" s="62">
        <v>0.14000000000000001</v>
      </c>
      <c r="V36" s="62">
        <v>0.22</v>
      </c>
      <c r="W36" s="62">
        <v>0.1</v>
      </c>
      <c r="X36" s="62">
        <v>0.16</v>
      </c>
      <c r="Y36" s="62">
        <v>7.0000000000000007E-2</v>
      </c>
    </row>
    <row r="37" spans="1:25" x14ac:dyDescent="0.2">
      <c r="A37" s="91" t="str">
        <f t="shared" si="0"/>
        <v>aaf_2008_ljucph</v>
      </c>
      <c r="B37" s="64" t="s">
        <v>37</v>
      </c>
      <c r="C37" s="65" t="s">
        <v>211</v>
      </c>
      <c r="D37" s="21" t="s">
        <v>175</v>
      </c>
      <c r="E37" s="21"/>
      <c r="F37" s="21"/>
      <c r="G37" s="21" t="str">
        <f t="shared" si="1"/>
        <v>all</v>
      </c>
      <c r="H37" s="29">
        <v>2</v>
      </c>
      <c r="I37" s="96" t="s">
        <v>234</v>
      </c>
      <c r="J37" s="81">
        <v>0</v>
      </c>
      <c r="K37" s="81">
        <v>0</v>
      </c>
      <c r="L37" s="62">
        <v>0.34</v>
      </c>
      <c r="M37" s="62">
        <v>0.33</v>
      </c>
      <c r="N37" s="62">
        <v>0.34</v>
      </c>
      <c r="O37" s="62">
        <v>0.33</v>
      </c>
      <c r="P37" s="62">
        <v>0.35</v>
      </c>
      <c r="Q37" s="62">
        <v>0.33</v>
      </c>
      <c r="R37" s="62">
        <v>0.36</v>
      </c>
      <c r="S37" s="62">
        <v>0.32</v>
      </c>
      <c r="T37" s="62">
        <v>0.35</v>
      </c>
      <c r="U37" s="62">
        <v>0.31</v>
      </c>
      <c r="V37" s="62">
        <v>0.33</v>
      </c>
      <c r="W37" s="62">
        <v>0.26</v>
      </c>
      <c r="X37" s="62">
        <v>0.3</v>
      </c>
      <c r="Y37" s="62">
        <v>0.22</v>
      </c>
    </row>
    <row r="38" spans="1:25" x14ac:dyDescent="0.2">
      <c r="A38" s="38" t="str">
        <f t="shared" si="0"/>
        <v>aaf_2008_ljucph</v>
      </c>
      <c r="B38" s="67" t="s">
        <v>37</v>
      </c>
      <c r="C38" s="68" t="s">
        <v>70</v>
      </c>
      <c r="D38" s="22" t="s">
        <v>176</v>
      </c>
      <c r="E38" s="22"/>
      <c r="F38" s="22"/>
      <c r="G38" s="22" t="str">
        <f t="shared" si="1"/>
        <v>all</v>
      </c>
      <c r="H38" s="30">
        <v>2</v>
      </c>
      <c r="I38" s="97" t="s">
        <v>177</v>
      </c>
      <c r="J38" s="82">
        <v>0</v>
      </c>
      <c r="K38" s="82">
        <v>0</v>
      </c>
      <c r="L38" s="69">
        <v>0</v>
      </c>
      <c r="M38" s="69">
        <v>0.23</v>
      </c>
      <c r="N38" s="69">
        <v>0</v>
      </c>
      <c r="O38" s="69">
        <v>0.21</v>
      </c>
      <c r="P38" s="69">
        <v>0</v>
      </c>
      <c r="Q38" s="69">
        <v>0.22</v>
      </c>
      <c r="R38" s="69">
        <v>0</v>
      </c>
      <c r="S38" s="69">
        <v>0.21</v>
      </c>
      <c r="T38" s="69">
        <v>0</v>
      </c>
      <c r="U38" s="69">
        <v>0.2</v>
      </c>
      <c r="V38" s="69">
        <v>0</v>
      </c>
      <c r="W38" s="69">
        <v>0.15</v>
      </c>
      <c r="X38" s="69">
        <v>0</v>
      </c>
      <c r="Y38" s="69">
        <v>0.12</v>
      </c>
    </row>
    <row r="39" spans="1:25" x14ac:dyDescent="0.2">
      <c r="A39" s="92" t="str">
        <f t="shared" ref="A39:A58" si="2">"aaf_2008_ljucph"</f>
        <v>aaf_2008_ljucph</v>
      </c>
      <c r="B39" s="70" t="s">
        <v>74</v>
      </c>
      <c r="C39" s="42" t="s">
        <v>75</v>
      </c>
      <c r="D39" s="86" t="s">
        <v>264</v>
      </c>
      <c r="E39" s="19"/>
      <c r="F39" s="19"/>
      <c r="G39" s="19" t="s">
        <v>262</v>
      </c>
      <c r="H39" s="31">
        <v>3.1</v>
      </c>
      <c r="I39" s="101" t="s">
        <v>248</v>
      </c>
      <c r="J39" s="80">
        <v>0</v>
      </c>
      <c r="K39" s="80">
        <v>0</v>
      </c>
      <c r="L39" s="63">
        <v>0.37</v>
      </c>
      <c r="M39" s="63">
        <v>0.18</v>
      </c>
      <c r="N39" s="63">
        <v>0.37</v>
      </c>
      <c r="O39" s="63">
        <v>0.18</v>
      </c>
      <c r="P39" s="63">
        <v>0.37</v>
      </c>
      <c r="Q39" s="63">
        <v>0.18</v>
      </c>
      <c r="R39" s="63">
        <v>0.37</v>
      </c>
      <c r="S39" s="63">
        <v>0.18</v>
      </c>
      <c r="T39" s="63">
        <v>0.09</v>
      </c>
      <c r="U39" s="63">
        <v>0</v>
      </c>
      <c r="V39" s="63">
        <v>0.09</v>
      </c>
      <c r="W39" s="63">
        <v>0</v>
      </c>
      <c r="X39" s="63">
        <v>0.09</v>
      </c>
      <c r="Y39" s="63">
        <v>0</v>
      </c>
    </row>
    <row r="40" spans="1:25" x14ac:dyDescent="0.2">
      <c r="A40" s="91" t="str">
        <f t="shared" si="2"/>
        <v>aaf_2008_ljucph</v>
      </c>
      <c r="B40" s="47" t="s">
        <v>74</v>
      </c>
      <c r="C40" s="47" t="s">
        <v>75</v>
      </c>
      <c r="D40" s="88" t="s">
        <v>264</v>
      </c>
      <c r="E40" s="21"/>
      <c r="F40" s="21"/>
      <c r="G40" s="21" t="s">
        <v>263</v>
      </c>
      <c r="H40" s="29">
        <v>3.1</v>
      </c>
      <c r="I40" s="100" t="s">
        <v>248</v>
      </c>
      <c r="J40" s="81">
        <v>0</v>
      </c>
      <c r="K40" s="81">
        <v>0</v>
      </c>
      <c r="L40" s="62">
        <v>0.21</v>
      </c>
      <c r="M40" s="62">
        <v>0.09</v>
      </c>
      <c r="N40" s="62">
        <v>0.33</v>
      </c>
      <c r="O40" s="62">
        <v>0.15</v>
      </c>
      <c r="P40" s="62">
        <v>0.24</v>
      </c>
      <c r="Q40" s="62">
        <v>0.12</v>
      </c>
      <c r="R40" s="62">
        <v>0.24</v>
      </c>
      <c r="S40" s="62">
        <v>0.12</v>
      </c>
      <c r="T40" s="62">
        <v>0.09</v>
      </c>
      <c r="U40" s="62">
        <v>0.03</v>
      </c>
      <c r="V40" s="62">
        <v>0.09</v>
      </c>
      <c r="W40" s="62">
        <v>0.03</v>
      </c>
      <c r="X40" s="62">
        <v>0.09</v>
      </c>
      <c r="Y40" s="62">
        <v>0.03</v>
      </c>
    </row>
    <row r="41" spans="1:25" x14ac:dyDescent="0.2">
      <c r="A41" s="91" t="str">
        <f t="shared" si="2"/>
        <v>aaf_2008_ljucph</v>
      </c>
      <c r="B41" s="47" t="s">
        <v>74</v>
      </c>
      <c r="C41" s="47" t="s">
        <v>75</v>
      </c>
      <c r="D41" s="88" t="s">
        <v>265</v>
      </c>
      <c r="E41" s="21"/>
      <c r="F41" s="21"/>
      <c r="G41" s="21" t="s">
        <v>262</v>
      </c>
      <c r="H41" s="29">
        <v>3.2</v>
      </c>
      <c r="I41" s="100" t="s">
        <v>249</v>
      </c>
      <c r="J41" s="81">
        <v>0</v>
      </c>
      <c r="K41" s="81">
        <v>0</v>
      </c>
      <c r="L41" s="62">
        <v>0.69</v>
      </c>
      <c r="M41" s="62">
        <v>0.5</v>
      </c>
      <c r="N41" s="62">
        <v>0.57999999999999996</v>
      </c>
      <c r="O41" s="62">
        <v>0.22</v>
      </c>
      <c r="P41" s="62">
        <v>0.51</v>
      </c>
      <c r="Q41" s="62">
        <v>0.42</v>
      </c>
      <c r="R41" s="62">
        <v>0.51</v>
      </c>
      <c r="S41" s="62">
        <v>0.42</v>
      </c>
      <c r="T41" s="62">
        <v>0.16</v>
      </c>
      <c r="U41" s="62">
        <v>0.06</v>
      </c>
      <c r="V41" s="62">
        <v>0.16</v>
      </c>
      <c r="W41" s="62">
        <v>0.06</v>
      </c>
      <c r="X41" s="62">
        <v>0.16</v>
      </c>
      <c r="Y41" s="62">
        <v>0.06</v>
      </c>
    </row>
    <row r="42" spans="1:25" x14ac:dyDescent="0.2">
      <c r="A42" s="91" t="str">
        <f t="shared" si="2"/>
        <v>aaf_2008_ljucph</v>
      </c>
      <c r="B42" s="47" t="s">
        <v>74</v>
      </c>
      <c r="C42" s="47" t="s">
        <v>75</v>
      </c>
      <c r="D42" s="88" t="s">
        <v>265</v>
      </c>
      <c r="E42" s="21"/>
      <c r="F42" s="21"/>
      <c r="G42" s="21" t="s">
        <v>263</v>
      </c>
      <c r="H42" s="29">
        <v>3.2</v>
      </c>
      <c r="I42" s="100" t="s">
        <v>249</v>
      </c>
      <c r="J42" s="81">
        <v>0</v>
      </c>
      <c r="K42" s="81">
        <v>0</v>
      </c>
      <c r="L42" s="62">
        <v>0.35</v>
      </c>
      <c r="M42" s="62">
        <v>0.16</v>
      </c>
      <c r="N42" s="62">
        <v>0.45</v>
      </c>
      <c r="O42" s="62">
        <v>0.19</v>
      </c>
      <c r="P42" s="62">
        <v>0.46</v>
      </c>
      <c r="Q42" s="62">
        <v>0.21</v>
      </c>
      <c r="R42" s="62">
        <v>0.46</v>
      </c>
      <c r="S42" s="62">
        <v>0.21</v>
      </c>
      <c r="T42" s="62">
        <v>0.23</v>
      </c>
      <c r="U42" s="62">
        <v>0.03</v>
      </c>
      <c r="V42" s="62">
        <v>0.23</v>
      </c>
      <c r="W42" s="62">
        <v>0.03</v>
      </c>
      <c r="X42" s="62">
        <v>0.23</v>
      </c>
      <c r="Y42" s="62">
        <v>0.03</v>
      </c>
    </row>
    <row r="43" spans="1:25" x14ac:dyDescent="0.2">
      <c r="A43" s="91" t="str">
        <f t="shared" si="2"/>
        <v>aaf_2008_ljucph</v>
      </c>
      <c r="B43" s="47" t="s">
        <v>74</v>
      </c>
      <c r="C43" s="47" t="s">
        <v>75</v>
      </c>
      <c r="D43" s="21" t="s">
        <v>182</v>
      </c>
      <c r="E43" s="21"/>
      <c r="F43" s="21"/>
      <c r="G43" s="21" t="str">
        <f t="shared" ref="G43:G58" si="3">"all"</f>
        <v>all</v>
      </c>
      <c r="H43" s="29">
        <v>3.3</v>
      </c>
      <c r="I43" s="96" t="s">
        <v>183</v>
      </c>
      <c r="J43" s="81">
        <v>0</v>
      </c>
      <c r="K43" s="81">
        <v>0</v>
      </c>
      <c r="L43" s="62">
        <v>0.2</v>
      </c>
      <c r="M43" s="62">
        <v>0.2</v>
      </c>
      <c r="N43" s="62">
        <v>0.2</v>
      </c>
      <c r="O43" s="62">
        <v>0.2</v>
      </c>
      <c r="P43" s="62">
        <v>0.2</v>
      </c>
      <c r="Q43" s="62">
        <v>0.2</v>
      </c>
      <c r="R43" s="62">
        <v>0.2</v>
      </c>
      <c r="S43" s="62">
        <v>0.2</v>
      </c>
      <c r="T43" s="62">
        <v>0.2</v>
      </c>
      <c r="U43" s="62">
        <v>0.2</v>
      </c>
      <c r="V43" s="62">
        <v>0.2</v>
      </c>
      <c r="W43" s="62">
        <v>0.2</v>
      </c>
      <c r="X43" s="62">
        <v>0.2</v>
      </c>
      <c r="Y43" s="62">
        <v>0.2</v>
      </c>
    </row>
    <row r="44" spans="1:25" x14ac:dyDescent="0.2">
      <c r="A44" s="91" t="str">
        <f t="shared" si="2"/>
        <v>aaf_2008_ljucph</v>
      </c>
      <c r="B44" s="47" t="s">
        <v>74</v>
      </c>
      <c r="C44" s="47" t="s">
        <v>75</v>
      </c>
      <c r="D44" s="21" t="s">
        <v>201</v>
      </c>
      <c r="E44" s="21"/>
      <c r="F44" s="21"/>
      <c r="G44" s="21" t="str">
        <f t="shared" si="3"/>
        <v>all</v>
      </c>
      <c r="H44" s="29">
        <v>3.3</v>
      </c>
      <c r="I44" s="96" t="s">
        <v>202</v>
      </c>
      <c r="J44" s="81">
        <v>0</v>
      </c>
      <c r="K44" s="81">
        <v>0</v>
      </c>
      <c r="L44" s="62">
        <v>0.16</v>
      </c>
      <c r="M44" s="62">
        <v>0.16</v>
      </c>
      <c r="N44" s="62">
        <v>0.16</v>
      </c>
      <c r="O44" s="62">
        <v>0.16</v>
      </c>
      <c r="P44" s="62">
        <v>0.16</v>
      </c>
      <c r="Q44" s="62">
        <v>0.16</v>
      </c>
      <c r="R44" s="62">
        <v>0.16</v>
      </c>
      <c r="S44" s="62">
        <v>0.16</v>
      </c>
      <c r="T44" s="62">
        <v>0.16</v>
      </c>
      <c r="U44" s="62">
        <v>0.16</v>
      </c>
      <c r="V44" s="62">
        <v>0.16</v>
      </c>
      <c r="W44" s="62">
        <v>0.16</v>
      </c>
      <c r="X44" s="62">
        <v>0.16</v>
      </c>
      <c r="Y44" s="62">
        <v>0.16</v>
      </c>
    </row>
    <row r="45" spans="1:25" x14ac:dyDescent="0.2">
      <c r="A45" s="91" t="str">
        <f t="shared" si="2"/>
        <v>aaf_2008_ljucph</v>
      </c>
      <c r="B45" s="47" t="s">
        <v>74</v>
      </c>
      <c r="C45" s="47" t="s">
        <v>75</v>
      </c>
      <c r="D45" s="21" t="s">
        <v>184</v>
      </c>
      <c r="E45" s="21"/>
      <c r="F45" s="21"/>
      <c r="G45" s="21" t="str">
        <f t="shared" si="3"/>
        <v>all</v>
      </c>
      <c r="H45" s="29">
        <v>3.3</v>
      </c>
      <c r="I45" s="96" t="s">
        <v>185</v>
      </c>
      <c r="J45" s="81">
        <v>0</v>
      </c>
      <c r="K45" s="81">
        <v>0</v>
      </c>
      <c r="L45" s="62">
        <v>0.22</v>
      </c>
      <c r="M45" s="62">
        <v>0.14000000000000001</v>
      </c>
      <c r="N45" s="62">
        <v>0.22</v>
      </c>
      <c r="O45" s="62">
        <v>0.14000000000000001</v>
      </c>
      <c r="P45" s="62">
        <v>0.22</v>
      </c>
      <c r="Q45" s="62">
        <v>0.14000000000000001</v>
      </c>
      <c r="R45" s="62">
        <v>0.22</v>
      </c>
      <c r="S45" s="62">
        <v>0.14000000000000001</v>
      </c>
      <c r="T45" s="62">
        <v>0.22</v>
      </c>
      <c r="U45" s="62">
        <v>0.14000000000000001</v>
      </c>
      <c r="V45" s="62">
        <v>0.12</v>
      </c>
      <c r="W45" s="62">
        <v>0.04</v>
      </c>
      <c r="X45" s="62">
        <v>0.12</v>
      </c>
      <c r="Y45" s="62">
        <v>0.04</v>
      </c>
    </row>
    <row r="46" spans="1:25" x14ac:dyDescent="0.2">
      <c r="A46" s="91" t="str">
        <f t="shared" si="2"/>
        <v>aaf_2008_ljucph</v>
      </c>
      <c r="B46" s="47" t="s">
        <v>74</v>
      </c>
      <c r="C46" s="47" t="s">
        <v>75</v>
      </c>
      <c r="D46" s="21" t="s">
        <v>203</v>
      </c>
      <c r="E46" s="21"/>
      <c r="F46" s="21"/>
      <c r="G46" s="21" t="str">
        <f t="shared" si="3"/>
        <v>all</v>
      </c>
      <c r="H46" s="29">
        <v>3.3</v>
      </c>
      <c r="I46" s="96" t="s">
        <v>204</v>
      </c>
      <c r="J46" s="81">
        <v>0</v>
      </c>
      <c r="K46" s="81">
        <v>0</v>
      </c>
      <c r="L46" s="62">
        <v>7.0000000000000007E-2</v>
      </c>
      <c r="M46" s="62">
        <v>7.0000000000000007E-2</v>
      </c>
      <c r="N46" s="62">
        <v>7.0000000000000007E-2</v>
      </c>
      <c r="O46" s="62">
        <v>7.0000000000000007E-2</v>
      </c>
      <c r="P46" s="62">
        <v>7.0000000000000007E-2</v>
      </c>
      <c r="Q46" s="62">
        <v>7.0000000000000007E-2</v>
      </c>
      <c r="R46" s="62">
        <v>7.0000000000000007E-2</v>
      </c>
      <c r="S46" s="62">
        <v>7.0000000000000007E-2</v>
      </c>
      <c r="T46" s="62">
        <v>7.0000000000000007E-2</v>
      </c>
      <c r="U46" s="62">
        <v>7.0000000000000007E-2</v>
      </c>
      <c r="V46" s="62">
        <v>7.0000000000000007E-2</v>
      </c>
      <c r="W46" s="62">
        <v>7.0000000000000007E-2</v>
      </c>
      <c r="X46" s="62">
        <v>7.0000000000000007E-2</v>
      </c>
      <c r="Y46" s="62">
        <v>7.0000000000000007E-2</v>
      </c>
    </row>
    <row r="47" spans="1:25" x14ac:dyDescent="0.2">
      <c r="A47" s="91" t="str">
        <f t="shared" si="2"/>
        <v>aaf_2008_ljucph</v>
      </c>
      <c r="B47" s="47" t="s">
        <v>74</v>
      </c>
      <c r="C47" s="47" t="s">
        <v>75</v>
      </c>
      <c r="D47" s="21" t="s">
        <v>186</v>
      </c>
      <c r="E47" s="21"/>
      <c r="F47" s="21"/>
      <c r="G47" s="21" t="str">
        <f t="shared" si="3"/>
        <v>all</v>
      </c>
      <c r="H47" s="29">
        <v>3.3</v>
      </c>
      <c r="I47" s="96" t="s">
        <v>187</v>
      </c>
      <c r="J47" s="81">
        <v>0</v>
      </c>
      <c r="K47" s="81">
        <v>0</v>
      </c>
      <c r="L47" s="62">
        <v>0.25</v>
      </c>
      <c r="M47" s="62">
        <v>0.25</v>
      </c>
      <c r="N47" s="62">
        <v>0.25</v>
      </c>
      <c r="O47" s="62">
        <v>0.25</v>
      </c>
      <c r="P47" s="62">
        <v>0.25</v>
      </c>
      <c r="Q47" s="62">
        <v>0.25</v>
      </c>
      <c r="R47" s="62">
        <v>0.25</v>
      </c>
      <c r="S47" s="62">
        <v>0.25</v>
      </c>
      <c r="T47" s="62">
        <v>0.25</v>
      </c>
      <c r="U47" s="62">
        <v>0.25</v>
      </c>
      <c r="V47" s="62">
        <v>0.25</v>
      </c>
      <c r="W47" s="62">
        <v>0.25</v>
      </c>
      <c r="X47" s="62">
        <v>0.25</v>
      </c>
      <c r="Y47" s="62">
        <v>0.25</v>
      </c>
    </row>
    <row r="48" spans="1:25" x14ac:dyDescent="0.2">
      <c r="A48" s="91" t="str">
        <f t="shared" si="2"/>
        <v>aaf_2008_ljucph</v>
      </c>
      <c r="B48" s="47" t="s">
        <v>74</v>
      </c>
      <c r="C48" s="47" t="s">
        <v>75</v>
      </c>
      <c r="D48" s="21" t="s">
        <v>188</v>
      </c>
      <c r="E48" s="21"/>
      <c r="F48" s="21"/>
      <c r="G48" s="21" t="str">
        <f t="shared" si="3"/>
        <v>all</v>
      </c>
      <c r="H48" s="29">
        <v>3.3</v>
      </c>
      <c r="I48" s="96" t="s">
        <v>189</v>
      </c>
      <c r="J48" s="81">
        <v>0</v>
      </c>
      <c r="K48" s="81">
        <v>0</v>
      </c>
      <c r="L48" s="62">
        <v>0.34</v>
      </c>
      <c r="M48" s="62">
        <v>0.34</v>
      </c>
      <c r="N48" s="62">
        <v>0.34</v>
      </c>
      <c r="O48" s="62">
        <v>0.34</v>
      </c>
      <c r="P48" s="62">
        <v>0.34</v>
      </c>
      <c r="Q48" s="62">
        <v>0.34</v>
      </c>
      <c r="R48" s="62">
        <v>0.34</v>
      </c>
      <c r="S48" s="62">
        <v>0.34</v>
      </c>
      <c r="T48" s="62">
        <v>0.34</v>
      </c>
      <c r="U48" s="62">
        <v>0.34</v>
      </c>
      <c r="V48" s="62">
        <v>0.34</v>
      </c>
      <c r="W48" s="62">
        <v>0.34</v>
      </c>
      <c r="X48" s="62">
        <v>0.34</v>
      </c>
      <c r="Y48" s="62">
        <v>0.34</v>
      </c>
    </row>
    <row r="49" spans="1:25" x14ac:dyDescent="0.2">
      <c r="A49" s="91" t="str">
        <f t="shared" si="2"/>
        <v>aaf_2008_ljucph</v>
      </c>
      <c r="B49" s="47" t="s">
        <v>74</v>
      </c>
      <c r="C49" s="47" t="s">
        <v>75</v>
      </c>
      <c r="D49" s="21" t="s">
        <v>205</v>
      </c>
      <c r="E49" s="21"/>
      <c r="F49" s="21"/>
      <c r="G49" s="21" t="str">
        <f t="shared" si="3"/>
        <v>all</v>
      </c>
      <c r="H49" s="29">
        <v>3.3</v>
      </c>
      <c r="I49" s="96" t="s">
        <v>191</v>
      </c>
      <c r="J49" s="81">
        <v>0</v>
      </c>
      <c r="K49" s="81">
        <v>0</v>
      </c>
      <c r="L49" s="62">
        <v>0.25</v>
      </c>
      <c r="M49" s="62">
        <v>0.25</v>
      </c>
      <c r="N49" s="62">
        <v>0.25</v>
      </c>
      <c r="O49" s="62">
        <v>0.25</v>
      </c>
      <c r="P49" s="62">
        <v>0.25</v>
      </c>
      <c r="Q49" s="62">
        <v>0.25</v>
      </c>
      <c r="R49" s="62">
        <v>0.25</v>
      </c>
      <c r="S49" s="62">
        <v>0.25</v>
      </c>
      <c r="T49" s="62">
        <v>0.25</v>
      </c>
      <c r="U49" s="62">
        <v>0.25</v>
      </c>
      <c r="V49" s="62">
        <v>0.25</v>
      </c>
      <c r="W49" s="62">
        <v>0.25</v>
      </c>
      <c r="X49" s="62">
        <v>0.25</v>
      </c>
      <c r="Y49" s="62">
        <v>0.25</v>
      </c>
    </row>
    <row r="50" spans="1:25" x14ac:dyDescent="0.2">
      <c r="A50" s="91" t="str">
        <f t="shared" si="2"/>
        <v>aaf_2008_ljucph</v>
      </c>
      <c r="B50" s="47" t="s">
        <v>74</v>
      </c>
      <c r="C50" s="47" t="s">
        <v>75</v>
      </c>
      <c r="D50" s="21" t="s">
        <v>192</v>
      </c>
      <c r="E50" s="21"/>
      <c r="F50" s="21"/>
      <c r="G50" s="21" t="str">
        <f t="shared" si="3"/>
        <v>all</v>
      </c>
      <c r="H50" s="29">
        <v>3.3</v>
      </c>
      <c r="I50" s="96" t="s">
        <v>193</v>
      </c>
      <c r="J50" s="81">
        <v>0</v>
      </c>
      <c r="K50" s="81">
        <v>0</v>
      </c>
      <c r="L50" s="62">
        <v>0.38</v>
      </c>
      <c r="M50" s="62">
        <v>0.38</v>
      </c>
      <c r="N50" s="62">
        <v>0.38</v>
      </c>
      <c r="O50" s="62">
        <v>0.38</v>
      </c>
      <c r="P50" s="62">
        <v>0.38</v>
      </c>
      <c r="Q50" s="62">
        <v>0.38</v>
      </c>
      <c r="R50" s="62">
        <v>0.38</v>
      </c>
      <c r="S50" s="62">
        <v>0.38</v>
      </c>
      <c r="T50" s="62">
        <v>0.38</v>
      </c>
      <c r="U50" s="62">
        <v>0.38</v>
      </c>
      <c r="V50" s="62">
        <v>0.38</v>
      </c>
      <c r="W50" s="62">
        <v>0.38</v>
      </c>
      <c r="X50" s="62">
        <v>0.38</v>
      </c>
      <c r="Y50" s="62">
        <v>0.38</v>
      </c>
    </row>
    <row r="51" spans="1:25" x14ac:dyDescent="0.2">
      <c r="A51" s="91" t="str">
        <f t="shared" si="2"/>
        <v>aaf_2008_ljucph</v>
      </c>
      <c r="B51" s="47" t="s">
        <v>74</v>
      </c>
      <c r="C51" s="47" t="s">
        <v>75</v>
      </c>
      <c r="D51" s="21" t="s">
        <v>194</v>
      </c>
      <c r="E51" s="21"/>
      <c r="F51" s="21"/>
      <c r="G51" s="21" t="str">
        <f t="shared" si="3"/>
        <v>all</v>
      </c>
      <c r="H51" s="29">
        <v>3.3</v>
      </c>
      <c r="I51" s="96" t="s">
        <v>195</v>
      </c>
      <c r="J51" s="81">
        <v>0</v>
      </c>
      <c r="K51" s="81">
        <v>0</v>
      </c>
      <c r="L51" s="62">
        <v>0.25</v>
      </c>
      <c r="M51" s="62">
        <v>0.25</v>
      </c>
      <c r="N51" s="62">
        <v>0.25</v>
      </c>
      <c r="O51" s="62">
        <v>0.25</v>
      </c>
      <c r="P51" s="62">
        <v>0.25</v>
      </c>
      <c r="Q51" s="62">
        <v>0.25</v>
      </c>
      <c r="R51" s="62">
        <v>0.25</v>
      </c>
      <c r="S51" s="62">
        <v>0.25</v>
      </c>
      <c r="T51" s="62">
        <v>0.25</v>
      </c>
      <c r="U51" s="62">
        <v>0.25</v>
      </c>
      <c r="V51" s="62">
        <v>0.25</v>
      </c>
      <c r="W51" s="62">
        <v>0.25</v>
      </c>
      <c r="X51" s="62">
        <v>0.25</v>
      </c>
      <c r="Y51" s="62">
        <v>0.25</v>
      </c>
    </row>
    <row r="52" spans="1:25" x14ac:dyDescent="0.2">
      <c r="A52" s="91" t="str">
        <f t="shared" si="2"/>
        <v>aaf_2008_ljucph</v>
      </c>
      <c r="B52" s="47" t="s">
        <v>74</v>
      </c>
      <c r="C52" s="66" t="s">
        <v>76</v>
      </c>
      <c r="D52" s="21" t="s">
        <v>196</v>
      </c>
      <c r="E52" s="21"/>
      <c r="F52" s="21"/>
      <c r="G52" s="21" t="str">
        <f t="shared" si="3"/>
        <v>all</v>
      </c>
      <c r="H52" s="29">
        <v>4</v>
      </c>
      <c r="I52" s="96" t="s">
        <v>236</v>
      </c>
      <c r="J52" s="81">
        <v>0</v>
      </c>
      <c r="K52" s="81">
        <v>0</v>
      </c>
      <c r="L52" s="62">
        <v>0.34</v>
      </c>
      <c r="M52" s="62">
        <v>0.35</v>
      </c>
      <c r="N52" s="62">
        <v>0.34</v>
      </c>
      <c r="O52" s="62">
        <v>0.33</v>
      </c>
      <c r="P52" s="62">
        <v>0.35</v>
      </c>
      <c r="Q52" s="62">
        <v>0.34</v>
      </c>
      <c r="R52" s="62">
        <v>0.37</v>
      </c>
      <c r="S52" s="62">
        <v>0.34</v>
      </c>
      <c r="T52" s="62">
        <v>0.36</v>
      </c>
      <c r="U52" s="62">
        <v>0.32</v>
      </c>
      <c r="V52" s="62">
        <v>0.31</v>
      </c>
      <c r="W52" s="62">
        <v>0.25</v>
      </c>
      <c r="X52" s="62">
        <v>0.27</v>
      </c>
      <c r="Y52" s="62">
        <v>0.2</v>
      </c>
    </row>
    <row r="53" spans="1:25" x14ac:dyDescent="0.2">
      <c r="A53" s="38" t="str">
        <f t="shared" si="2"/>
        <v>aaf_2008_ljucph</v>
      </c>
      <c r="B53" s="53" t="s">
        <v>74</v>
      </c>
      <c r="C53" s="53" t="s">
        <v>76</v>
      </c>
      <c r="D53" s="22" t="s">
        <v>198</v>
      </c>
      <c r="E53" s="22"/>
      <c r="F53" s="22"/>
      <c r="G53" s="22" t="str">
        <f t="shared" si="3"/>
        <v>all</v>
      </c>
      <c r="H53" s="30">
        <v>4</v>
      </c>
      <c r="I53" s="97" t="s">
        <v>199</v>
      </c>
      <c r="J53" s="82">
        <v>0</v>
      </c>
      <c r="K53" s="82">
        <v>0</v>
      </c>
      <c r="L53" s="69">
        <v>0.27</v>
      </c>
      <c r="M53" s="69">
        <v>0.27</v>
      </c>
      <c r="N53" s="69">
        <v>0.27</v>
      </c>
      <c r="O53" s="69">
        <v>0.27</v>
      </c>
      <c r="P53" s="69">
        <v>0.27</v>
      </c>
      <c r="Q53" s="69">
        <v>0.27</v>
      </c>
      <c r="R53" s="69">
        <v>0.27</v>
      </c>
      <c r="S53" s="69">
        <v>0.27</v>
      </c>
      <c r="T53" s="69">
        <v>0.27</v>
      </c>
      <c r="U53" s="69">
        <v>0.27</v>
      </c>
      <c r="V53" s="69">
        <v>0.27</v>
      </c>
      <c r="W53" s="69">
        <v>0.27</v>
      </c>
      <c r="X53" s="69">
        <v>0.27</v>
      </c>
      <c r="Y53" s="69">
        <v>0.27</v>
      </c>
    </row>
    <row r="54" spans="1:25" x14ac:dyDescent="0.2">
      <c r="A54" s="92" t="str">
        <f t="shared" si="2"/>
        <v>aaf_2008_ljucph</v>
      </c>
      <c r="B54" s="74" t="s">
        <v>37</v>
      </c>
      <c r="C54" s="42" t="s">
        <v>51</v>
      </c>
      <c r="D54" s="86" t="s">
        <v>52</v>
      </c>
      <c r="E54" s="19"/>
      <c r="F54" s="19"/>
      <c r="G54" s="19" t="str">
        <f t="shared" si="3"/>
        <v>all</v>
      </c>
      <c r="H54" s="31">
        <v>5.0999999999999996</v>
      </c>
      <c r="I54" s="95" t="s">
        <v>206</v>
      </c>
      <c r="J54" s="80">
        <v>0</v>
      </c>
      <c r="K54" s="80">
        <v>0</v>
      </c>
      <c r="L54" s="63">
        <v>-0.08</v>
      </c>
      <c r="M54" s="63">
        <v>-0.05</v>
      </c>
      <c r="N54" s="63">
        <v>-0.09</v>
      </c>
      <c r="O54" s="63">
        <v>-0.06</v>
      </c>
      <c r="P54" s="63">
        <v>-0.09</v>
      </c>
      <c r="Q54" s="63">
        <v>-0.06</v>
      </c>
      <c r="R54" s="63">
        <v>-0.1</v>
      </c>
      <c r="S54" s="63">
        <v>-0.05</v>
      </c>
      <c r="T54" s="63">
        <v>-0.1</v>
      </c>
      <c r="U54" s="63">
        <v>-0.05</v>
      </c>
      <c r="V54" s="63">
        <v>-0.06</v>
      </c>
      <c r="W54" s="63">
        <v>-0.05</v>
      </c>
      <c r="X54" s="63">
        <v>-0.04</v>
      </c>
      <c r="Y54" s="63">
        <v>-0.04</v>
      </c>
    </row>
    <row r="55" spans="1:25" x14ac:dyDescent="0.2">
      <c r="A55" s="91" t="str">
        <f t="shared" si="2"/>
        <v>aaf_2008_ljucph</v>
      </c>
      <c r="B55" s="64" t="s">
        <v>37</v>
      </c>
      <c r="C55" s="75" t="s">
        <v>56</v>
      </c>
      <c r="D55" s="21" t="s">
        <v>207</v>
      </c>
      <c r="E55" s="21"/>
      <c r="F55" s="21"/>
      <c r="G55" s="21" t="str">
        <f t="shared" si="3"/>
        <v>all</v>
      </c>
      <c r="H55" s="29">
        <v>5.0999999999999996</v>
      </c>
      <c r="I55" s="96" t="s">
        <v>208</v>
      </c>
      <c r="J55" s="81">
        <v>0</v>
      </c>
      <c r="K55" s="81">
        <v>0</v>
      </c>
      <c r="L55" s="62">
        <v>-7.0000000000000007E-2</v>
      </c>
      <c r="M55" s="62">
        <v>-0.06</v>
      </c>
      <c r="N55" s="62">
        <v>-0.08</v>
      </c>
      <c r="O55" s="62">
        <v>-0.09</v>
      </c>
      <c r="P55" s="62">
        <v>-0.1</v>
      </c>
      <c r="Q55" s="62">
        <v>-0.09</v>
      </c>
      <c r="R55" s="62">
        <v>-7.0000000000000007E-2</v>
      </c>
      <c r="S55" s="62">
        <v>-0.09</v>
      </c>
      <c r="T55" s="62">
        <v>-0.09</v>
      </c>
      <c r="U55" s="62">
        <v>-0.08</v>
      </c>
      <c r="V55" s="62">
        <v>-0.1</v>
      </c>
      <c r="W55" s="62">
        <v>-0.08</v>
      </c>
      <c r="X55" s="62">
        <v>-0.11</v>
      </c>
      <c r="Y55" s="62">
        <v>-7.0000000000000007E-2</v>
      </c>
    </row>
    <row r="56" spans="1:25" x14ac:dyDescent="0.2">
      <c r="A56" s="38" t="str">
        <f t="shared" si="2"/>
        <v>aaf_2008_ljucph</v>
      </c>
      <c r="B56" s="67" t="s">
        <v>37</v>
      </c>
      <c r="C56" s="53" t="s">
        <v>66</v>
      </c>
      <c r="D56" s="90" t="s">
        <v>67</v>
      </c>
      <c r="E56" s="22"/>
      <c r="F56" s="22"/>
      <c r="G56" s="22" t="str">
        <f t="shared" si="3"/>
        <v>all</v>
      </c>
      <c r="H56" s="30">
        <v>5.0999999999999996</v>
      </c>
      <c r="I56" s="97" t="s">
        <v>209</v>
      </c>
      <c r="J56" s="82">
        <v>0</v>
      </c>
      <c r="K56" s="82">
        <v>0</v>
      </c>
      <c r="L56" s="69">
        <v>-0.23</v>
      </c>
      <c r="M56" s="69">
        <v>-0.23</v>
      </c>
      <c r="N56" s="69">
        <v>-0.23</v>
      </c>
      <c r="O56" s="69">
        <v>-0.21</v>
      </c>
      <c r="P56" s="69">
        <v>-0.24</v>
      </c>
      <c r="Q56" s="69">
        <v>-0.22</v>
      </c>
      <c r="R56" s="69">
        <v>-0.26</v>
      </c>
      <c r="S56" s="69">
        <v>-0.22</v>
      </c>
      <c r="T56" s="69">
        <v>-0.24</v>
      </c>
      <c r="U56" s="69">
        <v>-0.19</v>
      </c>
      <c r="V56" s="69">
        <v>-0.21</v>
      </c>
      <c r="W56" s="69">
        <v>-0.14000000000000001</v>
      </c>
      <c r="X56" s="69">
        <v>-0.17</v>
      </c>
      <c r="Y56" s="69">
        <v>-0.11</v>
      </c>
    </row>
    <row r="57" spans="1:25" x14ac:dyDescent="0.2">
      <c r="A57" s="93" t="str">
        <f t="shared" si="2"/>
        <v>aaf_2008_ljucph</v>
      </c>
      <c r="B57" s="47" t="s">
        <v>74</v>
      </c>
      <c r="C57" s="47" t="s">
        <v>75</v>
      </c>
      <c r="D57" s="27" t="s">
        <v>283</v>
      </c>
      <c r="E57" s="71"/>
      <c r="F57" s="71"/>
      <c r="G57" s="71" t="str">
        <f t="shared" si="3"/>
        <v>all</v>
      </c>
      <c r="H57" s="72">
        <v>5.2</v>
      </c>
      <c r="I57" s="71" t="s">
        <v>249</v>
      </c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</row>
    <row r="58" spans="1:25" x14ac:dyDescent="0.2">
      <c r="A58" s="93" t="str">
        <f t="shared" si="2"/>
        <v>aaf_2008_ljucph</v>
      </c>
      <c r="B58" s="47" t="s">
        <v>74</v>
      </c>
      <c r="C58" s="47" t="s">
        <v>75</v>
      </c>
      <c r="D58" s="27" t="s">
        <v>282</v>
      </c>
      <c r="E58" s="26"/>
      <c r="F58" s="26"/>
      <c r="G58" s="26" t="str">
        <f t="shared" si="3"/>
        <v>all</v>
      </c>
      <c r="H58" s="32">
        <v>5.2</v>
      </c>
      <c r="I58" s="26" t="s">
        <v>248</v>
      </c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</row>
  </sheetData>
  <conditionalFormatting sqref="J7:Y56">
    <cfRule type="dataBar" priority="2">
      <dataBar>
        <cfvo type="min"/>
        <cfvo type="num" val="1"/>
        <color theme="4"/>
      </dataBar>
      <extLst>
        <ext xmlns:x14="http://schemas.microsoft.com/office/spreadsheetml/2009/9/main" uri="{B025F937-C7B1-47D3-B67F-A62EFF666E3E}">
          <x14:id>{3E63BB03-8C47-43CD-A84F-983D27A377AC}</x14:id>
        </ext>
      </extLst>
    </cfRule>
  </conditionalFormatting>
  <pageMargins left="0.7" right="0.7" top="0.75" bottom="0.75" header="0.3" footer="0.3"/>
  <pageSetup paperSize="9" orientation="portrait" r:id="rId1"/>
  <picture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63BB03-8C47-43CD-A84F-983D27A377AC}">
            <x14:dataBar minLength="0" maxLength="100" gradient="0">
              <x14:cfvo type="autoMin"/>
              <x14:cfvo type="num">
                <xm:f>1</xm:f>
              </x14:cfvo>
              <x14:negativeFillColor rgb="FF00B050"/>
              <x14:axisColor theme="0" tint="-0.249977111117893"/>
            </x14:dataBar>
          </x14:cfRule>
          <xm:sqref>J7:Y56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2"/>
  <sheetViews>
    <sheetView tabSelected="1" zoomScale="70" zoomScaleNormal="70" workbookViewId="0"/>
  </sheetViews>
  <sheetFormatPr defaultRowHeight="12.75" x14ac:dyDescent="0.2"/>
  <cols>
    <col min="1" max="1" width="11.7109375" style="12" customWidth="1"/>
    <col min="2" max="2" width="40.7109375" style="12" bestFit="1" customWidth="1"/>
    <col min="3" max="3" width="15.42578125" style="12" bestFit="1" customWidth="1"/>
    <col min="4" max="4" width="8.7109375" style="12" customWidth="1"/>
    <col min="5" max="5" width="15.85546875" style="12" customWidth="1"/>
    <col min="6" max="7" width="9.85546875" style="12" customWidth="1"/>
    <col min="8" max="8" width="12" style="12" customWidth="1"/>
    <col min="9" max="9" width="10.7109375" style="12" customWidth="1"/>
    <col min="10" max="25" width="8.7109375" style="12" customWidth="1"/>
    <col min="26" max="16384" width="9.140625" style="12"/>
  </cols>
  <sheetData>
    <row r="1" spans="1:25" customFormat="1" ht="27" x14ac:dyDescent="0.35">
      <c r="A1" s="14" t="s">
        <v>178</v>
      </c>
      <c r="B1" s="15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customFormat="1" ht="14.25" x14ac:dyDescent="0.2">
      <c r="A2" s="16"/>
      <c r="B2" s="1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customFormat="1" x14ac:dyDescent="0.2">
      <c r="A3" s="8" t="s">
        <v>213</v>
      </c>
      <c r="B3" s="1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customFormat="1" x14ac:dyDescent="0.2">
      <c r="I4" s="12"/>
      <c r="J4" s="1" t="s">
        <v>95</v>
      </c>
      <c r="K4" s="1"/>
      <c r="L4" s="1" t="s">
        <v>96</v>
      </c>
      <c r="M4" s="1"/>
      <c r="N4" s="1" t="s">
        <v>97</v>
      </c>
      <c r="O4" s="1"/>
      <c r="P4" s="1" t="s">
        <v>98</v>
      </c>
      <c r="Q4" s="1"/>
      <c r="R4" s="1" t="s">
        <v>99</v>
      </c>
      <c r="S4" s="1"/>
      <c r="T4" s="1" t="s">
        <v>100</v>
      </c>
      <c r="U4" s="1"/>
      <c r="V4" s="1" t="s">
        <v>101</v>
      </c>
      <c r="W4" s="1"/>
      <c r="X4" s="1" t="s">
        <v>102</v>
      </c>
      <c r="Y4" s="1"/>
    </row>
    <row r="5" spans="1:25" customFormat="1" x14ac:dyDescent="0.2">
      <c r="D5" s="33" t="s">
        <v>123</v>
      </c>
      <c r="E5" s="33"/>
      <c r="F5" s="33"/>
      <c r="G5" s="33"/>
      <c r="H5" s="33"/>
      <c r="I5" s="33" t="s">
        <v>124</v>
      </c>
      <c r="J5" s="2" t="s">
        <v>2</v>
      </c>
      <c r="K5" s="2" t="s">
        <v>3</v>
      </c>
      <c r="L5" s="2" t="s">
        <v>2</v>
      </c>
      <c r="M5" s="2" t="s">
        <v>3</v>
      </c>
      <c r="N5" s="2" t="s">
        <v>2</v>
      </c>
      <c r="O5" s="2" t="s">
        <v>3</v>
      </c>
      <c r="P5" s="2" t="s">
        <v>2</v>
      </c>
      <c r="Q5" s="2" t="s">
        <v>3</v>
      </c>
      <c r="R5" s="2" t="s">
        <v>2</v>
      </c>
      <c r="S5" s="2" t="s">
        <v>3</v>
      </c>
      <c r="T5" s="2" t="s">
        <v>2</v>
      </c>
      <c r="U5" s="2" t="s">
        <v>3</v>
      </c>
      <c r="V5" s="2" t="s">
        <v>2</v>
      </c>
      <c r="W5" s="2" t="s">
        <v>3</v>
      </c>
      <c r="X5" s="2" t="s">
        <v>2</v>
      </c>
      <c r="Y5" s="2" t="s">
        <v>3</v>
      </c>
    </row>
    <row r="6" spans="1:25" ht="25.5" x14ac:dyDescent="0.2">
      <c r="A6" s="94" t="s">
        <v>210</v>
      </c>
      <c r="B6" s="94" t="s">
        <v>90</v>
      </c>
      <c r="C6" s="94" t="s">
        <v>91</v>
      </c>
      <c r="D6" s="3" t="s">
        <v>92</v>
      </c>
      <c r="E6" s="94" t="s">
        <v>93</v>
      </c>
      <c r="F6" s="94" t="s">
        <v>94</v>
      </c>
      <c r="G6" s="94" t="s">
        <v>260</v>
      </c>
      <c r="H6" s="94" t="s">
        <v>122</v>
      </c>
      <c r="I6" s="3" t="s">
        <v>119</v>
      </c>
      <c r="J6" s="3" t="s">
        <v>103</v>
      </c>
      <c r="K6" s="3" t="s">
        <v>104</v>
      </c>
      <c r="L6" s="3" t="s">
        <v>105</v>
      </c>
      <c r="M6" s="3" t="s">
        <v>106</v>
      </c>
      <c r="N6" s="3" t="s">
        <v>107</v>
      </c>
      <c r="O6" s="3" t="s">
        <v>108</v>
      </c>
      <c r="P6" s="3" t="s">
        <v>109</v>
      </c>
      <c r="Q6" s="3" t="s">
        <v>110</v>
      </c>
      <c r="R6" s="3" t="s">
        <v>111</v>
      </c>
      <c r="S6" s="3" t="s">
        <v>112</v>
      </c>
      <c r="T6" s="3" t="s">
        <v>113</v>
      </c>
      <c r="U6" s="3" t="s">
        <v>114</v>
      </c>
      <c r="V6" s="3" t="s">
        <v>115</v>
      </c>
      <c r="W6" s="3" t="s">
        <v>116</v>
      </c>
      <c r="X6" s="3" t="s">
        <v>117</v>
      </c>
      <c r="Y6" s="3" t="s">
        <v>118</v>
      </c>
    </row>
    <row r="7" spans="1:25" s="4" customFormat="1" x14ac:dyDescent="0.2">
      <c r="A7" s="91" t="str">
        <f t="shared" ref="A7:A45" si="0">"aaf_2007_ni39"</f>
        <v>aaf_2007_ni39</v>
      </c>
      <c r="B7" s="42" t="s">
        <v>4</v>
      </c>
      <c r="C7" s="42" t="s">
        <v>4</v>
      </c>
      <c r="D7" s="19" t="s">
        <v>125</v>
      </c>
      <c r="E7" s="19"/>
      <c r="F7" s="19"/>
      <c r="G7" s="49" t="str">
        <f t="shared" ref="G7:G45" si="1">"all"</f>
        <v>all</v>
      </c>
      <c r="H7" s="61">
        <v>1</v>
      </c>
      <c r="I7" s="95" t="s">
        <v>126</v>
      </c>
      <c r="J7" s="23">
        <v>1</v>
      </c>
      <c r="K7" s="23">
        <v>1</v>
      </c>
      <c r="L7" s="23">
        <v>1</v>
      </c>
      <c r="M7" s="23">
        <v>1</v>
      </c>
      <c r="N7" s="23">
        <v>1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23">
        <v>1</v>
      </c>
      <c r="U7" s="23">
        <v>1</v>
      </c>
      <c r="V7" s="23">
        <v>1</v>
      </c>
      <c r="W7" s="23">
        <v>1</v>
      </c>
      <c r="X7" s="23">
        <v>1</v>
      </c>
      <c r="Y7" s="23">
        <v>1</v>
      </c>
    </row>
    <row r="8" spans="1:25" x14ac:dyDescent="0.2">
      <c r="A8" s="91" t="str">
        <f t="shared" si="0"/>
        <v>aaf_2007_ni39</v>
      </c>
      <c r="B8" s="47" t="s">
        <v>4</v>
      </c>
      <c r="C8" s="47" t="s">
        <v>4</v>
      </c>
      <c r="D8" s="21" t="s">
        <v>127</v>
      </c>
      <c r="E8" s="21"/>
      <c r="F8" s="21"/>
      <c r="G8" s="21" t="str">
        <f t="shared" si="1"/>
        <v>all</v>
      </c>
      <c r="H8" s="50">
        <v>1</v>
      </c>
      <c r="I8" s="96" t="s">
        <v>128</v>
      </c>
      <c r="J8" s="24">
        <v>1</v>
      </c>
      <c r="K8" s="24">
        <v>1</v>
      </c>
      <c r="L8" s="24">
        <v>1</v>
      </c>
      <c r="M8" s="24">
        <v>1</v>
      </c>
      <c r="N8" s="24">
        <v>1</v>
      </c>
      <c r="O8" s="24">
        <v>1</v>
      </c>
      <c r="P8" s="24">
        <v>1</v>
      </c>
      <c r="Q8" s="24">
        <v>1</v>
      </c>
      <c r="R8" s="24">
        <v>1</v>
      </c>
      <c r="S8" s="24">
        <v>1</v>
      </c>
      <c r="T8" s="24">
        <v>1</v>
      </c>
      <c r="U8" s="24">
        <v>1</v>
      </c>
      <c r="V8" s="24">
        <v>1</v>
      </c>
      <c r="W8" s="24">
        <v>1</v>
      </c>
      <c r="X8" s="24">
        <v>1</v>
      </c>
      <c r="Y8" s="24">
        <v>1</v>
      </c>
    </row>
    <row r="9" spans="1:25" x14ac:dyDescent="0.2">
      <c r="A9" s="91" t="str">
        <f t="shared" si="0"/>
        <v>aaf_2007_ni39</v>
      </c>
      <c r="B9" s="47" t="s">
        <v>4</v>
      </c>
      <c r="C9" s="47" t="s">
        <v>4</v>
      </c>
      <c r="D9" s="21" t="s">
        <v>129</v>
      </c>
      <c r="E9" s="21"/>
      <c r="F9" s="21"/>
      <c r="G9" s="21" t="str">
        <f t="shared" si="1"/>
        <v>all</v>
      </c>
      <c r="H9" s="29">
        <v>1</v>
      </c>
      <c r="I9" s="96" t="s">
        <v>130</v>
      </c>
      <c r="J9" s="24">
        <v>1</v>
      </c>
      <c r="K9" s="24">
        <v>1</v>
      </c>
      <c r="L9" s="24">
        <v>1</v>
      </c>
      <c r="M9" s="24">
        <v>1</v>
      </c>
      <c r="N9" s="24">
        <v>1</v>
      </c>
      <c r="O9" s="24">
        <v>1</v>
      </c>
      <c r="P9" s="24">
        <v>1</v>
      </c>
      <c r="Q9" s="24">
        <v>1</v>
      </c>
      <c r="R9" s="24">
        <v>1</v>
      </c>
      <c r="S9" s="24">
        <v>1</v>
      </c>
      <c r="T9" s="24">
        <v>1</v>
      </c>
      <c r="U9" s="24">
        <v>1</v>
      </c>
      <c r="V9" s="24">
        <v>1</v>
      </c>
      <c r="W9" s="24">
        <v>1</v>
      </c>
      <c r="X9" s="24">
        <v>1</v>
      </c>
      <c r="Y9" s="24">
        <v>1</v>
      </c>
    </row>
    <row r="10" spans="1:25" x14ac:dyDescent="0.2">
      <c r="A10" s="91" t="str">
        <f t="shared" si="0"/>
        <v>aaf_2007_ni39</v>
      </c>
      <c r="B10" s="47" t="s">
        <v>4</v>
      </c>
      <c r="C10" s="47" t="s">
        <v>4</v>
      </c>
      <c r="D10" s="21" t="s">
        <v>131</v>
      </c>
      <c r="E10" s="21"/>
      <c r="F10" s="21"/>
      <c r="G10" s="21" t="str">
        <f t="shared" si="1"/>
        <v>all</v>
      </c>
      <c r="H10" s="29">
        <v>1</v>
      </c>
      <c r="I10" s="96" t="s">
        <v>132</v>
      </c>
      <c r="J10" s="24">
        <v>1</v>
      </c>
      <c r="K10" s="24">
        <v>1</v>
      </c>
      <c r="L10" s="24">
        <v>1</v>
      </c>
      <c r="M10" s="24">
        <v>1</v>
      </c>
      <c r="N10" s="24">
        <v>1</v>
      </c>
      <c r="O10" s="24">
        <v>1</v>
      </c>
      <c r="P10" s="24">
        <v>1</v>
      </c>
      <c r="Q10" s="24">
        <v>1</v>
      </c>
      <c r="R10" s="24">
        <v>1</v>
      </c>
      <c r="S10" s="24">
        <v>1</v>
      </c>
      <c r="T10" s="24">
        <v>1</v>
      </c>
      <c r="U10" s="24">
        <v>1</v>
      </c>
      <c r="V10" s="24">
        <v>1</v>
      </c>
      <c r="W10" s="24">
        <v>1</v>
      </c>
      <c r="X10" s="24">
        <v>1</v>
      </c>
      <c r="Y10" s="24">
        <v>1</v>
      </c>
    </row>
    <row r="11" spans="1:25" x14ac:dyDescent="0.2">
      <c r="A11" s="91" t="str">
        <f t="shared" si="0"/>
        <v>aaf_2007_ni39</v>
      </c>
      <c r="B11" s="47" t="s">
        <v>4</v>
      </c>
      <c r="C11" s="47" t="s">
        <v>4</v>
      </c>
      <c r="D11" s="21" t="s">
        <v>133</v>
      </c>
      <c r="E11" s="21"/>
      <c r="F11" s="21"/>
      <c r="G11" s="21" t="str">
        <f t="shared" si="1"/>
        <v>all</v>
      </c>
      <c r="H11" s="29">
        <v>1</v>
      </c>
      <c r="I11" s="96" t="s">
        <v>134</v>
      </c>
      <c r="J11" s="24">
        <v>1</v>
      </c>
      <c r="K11" s="24">
        <v>1</v>
      </c>
      <c r="L11" s="24">
        <v>1</v>
      </c>
      <c r="M11" s="24">
        <v>1</v>
      </c>
      <c r="N11" s="24">
        <v>1</v>
      </c>
      <c r="O11" s="24">
        <v>1</v>
      </c>
      <c r="P11" s="24">
        <v>1</v>
      </c>
      <c r="Q11" s="24">
        <v>1</v>
      </c>
      <c r="R11" s="24">
        <v>1</v>
      </c>
      <c r="S11" s="24">
        <v>1</v>
      </c>
      <c r="T11" s="24">
        <v>1</v>
      </c>
      <c r="U11" s="24">
        <v>1</v>
      </c>
      <c r="V11" s="24">
        <v>1</v>
      </c>
      <c r="W11" s="24">
        <v>1</v>
      </c>
      <c r="X11" s="24">
        <v>1</v>
      </c>
      <c r="Y11" s="24">
        <v>1</v>
      </c>
    </row>
    <row r="12" spans="1:25" x14ac:dyDescent="0.2">
      <c r="A12" s="91" t="str">
        <f t="shared" si="0"/>
        <v>aaf_2007_ni39</v>
      </c>
      <c r="B12" s="47" t="s">
        <v>4</v>
      </c>
      <c r="C12" s="47" t="s">
        <v>4</v>
      </c>
      <c r="D12" s="21" t="s">
        <v>135</v>
      </c>
      <c r="E12" s="21"/>
      <c r="F12" s="21"/>
      <c r="G12" s="21" t="str">
        <f t="shared" si="1"/>
        <v>all</v>
      </c>
      <c r="H12" s="29">
        <v>1</v>
      </c>
      <c r="I12" s="96" t="s">
        <v>136</v>
      </c>
      <c r="J12" s="24">
        <v>1</v>
      </c>
      <c r="K12" s="24">
        <v>1</v>
      </c>
      <c r="L12" s="24">
        <v>1</v>
      </c>
      <c r="M12" s="24">
        <v>1</v>
      </c>
      <c r="N12" s="24">
        <v>1</v>
      </c>
      <c r="O12" s="24">
        <v>1</v>
      </c>
      <c r="P12" s="24">
        <v>1</v>
      </c>
      <c r="Q12" s="24">
        <v>1</v>
      </c>
      <c r="R12" s="24">
        <v>1</v>
      </c>
      <c r="S12" s="24">
        <v>1</v>
      </c>
      <c r="T12" s="24">
        <v>1</v>
      </c>
      <c r="U12" s="24">
        <v>1</v>
      </c>
      <c r="V12" s="24">
        <v>1</v>
      </c>
      <c r="W12" s="24">
        <v>1</v>
      </c>
      <c r="X12" s="24">
        <v>1</v>
      </c>
      <c r="Y12" s="24">
        <v>1</v>
      </c>
    </row>
    <row r="13" spans="1:25" x14ac:dyDescent="0.2">
      <c r="A13" s="91" t="str">
        <f t="shared" si="0"/>
        <v>aaf_2007_ni39</v>
      </c>
      <c r="B13" s="47" t="s">
        <v>4</v>
      </c>
      <c r="C13" s="47" t="s">
        <v>4</v>
      </c>
      <c r="D13" s="21" t="s">
        <v>137</v>
      </c>
      <c r="E13" s="21"/>
      <c r="F13" s="21"/>
      <c r="G13" s="21" t="str">
        <f t="shared" si="1"/>
        <v>all</v>
      </c>
      <c r="H13" s="29">
        <v>1</v>
      </c>
      <c r="I13" s="96" t="s">
        <v>138</v>
      </c>
      <c r="J13" s="24">
        <v>1</v>
      </c>
      <c r="K13" s="24">
        <v>1</v>
      </c>
      <c r="L13" s="24">
        <v>1</v>
      </c>
      <c r="M13" s="24">
        <v>1</v>
      </c>
      <c r="N13" s="24">
        <v>1</v>
      </c>
      <c r="O13" s="24">
        <v>1</v>
      </c>
      <c r="P13" s="24">
        <v>1</v>
      </c>
      <c r="Q13" s="24">
        <v>1</v>
      </c>
      <c r="R13" s="24">
        <v>1</v>
      </c>
      <c r="S13" s="24">
        <v>1</v>
      </c>
      <c r="T13" s="24">
        <v>1</v>
      </c>
      <c r="U13" s="24">
        <v>1</v>
      </c>
      <c r="V13" s="24">
        <v>1</v>
      </c>
      <c r="W13" s="24">
        <v>1</v>
      </c>
      <c r="X13" s="24">
        <v>1</v>
      </c>
      <c r="Y13" s="24">
        <v>1</v>
      </c>
    </row>
    <row r="14" spans="1:25" x14ac:dyDescent="0.2">
      <c r="A14" s="91" t="str">
        <f t="shared" si="0"/>
        <v>aaf_2007_ni39</v>
      </c>
      <c r="B14" s="47" t="s">
        <v>4</v>
      </c>
      <c r="C14" s="47" t="s">
        <v>4</v>
      </c>
      <c r="D14" s="88" t="s">
        <v>20</v>
      </c>
      <c r="E14" s="21"/>
      <c r="F14" s="21"/>
      <c r="G14" s="21" t="str">
        <f t="shared" si="1"/>
        <v>all</v>
      </c>
      <c r="H14" s="29">
        <v>1</v>
      </c>
      <c r="I14" s="96" t="s">
        <v>141</v>
      </c>
      <c r="J14" s="24">
        <v>1</v>
      </c>
      <c r="K14" s="24">
        <v>1</v>
      </c>
      <c r="L14" s="24">
        <v>1</v>
      </c>
      <c r="M14" s="24">
        <v>1</v>
      </c>
      <c r="N14" s="24">
        <v>1</v>
      </c>
      <c r="O14" s="24">
        <v>1</v>
      </c>
      <c r="P14" s="24">
        <v>1</v>
      </c>
      <c r="Q14" s="24">
        <v>1</v>
      </c>
      <c r="R14" s="24">
        <v>1</v>
      </c>
      <c r="S14" s="24">
        <v>1</v>
      </c>
      <c r="T14" s="24">
        <v>1</v>
      </c>
      <c r="U14" s="24">
        <v>1</v>
      </c>
      <c r="V14" s="24">
        <v>1</v>
      </c>
      <c r="W14" s="24">
        <v>1</v>
      </c>
      <c r="X14" s="24">
        <v>1</v>
      </c>
      <c r="Y14" s="24">
        <v>1</v>
      </c>
    </row>
    <row r="15" spans="1:25" x14ac:dyDescent="0.2">
      <c r="A15" s="91" t="str">
        <f t="shared" si="0"/>
        <v>aaf_2007_ni39</v>
      </c>
      <c r="B15" s="47" t="s">
        <v>4</v>
      </c>
      <c r="C15" s="47" t="s">
        <v>4</v>
      </c>
      <c r="D15" s="21" t="s">
        <v>142</v>
      </c>
      <c r="E15" s="21"/>
      <c r="F15" s="21"/>
      <c r="G15" s="21" t="str">
        <f t="shared" si="1"/>
        <v>all</v>
      </c>
      <c r="H15" s="29">
        <v>1</v>
      </c>
      <c r="I15" s="96" t="s">
        <v>143</v>
      </c>
      <c r="J15" s="24">
        <v>1</v>
      </c>
      <c r="K15" s="24">
        <v>1</v>
      </c>
      <c r="L15" s="24">
        <v>1</v>
      </c>
      <c r="M15" s="24">
        <v>1</v>
      </c>
      <c r="N15" s="24">
        <v>1</v>
      </c>
      <c r="O15" s="24">
        <v>1</v>
      </c>
      <c r="P15" s="24">
        <v>1</v>
      </c>
      <c r="Q15" s="24">
        <v>1</v>
      </c>
      <c r="R15" s="24">
        <v>1</v>
      </c>
      <c r="S15" s="24">
        <v>1</v>
      </c>
      <c r="T15" s="24">
        <v>1</v>
      </c>
      <c r="U15" s="24">
        <v>1</v>
      </c>
      <c r="V15" s="24">
        <v>1</v>
      </c>
      <c r="W15" s="24">
        <v>1</v>
      </c>
      <c r="X15" s="24">
        <v>1</v>
      </c>
      <c r="Y15" s="24">
        <v>1</v>
      </c>
    </row>
    <row r="16" spans="1:25" x14ac:dyDescent="0.2">
      <c r="A16" s="91" t="str">
        <f t="shared" si="0"/>
        <v>aaf_2007_ni39</v>
      </c>
      <c r="B16" s="47" t="s">
        <v>4</v>
      </c>
      <c r="C16" s="47" t="s">
        <v>4</v>
      </c>
      <c r="D16" s="21" t="s">
        <v>144</v>
      </c>
      <c r="E16" s="21"/>
      <c r="F16" s="21"/>
      <c r="G16" s="21" t="str">
        <f t="shared" si="1"/>
        <v>all</v>
      </c>
      <c r="H16" s="29">
        <v>1</v>
      </c>
      <c r="I16" s="96" t="s">
        <v>145</v>
      </c>
      <c r="J16" s="24">
        <v>1</v>
      </c>
      <c r="K16" s="24">
        <v>1</v>
      </c>
      <c r="L16" s="24">
        <v>1</v>
      </c>
      <c r="M16" s="24">
        <v>1</v>
      </c>
      <c r="N16" s="24">
        <v>1</v>
      </c>
      <c r="O16" s="24">
        <v>1</v>
      </c>
      <c r="P16" s="24">
        <v>1</v>
      </c>
      <c r="Q16" s="24">
        <v>1</v>
      </c>
      <c r="R16" s="24">
        <v>1</v>
      </c>
      <c r="S16" s="24">
        <v>1</v>
      </c>
      <c r="T16" s="24">
        <v>1</v>
      </c>
      <c r="U16" s="24">
        <v>1</v>
      </c>
      <c r="V16" s="24">
        <v>1</v>
      </c>
      <c r="W16" s="24">
        <v>1</v>
      </c>
      <c r="X16" s="24">
        <v>1</v>
      </c>
      <c r="Y16" s="24">
        <v>1</v>
      </c>
    </row>
    <row r="17" spans="1:25" x14ac:dyDescent="0.2">
      <c r="A17" s="91" t="str">
        <f t="shared" si="0"/>
        <v>aaf_2007_ni39</v>
      </c>
      <c r="B17" s="47" t="s">
        <v>4</v>
      </c>
      <c r="C17" s="47" t="s">
        <v>4</v>
      </c>
      <c r="D17" s="21" t="s">
        <v>146</v>
      </c>
      <c r="E17" s="21"/>
      <c r="F17" s="21"/>
      <c r="G17" s="21" t="str">
        <f t="shared" si="1"/>
        <v>all</v>
      </c>
      <c r="H17" s="29">
        <v>1</v>
      </c>
      <c r="I17" s="96" t="s">
        <v>147</v>
      </c>
      <c r="J17" s="24">
        <v>1</v>
      </c>
      <c r="K17" s="24">
        <v>1</v>
      </c>
      <c r="L17" s="24">
        <v>1</v>
      </c>
      <c r="M17" s="24">
        <v>1</v>
      </c>
      <c r="N17" s="24">
        <v>1</v>
      </c>
      <c r="O17" s="24">
        <v>1</v>
      </c>
      <c r="P17" s="24">
        <v>1</v>
      </c>
      <c r="Q17" s="24">
        <v>1</v>
      </c>
      <c r="R17" s="24">
        <v>1</v>
      </c>
      <c r="S17" s="24">
        <v>1</v>
      </c>
      <c r="T17" s="24">
        <v>1</v>
      </c>
      <c r="U17" s="24">
        <v>1</v>
      </c>
      <c r="V17" s="24">
        <v>1</v>
      </c>
      <c r="W17" s="24">
        <v>1</v>
      </c>
      <c r="X17" s="24">
        <v>1</v>
      </c>
      <c r="Y17" s="24">
        <v>1</v>
      </c>
    </row>
    <row r="18" spans="1:25" x14ac:dyDescent="0.2">
      <c r="A18" s="38" t="str">
        <f t="shared" si="0"/>
        <v>aaf_2007_ni39</v>
      </c>
      <c r="B18" s="53" t="s">
        <v>4</v>
      </c>
      <c r="C18" s="53" t="s">
        <v>4</v>
      </c>
      <c r="D18" s="22" t="s">
        <v>83</v>
      </c>
      <c r="E18" s="22"/>
      <c r="F18" s="22"/>
      <c r="G18" s="22" t="str">
        <f t="shared" si="1"/>
        <v>all</v>
      </c>
      <c r="H18" s="30">
        <v>1</v>
      </c>
      <c r="I18" s="97" t="s">
        <v>149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</row>
    <row r="19" spans="1:25" x14ac:dyDescent="0.2">
      <c r="A19" s="92" t="str">
        <f t="shared" si="0"/>
        <v>aaf_2007_ni39</v>
      </c>
      <c r="B19" s="42" t="s">
        <v>37</v>
      </c>
      <c r="C19" s="41" t="s">
        <v>40</v>
      </c>
      <c r="D19" s="86" t="s">
        <v>41</v>
      </c>
      <c r="E19" s="19"/>
      <c r="F19" s="19"/>
      <c r="G19" s="19" t="str">
        <f t="shared" si="1"/>
        <v>all</v>
      </c>
      <c r="H19" s="31">
        <v>2</v>
      </c>
      <c r="I19" s="95" t="s">
        <v>150</v>
      </c>
      <c r="J19" s="23">
        <v>0</v>
      </c>
      <c r="K19" s="23">
        <v>0</v>
      </c>
      <c r="L19" s="23">
        <v>0.54</v>
      </c>
      <c r="M19" s="23">
        <v>0.35</v>
      </c>
      <c r="N19" s="23">
        <v>0.54</v>
      </c>
      <c r="O19" s="23">
        <v>0.33</v>
      </c>
      <c r="P19" s="23">
        <v>0.53</v>
      </c>
      <c r="Q19" s="23">
        <v>0.33</v>
      </c>
      <c r="R19" s="23">
        <v>0.56999999999999995</v>
      </c>
      <c r="S19" s="23">
        <v>0.34</v>
      </c>
      <c r="T19" s="23">
        <v>0.55000000000000004</v>
      </c>
      <c r="U19" s="23">
        <v>0.31</v>
      </c>
      <c r="V19" s="23">
        <v>0.5</v>
      </c>
      <c r="W19" s="23">
        <v>0.24</v>
      </c>
      <c r="X19" s="23">
        <v>0.44</v>
      </c>
      <c r="Y19" s="23">
        <v>0.2</v>
      </c>
    </row>
    <row r="20" spans="1:25" x14ac:dyDescent="0.2">
      <c r="A20" s="91" t="str">
        <f t="shared" si="0"/>
        <v>aaf_2007_ni39</v>
      </c>
      <c r="B20" s="47" t="s">
        <v>37</v>
      </c>
      <c r="C20" s="47" t="s">
        <v>40</v>
      </c>
      <c r="D20" s="88" t="s">
        <v>253</v>
      </c>
      <c r="E20" s="21"/>
      <c r="F20" s="21"/>
      <c r="G20" s="21" t="str">
        <f t="shared" si="1"/>
        <v>all</v>
      </c>
      <c r="H20" s="29">
        <v>2</v>
      </c>
      <c r="I20" s="96" t="s">
        <v>151</v>
      </c>
      <c r="J20" s="24">
        <v>0</v>
      </c>
      <c r="K20" s="24">
        <v>0</v>
      </c>
      <c r="L20" s="24">
        <v>0.35</v>
      </c>
      <c r="M20" s="24">
        <v>0.2</v>
      </c>
      <c r="N20" s="24">
        <v>0.35</v>
      </c>
      <c r="O20" s="24">
        <v>0.18</v>
      </c>
      <c r="P20" s="24">
        <v>0.34</v>
      </c>
      <c r="Q20" s="24">
        <v>0.18</v>
      </c>
      <c r="R20" s="24">
        <v>0.38</v>
      </c>
      <c r="S20" s="24">
        <v>0.18</v>
      </c>
      <c r="T20" s="24">
        <v>0.36</v>
      </c>
      <c r="U20" s="24">
        <v>0.17</v>
      </c>
      <c r="V20" s="24">
        <v>0.31</v>
      </c>
      <c r="W20" s="24">
        <v>0.13</v>
      </c>
      <c r="X20" s="24">
        <v>0.26</v>
      </c>
      <c r="Y20" s="24">
        <v>0.1</v>
      </c>
    </row>
    <row r="21" spans="1:25" x14ac:dyDescent="0.2">
      <c r="A21" s="91" t="str">
        <f t="shared" si="0"/>
        <v>aaf_2007_ni39</v>
      </c>
      <c r="B21" s="47" t="s">
        <v>37</v>
      </c>
      <c r="C21" s="47" t="s">
        <v>40</v>
      </c>
      <c r="D21" s="88" t="s">
        <v>257</v>
      </c>
      <c r="E21" s="21"/>
      <c r="F21" s="21"/>
      <c r="G21" s="21" t="str">
        <f t="shared" si="1"/>
        <v>all</v>
      </c>
      <c r="H21" s="29">
        <v>2</v>
      </c>
      <c r="I21" s="96" t="s">
        <v>155</v>
      </c>
      <c r="J21" s="24">
        <v>0</v>
      </c>
      <c r="K21" s="24">
        <v>0</v>
      </c>
      <c r="L21" s="24">
        <v>0.38</v>
      </c>
      <c r="M21" s="24">
        <v>0.21</v>
      </c>
      <c r="N21" s="24">
        <v>0.37</v>
      </c>
      <c r="O21" s="24">
        <v>0.2</v>
      </c>
      <c r="P21" s="24">
        <v>0.36</v>
      </c>
      <c r="Q21" s="24">
        <v>0.2</v>
      </c>
      <c r="R21" s="24">
        <v>0.4</v>
      </c>
      <c r="S21" s="24">
        <v>0.2</v>
      </c>
      <c r="T21" s="24">
        <v>0.38</v>
      </c>
      <c r="U21" s="24">
        <v>0.19</v>
      </c>
      <c r="V21" s="24">
        <v>0.33</v>
      </c>
      <c r="W21" s="24">
        <v>0.14000000000000001</v>
      </c>
      <c r="X21" s="24">
        <v>0.28000000000000003</v>
      </c>
      <c r="Y21" s="24">
        <v>0.11</v>
      </c>
    </row>
    <row r="22" spans="1:25" x14ac:dyDescent="0.2">
      <c r="A22" s="91" t="str">
        <f t="shared" si="0"/>
        <v>aaf_2007_ni39</v>
      </c>
      <c r="B22" s="47" t="s">
        <v>37</v>
      </c>
      <c r="C22" s="47" t="s">
        <v>40</v>
      </c>
      <c r="D22" s="88" t="s">
        <v>258</v>
      </c>
      <c r="E22" s="21"/>
      <c r="F22" s="21"/>
      <c r="G22" s="21" t="str">
        <f t="shared" si="1"/>
        <v>all</v>
      </c>
      <c r="H22" s="29">
        <v>2</v>
      </c>
      <c r="I22" s="96" t="s">
        <v>156</v>
      </c>
      <c r="J22" s="24">
        <v>0</v>
      </c>
      <c r="K22" s="24">
        <v>0</v>
      </c>
      <c r="L22" s="79">
        <v>0</v>
      </c>
      <c r="M22" s="24">
        <v>0.13</v>
      </c>
      <c r="N22" s="79">
        <v>0</v>
      </c>
      <c r="O22" s="24">
        <v>0.12</v>
      </c>
      <c r="P22" s="79">
        <v>0</v>
      </c>
      <c r="Q22" s="24">
        <v>0.12</v>
      </c>
      <c r="R22" s="79">
        <v>0</v>
      </c>
      <c r="S22" s="24">
        <v>0.12</v>
      </c>
      <c r="T22" s="79">
        <v>0</v>
      </c>
      <c r="U22" s="24">
        <v>0.11</v>
      </c>
      <c r="V22" s="79">
        <v>0</v>
      </c>
      <c r="W22" s="24">
        <v>0.08</v>
      </c>
      <c r="X22" s="79">
        <v>0</v>
      </c>
      <c r="Y22" s="24">
        <v>7.0000000000000007E-2</v>
      </c>
    </row>
    <row r="23" spans="1:25" x14ac:dyDescent="0.2">
      <c r="A23" s="91" t="str">
        <f t="shared" si="0"/>
        <v>aaf_2007_ni39</v>
      </c>
      <c r="B23" s="47" t="s">
        <v>37</v>
      </c>
      <c r="C23" s="48" t="s">
        <v>54</v>
      </c>
      <c r="D23" s="21" t="s">
        <v>157</v>
      </c>
      <c r="E23" s="21"/>
      <c r="F23" s="21"/>
      <c r="G23" s="21" t="str">
        <f t="shared" si="1"/>
        <v>all</v>
      </c>
      <c r="H23" s="29">
        <v>2</v>
      </c>
      <c r="I23" s="96" t="s">
        <v>158</v>
      </c>
      <c r="J23" s="24">
        <v>0</v>
      </c>
      <c r="K23" s="24">
        <v>0</v>
      </c>
      <c r="L23" s="24">
        <v>0.56000000000000005</v>
      </c>
      <c r="M23" s="24">
        <v>0.64</v>
      </c>
      <c r="N23" s="24">
        <v>0.57999999999999996</v>
      </c>
      <c r="O23" s="24">
        <v>0.59</v>
      </c>
      <c r="P23" s="24">
        <v>0.57999999999999996</v>
      </c>
      <c r="Q23" s="24">
        <v>0.61</v>
      </c>
      <c r="R23" s="24">
        <v>0.61</v>
      </c>
      <c r="S23" s="24">
        <v>0.61</v>
      </c>
      <c r="T23" s="24">
        <v>0.61</v>
      </c>
      <c r="U23" s="24">
        <v>0.56999999999999995</v>
      </c>
      <c r="V23" s="24">
        <v>0.51</v>
      </c>
      <c r="W23" s="24">
        <v>0.45</v>
      </c>
      <c r="X23" s="24">
        <v>0.42</v>
      </c>
      <c r="Y23" s="24">
        <v>0.35</v>
      </c>
    </row>
    <row r="24" spans="1:25" x14ac:dyDescent="0.2">
      <c r="A24" s="91" t="str">
        <f t="shared" si="0"/>
        <v>aaf_2007_ni39</v>
      </c>
      <c r="B24" s="47" t="s">
        <v>37</v>
      </c>
      <c r="C24" s="66" t="s">
        <v>56</v>
      </c>
      <c r="D24" s="21" t="s">
        <v>159</v>
      </c>
      <c r="E24" s="21"/>
      <c r="F24" s="21"/>
      <c r="G24" s="21" t="str">
        <f t="shared" si="1"/>
        <v>all</v>
      </c>
      <c r="H24" s="29">
        <v>2</v>
      </c>
      <c r="I24" s="96" t="s">
        <v>160</v>
      </c>
      <c r="J24" s="24">
        <v>0</v>
      </c>
      <c r="K24" s="24">
        <v>0</v>
      </c>
      <c r="L24" s="24">
        <v>0.39</v>
      </c>
      <c r="M24" s="24">
        <v>0.19</v>
      </c>
      <c r="N24" s="24">
        <v>0.38</v>
      </c>
      <c r="O24" s="24">
        <v>0.17</v>
      </c>
      <c r="P24" s="24">
        <v>0.37</v>
      </c>
      <c r="Q24" s="24">
        <v>0.18</v>
      </c>
      <c r="R24" s="24">
        <v>0.41</v>
      </c>
      <c r="S24" s="24">
        <v>0.18</v>
      </c>
      <c r="T24" s="24">
        <v>0.39</v>
      </c>
      <c r="U24" s="24">
        <v>0.16</v>
      </c>
      <c r="V24" s="24">
        <v>0.34</v>
      </c>
      <c r="W24" s="24">
        <v>0.12</v>
      </c>
      <c r="X24" s="24">
        <v>0.28000000000000003</v>
      </c>
      <c r="Y24" s="24">
        <v>0.09</v>
      </c>
    </row>
    <row r="25" spans="1:25" x14ac:dyDescent="0.2">
      <c r="A25" s="91" t="str">
        <f t="shared" si="0"/>
        <v>aaf_2007_ni39</v>
      </c>
      <c r="B25" s="47" t="s">
        <v>37</v>
      </c>
      <c r="C25" s="64" t="s">
        <v>56</v>
      </c>
      <c r="D25" s="21" t="s">
        <v>161</v>
      </c>
      <c r="E25" s="21"/>
      <c r="F25" s="21"/>
      <c r="G25" s="21" t="str">
        <f t="shared" si="1"/>
        <v>all</v>
      </c>
      <c r="H25" s="29">
        <v>2</v>
      </c>
      <c r="I25" s="96" t="s">
        <v>162</v>
      </c>
      <c r="J25" s="24">
        <v>0</v>
      </c>
      <c r="K25" s="24">
        <v>0</v>
      </c>
      <c r="L25" s="24">
        <v>0.35</v>
      </c>
      <c r="M25" s="24">
        <v>0.36</v>
      </c>
      <c r="N25" s="24">
        <v>0.36</v>
      </c>
      <c r="O25" s="24">
        <v>0.35</v>
      </c>
      <c r="P25" s="24">
        <v>0.37</v>
      </c>
      <c r="Q25" s="24">
        <v>0.35</v>
      </c>
      <c r="R25" s="24">
        <v>0.38</v>
      </c>
      <c r="S25" s="24">
        <v>0.35</v>
      </c>
      <c r="T25" s="24">
        <v>0.37</v>
      </c>
      <c r="U25" s="24">
        <v>0.33</v>
      </c>
      <c r="V25" s="24">
        <v>0.34</v>
      </c>
      <c r="W25" s="24">
        <v>0.27</v>
      </c>
      <c r="X25" s="24">
        <v>0.3</v>
      </c>
      <c r="Y25" s="24">
        <v>0.22</v>
      </c>
    </row>
    <row r="26" spans="1:25" x14ac:dyDescent="0.2">
      <c r="A26" s="91" t="str">
        <f t="shared" si="0"/>
        <v>aaf_2007_ni39</v>
      </c>
      <c r="B26" s="47" t="s">
        <v>37</v>
      </c>
      <c r="C26" s="64" t="s">
        <v>56</v>
      </c>
      <c r="D26" s="21" t="s">
        <v>165</v>
      </c>
      <c r="E26" s="21"/>
      <c r="F26" s="21"/>
      <c r="G26" s="21" t="str">
        <f t="shared" si="1"/>
        <v>all</v>
      </c>
      <c r="H26" s="29">
        <v>2</v>
      </c>
      <c r="I26" s="96" t="s">
        <v>233</v>
      </c>
      <c r="J26" s="24">
        <v>0</v>
      </c>
      <c r="K26" s="24">
        <v>0</v>
      </c>
      <c r="L26" s="24">
        <v>0.33</v>
      </c>
      <c r="M26" s="24">
        <v>0.13</v>
      </c>
      <c r="N26" s="24">
        <v>0.32</v>
      </c>
      <c r="O26" s="24">
        <v>0.12</v>
      </c>
      <c r="P26" s="24">
        <v>0.28999999999999998</v>
      </c>
      <c r="Q26" s="24">
        <v>0.12</v>
      </c>
      <c r="R26" s="24">
        <v>0.36</v>
      </c>
      <c r="S26" s="24">
        <v>0.12</v>
      </c>
      <c r="T26" s="24">
        <v>0.32</v>
      </c>
      <c r="U26" s="24">
        <v>0.11</v>
      </c>
      <c r="V26" s="24">
        <v>0.26</v>
      </c>
      <c r="W26" s="24">
        <v>7.0000000000000007E-2</v>
      </c>
      <c r="X26" s="24">
        <v>0.19</v>
      </c>
      <c r="Y26" s="24">
        <v>0.06</v>
      </c>
    </row>
    <row r="27" spans="1:25" x14ac:dyDescent="0.2">
      <c r="A27" s="91" t="str">
        <f t="shared" si="0"/>
        <v>aaf_2007_ni39</v>
      </c>
      <c r="B27" s="47" t="s">
        <v>37</v>
      </c>
      <c r="C27" s="64" t="s">
        <v>56</v>
      </c>
      <c r="D27" s="21" t="s">
        <v>167</v>
      </c>
      <c r="E27" s="21"/>
      <c r="F27" s="21"/>
      <c r="G27" s="21" t="str">
        <f t="shared" si="1"/>
        <v>all</v>
      </c>
      <c r="H27" s="29">
        <v>2</v>
      </c>
      <c r="I27" s="96" t="s">
        <v>168</v>
      </c>
      <c r="J27" s="24">
        <v>0</v>
      </c>
      <c r="K27" s="24">
        <v>0</v>
      </c>
      <c r="L27" s="24">
        <v>0.79</v>
      </c>
      <c r="M27" s="24">
        <v>0.56999999999999995</v>
      </c>
      <c r="N27" s="24">
        <v>0.78</v>
      </c>
      <c r="O27" s="24">
        <v>0.54</v>
      </c>
      <c r="P27" s="24">
        <v>0.77</v>
      </c>
      <c r="Q27" s="24">
        <v>0.55000000000000004</v>
      </c>
      <c r="R27" s="24">
        <v>0.81</v>
      </c>
      <c r="S27" s="24">
        <v>0.55000000000000004</v>
      </c>
      <c r="T27" s="24">
        <v>0.79</v>
      </c>
      <c r="U27" s="24">
        <v>0.53</v>
      </c>
      <c r="V27" s="24">
        <v>0.74</v>
      </c>
      <c r="W27" s="24">
        <v>0.43</v>
      </c>
      <c r="X27" s="24">
        <v>0.67</v>
      </c>
      <c r="Y27" s="24">
        <v>0.37</v>
      </c>
    </row>
    <row r="28" spans="1:25" x14ac:dyDescent="0.2">
      <c r="A28" s="91" t="str">
        <f t="shared" si="0"/>
        <v>aaf_2007_ni39</v>
      </c>
      <c r="B28" s="47" t="s">
        <v>37</v>
      </c>
      <c r="C28" s="66" t="s">
        <v>66</v>
      </c>
      <c r="D28" s="21" t="s">
        <v>169</v>
      </c>
      <c r="E28" s="21"/>
      <c r="F28" s="21"/>
      <c r="G28" s="21" t="str">
        <f t="shared" si="1"/>
        <v>all</v>
      </c>
      <c r="H28" s="29">
        <v>2</v>
      </c>
      <c r="I28" s="96" t="s">
        <v>170</v>
      </c>
      <c r="J28" s="24">
        <v>0</v>
      </c>
      <c r="K28" s="24">
        <v>0</v>
      </c>
      <c r="L28" s="24">
        <v>0.47</v>
      </c>
      <c r="M28" s="24">
        <v>0.47</v>
      </c>
      <c r="N28" s="24">
        <v>0.47</v>
      </c>
      <c r="O28" s="24">
        <v>0.47</v>
      </c>
      <c r="P28" s="24">
        <v>0.47</v>
      </c>
      <c r="Q28" s="24">
        <v>0.47</v>
      </c>
      <c r="R28" s="24">
        <v>0.47</v>
      </c>
      <c r="S28" s="24">
        <v>0.47</v>
      </c>
      <c r="T28" s="24">
        <v>0.47</v>
      </c>
      <c r="U28" s="24">
        <v>0.47</v>
      </c>
      <c r="V28" s="24">
        <v>0.47</v>
      </c>
      <c r="W28" s="24">
        <v>0.47</v>
      </c>
      <c r="X28" s="24">
        <v>0.47</v>
      </c>
      <c r="Y28" s="24">
        <v>0.47</v>
      </c>
    </row>
    <row r="29" spans="1:25" x14ac:dyDescent="0.2">
      <c r="A29" s="91" t="str">
        <f t="shared" si="0"/>
        <v>aaf_2007_ni39</v>
      </c>
      <c r="B29" s="47" t="s">
        <v>37</v>
      </c>
      <c r="C29" s="75" t="s">
        <v>66</v>
      </c>
      <c r="D29" s="21" t="s">
        <v>171</v>
      </c>
      <c r="E29" s="21"/>
      <c r="F29" s="21"/>
      <c r="G29" s="21" t="str">
        <f t="shared" si="1"/>
        <v>all</v>
      </c>
      <c r="H29" s="29">
        <v>2</v>
      </c>
      <c r="I29" s="96" t="s">
        <v>179</v>
      </c>
      <c r="J29" s="24">
        <v>0</v>
      </c>
      <c r="K29" s="24">
        <v>0</v>
      </c>
      <c r="L29" s="24">
        <v>0.79</v>
      </c>
      <c r="M29" s="24">
        <v>0.56999999999999995</v>
      </c>
      <c r="N29" s="24">
        <v>0.78</v>
      </c>
      <c r="O29" s="24">
        <v>0.54</v>
      </c>
      <c r="P29" s="24">
        <v>0.77</v>
      </c>
      <c r="Q29" s="24">
        <v>0.55000000000000004</v>
      </c>
      <c r="R29" s="24">
        <v>0.81</v>
      </c>
      <c r="S29" s="24">
        <v>0.55000000000000004</v>
      </c>
      <c r="T29" s="24">
        <v>0.79</v>
      </c>
      <c r="U29" s="24">
        <v>0.53</v>
      </c>
      <c r="V29" s="24">
        <v>0.74</v>
      </c>
      <c r="W29" s="24">
        <v>0.43</v>
      </c>
      <c r="X29" s="24">
        <v>0.67</v>
      </c>
      <c r="Y29" s="24">
        <v>0.37</v>
      </c>
    </row>
    <row r="30" spans="1:25" x14ac:dyDescent="0.2">
      <c r="A30" s="91" t="str">
        <f t="shared" si="0"/>
        <v>aaf_2007_ni39</v>
      </c>
      <c r="B30" s="47" t="s">
        <v>37</v>
      </c>
      <c r="C30" s="64" t="s">
        <v>66</v>
      </c>
      <c r="D30" s="21" t="s">
        <v>173</v>
      </c>
      <c r="E30" s="21"/>
      <c r="F30" s="21"/>
      <c r="G30" s="21" t="str">
        <f t="shared" si="1"/>
        <v>all</v>
      </c>
      <c r="H30" s="29">
        <v>2</v>
      </c>
      <c r="I30" s="96" t="s">
        <v>174</v>
      </c>
      <c r="J30" s="24">
        <v>0</v>
      </c>
      <c r="K30" s="24">
        <v>0</v>
      </c>
      <c r="L30" s="24">
        <v>0.32</v>
      </c>
      <c r="M30" s="24">
        <v>0.16</v>
      </c>
      <c r="N30" s="24">
        <v>0.31</v>
      </c>
      <c r="O30" s="24">
        <v>0.14000000000000001</v>
      </c>
      <c r="P30" s="24">
        <v>0.31</v>
      </c>
      <c r="Q30" s="24">
        <v>0.14000000000000001</v>
      </c>
      <c r="R30" s="24">
        <v>0.34</v>
      </c>
      <c r="S30" s="24">
        <v>0.15</v>
      </c>
      <c r="T30" s="24">
        <v>0.32</v>
      </c>
      <c r="U30" s="24">
        <v>0.13</v>
      </c>
      <c r="V30" s="24">
        <v>0.28000000000000003</v>
      </c>
      <c r="W30" s="24">
        <v>0.09</v>
      </c>
      <c r="X30" s="24">
        <v>0.23</v>
      </c>
      <c r="Y30" s="24">
        <v>7.0000000000000007E-2</v>
      </c>
    </row>
    <row r="31" spans="1:25" x14ac:dyDescent="0.2">
      <c r="A31" s="91" t="str">
        <f t="shared" si="0"/>
        <v>aaf_2007_ni39</v>
      </c>
      <c r="B31" s="47" t="s">
        <v>37</v>
      </c>
      <c r="C31" s="65" t="s">
        <v>211</v>
      </c>
      <c r="D31" s="21" t="s">
        <v>175</v>
      </c>
      <c r="E31" s="21"/>
      <c r="F31" s="21"/>
      <c r="G31" s="21" t="str">
        <f t="shared" si="1"/>
        <v>all</v>
      </c>
      <c r="H31" s="29">
        <v>2</v>
      </c>
      <c r="I31" s="96" t="s">
        <v>234</v>
      </c>
      <c r="J31" s="24">
        <v>0</v>
      </c>
      <c r="K31" s="24">
        <v>0</v>
      </c>
      <c r="L31" s="24">
        <v>0.34</v>
      </c>
      <c r="M31" s="24">
        <v>0.33</v>
      </c>
      <c r="N31" s="24">
        <v>0.34</v>
      </c>
      <c r="O31" s="24">
        <v>0.33</v>
      </c>
      <c r="P31" s="24">
        <v>0.35</v>
      </c>
      <c r="Q31" s="24">
        <v>0.33</v>
      </c>
      <c r="R31" s="24">
        <v>0.36</v>
      </c>
      <c r="S31" s="24">
        <v>0.32</v>
      </c>
      <c r="T31" s="24">
        <v>0.35</v>
      </c>
      <c r="U31" s="24">
        <v>0.31</v>
      </c>
      <c r="V31" s="24">
        <v>0.33</v>
      </c>
      <c r="W31" s="24">
        <v>0.26</v>
      </c>
      <c r="X31" s="24">
        <v>0.3</v>
      </c>
      <c r="Y31" s="24">
        <v>0.22</v>
      </c>
    </row>
    <row r="32" spans="1:25" x14ac:dyDescent="0.2">
      <c r="A32" s="38" t="str">
        <f t="shared" si="0"/>
        <v>aaf_2007_ni39</v>
      </c>
      <c r="B32" s="53" t="s">
        <v>37</v>
      </c>
      <c r="C32" s="76" t="s">
        <v>70</v>
      </c>
      <c r="D32" s="22" t="s">
        <v>176</v>
      </c>
      <c r="E32" s="22"/>
      <c r="F32" s="22"/>
      <c r="G32" s="22" t="str">
        <f t="shared" si="1"/>
        <v>all</v>
      </c>
      <c r="H32" s="30">
        <v>2</v>
      </c>
      <c r="I32" s="97" t="s">
        <v>177</v>
      </c>
      <c r="J32" s="25">
        <v>0</v>
      </c>
      <c r="K32" s="25">
        <v>0</v>
      </c>
      <c r="L32" s="79">
        <v>0</v>
      </c>
      <c r="M32" s="25">
        <v>0.23</v>
      </c>
      <c r="N32" s="79">
        <v>0</v>
      </c>
      <c r="O32" s="25">
        <v>0.21</v>
      </c>
      <c r="P32" s="79">
        <v>0</v>
      </c>
      <c r="Q32" s="25">
        <v>0.22</v>
      </c>
      <c r="R32" s="79">
        <v>0</v>
      </c>
      <c r="S32" s="25">
        <v>0.21</v>
      </c>
      <c r="T32" s="79">
        <v>0</v>
      </c>
      <c r="U32" s="25">
        <v>0.2</v>
      </c>
      <c r="V32" s="79">
        <v>0</v>
      </c>
      <c r="W32" s="25">
        <v>0.15</v>
      </c>
      <c r="X32" s="79">
        <v>0</v>
      </c>
      <c r="Y32" s="25">
        <v>0.12</v>
      </c>
    </row>
    <row r="33" spans="1:25" x14ac:dyDescent="0.2">
      <c r="A33" s="92" t="str">
        <f t="shared" si="0"/>
        <v>aaf_2007_ni39</v>
      </c>
      <c r="B33" s="42" t="s">
        <v>74</v>
      </c>
      <c r="C33" s="42" t="s">
        <v>75</v>
      </c>
      <c r="D33" s="19" t="s">
        <v>180</v>
      </c>
      <c r="E33" s="19"/>
      <c r="F33" s="19"/>
      <c r="G33" s="19" t="str">
        <f t="shared" si="1"/>
        <v>all</v>
      </c>
      <c r="H33" s="31">
        <v>3.1</v>
      </c>
      <c r="I33" s="102" t="s">
        <v>250</v>
      </c>
      <c r="J33" s="23">
        <v>0</v>
      </c>
      <c r="K33" s="23">
        <v>0</v>
      </c>
      <c r="L33" s="23">
        <v>0.37</v>
      </c>
      <c r="M33" s="23">
        <v>0.18</v>
      </c>
      <c r="N33" s="23">
        <v>0.37</v>
      </c>
      <c r="O33" s="23">
        <v>0.18</v>
      </c>
      <c r="P33" s="23">
        <v>0.37</v>
      </c>
      <c r="Q33" s="23">
        <v>0.18</v>
      </c>
      <c r="R33" s="23">
        <v>0.37</v>
      </c>
      <c r="S33" s="23">
        <v>0.18</v>
      </c>
      <c r="T33" s="23">
        <v>0.09</v>
      </c>
      <c r="U33" s="23">
        <v>0</v>
      </c>
      <c r="V33" s="23">
        <v>0.09</v>
      </c>
      <c r="W33" s="23">
        <v>0</v>
      </c>
      <c r="X33" s="23">
        <v>0.09</v>
      </c>
      <c r="Y33" s="23">
        <v>0</v>
      </c>
    </row>
    <row r="34" spans="1:25" x14ac:dyDescent="0.2">
      <c r="A34" s="91" t="str">
        <f t="shared" si="0"/>
        <v>aaf_2007_ni39</v>
      </c>
      <c r="B34" s="47" t="s">
        <v>74</v>
      </c>
      <c r="C34" s="75" t="s">
        <v>75</v>
      </c>
      <c r="D34" s="21" t="s">
        <v>181</v>
      </c>
      <c r="E34" s="21"/>
      <c r="F34" s="21"/>
      <c r="G34" s="21" t="str">
        <f t="shared" si="1"/>
        <v>all</v>
      </c>
      <c r="H34" s="29">
        <v>3.2</v>
      </c>
      <c r="I34" s="103" t="s">
        <v>249</v>
      </c>
      <c r="J34" s="24">
        <v>0</v>
      </c>
      <c r="K34" s="24">
        <v>0</v>
      </c>
      <c r="L34" s="24">
        <v>0.69</v>
      </c>
      <c r="M34" s="24">
        <v>0.5</v>
      </c>
      <c r="N34" s="24">
        <v>0.57999999999999996</v>
      </c>
      <c r="O34" s="24">
        <v>0.22</v>
      </c>
      <c r="P34" s="24">
        <v>0.51</v>
      </c>
      <c r="Q34" s="24">
        <v>0.42</v>
      </c>
      <c r="R34" s="24">
        <v>0.51</v>
      </c>
      <c r="S34" s="24">
        <v>0.42</v>
      </c>
      <c r="T34" s="24">
        <v>0.16</v>
      </c>
      <c r="U34" s="24">
        <v>0.06</v>
      </c>
      <c r="V34" s="24">
        <v>0.16</v>
      </c>
      <c r="W34" s="24">
        <v>0.06</v>
      </c>
      <c r="X34" s="24">
        <v>0.16</v>
      </c>
      <c r="Y34" s="24">
        <v>0.06</v>
      </c>
    </row>
    <row r="35" spans="1:25" x14ac:dyDescent="0.2">
      <c r="A35" s="91" t="str">
        <f t="shared" si="0"/>
        <v>aaf_2007_ni39</v>
      </c>
      <c r="B35" s="47" t="s">
        <v>74</v>
      </c>
      <c r="C35" s="75" t="s">
        <v>75</v>
      </c>
      <c r="D35" s="21" t="s">
        <v>182</v>
      </c>
      <c r="E35" s="21"/>
      <c r="F35" s="21"/>
      <c r="G35" s="21" t="str">
        <f t="shared" si="1"/>
        <v>all</v>
      </c>
      <c r="H35" s="29">
        <v>3.3</v>
      </c>
      <c r="I35" s="96" t="s">
        <v>183</v>
      </c>
      <c r="J35" s="24">
        <v>0</v>
      </c>
      <c r="K35" s="24">
        <v>0</v>
      </c>
      <c r="L35" s="24">
        <v>0.2</v>
      </c>
      <c r="M35" s="24">
        <v>0.2</v>
      </c>
      <c r="N35" s="24">
        <v>0.2</v>
      </c>
      <c r="O35" s="24">
        <v>0.2</v>
      </c>
      <c r="P35" s="24">
        <v>0.2</v>
      </c>
      <c r="Q35" s="24">
        <v>0.2</v>
      </c>
      <c r="R35" s="24">
        <v>0.2</v>
      </c>
      <c r="S35" s="24">
        <v>0.2</v>
      </c>
      <c r="T35" s="24">
        <v>0.2</v>
      </c>
      <c r="U35" s="24">
        <v>0.2</v>
      </c>
      <c r="V35" s="24">
        <v>0.2</v>
      </c>
      <c r="W35" s="24">
        <v>0.2</v>
      </c>
      <c r="X35" s="24">
        <v>0.2</v>
      </c>
      <c r="Y35" s="24">
        <v>0.2</v>
      </c>
    </row>
    <row r="36" spans="1:25" x14ac:dyDescent="0.2">
      <c r="A36" s="91" t="str">
        <f t="shared" si="0"/>
        <v>aaf_2007_ni39</v>
      </c>
      <c r="B36" s="47" t="s">
        <v>74</v>
      </c>
      <c r="C36" s="75" t="s">
        <v>75</v>
      </c>
      <c r="D36" s="21" t="s">
        <v>184</v>
      </c>
      <c r="E36" s="21"/>
      <c r="F36" s="21"/>
      <c r="G36" s="21" t="str">
        <f t="shared" si="1"/>
        <v>all</v>
      </c>
      <c r="H36" s="29">
        <v>3.3</v>
      </c>
      <c r="I36" s="96" t="s">
        <v>185</v>
      </c>
      <c r="J36" s="24">
        <v>0</v>
      </c>
      <c r="K36" s="24">
        <v>0</v>
      </c>
      <c r="L36" s="24">
        <v>0.22</v>
      </c>
      <c r="M36" s="24">
        <v>0.14000000000000001</v>
      </c>
      <c r="N36" s="24">
        <v>0.22</v>
      </c>
      <c r="O36" s="24">
        <v>0.14000000000000001</v>
      </c>
      <c r="P36" s="24">
        <v>0.22</v>
      </c>
      <c r="Q36" s="24">
        <v>0.14000000000000001</v>
      </c>
      <c r="R36" s="24">
        <v>0.22</v>
      </c>
      <c r="S36" s="24">
        <v>0.14000000000000001</v>
      </c>
      <c r="T36" s="24">
        <v>0.22</v>
      </c>
      <c r="U36" s="24">
        <v>0.14000000000000001</v>
      </c>
      <c r="V36" s="24">
        <v>0.12</v>
      </c>
      <c r="W36" s="24">
        <v>0.04</v>
      </c>
      <c r="X36" s="24">
        <v>0.12</v>
      </c>
      <c r="Y36" s="24">
        <v>0.04</v>
      </c>
    </row>
    <row r="37" spans="1:25" x14ac:dyDescent="0.2">
      <c r="A37" s="91" t="str">
        <f t="shared" si="0"/>
        <v>aaf_2007_ni39</v>
      </c>
      <c r="B37" s="47" t="s">
        <v>74</v>
      </c>
      <c r="C37" s="75" t="s">
        <v>75</v>
      </c>
      <c r="D37" s="21" t="s">
        <v>186</v>
      </c>
      <c r="E37" s="21"/>
      <c r="F37" s="21"/>
      <c r="G37" s="21" t="str">
        <f t="shared" si="1"/>
        <v>all</v>
      </c>
      <c r="H37" s="29">
        <v>3.3</v>
      </c>
      <c r="I37" s="96" t="s">
        <v>187</v>
      </c>
      <c r="J37" s="24">
        <v>0</v>
      </c>
      <c r="K37" s="24">
        <v>0</v>
      </c>
      <c r="L37" s="24">
        <v>0.25</v>
      </c>
      <c r="M37" s="24">
        <v>0.25</v>
      </c>
      <c r="N37" s="24">
        <v>0.25</v>
      </c>
      <c r="O37" s="24">
        <v>0.25</v>
      </c>
      <c r="P37" s="24">
        <v>0.25</v>
      </c>
      <c r="Q37" s="24">
        <v>0.25</v>
      </c>
      <c r="R37" s="24">
        <v>0.25</v>
      </c>
      <c r="S37" s="24">
        <v>0.25</v>
      </c>
      <c r="T37" s="24">
        <v>0.25</v>
      </c>
      <c r="U37" s="24">
        <v>0.25</v>
      </c>
      <c r="V37" s="24">
        <v>0.25</v>
      </c>
      <c r="W37" s="24">
        <v>0.25</v>
      </c>
      <c r="X37" s="24">
        <v>0.25</v>
      </c>
      <c r="Y37" s="24">
        <v>0.25</v>
      </c>
    </row>
    <row r="38" spans="1:25" x14ac:dyDescent="0.2">
      <c r="A38" s="91" t="str">
        <f t="shared" si="0"/>
        <v>aaf_2007_ni39</v>
      </c>
      <c r="B38" s="47" t="s">
        <v>74</v>
      </c>
      <c r="C38" s="75" t="s">
        <v>75</v>
      </c>
      <c r="D38" s="21" t="s">
        <v>188</v>
      </c>
      <c r="E38" s="21"/>
      <c r="F38" s="21"/>
      <c r="G38" s="21" t="str">
        <f t="shared" si="1"/>
        <v>all</v>
      </c>
      <c r="H38" s="29">
        <v>3.3</v>
      </c>
      <c r="I38" s="96" t="s">
        <v>189</v>
      </c>
      <c r="J38" s="24">
        <v>0</v>
      </c>
      <c r="K38" s="24">
        <v>0</v>
      </c>
      <c r="L38" s="24">
        <v>0.34</v>
      </c>
      <c r="M38" s="24">
        <v>0.34</v>
      </c>
      <c r="N38" s="24">
        <v>0.34</v>
      </c>
      <c r="O38" s="24">
        <v>0.34</v>
      </c>
      <c r="P38" s="24">
        <v>0.34</v>
      </c>
      <c r="Q38" s="24">
        <v>0.34</v>
      </c>
      <c r="R38" s="24">
        <v>0.34</v>
      </c>
      <c r="S38" s="24">
        <v>0.34</v>
      </c>
      <c r="T38" s="24">
        <v>0.34</v>
      </c>
      <c r="U38" s="24">
        <v>0.34</v>
      </c>
      <c r="V38" s="24">
        <v>0.34</v>
      </c>
      <c r="W38" s="24">
        <v>0.34</v>
      </c>
      <c r="X38" s="24">
        <v>0.34</v>
      </c>
      <c r="Y38" s="24">
        <v>0.34</v>
      </c>
    </row>
    <row r="39" spans="1:25" x14ac:dyDescent="0.2">
      <c r="A39" s="91" t="str">
        <f t="shared" si="0"/>
        <v>aaf_2007_ni39</v>
      </c>
      <c r="B39" s="47" t="s">
        <v>74</v>
      </c>
      <c r="C39" s="75" t="s">
        <v>75</v>
      </c>
      <c r="D39" s="21" t="s">
        <v>190</v>
      </c>
      <c r="E39" s="21"/>
      <c r="F39" s="21"/>
      <c r="G39" s="21" t="str">
        <f t="shared" si="1"/>
        <v>all</v>
      </c>
      <c r="H39" s="29">
        <v>3.3</v>
      </c>
      <c r="I39" s="96" t="s">
        <v>191</v>
      </c>
      <c r="J39" s="24">
        <v>0</v>
      </c>
      <c r="K39" s="24">
        <v>0</v>
      </c>
      <c r="L39" s="24">
        <v>0.25</v>
      </c>
      <c r="M39" s="24">
        <v>0.25</v>
      </c>
      <c r="N39" s="24">
        <v>0.25</v>
      </c>
      <c r="O39" s="24">
        <v>0.25</v>
      </c>
      <c r="P39" s="24">
        <v>0.25</v>
      </c>
      <c r="Q39" s="24">
        <v>0.25</v>
      </c>
      <c r="R39" s="24">
        <v>0.25</v>
      </c>
      <c r="S39" s="24">
        <v>0.25</v>
      </c>
      <c r="T39" s="24">
        <v>0.25</v>
      </c>
      <c r="U39" s="24">
        <v>0.25</v>
      </c>
      <c r="V39" s="24">
        <v>0.25</v>
      </c>
      <c r="W39" s="24">
        <v>0.25</v>
      </c>
      <c r="X39" s="24">
        <v>0.25</v>
      </c>
      <c r="Y39" s="24">
        <v>0.25</v>
      </c>
    </row>
    <row r="40" spans="1:25" x14ac:dyDescent="0.2">
      <c r="A40" s="91" t="str">
        <f t="shared" si="0"/>
        <v>aaf_2007_ni39</v>
      </c>
      <c r="B40" s="47" t="s">
        <v>74</v>
      </c>
      <c r="C40" s="75" t="s">
        <v>75</v>
      </c>
      <c r="D40" s="21" t="s">
        <v>192</v>
      </c>
      <c r="E40" s="21"/>
      <c r="F40" s="21"/>
      <c r="G40" s="21" t="str">
        <f t="shared" si="1"/>
        <v>all</v>
      </c>
      <c r="H40" s="29">
        <v>3.3</v>
      </c>
      <c r="I40" s="96" t="s">
        <v>193</v>
      </c>
      <c r="J40" s="24">
        <v>0</v>
      </c>
      <c r="K40" s="24">
        <v>0</v>
      </c>
      <c r="L40" s="24">
        <v>0.38</v>
      </c>
      <c r="M40" s="24">
        <v>0.38</v>
      </c>
      <c r="N40" s="24">
        <v>0.38</v>
      </c>
      <c r="O40" s="24">
        <v>0.38</v>
      </c>
      <c r="P40" s="24">
        <v>0.38</v>
      </c>
      <c r="Q40" s="24">
        <v>0.38</v>
      </c>
      <c r="R40" s="24">
        <v>0.38</v>
      </c>
      <c r="S40" s="24">
        <v>0.38</v>
      </c>
      <c r="T40" s="24">
        <v>0.38</v>
      </c>
      <c r="U40" s="24">
        <v>0.38</v>
      </c>
      <c r="V40" s="24">
        <v>0.38</v>
      </c>
      <c r="W40" s="24">
        <v>0.38</v>
      </c>
      <c r="X40" s="24">
        <v>0.38</v>
      </c>
      <c r="Y40" s="24">
        <v>0.38</v>
      </c>
    </row>
    <row r="41" spans="1:25" x14ac:dyDescent="0.2">
      <c r="A41" s="91" t="str">
        <f t="shared" si="0"/>
        <v>aaf_2007_ni39</v>
      </c>
      <c r="B41" s="47" t="s">
        <v>74</v>
      </c>
      <c r="C41" s="75" t="s">
        <v>75</v>
      </c>
      <c r="D41" s="21" t="s">
        <v>194</v>
      </c>
      <c r="E41" s="21"/>
      <c r="F41" s="21"/>
      <c r="G41" s="21" t="str">
        <f t="shared" si="1"/>
        <v>all</v>
      </c>
      <c r="H41" s="29">
        <v>3.3</v>
      </c>
      <c r="I41" s="96" t="s">
        <v>195</v>
      </c>
      <c r="J41" s="24">
        <v>0</v>
      </c>
      <c r="K41" s="24">
        <v>0</v>
      </c>
      <c r="L41" s="24">
        <v>0.25</v>
      </c>
      <c r="M41" s="24">
        <v>0.25</v>
      </c>
      <c r="N41" s="24">
        <v>0.25</v>
      </c>
      <c r="O41" s="24">
        <v>0.25</v>
      </c>
      <c r="P41" s="24">
        <v>0.25</v>
      </c>
      <c r="Q41" s="24">
        <v>0.25</v>
      </c>
      <c r="R41" s="24">
        <v>0.25</v>
      </c>
      <c r="S41" s="24">
        <v>0.25</v>
      </c>
      <c r="T41" s="24">
        <v>0.25</v>
      </c>
      <c r="U41" s="24">
        <v>0.25</v>
      </c>
      <c r="V41" s="24">
        <v>0.25</v>
      </c>
      <c r="W41" s="24">
        <v>0.25</v>
      </c>
      <c r="X41" s="24">
        <v>0.25</v>
      </c>
      <c r="Y41" s="24">
        <v>0.25</v>
      </c>
    </row>
    <row r="42" spans="1:25" x14ac:dyDescent="0.2">
      <c r="A42" s="91" t="str">
        <f t="shared" si="0"/>
        <v>aaf_2007_ni39</v>
      </c>
      <c r="B42" s="47" t="s">
        <v>74</v>
      </c>
      <c r="C42" s="66" t="s">
        <v>76</v>
      </c>
      <c r="D42" s="21" t="s">
        <v>196</v>
      </c>
      <c r="E42" s="21"/>
      <c r="F42" s="21"/>
      <c r="G42" s="21" t="str">
        <f t="shared" si="1"/>
        <v>all</v>
      </c>
      <c r="H42" s="29">
        <v>4</v>
      </c>
      <c r="I42" s="96" t="s">
        <v>197</v>
      </c>
      <c r="J42" s="24">
        <v>0</v>
      </c>
      <c r="K42" s="24">
        <v>0</v>
      </c>
      <c r="L42" s="24">
        <v>0.34</v>
      </c>
      <c r="M42" s="24">
        <v>0.35</v>
      </c>
      <c r="N42" s="24">
        <v>0.34</v>
      </c>
      <c r="O42" s="24">
        <v>0.33</v>
      </c>
      <c r="P42" s="24">
        <v>0.35</v>
      </c>
      <c r="Q42" s="24">
        <v>0.34</v>
      </c>
      <c r="R42" s="24">
        <v>0.37</v>
      </c>
      <c r="S42" s="24">
        <v>0.34</v>
      </c>
      <c r="T42" s="24">
        <v>0.36</v>
      </c>
      <c r="U42" s="24">
        <v>0.32</v>
      </c>
      <c r="V42" s="24">
        <v>0.31</v>
      </c>
      <c r="W42" s="24">
        <v>0.25</v>
      </c>
      <c r="X42" s="24">
        <v>0.27</v>
      </c>
      <c r="Y42" s="24">
        <v>0.2</v>
      </c>
    </row>
    <row r="43" spans="1:25" x14ac:dyDescent="0.2">
      <c r="A43" s="38" t="str">
        <f t="shared" si="0"/>
        <v>aaf_2007_ni39</v>
      </c>
      <c r="B43" s="53" t="s">
        <v>74</v>
      </c>
      <c r="C43" s="77" t="s">
        <v>76</v>
      </c>
      <c r="D43" s="22" t="s">
        <v>198</v>
      </c>
      <c r="E43" s="22"/>
      <c r="F43" s="22"/>
      <c r="G43" s="22" t="str">
        <f t="shared" si="1"/>
        <v>all</v>
      </c>
      <c r="H43" s="30">
        <v>4</v>
      </c>
      <c r="I43" s="97" t="s">
        <v>199</v>
      </c>
      <c r="J43" s="25">
        <v>0</v>
      </c>
      <c r="K43" s="25">
        <v>0</v>
      </c>
      <c r="L43" s="25">
        <v>0.27</v>
      </c>
      <c r="M43" s="25">
        <v>0.27</v>
      </c>
      <c r="N43" s="25">
        <v>0.27</v>
      </c>
      <c r="O43" s="25">
        <v>0.27</v>
      </c>
      <c r="P43" s="25">
        <v>0.27</v>
      </c>
      <c r="Q43" s="25">
        <v>0.27</v>
      </c>
      <c r="R43" s="25">
        <v>0.27</v>
      </c>
      <c r="S43" s="25">
        <v>0.27</v>
      </c>
      <c r="T43" s="25">
        <v>0.27</v>
      </c>
      <c r="U43" s="25">
        <v>0.27</v>
      </c>
      <c r="V43" s="25">
        <v>0.27</v>
      </c>
      <c r="W43" s="25">
        <v>0.27</v>
      </c>
      <c r="X43" s="25">
        <v>0.27</v>
      </c>
      <c r="Y43" s="25">
        <v>0.27</v>
      </c>
    </row>
    <row r="44" spans="1:25" x14ac:dyDescent="0.2">
      <c r="A44" s="92" t="str">
        <f t="shared" si="0"/>
        <v>aaf_2007_ni39</v>
      </c>
      <c r="B44" s="70" t="s">
        <v>74</v>
      </c>
      <c r="C44" s="75" t="s">
        <v>75</v>
      </c>
      <c r="D44" s="27" t="s">
        <v>283</v>
      </c>
      <c r="E44" s="20"/>
      <c r="F44" s="20"/>
      <c r="G44" s="20" t="str">
        <f t="shared" si="1"/>
        <v>all</v>
      </c>
      <c r="H44" s="31">
        <v>5</v>
      </c>
      <c r="I44" s="20" t="s">
        <v>249</v>
      </c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</row>
    <row r="45" spans="1:25" ht="12.75" customHeight="1" x14ac:dyDescent="0.2">
      <c r="A45" s="38" t="str">
        <f t="shared" si="0"/>
        <v>aaf_2007_ni39</v>
      </c>
      <c r="B45" s="53" t="s">
        <v>74</v>
      </c>
      <c r="C45" s="75" t="s">
        <v>75</v>
      </c>
      <c r="D45" s="27" t="s">
        <v>282</v>
      </c>
      <c r="E45" s="78"/>
      <c r="F45" s="78"/>
      <c r="G45" s="78" t="str">
        <f t="shared" si="1"/>
        <v>all</v>
      </c>
      <c r="H45" s="30">
        <v>5</v>
      </c>
      <c r="I45" s="78" t="s">
        <v>250</v>
      </c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</row>
    <row r="46" spans="1:25" x14ac:dyDescent="0.2">
      <c r="C46"/>
      <c r="D46"/>
      <c r="E46"/>
      <c r="F46" s="6"/>
      <c r="G46" s="6"/>
      <c r="H46" s="6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x14ac:dyDescent="0.2">
      <c r="C47"/>
      <c r="D47"/>
      <c r="E47"/>
      <c r="F47" s="10"/>
      <c r="G47" s="10"/>
      <c r="H47" s="10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x14ac:dyDescent="0.2">
      <c r="C48"/>
      <c r="D48"/>
      <c r="E48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3:25" x14ac:dyDescent="0.2">
      <c r="C49"/>
      <c r="D49"/>
      <c r="E49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3:25" x14ac:dyDescent="0.2">
      <c r="C50"/>
      <c r="D50"/>
      <c r="E50"/>
      <c r="F50" s="11"/>
      <c r="G50" s="11"/>
      <c r="H50" s="11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3:25" x14ac:dyDescent="0.2">
      <c r="C51"/>
      <c r="D51"/>
      <c r="E51"/>
      <c r="F51" s="6"/>
      <c r="G51" s="6"/>
      <c r="H51" s="6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3:25" x14ac:dyDescent="0.2">
      <c r="C52"/>
      <c r="D52"/>
      <c r="E52"/>
      <c r="F52" s="6"/>
      <c r="G52" s="6"/>
      <c r="H52" s="6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</sheetData>
  <conditionalFormatting sqref="J7:Y43">
    <cfRule type="dataBar" priority="1">
      <dataBar>
        <cfvo type="min"/>
        <cfvo type="num" val="1"/>
        <color theme="4"/>
      </dataBar>
      <extLst>
        <ext xmlns:x14="http://schemas.microsoft.com/office/spreadsheetml/2009/9/main" uri="{B025F937-C7B1-47D3-B67F-A62EFF666E3E}">
          <x14:id>{A6A6BCF9-2AD7-416C-8301-176AD8415F5D}</x14:id>
        </ext>
      </extLst>
    </cfRule>
  </conditionalFormatting>
  <pageMargins left="0.7" right="0.7" top="0.75" bottom="0.75" header="0.3" footer="0.3"/>
  <pageSetup paperSize="9" orientation="portrait" r:id="rId1"/>
  <picture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A6BCF9-2AD7-416C-8301-176AD8415F5D}">
            <x14:dataBar minLength="0" maxLength="100" gradient="0">
              <x14:cfvo type="autoMin"/>
              <x14:cfvo type="num">
                <xm:f>1</xm:f>
              </x14:cfvo>
              <x14:negativeFillColor rgb="FF00B050"/>
              <x14:axisColor theme="0" tint="-0.249977111117893"/>
            </x14:dataBar>
          </x14:cfRule>
          <xm:sqref>J7:Y43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Tables</vt:lpstr>
      <vt:lpstr>aaf_2017_phe</vt:lpstr>
      <vt:lpstr>aaf_2014_ljucph</vt:lpstr>
      <vt:lpstr>aaf_2008_ljucph</vt:lpstr>
      <vt:lpstr>aaf_2007_ni39</vt:lpstr>
      <vt:lpstr>aaf_2007_ni39!_ftn1</vt:lpstr>
      <vt:lpstr>aaf_2007_ni39!_ftnref1</vt:lpstr>
    </vt:vector>
  </TitlesOfParts>
  <Company>Nottinghamshire County Council Public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ph.info@nottscc.gov.uk</dc:creator>
  <cp:lastModifiedBy>Ian Bates</cp:lastModifiedBy>
  <dcterms:created xsi:type="dcterms:W3CDTF">2018-01-24T10:21:16Z</dcterms:created>
  <dcterms:modified xsi:type="dcterms:W3CDTF">2019-03-20T09:55:19Z</dcterms:modified>
</cp:coreProperties>
</file>