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mi\Desktop\ISIT320\RPG_Project\RPG_Project\Documentation\"/>
    </mc:Choice>
  </mc:AlternateContent>
  <xr:revisionPtr revIDLastSave="0" documentId="13_ncr:1_{939E6683-BA63-42FD-ABE9-B964946E36C8}" xr6:coauthVersionLast="47" xr6:coauthVersionMax="47" xr10:uidLastSave="{00000000-0000-0000-0000-000000000000}"/>
  <bookViews>
    <workbookView xWindow="-120" yWindow="-120" windowWidth="38640" windowHeight="21390" xr2:uid="{DF5B975F-13F8-4FB3-9DD0-0FB3B8F1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J1" i="1"/>
  <c r="I1" i="1"/>
  <c r="K4" i="1"/>
  <c r="J4" i="1"/>
  <c r="K3" i="1"/>
  <c r="J3" i="1"/>
  <c r="B29" i="1"/>
  <c r="B32" i="1"/>
  <c r="B15" i="1"/>
  <c r="B12" i="1"/>
  <c r="K5" i="1"/>
  <c r="K7" i="1" s="1"/>
  <c r="J5" i="1"/>
  <c r="J7" i="1" s="1"/>
  <c r="B30" i="1" l="1"/>
  <c r="J6" i="1"/>
  <c r="J8" i="1" s="1"/>
  <c r="K6" i="1"/>
  <c r="K8" i="1" s="1"/>
</calcChain>
</file>

<file path=xl/sharedStrings.xml><?xml version="1.0" encoding="utf-8"?>
<sst xmlns="http://schemas.openxmlformats.org/spreadsheetml/2006/main" count="106" uniqueCount="88">
  <si>
    <t>strength</t>
  </si>
  <si>
    <t>willpower</t>
  </si>
  <si>
    <t>dexterity</t>
  </si>
  <si>
    <t>Focus</t>
  </si>
  <si>
    <t>Agility</t>
  </si>
  <si>
    <t>Health</t>
  </si>
  <si>
    <t>Max</t>
  </si>
  <si>
    <t>Current</t>
  </si>
  <si>
    <t>Essence</t>
  </si>
  <si>
    <t>Tension</t>
  </si>
  <si>
    <t>Player</t>
  </si>
  <si>
    <t>Enemy</t>
  </si>
  <si>
    <t>Aggro Table</t>
  </si>
  <si>
    <t>accuracy</t>
  </si>
  <si>
    <t>Crit chance</t>
  </si>
  <si>
    <t>number of hits</t>
  </si>
  <si>
    <t>attribute</t>
  </si>
  <si>
    <t>AP cost</t>
  </si>
  <si>
    <t>Essence cost</t>
  </si>
  <si>
    <t>Caster</t>
  </si>
  <si>
    <t>Target</t>
  </si>
  <si>
    <t>Category</t>
  </si>
  <si>
    <t>Revive</t>
  </si>
  <si>
    <t>Targets</t>
  </si>
  <si>
    <t>PotentialTargets</t>
  </si>
  <si>
    <t>TargetConditions</t>
  </si>
  <si>
    <t>by player</t>
  </si>
  <si>
    <t>by enemy</t>
  </si>
  <si>
    <t>hitchance</t>
  </si>
  <si>
    <t>damage</t>
  </si>
  <si>
    <t>Defence</t>
  </si>
  <si>
    <t>Monica</t>
  </si>
  <si>
    <t>Action points</t>
  </si>
  <si>
    <t>level</t>
  </si>
  <si>
    <t>crit damage</t>
  </si>
  <si>
    <t>Basic attack</t>
  </si>
  <si>
    <t>hit bonus damage</t>
  </si>
  <si>
    <t>crit and hit damage</t>
  </si>
  <si>
    <t>Name</t>
  </si>
  <si>
    <t>Health:</t>
  </si>
  <si>
    <t>Essence:</t>
  </si>
  <si>
    <t>Basic attack action</t>
  </si>
  <si>
    <t>null</t>
  </si>
  <si>
    <t>attack</t>
  </si>
  <si>
    <t>Accuracy of attack + (my dexterity * my tension) - (targets defence * target tension)</t>
  </si>
  <si>
    <t>attacks crit chance</t>
  </si>
  <si>
    <t>square root of (my strength / target defence) * (damage of attack * my level / 2)</t>
  </si>
  <si>
    <t>if two randoms roll under hit chance + 10% damage</t>
  </si>
  <si>
    <t>after hit, if random roll is under crit chance double damage</t>
  </si>
  <si>
    <t>critical damage is applied after bonus hit damage</t>
  </si>
  <si>
    <t>Crit roll</t>
  </si>
  <si>
    <t>Random roll 1 and 2</t>
  </si>
  <si>
    <t>Tension diffence</t>
  </si>
  <si>
    <t>Action cost of doing action</t>
  </si>
  <si>
    <t>Essence cost of doing action</t>
  </si>
  <si>
    <t>Who is attacking</t>
  </si>
  <si>
    <t>Who is being attacked</t>
  </si>
  <si>
    <t>type of attack or support</t>
  </si>
  <si>
    <t>does this action allow revive?</t>
  </si>
  <si>
    <t>how many enemies can be hit</t>
  </si>
  <si>
    <t>status effects of target (stretch goal)</t>
  </si>
  <si>
    <t>action spreads to unintended targets (stretch goal)</t>
  </si>
  <si>
    <t>Accuracy of the attack, used to calculate hit chance</t>
  </si>
  <si>
    <t>Chance for attack to be critical</t>
  </si>
  <si>
    <t>Base damage of the attack, used to calculate damage delt by unit</t>
  </si>
  <si>
    <t>number of possible hits by attack</t>
  </si>
  <si>
    <t>what attriubte is affected, buff or debuff (strech goal)</t>
  </si>
  <si>
    <t>aggro generated</t>
  </si>
  <si>
    <t>aggro generated by attack, when dealt to enemy units</t>
  </si>
  <si>
    <t>Tension generated by player's character when sucessful critical hit, Tension lost by player's character when hit by an enemy</t>
  </si>
  <si>
    <t>used for damage calculation</t>
  </si>
  <si>
    <t>used for damage calculation of spells</t>
  </si>
  <si>
    <t>used for damage calculation of physical attacks</t>
  </si>
  <si>
    <t>used of accuracy calucaltions of spells</t>
  </si>
  <si>
    <t>used for accuracy calculation of physical attacks</t>
  </si>
  <si>
    <t>used for damage calculation of physical attacks and spell attacks</t>
  </si>
  <si>
    <t>used for turn order (and evasion chance &gt; strech goal)</t>
  </si>
  <si>
    <t>max health able to be healed</t>
  </si>
  <si>
    <t>if current health reach 0, character is dead.</t>
  </si>
  <si>
    <t>used for casting spells</t>
  </si>
  <si>
    <t>max amount of points to be used for casting spells</t>
  </si>
  <si>
    <t>if current essence is 0, no spells can be cast by this unit</t>
  </si>
  <si>
    <t>total action points unit has at this moment</t>
  </si>
  <si>
    <t>used to calculate damage, will be generated by attacks (and spells &gt; stretch goal) and reduced by enemy attacks</t>
  </si>
  <si>
    <t>all atribute and varibles are consistant with player's characters, except aggro</t>
  </si>
  <si>
    <t>a table consisnting of all potential targets, as attacks are dealt to enemy, the caster of the attack will gain a higher aggro score and will be this enemy's next target</t>
  </si>
  <si>
    <t>{}</t>
  </si>
  <si>
    <t>stats: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</si>
</sst>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9" fontId="0" fillId="0" borderId="0" xfId="1" applyFont="1" applyAlignment="1">
      <alignment horizontal="left"/>
    </xf>
    <xf numFmtId="9" fontId="0" fillId="0" borderId="5" xfId="1" applyFont="1" applyBorder="1"/>
    <xf numFmtId="1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9" fontId="0" fillId="0" borderId="0" xfId="1" applyFont="1" applyBorder="1"/>
    <xf numFmtId="1" fontId="0" fillId="0" borderId="0" xfId="0" applyNumberFormat="1" applyBorder="1"/>
    <xf numFmtId="1" fontId="0" fillId="0" borderId="1" xfId="0" applyNumberFormat="1" applyBorder="1"/>
    <xf numFmtId="1" fontId="0" fillId="0" borderId="6" xfId="0" applyNumberFormat="1" applyBorder="1"/>
    <xf numFmtId="0" fontId="0" fillId="0" borderId="9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0491-4BC0-47F1-B690-3F8C90E62BBA}">
  <dimension ref="A1:L35"/>
  <sheetViews>
    <sheetView tabSelected="1" workbookViewId="0">
      <selection activeCell="L12" sqref="L12"/>
    </sheetView>
  </sheetViews>
  <sheetFormatPr defaultRowHeight="15" x14ac:dyDescent="0.25"/>
  <cols>
    <col min="1" max="1" width="12.42578125" customWidth="1"/>
    <col min="3" max="3" width="37.42578125" style="27" customWidth="1"/>
    <col min="4" max="4" width="7.5703125" customWidth="1"/>
    <col min="5" max="5" width="16.28515625" bestFit="1" customWidth="1"/>
    <col min="6" max="6" width="10.5703125" customWidth="1"/>
    <col min="7" max="7" width="30.28515625" style="24" customWidth="1"/>
    <col min="8" max="8" width="11.42578125" customWidth="1"/>
    <col min="9" max="9" width="18.140625" bestFit="1" customWidth="1"/>
    <col min="10" max="10" width="10.5703125" bestFit="1" customWidth="1"/>
    <col min="11" max="11" width="9.7109375" bestFit="1" customWidth="1"/>
    <col min="12" max="12" width="41.140625" customWidth="1"/>
  </cols>
  <sheetData>
    <row r="1" spans="1:12" ht="51" customHeight="1" thickBot="1" x14ac:dyDescent="0.3">
      <c r="A1" s="2" t="s">
        <v>10</v>
      </c>
      <c r="B1" s="2"/>
      <c r="G1" s="27"/>
      <c r="H1" s="7" t="s">
        <v>51</v>
      </c>
      <c r="I1" s="8">
        <f ca="1">RAND()</f>
        <v>0.74995847013971484</v>
      </c>
      <c r="J1" s="8">
        <f ca="1">RAND()</f>
        <v>0.87312764470109072</v>
      </c>
      <c r="K1" t="s">
        <v>50</v>
      </c>
      <c r="L1" s="8">
        <f ca="1">RAND()</f>
        <v>7.5854203127877495E-3</v>
      </c>
    </row>
    <row r="2" spans="1:12" ht="15.75" thickBot="1" x14ac:dyDescent="0.3">
      <c r="A2" s="3" t="s">
        <v>38</v>
      </c>
      <c r="B2" s="4" t="s">
        <v>31</v>
      </c>
      <c r="E2" s="13" t="s">
        <v>35</v>
      </c>
      <c r="F2" s="14"/>
      <c r="I2" s="19" t="s">
        <v>41</v>
      </c>
      <c r="J2" s="20" t="s">
        <v>26</v>
      </c>
      <c r="K2" s="14" t="s">
        <v>27</v>
      </c>
    </row>
    <row r="3" spans="1:12" ht="30" x14ac:dyDescent="0.25">
      <c r="A3" t="s">
        <v>87</v>
      </c>
      <c r="B3" s="5"/>
      <c r="E3" s="11" t="s">
        <v>17</v>
      </c>
      <c r="F3" s="5">
        <v>2</v>
      </c>
      <c r="G3" s="27" t="s">
        <v>53</v>
      </c>
      <c r="I3" s="11" t="s">
        <v>28</v>
      </c>
      <c r="J3" s="15">
        <f>(F12+(B7*B18)-(B26*B34))/100</f>
        <v>0.64500000000000002</v>
      </c>
      <c r="K3" s="9">
        <f>(F12+(B24*B34)-(B9*B18))/100</f>
        <v>0.7</v>
      </c>
      <c r="L3" s="7" t="s">
        <v>44</v>
      </c>
    </row>
    <row r="4" spans="1:12" ht="30" x14ac:dyDescent="0.25">
      <c r="A4" t="s">
        <v>33</v>
      </c>
      <c r="B4" s="5">
        <v>25</v>
      </c>
      <c r="C4" s="27" t="s">
        <v>75</v>
      </c>
      <c r="E4" s="11" t="s">
        <v>18</v>
      </c>
      <c r="F4" s="5">
        <v>0</v>
      </c>
      <c r="G4" s="27" t="s">
        <v>54</v>
      </c>
      <c r="I4" s="11" t="s">
        <v>14</v>
      </c>
      <c r="J4" s="15">
        <f>F13/100</f>
        <v>0.1</v>
      </c>
      <c r="K4" s="9">
        <f>F13/100</f>
        <v>0.1</v>
      </c>
      <c r="L4" s="7" t="s">
        <v>45</v>
      </c>
    </row>
    <row r="5" spans="1:12" ht="30" x14ac:dyDescent="0.25">
      <c r="A5" t="s">
        <v>0</v>
      </c>
      <c r="B5" s="5">
        <v>42</v>
      </c>
      <c r="C5" s="27" t="s">
        <v>72</v>
      </c>
      <c r="E5" s="11" t="s">
        <v>19</v>
      </c>
      <c r="F5" s="5"/>
      <c r="G5" s="27" t="s">
        <v>55</v>
      </c>
      <c r="I5" s="11" t="s">
        <v>29</v>
      </c>
      <c r="J5" s="16">
        <f>SQRT(B5/B27)*(F14*25/2)</f>
        <v>674.03777570468787</v>
      </c>
      <c r="K5" s="10">
        <f>SQRT(B22/B10)*(F14*25/2)</f>
        <v>750</v>
      </c>
      <c r="L5" s="7" t="s">
        <v>46</v>
      </c>
    </row>
    <row r="6" spans="1:12" ht="30" x14ac:dyDescent="0.25">
      <c r="A6" t="s">
        <v>1</v>
      </c>
      <c r="B6" s="5">
        <v>35</v>
      </c>
      <c r="C6" s="27" t="s">
        <v>71</v>
      </c>
      <c r="E6" s="11" t="s">
        <v>20</v>
      </c>
      <c r="F6" s="5"/>
      <c r="G6" s="24" t="s">
        <v>56</v>
      </c>
      <c r="I6" s="11" t="s">
        <v>36</v>
      </c>
      <c r="J6" s="16">
        <f>1.1*J5</f>
        <v>741.44155327515671</v>
      </c>
      <c r="K6" s="10">
        <f>1.1*K5</f>
        <v>825.00000000000011</v>
      </c>
      <c r="L6" s="7" t="s">
        <v>47</v>
      </c>
    </row>
    <row r="7" spans="1:12" ht="30" x14ac:dyDescent="0.25">
      <c r="A7" t="s">
        <v>2</v>
      </c>
      <c r="B7" s="5">
        <v>38</v>
      </c>
      <c r="C7" s="27" t="s">
        <v>74</v>
      </c>
      <c r="E7" s="11" t="s">
        <v>21</v>
      </c>
      <c r="F7" s="21" t="s">
        <v>43</v>
      </c>
      <c r="G7" s="27" t="s">
        <v>57</v>
      </c>
      <c r="I7" s="11" t="s">
        <v>34</v>
      </c>
      <c r="J7" s="16">
        <f>J5*2</f>
        <v>1348.0755514093757</v>
      </c>
      <c r="K7" s="10">
        <f>K5*2</f>
        <v>1500</v>
      </c>
      <c r="L7" s="7" t="s">
        <v>48</v>
      </c>
    </row>
    <row r="8" spans="1:12" ht="30" x14ac:dyDescent="0.25">
      <c r="A8" t="s">
        <v>3</v>
      </c>
      <c r="B8" s="5">
        <v>35</v>
      </c>
      <c r="C8" s="27" t="s">
        <v>73</v>
      </c>
      <c r="E8" s="11" t="s">
        <v>22</v>
      </c>
      <c r="F8" s="5" t="b">
        <v>0</v>
      </c>
      <c r="G8" s="27" t="s">
        <v>58</v>
      </c>
      <c r="I8" s="12" t="s">
        <v>37</v>
      </c>
      <c r="J8" s="17">
        <f>J6*2</f>
        <v>1482.8831065503134</v>
      </c>
      <c r="K8" s="18">
        <f>K6*2</f>
        <v>1650.0000000000002</v>
      </c>
      <c r="L8" s="7" t="s">
        <v>49</v>
      </c>
    </row>
    <row r="9" spans="1:12" ht="30" x14ac:dyDescent="0.25">
      <c r="A9" t="s">
        <v>4</v>
      </c>
      <c r="B9" s="5">
        <v>35</v>
      </c>
      <c r="C9" s="27" t="s">
        <v>76</v>
      </c>
      <c r="E9" s="11" t="s">
        <v>23</v>
      </c>
      <c r="F9" s="5">
        <v>1</v>
      </c>
      <c r="G9" s="27" t="s">
        <v>59</v>
      </c>
    </row>
    <row r="10" spans="1:12" ht="30" x14ac:dyDescent="0.25">
      <c r="A10" s="1" t="s">
        <v>30</v>
      </c>
      <c r="B10" s="6">
        <v>40</v>
      </c>
      <c r="C10" s="27" t="s">
        <v>70</v>
      </c>
      <c r="E10" s="11" t="s">
        <v>24</v>
      </c>
      <c r="F10" s="21" t="s">
        <v>42</v>
      </c>
      <c r="G10" s="27" t="s">
        <v>61</v>
      </c>
    </row>
    <row r="11" spans="1:12" ht="19.5" customHeight="1" x14ac:dyDescent="0.25">
      <c r="A11" t="s">
        <v>39</v>
      </c>
      <c r="B11" s="5"/>
      <c r="E11" s="11" t="s">
        <v>25</v>
      </c>
      <c r="F11" s="21" t="s">
        <v>42</v>
      </c>
      <c r="G11" s="27" t="s">
        <v>60</v>
      </c>
    </row>
    <row r="12" spans="1:12" ht="30" x14ac:dyDescent="0.25">
      <c r="A12" t="s">
        <v>6</v>
      </c>
      <c r="B12" s="5">
        <f>800*SQRT(B4)</f>
        <v>4000</v>
      </c>
      <c r="C12" s="27" t="s">
        <v>77</v>
      </c>
      <c r="E12" s="11" t="s">
        <v>13</v>
      </c>
      <c r="F12" s="5">
        <v>70</v>
      </c>
      <c r="G12" s="27" t="s">
        <v>62</v>
      </c>
    </row>
    <row r="13" spans="1:12" ht="20.25" customHeight="1" x14ac:dyDescent="0.25">
      <c r="A13" t="s">
        <v>7</v>
      </c>
      <c r="B13" s="5">
        <v>800</v>
      </c>
      <c r="C13" s="27" t="s">
        <v>78</v>
      </c>
      <c r="E13" s="11" t="s">
        <v>14</v>
      </c>
      <c r="F13" s="5">
        <v>10</v>
      </c>
      <c r="G13" s="27" t="s">
        <v>63</v>
      </c>
    </row>
    <row r="14" spans="1:12" ht="30" x14ac:dyDescent="0.25">
      <c r="A14" t="s">
        <v>40</v>
      </c>
      <c r="B14" s="5"/>
      <c r="C14" s="27" t="s">
        <v>79</v>
      </c>
      <c r="E14" s="11" t="s">
        <v>29</v>
      </c>
      <c r="F14" s="5">
        <v>60</v>
      </c>
      <c r="G14" s="27" t="s">
        <v>64</v>
      </c>
    </row>
    <row r="15" spans="1:12" ht="30" x14ac:dyDescent="0.25">
      <c r="A15" t="s">
        <v>6</v>
      </c>
      <c r="B15" s="5">
        <f>50*SQRT(B4)</f>
        <v>250</v>
      </c>
      <c r="C15" s="27" t="s">
        <v>80</v>
      </c>
      <c r="E15" s="11" t="s">
        <v>15</v>
      </c>
      <c r="F15" s="5">
        <v>1</v>
      </c>
      <c r="G15" s="27" t="s">
        <v>65</v>
      </c>
    </row>
    <row r="16" spans="1:12" ht="30" x14ac:dyDescent="0.25">
      <c r="A16" t="s">
        <v>7</v>
      </c>
      <c r="B16" s="5">
        <v>50</v>
      </c>
      <c r="C16" s="27" t="s">
        <v>81</v>
      </c>
      <c r="E16" s="11" t="s">
        <v>16</v>
      </c>
      <c r="F16" s="21" t="s">
        <v>42</v>
      </c>
      <c r="G16" s="27" t="s">
        <v>66</v>
      </c>
    </row>
    <row r="17" spans="1:7" ht="30" x14ac:dyDescent="0.25">
      <c r="A17" t="s">
        <v>32</v>
      </c>
      <c r="B17" s="5"/>
      <c r="C17" s="27" t="s">
        <v>82</v>
      </c>
      <c r="E17" s="11" t="s">
        <v>67</v>
      </c>
      <c r="F17" s="5">
        <v>6</v>
      </c>
      <c r="G17" s="27" t="s">
        <v>68</v>
      </c>
    </row>
    <row r="18" spans="1:7" s="24" customFormat="1" ht="60" x14ac:dyDescent="0.25">
      <c r="A18" s="22" t="s">
        <v>9</v>
      </c>
      <c r="B18" s="23">
        <v>0.5</v>
      </c>
      <c r="C18" s="27" t="s">
        <v>83</v>
      </c>
      <c r="D18" s="26"/>
      <c r="E18" s="25" t="s">
        <v>52</v>
      </c>
      <c r="F18" s="23">
        <v>0.1</v>
      </c>
      <c r="G18" s="27" t="s">
        <v>69</v>
      </c>
    </row>
    <row r="19" spans="1:7" ht="15.75" thickBot="1" x14ac:dyDescent="0.3"/>
    <row r="20" spans="1:7" ht="30" x14ac:dyDescent="0.25">
      <c r="A20" s="3" t="s">
        <v>11</v>
      </c>
      <c r="B20" s="4"/>
      <c r="C20" s="27" t="s">
        <v>84</v>
      </c>
    </row>
    <row r="21" spans="1:7" x14ac:dyDescent="0.25">
      <c r="A21" t="s">
        <v>33</v>
      </c>
      <c r="B21" s="5">
        <v>24</v>
      </c>
    </row>
    <row r="22" spans="1:7" x14ac:dyDescent="0.25">
      <c r="A22" t="s">
        <v>0</v>
      </c>
      <c r="B22" s="5">
        <v>40</v>
      </c>
    </row>
    <row r="23" spans="1:7" x14ac:dyDescent="0.25">
      <c r="A23" t="s">
        <v>1</v>
      </c>
      <c r="B23" s="5">
        <v>30</v>
      </c>
    </row>
    <row r="24" spans="1:7" x14ac:dyDescent="0.25">
      <c r="A24" t="s">
        <v>2</v>
      </c>
      <c r="B24" s="5">
        <v>35</v>
      </c>
    </row>
    <row r="25" spans="1:7" x14ac:dyDescent="0.25">
      <c r="A25" t="s">
        <v>3</v>
      </c>
      <c r="B25" s="5">
        <v>40</v>
      </c>
    </row>
    <row r="26" spans="1:7" x14ac:dyDescent="0.25">
      <c r="A26" t="s">
        <v>4</v>
      </c>
      <c r="B26" s="5">
        <v>49</v>
      </c>
    </row>
    <row r="27" spans="1:7" x14ac:dyDescent="0.25">
      <c r="A27" s="1" t="s">
        <v>30</v>
      </c>
      <c r="B27" s="6">
        <v>52</v>
      </c>
    </row>
    <row r="28" spans="1:7" x14ac:dyDescent="0.25">
      <c r="A28" t="s">
        <v>5</v>
      </c>
      <c r="B28" s="5"/>
    </row>
    <row r="29" spans="1:7" x14ac:dyDescent="0.25">
      <c r="A29" t="s">
        <v>6</v>
      </c>
      <c r="B29" s="5">
        <f>600*SQRT(B21)</f>
        <v>2939.3876913398135</v>
      </c>
    </row>
    <row r="30" spans="1:7" x14ac:dyDescent="0.25">
      <c r="A30" t="s">
        <v>7</v>
      </c>
      <c r="B30" s="5">
        <f>B29-J7</f>
        <v>1591.3121399304378</v>
      </c>
    </row>
    <row r="31" spans="1:7" x14ac:dyDescent="0.25">
      <c r="A31" t="s">
        <v>8</v>
      </c>
      <c r="B31" s="5"/>
    </row>
    <row r="32" spans="1:7" x14ac:dyDescent="0.25">
      <c r="A32" t="s">
        <v>6</v>
      </c>
      <c r="B32" s="5">
        <f>20*SQRT(B21)</f>
        <v>97.979589711327122</v>
      </c>
    </row>
    <row r="33" spans="1:4" x14ac:dyDescent="0.25">
      <c r="A33" t="s">
        <v>7</v>
      </c>
      <c r="B33" s="5">
        <v>10</v>
      </c>
    </row>
    <row r="34" spans="1:4" x14ac:dyDescent="0.25">
      <c r="A34" t="s">
        <v>9</v>
      </c>
      <c r="B34" s="5">
        <v>0.5</v>
      </c>
    </row>
    <row r="35" spans="1:4" ht="69.75" customHeight="1" x14ac:dyDescent="0.25">
      <c r="A35" s="30" t="s">
        <v>12</v>
      </c>
      <c r="B35" s="31" t="s">
        <v>86</v>
      </c>
      <c r="C35" s="29" t="s">
        <v>85</v>
      </c>
      <c r="D35" s="28"/>
    </row>
  </sheetData>
  <mergeCells count="1"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</dc:creator>
  <cp:lastModifiedBy>Michael L</cp:lastModifiedBy>
  <dcterms:created xsi:type="dcterms:W3CDTF">2021-11-10T23:23:24Z</dcterms:created>
  <dcterms:modified xsi:type="dcterms:W3CDTF">2021-11-11T22:16:52Z</dcterms:modified>
</cp:coreProperties>
</file>