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ian_berdan_jacks_sdstate_edu/Documents/Spring 2021/Micro/Final Project/"/>
    </mc:Choice>
  </mc:AlternateContent>
  <xr:revisionPtr revIDLastSave="38" documentId="8_{9BEC34E6-DB57-4861-8E1E-2C342E6262C4}" xr6:coauthVersionLast="46" xr6:coauthVersionMax="46" xr10:uidLastSave="{D4C8A134-6BFD-480F-9038-7C44C2ED318C}"/>
  <bookViews>
    <workbookView minimized="1" xWindow="8580" yWindow="-504" windowWidth="17280" windowHeight="8964" xr2:uid="{9B652A5B-2F0C-40A7-8A89-0096E091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K56" i="1" s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J49" i="1"/>
  <c r="I49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J11" i="1"/>
  <c r="E70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49" i="1"/>
  <c r="G66" i="1" l="1"/>
  <c r="F6" i="1" l="1"/>
  <c r="K25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5" i="1"/>
</calcChain>
</file>

<file path=xl/sharedStrings.xml><?xml version="1.0" encoding="utf-8"?>
<sst xmlns="http://schemas.openxmlformats.org/spreadsheetml/2006/main" count="32" uniqueCount="31">
  <si>
    <t>distance</t>
  </si>
  <si>
    <t>inverse</t>
  </si>
  <si>
    <t>hex</t>
  </si>
  <si>
    <t>decimal</t>
  </si>
  <si>
    <t>3ff</t>
  </si>
  <si>
    <t>3b8</t>
  </si>
  <si>
    <t>b6b</t>
  </si>
  <si>
    <t>a73</t>
  </si>
  <si>
    <t>80c</t>
  </si>
  <si>
    <t>72a</t>
  </si>
  <si>
    <t>67d</t>
  </si>
  <si>
    <t>58e</t>
  </si>
  <si>
    <t>51d</t>
  </si>
  <si>
    <t>4d1</t>
  </si>
  <si>
    <t>3e6</t>
  </si>
  <si>
    <t>3a4</t>
  </si>
  <si>
    <t>33c</t>
  </si>
  <si>
    <t>30f</t>
  </si>
  <si>
    <t>2f8</t>
  </si>
  <si>
    <t>2f9</t>
  </si>
  <si>
    <t>Measured</t>
  </si>
  <si>
    <t>Actual</t>
  </si>
  <si>
    <t>%error</t>
  </si>
  <si>
    <t>Compensated</t>
  </si>
  <si>
    <t>5c2</t>
  </si>
  <si>
    <t>1.66V</t>
  </si>
  <si>
    <t>Actual 20cm</t>
  </si>
  <si>
    <t>1.74V</t>
  </si>
  <si>
    <t>Voltage margin ~.2V</t>
  </si>
  <si>
    <t>Actual Distance</t>
  </si>
  <si>
    <t>Measured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</si>
</sst>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Optical Sensor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Sheet1!$D$5:$D$25</c:f>
              <c:numCache>
                <c:formatCode>General</c:formatCode>
                <c:ptCount val="21"/>
                <c:pt idx="0">
                  <c:v>0.125</c:v>
                </c:pt>
                <c:pt idx="1">
                  <c:v>0.1</c:v>
                </c:pt>
                <c:pt idx="2">
                  <c:v>8.3333333333333329E-2</c:v>
                </c:pt>
                <c:pt idx="3">
                  <c:v>7.1428571428571425E-2</c:v>
                </c:pt>
                <c:pt idx="4">
                  <c:v>6.25E-2</c:v>
                </c:pt>
                <c:pt idx="5">
                  <c:v>5.5555555555555552E-2</c:v>
                </c:pt>
                <c:pt idx="6">
                  <c:v>0.05</c:v>
                </c:pt>
                <c:pt idx="7">
                  <c:v>4.5454545454545456E-2</c:v>
                </c:pt>
                <c:pt idx="8">
                  <c:v>4.1666666666666664E-2</c:v>
                </c:pt>
                <c:pt idx="9">
                  <c:v>3.8461538461538464E-2</c:v>
                </c:pt>
                <c:pt idx="10">
                  <c:v>3.5714285714285712E-2</c:v>
                </c:pt>
                <c:pt idx="11">
                  <c:v>3.3333333333333333E-2</c:v>
                </c:pt>
                <c:pt idx="12">
                  <c:v>3.125E-2</c:v>
                </c:pt>
                <c:pt idx="13">
                  <c:v>2.9411764705882353E-2</c:v>
                </c:pt>
                <c:pt idx="14">
                  <c:v>2.7777777777777776E-2</c:v>
                </c:pt>
                <c:pt idx="15">
                  <c:v>2.6315789473684209E-2</c:v>
                </c:pt>
                <c:pt idx="16">
                  <c:v>2.5000000000000001E-2</c:v>
                </c:pt>
                <c:pt idx="17">
                  <c:v>2.3809523809523808E-2</c:v>
                </c:pt>
                <c:pt idx="18">
                  <c:v>2.2727272727272728E-2</c:v>
                </c:pt>
                <c:pt idx="19">
                  <c:v>2.1739130434782608E-2</c:v>
                </c:pt>
                <c:pt idx="20">
                  <c:v>2.0833333333333332E-2</c:v>
                </c:pt>
              </c:numCache>
            </c:numRef>
          </c:xVal>
          <c:yVal>
            <c:numRef>
              <c:f>Sheet1!$F$5:$F$25</c:f>
              <c:numCache>
                <c:formatCode>General</c:formatCode>
                <c:ptCount val="21"/>
                <c:pt idx="0">
                  <c:v>2923</c:v>
                </c:pt>
                <c:pt idx="1">
                  <c:v>2675</c:v>
                </c:pt>
                <c:pt idx="2">
                  <c:v>2325</c:v>
                </c:pt>
                <c:pt idx="3">
                  <c:v>2060</c:v>
                </c:pt>
                <c:pt idx="4">
                  <c:v>1834</c:v>
                </c:pt>
                <c:pt idx="5">
                  <c:v>1661</c:v>
                </c:pt>
                <c:pt idx="6">
                  <c:v>1537</c:v>
                </c:pt>
                <c:pt idx="7">
                  <c:v>1422</c:v>
                </c:pt>
                <c:pt idx="8">
                  <c:v>1309</c:v>
                </c:pt>
                <c:pt idx="9">
                  <c:v>1233</c:v>
                </c:pt>
                <c:pt idx="10">
                  <c:v>1140</c:v>
                </c:pt>
                <c:pt idx="11">
                  <c:v>1096</c:v>
                </c:pt>
                <c:pt idx="12">
                  <c:v>1023</c:v>
                </c:pt>
                <c:pt idx="13">
                  <c:v>998</c:v>
                </c:pt>
                <c:pt idx="14">
                  <c:v>952</c:v>
                </c:pt>
                <c:pt idx="15">
                  <c:v>932</c:v>
                </c:pt>
                <c:pt idx="16">
                  <c:v>901</c:v>
                </c:pt>
                <c:pt idx="17">
                  <c:v>851</c:v>
                </c:pt>
                <c:pt idx="18">
                  <c:v>828</c:v>
                </c:pt>
                <c:pt idx="19">
                  <c:v>808</c:v>
                </c:pt>
                <c:pt idx="20">
                  <c:v>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A-4630-9168-FC2AD9514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27168"/>
        <c:axId val="477125504"/>
      </c:scatterChart>
      <c:valAx>
        <c:axId val="4771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Inverse Distance (1/cm)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25504"/>
        <c:crosses val="autoZero"/>
        <c:crossBetween val="midCat"/>
      </c:valAx>
      <c:valAx>
        <c:axId val="477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Decimal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Sheet1!$B$5:$B$28</c:f>
              <c:numCache>
                <c:formatCode>General</c:formatCode>
                <c:ptCount val="24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</c:numCache>
            </c:numRef>
          </c:xVal>
          <c:yVal>
            <c:numRef>
              <c:f>Sheet1!$F$5:$F$28</c:f>
              <c:numCache>
                <c:formatCode>General</c:formatCode>
                <c:ptCount val="24"/>
                <c:pt idx="0">
                  <c:v>2923</c:v>
                </c:pt>
                <c:pt idx="1">
                  <c:v>2675</c:v>
                </c:pt>
                <c:pt idx="2">
                  <c:v>2325</c:v>
                </c:pt>
                <c:pt idx="3">
                  <c:v>2060</c:v>
                </c:pt>
                <c:pt idx="4">
                  <c:v>1834</c:v>
                </c:pt>
                <c:pt idx="5">
                  <c:v>1661</c:v>
                </c:pt>
                <c:pt idx="6">
                  <c:v>1537</c:v>
                </c:pt>
                <c:pt idx="7">
                  <c:v>1422</c:v>
                </c:pt>
                <c:pt idx="8">
                  <c:v>1309</c:v>
                </c:pt>
                <c:pt idx="9">
                  <c:v>1233</c:v>
                </c:pt>
                <c:pt idx="10">
                  <c:v>1140</c:v>
                </c:pt>
                <c:pt idx="11">
                  <c:v>1096</c:v>
                </c:pt>
                <c:pt idx="12">
                  <c:v>1023</c:v>
                </c:pt>
                <c:pt idx="13">
                  <c:v>998</c:v>
                </c:pt>
                <c:pt idx="14">
                  <c:v>952</c:v>
                </c:pt>
                <c:pt idx="15">
                  <c:v>932</c:v>
                </c:pt>
                <c:pt idx="16">
                  <c:v>901</c:v>
                </c:pt>
                <c:pt idx="17">
                  <c:v>851</c:v>
                </c:pt>
                <c:pt idx="18">
                  <c:v>828</c:v>
                </c:pt>
                <c:pt idx="19">
                  <c:v>808</c:v>
                </c:pt>
                <c:pt idx="20">
                  <c:v>783</c:v>
                </c:pt>
                <c:pt idx="21">
                  <c:v>760</c:v>
                </c:pt>
                <c:pt idx="22">
                  <c:v>785</c:v>
                </c:pt>
                <c:pt idx="23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D-4726-ACA2-017136ABA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222192"/>
        <c:axId val="579223440"/>
      </c:scatterChart>
      <c:valAx>
        <c:axId val="5792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23440"/>
        <c:crosses val="autoZero"/>
        <c:crossBetween val="midCat"/>
      </c:valAx>
      <c:valAx>
        <c:axId val="5792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425098</xdr:colOff>
      <xdr:row>2</xdr:row>
      <xdr:rowOff>148719</xdr:rowOff>
    </xdr:from>
    <xdr:to>
      <xdr:col>18</xdr:col>
      <xdr:colOff>401285</xdr:colOff>
      <xdr:row>16</xdr:row>
      <xdr:rowOff>149050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5D81F-69B1-4A3E-8D8E-83307FA22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372036</xdr:colOff>
      <xdr:row>22</xdr:row>
      <xdr:rowOff>44823</xdr:rowOff>
    </xdr:from>
    <xdr:to>
      <xdr:col>22</xdr:col>
      <xdr:colOff>67236</xdr:colOff>
      <xdr:row>37</xdr:row>
      <xdr:rowOff>98612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E814A1-313D-4770-A00D-3387289A1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D896-A57E-4143-9C85-65CDE752F7A2}">
  <dimension ref="B4:M70"/>
  <sheetViews>
    <sheetView tabSelected="1" topLeftCell="G47" zoomScale="108" zoomScaleNormal="85" workbookViewId="0">
      <selection activeCell="K49" sqref="K49:K66"/>
    </sheetView>
  </sheetViews>
  <sheetFormatPr defaultRowHeight="14.4" x14ac:dyDescent="0.3"/>
  <sheetData>
    <row r="4" spans="2:10" x14ac:dyDescent="0.3">
      <c r="B4" t="s">
        <v>0</v>
      </c>
      <c r="D4" t="s">
        <v>1</v>
      </c>
      <c r="E4" t="s">
        <v>2</v>
      </c>
      <c r="F4" t="s">
        <v>3</v>
      </c>
    </row>
    <row r="5" spans="2:10" x14ac:dyDescent="0.3">
      <c r="B5">
        <v>8</v>
      </c>
      <c r="D5">
        <f>1/B5</f>
        <v>0.125</v>
      </c>
      <c r="E5" t="s">
        <v>6</v>
      </c>
      <c r="F5">
        <f>HEX2DEC(E5)</f>
        <v>2923</v>
      </c>
      <c r="G5">
        <v>1</v>
      </c>
      <c r="I5">
        <v>2923</v>
      </c>
      <c r="J5">
        <v>1474</v>
      </c>
    </row>
    <row r="6" spans="2:10" x14ac:dyDescent="0.3">
      <c r="B6">
        <v>10</v>
      </c>
      <c r="D6">
        <f t="shared" ref="D6:D41" si="0">1/B6</f>
        <v>0.1</v>
      </c>
      <c r="E6" t="s">
        <v>7</v>
      </c>
      <c r="F6">
        <f t="shared" ref="F6:F41" si="1">HEX2DEC(E6)</f>
        <v>2675</v>
      </c>
      <c r="G6">
        <v>2</v>
      </c>
      <c r="I6">
        <v>3.3</v>
      </c>
    </row>
    <row r="7" spans="2:10" x14ac:dyDescent="0.3">
      <c r="B7">
        <v>12</v>
      </c>
      <c r="D7">
        <f t="shared" si="0"/>
        <v>8.3333333333333329E-2</v>
      </c>
      <c r="E7">
        <v>915</v>
      </c>
      <c r="F7">
        <f t="shared" si="1"/>
        <v>2325</v>
      </c>
      <c r="G7">
        <v>3</v>
      </c>
    </row>
    <row r="8" spans="2:10" x14ac:dyDescent="0.3">
      <c r="B8">
        <v>14</v>
      </c>
      <c r="D8">
        <f t="shared" si="0"/>
        <v>7.1428571428571425E-2</v>
      </c>
      <c r="E8" t="s">
        <v>8</v>
      </c>
      <c r="F8">
        <f t="shared" si="1"/>
        <v>2060</v>
      </c>
      <c r="G8">
        <v>4</v>
      </c>
    </row>
    <row r="9" spans="2:10" x14ac:dyDescent="0.3">
      <c r="B9">
        <v>16</v>
      </c>
      <c r="D9">
        <f t="shared" si="0"/>
        <v>6.25E-2</v>
      </c>
      <c r="E9" t="s">
        <v>9</v>
      </c>
      <c r="F9">
        <f t="shared" si="1"/>
        <v>1834</v>
      </c>
      <c r="G9">
        <v>5</v>
      </c>
    </row>
    <row r="10" spans="2:10" x14ac:dyDescent="0.3">
      <c r="B10">
        <v>18</v>
      </c>
      <c r="D10">
        <f t="shared" si="0"/>
        <v>5.5555555555555552E-2</v>
      </c>
      <c r="E10" t="s">
        <v>10</v>
      </c>
      <c r="F10">
        <f t="shared" si="1"/>
        <v>1661</v>
      </c>
      <c r="G10">
        <v>6</v>
      </c>
    </row>
    <row r="11" spans="2:10" x14ac:dyDescent="0.3">
      <c r="B11">
        <v>20</v>
      </c>
      <c r="D11">
        <f t="shared" si="0"/>
        <v>0.05</v>
      </c>
      <c r="E11">
        <v>601</v>
      </c>
      <c r="F11">
        <f t="shared" si="1"/>
        <v>1537</v>
      </c>
      <c r="G11">
        <v>7</v>
      </c>
      <c r="I11" t="s">
        <v>24</v>
      </c>
      <c r="J11">
        <f>HEX2DEC(I11)</f>
        <v>1474</v>
      </c>
    </row>
    <row r="12" spans="2:10" x14ac:dyDescent="0.3">
      <c r="B12">
        <v>22</v>
      </c>
      <c r="D12">
        <f t="shared" si="0"/>
        <v>4.5454545454545456E-2</v>
      </c>
      <c r="E12" t="s">
        <v>11</v>
      </c>
      <c r="F12">
        <f t="shared" si="1"/>
        <v>1422</v>
      </c>
      <c r="G12">
        <v>8</v>
      </c>
      <c r="I12" t="s">
        <v>25</v>
      </c>
    </row>
    <row r="13" spans="2:10" x14ac:dyDescent="0.3">
      <c r="B13">
        <v>24</v>
      </c>
      <c r="D13">
        <f t="shared" si="0"/>
        <v>4.1666666666666664E-2</v>
      </c>
      <c r="E13" t="s">
        <v>12</v>
      </c>
      <c r="F13">
        <f t="shared" si="1"/>
        <v>1309</v>
      </c>
      <c r="G13">
        <v>9</v>
      </c>
    </row>
    <row r="14" spans="2:10" x14ac:dyDescent="0.3">
      <c r="B14">
        <v>26</v>
      </c>
      <c r="D14">
        <f t="shared" si="0"/>
        <v>3.8461538461538464E-2</v>
      </c>
      <c r="E14" t="s">
        <v>13</v>
      </c>
      <c r="F14">
        <f t="shared" si="1"/>
        <v>1233</v>
      </c>
      <c r="G14">
        <v>10</v>
      </c>
      <c r="I14" t="s">
        <v>26</v>
      </c>
    </row>
    <row r="15" spans="2:10" x14ac:dyDescent="0.3">
      <c r="B15">
        <v>28</v>
      </c>
      <c r="D15">
        <f t="shared" si="0"/>
        <v>3.5714285714285712E-2</v>
      </c>
      <c r="E15">
        <v>474</v>
      </c>
      <c r="F15">
        <f t="shared" si="1"/>
        <v>1140</v>
      </c>
      <c r="G15">
        <v>11</v>
      </c>
      <c r="I15" t="s">
        <v>27</v>
      </c>
    </row>
    <row r="16" spans="2:10" x14ac:dyDescent="0.3">
      <c r="B16">
        <v>30</v>
      </c>
      <c r="D16">
        <f t="shared" si="0"/>
        <v>3.3333333333333333E-2</v>
      </c>
      <c r="E16">
        <v>448</v>
      </c>
      <c r="F16">
        <f t="shared" si="1"/>
        <v>1096</v>
      </c>
      <c r="G16">
        <v>12</v>
      </c>
    </row>
    <row r="17" spans="2:11" x14ac:dyDescent="0.3">
      <c r="B17">
        <v>32</v>
      </c>
      <c r="D17">
        <f t="shared" si="0"/>
        <v>3.125E-2</v>
      </c>
      <c r="E17" t="s">
        <v>4</v>
      </c>
      <c r="F17">
        <f t="shared" si="1"/>
        <v>1023</v>
      </c>
      <c r="G17">
        <v>13</v>
      </c>
    </row>
    <row r="18" spans="2:11" x14ac:dyDescent="0.3">
      <c r="B18">
        <v>34</v>
      </c>
      <c r="D18">
        <f t="shared" si="0"/>
        <v>2.9411764705882353E-2</v>
      </c>
      <c r="E18" s="1" t="s">
        <v>14</v>
      </c>
      <c r="F18">
        <f t="shared" si="1"/>
        <v>998</v>
      </c>
      <c r="G18">
        <v>14</v>
      </c>
      <c r="I18" t="s">
        <v>28</v>
      </c>
    </row>
    <row r="19" spans="2:11" x14ac:dyDescent="0.3">
      <c r="B19">
        <v>36</v>
      </c>
      <c r="D19">
        <f t="shared" si="0"/>
        <v>2.7777777777777776E-2</v>
      </c>
      <c r="E19" t="s">
        <v>5</v>
      </c>
      <c r="F19">
        <f t="shared" si="1"/>
        <v>952</v>
      </c>
      <c r="G19">
        <v>15</v>
      </c>
    </row>
    <row r="20" spans="2:11" x14ac:dyDescent="0.3">
      <c r="B20">
        <v>38</v>
      </c>
      <c r="D20">
        <f t="shared" si="0"/>
        <v>2.6315789473684209E-2</v>
      </c>
      <c r="E20" t="s">
        <v>15</v>
      </c>
      <c r="F20">
        <f t="shared" si="1"/>
        <v>932</v>
      </c>
      <c r="G20">
        <v>16</v>
      </c>
    </row>
    <row r="21" spans="2:11" x14ac:dyDescent="0.3">
      <c r="B21">
        <v>40</v>
      </c>
      <c r="D21">
        <f t="shared" si="0"/>
        <v>2.5000000000000001E-2</v>
      </c>
      <c r="E21">
        <v>385</v>
      </c>
      <c r="F21">
        <f t="shared" si="1"/>
        <v>901</v>
      </c>
      <c r="G21">
        <v>17</v>
      </c>
    </row>
    <row r="22" spans="2:11" x14ac:dyDescent="0.3">
      <c r="B22">
        <v>42</v>
      </c>
      <c r="D22">
        <f t="shared" si="0"/>
        <v>2.3809523809523808E-2</v>
      </c>
      <c r="E22">
        <v>353</v>
      </c>
      <c r="F22">
        <f t="shared" si="1"/>
        <v>851</v>
      </c>
      <c r="G22">
        <v>18</v>
      </c>
    </row>
    <row r="23" spans="2:11" x14ac:dyDescent="0.3">
      <c r="B23">
        <v>44</v>
      </c>
      <c r="D23">
        <f t="shared" si="0"/>
        <v>2.2727272727272728E-2</v>
      </c>
      <c r="E23" t="s">
        <v>16</v>
      </c>
      <c r="F23">
        <f t="shared" si="1"/>
        <v>828</v>
      </c>
      <c r="G23">
        <v>19</v>
      </c>
    </row>
    <row r="24" spans="2:11" x14ac:dyDescent="0.3">
      <c r="B24">
        <v>46</v>
      </c>
      <c r="D24">
        <f t="shared" si="0"/>
        <v>2.1739130434782608E-2</v>
      </c>
      <c r="E24">
        <v>328</v>
      </c>
      <c r="F24">
        <f t="shared" si="1"/>
        <v>808</v>
      </c>
      <c r="G24">
        <v>20</v>
      </c>
    </row>
    <row r="25" spans="2:11" x14ac:dyDescent="0.3">
      <c r="B25">
        <v>48</v>
      </c>
      <c r="D25">
        <f t="shared" si="0"/>
        <v>2.0833333333333332E-2</v>
      </c>
      <c r="E25" t="s">
        <v>17</v>
      </c>
      <c r="F25">
        <f t="shared" si="1"/>
        <v>783</v>
      </c>
      <c r="G25">
        <v>21</v>
      </c>
      <c r="K25">
        <f>SLOPE(F6:F28,D6:D28)</f>
        <v>24387.87744102085</v>
      </c>
    </row>
    <row r="26" spans="2:11" x14ac:dyDescent="0.3">
      <c r="B26">
        <v>50</v>
      </c>
      <c r="D26">
        <f t="shared" si="0"/>
        <v>0.02</v>
      </c>
      <c r="E26" t="s">
        <v>18</v>
      </c>
      <c r="F26">
        <f t="shared" si="1"/>
        <v>760</v>
      </c>
      <c r="G26">
        <v>22</v>
      </c>
    </row>
    <row r="27" spans="2:11" x14ac:dyDescent="0.3">
      <c r="B27">
        <v>52</v>
      </c>
      <c r="D27">
        <f t="shared" si="0"/>
        <v>1.9230769230769232E-2</v>
      </c>
      <c r="E27">
        <v>311</v>
      </c>
      <c r="F27">
        <f t="shared" si="1"/>
        <v>785</v>
      </c>
      <c r="G27">
        <v>23</v>
      </c>
    </row>
    <row r="28" spans="2:11" x14ac:dyDescent="0.3">
      <c r="B28">
        <v>54</v>
      </c>
      <c r="D28">
        <f t="shared" si="0"/>
        <v>1.8518518518518517E-2</v>
      </c>
      <c r="E28" t="s">
        <v>19</v>
      </c>
      <c r="F28">
        <f t="shared" si="1"/>
        <v>761</v>
      </c>
      <c r="G28">
        <v>24</v>
      </c>
    </row>
    <row r="29" spans="2:11" x14ac:dyDescent="0.3">
      <c r="B29">
        <v>56</v>
      </c>
      <c r="D29">
        <f t="shared" si="0"/>
        <v>1.7857142857142856E-2</v>
      </c>
      <c r="F29">
        <f>HEX2DEC(E29)</f>
        <v>0</v>
      </c>
    </row>
    <row r="30" spans="2:11" x14ac:dyDescent="0.3">
      <c r="B30">
        <v>58</v>
      </c>
      <c r="D30">
        <f t="shared" si="0"/>
        <v>1.7241379310344827E-2</v>
      </c>
      <c r="F30">
        <f t="shared" si="1"/>
        <v>0</v>
      </c>
    </row>
    <row r="31" spans="2:11" x14ac:dyDescent="0.3">
      <c r="B31">
        <v>60</v>
      </c>
      <c r="D31">
        <f t="shared" si="0"/>
        <v>1.6666666666666666E-2</v>
      </c>
      <c r="F31">
        <f t="shared" si="1"/>
        <v>0</v>
      </c>
    </row>
    <row r="32" spans="2:11" x14ac:dyDescent="0.3">
      <c r="B32">
        <v>62</v>
      </c>
      <c r="D32">
        <f t="shared" si="0"/>
        <v>1.6129032258064516E-2</v>
      </c>
      <c r="F32">
        <f t="shared" si="1"/>
        <v>0</v>
      </c>
    </row>
    <row r="33" spans="2:11" x14ac:dyDescent="0.3">
      <c r="B33">
        <v>64</v>
      </c>
      <c r="D33">
        <f t="shared" si="0"/>
        <v>1.5625E-2</v>
      </c>
      <c r="F33">
        <f t="shared" si="1"/>
        <v>0</v>
      </c>
    </row>
    <row r="34" spans="2:11" x14ac:dyDescent="0.3">
      <c r="B34">
        <v>66</v>
      </c>
      <c r="D34">
        <f t="shared" si="0"/>
        <v>1.5151515151515152E-2</v>
      </c>
      <c r="F34">
        <f t="shared" si="1"/>
        <v>0</v>
      </c>
    </row>
    <row r="35" spans="2:11" x14ac:dyDescent="0.3">
      <c r="B35">
        <v>68</v>
      </c>
      <c r="D35">
        <f t="shared" si="0"/>
        <v>1.4705882352941176E-2</v>
      </c>
      <c r="F35">
        <f t="shared" si="1"/>
        <v>0</v>
      </c>
    </row>
    <row r="36" spans="2:11" x14ac:dyDescent="0.3">
      <c r="B36">
        <v>70</v>
      </c>
      <c r="D36">
        <f t="shared" si="0"/>
        <v>1.4285714285714285E-2</v>
      </c>
      <c r="F36">
        <f t="shared" si="1"/>
        <v>0</v>
      </c>
    </row>
    <row r="37" spans="2:11" x14ac:dyDescent="0.3">
      <c r="B37">
        <v>72</v>
      </c>
      <c r="D37">
        <f t="shared" si="0"/>
        <v>1.3888888888888888E-2</v>
      </c>
      <c r="F37">
        <f t="shared" si="1"/>
        <v>0</v>
      </c>
    </row>
    <row r="38" spans="2:11" x14ac:dyDescent="0.3">
      <c r="B38">
        <v>74</v>
      </c>
      <c r="D38">
        <f t="shared" si="0"/>
        <v>1.3513513513513514E-2</v>
      </c>
      <c r="F38">
        <f t="shared" si="1"/>
        <v>0</v>
      </c>
    </row>
    <row r="39" spans="2:11" x14ac:dyDescent="0.3">
      <c r="B39">
        <v>76</v>
      </c>
      <c r="D39">
        <f t="shared" si="0"/>
        <v>1.3157894736842105E-2</v>
      </c>
      <c r="F39">
        <f t="shared" si="1"/>
        <v>0</v>
      </c>
    </row>
    <row r="40" spans="2:11" x14ac:dyDescent="0.3">
      <c r="B40">
        <v>78</v>
      </c>
      <c r="D40">
        <f t="shared" si="0"/>
        <v>1.282051282051282E-2</v>
      </c>
      <c r="F40">
        <f t="shared" si="1"/>
        <v>0</v>
      </c>
    </row>
    <row r="41" spans="2:11" x14ac:dyDescent="0.3">
      <c r="B41">
        <v>80</v>
      </c>
      <c r="D41">
        <f t="shared" si="0"/>
        <v>1.2500000000000001E-2</v>
      </c>
      <c r="F41">
        <f t="shared" si="1"/>
        <v>0</v>
      </c>
    </row>
    <row r="48" spans="2:11" x14ac:dyDescent="0.3">
      <c r="B48" t="s">
        <v>21</v>
      </c>
      <c r="C48" t="s">
        <v>20</v>
      </c>
      <c r="D48" t="s">
        <v>23</v>
      </c>
      <c r="E48" t="s">
        <v>22</v>
      </c>
      <c r="I48" t="s">
        <v>29</v>
      </c>
      <c r="J48" t="s">
        <v>30</v>
      </c>
      <c r="K48" t="s">
        <v>22</v>
      </c>
    </row>
    <row r="49" spans="2:13" x14ac:dyDescent="0.3">
      <c r="B49">
        <v>8.5</v>
      </c>
      <c r="C49">
        <v>8.59</v>
      </c>
      <c r="D49">
        <f>C49+0.5</f>
        <v>9.09</v>
      </c>
      <c r="E49">
        <f>ABS(B49-C49)*100/B49</f>
        <v>1.0588235294117629</v>
      </c>
      <c r="I49">
        <f>B49-0.5</f>
        <v>8</v>
      </c>
      <c r="J49">
        <f>C49-0.5</f>
        <v>8.09</v>
      </c>
      <c r="K49" s="2">
        <f>ABS(I49-J49)*100/I49</f>
        <v>1.1249999999999982</v>
      </c>
    </row>
    <row r="50" spans="2:13" x14ac:dyDescent="0.3">
      <c r="B50">
        <v>10.5</v>
      </c>
      <c r="C50">
        <v>10.33</v>
      </c>
      <c r="D50">
        <f t="shared" ref="D50:D70" si="2">C50+0.5</f>
        <v>10.83</v>
      </c>
      <c r="E50">
        <f t="shared" ref="E50:E69" si="3">ABS(B50-C50)*100/B50</f>
        <v>1.6190476190476184</v>
      </c>
      <c r="I50">
        <f t="shared" ref="I50:I66" si="4">B50-0.5</f>
        <v>10</v>
      </c>
      <c r="J50">
        <f t="shared" ref="J50:J66" si="5">C50-0.5</f>
        <v>9.83</v>
      </c>
      <c r="K50" s="2">
        <f t="shared" ref="K50:K66" si="6">ABS(I50-J50)*100/I50</f>
        <v>1.6999999999999993</v>
      </c>
    </row>
    <row r="51" spans="2:13" x14ac:dyDescent="0.3">
      <c r="B51">
        <v>12.5</v>
      </c>
      <c r="C51">
        <v>12.55</v>
      </c>
      <c r="D51">
        <f t="shared" si="2"/>
        <v>13.05</v>
      </c>
      <c r="E51">
        <f t="shared" si="3"/>
        <v>0.40000000000000568</v>
      </c>
      <c r="I51">
        <f t="shared" si="4"/>
        <v>12</v>
      </c>
      <c r="J51">
        <f t="shared" si="5"/>
        <v>12.05</v>
      </c>
      <c r="K51" s="2">
        <f t="shared" si="6"/>
        <v>0.41666666666667257</v>
      </c>
    </row>
    <row r="52" spans="2:13" x14ac:dyDescent="0.3">
      <c r="B52">
        <v>14.5</v>
      </c>
      <c r="C52">
        <v>14.84</v>
      </c>
      <c r="D52">
        <f t="shared" si="2"/>
        <v>15.34</v>
      </c>
      <c r="E52">
        <f t="shared" si="3"/>
        <v>2.3448275862068955</v>
      </c>
      <c r="I52">
        <f t="shared" si="4"/>
        <v>14</v>
      </c>
      <c r="J52">
        <f t="shared" si="5"/>
        <v>14.34</v>
      </c>
      <c r="K52" s="2">
        <f t="shared" si="6"/>
        <v>2.4285714285714275</v>
      </c>
    </row>
    <row r="53" spans="2:13" x14ac:dyDescent="0.3">
      <c r="B53">
        <v>16.5</v>
      </c>
      <c r="C53">
        <v>16.66</v>
      </c>
      <c r="D53">
        <f t="shared" si="2"/>
        <v>17.16</v>
      </c>
      <c r="E53">
        <f t="shared" si="3"/>
        <v>0.96969696969697061</v>
      </c>
      <c r="I53">
        <f t="shared" si="4"/>
        <v>16</v>
      </c>
      <c r="J53">
        <f t="shared" si="5"/>
        <v>16.16</v>
      </c>
      <c r="K53" s="2">
        <f t="shared" si="6"/>
        <v>1.0000000000000009</v>
      </c>
    </row>
    <row r="54" spans="2:13" x14ac:dyDescent="0.3">
      <c r="B54">
        <v>18.5</v>
      </c>
      <c r="C54">
        <v>19.09</v>
      </c>
      <c r="D54">
        <f t="shared" si="2"/>
        <v>19.59</v>
      </c>
      <c r="E54">
        <f t="shared" si="3"/>
        <v>3.1891891891891886</v>
      </c>
      <c r="I54">
        <f t="shared" si="4"/>
        <v>18</v>
      </c>
      <c r="J54">
        <f t="shared" si="5"/>
        <v>18.59</v>
      </c>
      <c r="K54" s="2">
        <f t="shared" si="6"/>
        <v>3.2777777777777768</v>
      </c>
    </row>
    <row r="55" spans="2:13" x14ac:dyDescent="0.3">
      <c r="B55">
        <v>20.5</v>
      </c>
      <c r="C55">
        <v>20.62</v>
      </c>
      <c r="D55">
        <f t="shared" si="2"/>
        <v>21.12</v>
      </c>
      <c r="E55">
        <f t="shared" si="3"/>
        <v>0.58536585365854144</v>
      </c>
      <c r="I55">
        <f t="shared" si="4"/>
        <v>20</v>
      </c>
      <c r="J55">
        <f t="shared" si="5"/>
        <v>20.12</v>
      </c>
      <c r="K55" s="2">
        <f t="shared" si="6"/>
        <v>0.60000000000000497</v>
      </c>
    </row>
    <row r="56" spans="2:13" x14ac:dyDescent="0.3">
      <c r="B56">
        <v>22.5</v>
      </c>
      <c r="C56">
        <v>23.13</v>
      </c>
      <c r="D56">
        <f t="shared" si="2"/>
        <v>23.63</v>
      </c>
      <c r="E56">
        <f t="shared" si="3"/>
        <v>2.7999999999999954</v>
      </c>
      <c r="I56">
        <f t="shared" si="4"/>
        <v>22</v>
      </c>
      <c r="J56">
        <f t="shared" si="5"/>
        <v>22.63</v>
      </c>
      <c r="K56" s="2">
        <f t="shared" si="6"/>
        <v>2.8636363636363593</v>
      </c>
      <c r="M56">
        <f>AVERAGE(K49:K66)</f>
        <v>1.3902482288189204</v>
      </c>
    </row>
    <row r="57" spans="2:13" x14ac:dyDescent="0.3">
      <c r="B57">
        <v>24.5</v>
      </c>
      <c r="C57">
        <v>24.76</v>
      </c>
      <c r="D57">
        <f t="shared" si="2"/>
        <v>25.26</v>
      </c>
      <c r="E57">
        <f t="shared" si="3"/>
        <v>1.0612244897959247</v>
      </c>
      <c r="I57">
        <f t="shared" si="4"/>
        <v>24</v>
      </c>
      <c r="J57">
        <f t="shared" si="5"/>
        <v>24.26</v>
      </c>
      <c r="K57" s="2">
        <f t="shared" si="6"/>
        <v>1.0833333333333399</v>
      </c>
    </row>
    <row r="58" spans="2:13" x14ac:dyDescent="0.3">
      <c r="B58">
        <v>26.5</v>
      </c>
      <c r="C58">
        <v>26.93</v>
      </c>
      <c r="D58">
        <f t="shared" si="2"/>
        <v>27.43</v>
      </c>
      <c r="E58">
        <f t="shared" si="3"/>
        <v>1.6226415094339612</v>
      </c>
      <c r="I58">
        <f t="shared" si="4"/>
        <v>26</v>
      </c>
      <c r="J58">
        <f t="shared" si="5"/>
        <v>26.43</v>
      </c>
      <c r="K58" s="2">
        <f t="shared" si="6"/>
        <v>1.6538461538461529</v>
      </c>
    </row>
    <row r="59" spans="2:13" x14ac:dyDescent="0.3">
      <c r="B59">
        <v>28.5</v>
      </c>
      <c r="C59">
        <v>29.01</v>
      </c>
      <c r="D59">
        <f t="shared" si="2"/>
        <v>29.51</v>
      </c>
      <c r="E59">
        <f t="shared" si="3"/>
        <v>1.7894736842105319</v>
      </c>
      <c r="I59">
        <f t="shared" si="4"/>
        <v>28</v>
      </c>
      <c r="J59">
        <f t="shared" si="5"/>
        <v>28.51</v>
      </c>
      <c r="K59" s="2">
        <f t="shared" si="6"/>
        <v>1.8214285714285769</v>
      </c>
    </row>
    <row r="60" spans="2:13" x14ac:dyDescent="0.3">
      <c r="B60">
        <v>30.5</v>
      </c>
      <c r="C60">
        <v>30.97</v>
      </c>
      <c r="D60">
        <f t="shared" si="2"/>
        <v>31.47</v>
      </c>
      <c r="E60">
        <f t="shared" si="3"/>
        <v>1.5409836065573734</v>
      </c>
      <c r="I60">
        <f t="shared" si="4"/>
        <v>30</v>
      </c>
      <c r="J60">
        <f t="shared" si="5"/>
        <v>30.47</v>
      </c>
      <c r="K60" s="2">
        <f t="shared" si="6"/>
        <v>1.5666666666666629</v>
      </c>
    </row>
    <row r="61" spans="2:13" x14ac:dyDescent="0.3">
      <c r="B61">
        <v>32.5</v>
      </c>
      <c r="C61">
        <v>32.9</v>
      </c>
      <c r="D61">
        <f t="shared" si="2"/>
        <v>33.4</v>
      </c>
      <c r="E61">
        <f t="shared" si="3"/>
        <v>1.2307692307692264</v>
      </c>
      <c r="I61">
        <f t="shared" si="4"/>
        <v>32</v>
      </c>
      <c r="J61">
        <f t="shared" si="5"/>
        <v>32.4</v>
      </c>
      <c r="K61" s="2">
        <f t="shared" si="6"/>
        <v>1.2499999999999956</v>
      </c>
    </row>
    <row r="62" spans="2:13" x14ac:dyDescent="0.3">
      <c r="B62">
        <v>34.5</v>
      </c>
      <c r="C62">
        <v>34.69</v>
      </c>
      <c r="D62">
        <f t="shared" si="2"/>
        <v>35.19</v>
      </c>
      <c r="E62">
        <f t="shared" si="3"/>
        <v>0.55072463768115287</v>
      </c>
      <c r="I62">
        <f t="shared" si="4"/>
        <v>34</v>
      </c>
      <c r="J62">
        <f t="shared" si="5"/>
        <v>34.19</v>
      </c>
      <c r="K62" s="2">
        <f t="shared" si="6"/>
        <v>0.55882352941175806</v>
      </c>
    </row>
    <row r="63" spans="2:13" x14ac:dyDescent="0.3">
      <c r="B63">
        <v>36.5</v>
      </c>
      <c r="C63">
        <v>36.840000000000003</v>
      </c>
      <c r="D63">
        <f t="shared" si="2"/>
        <v>37.340000000000003</v>
      </c>
      <c r="E63">
        <f t="shared" si="3"/>
        <v>0.93150684931507788</v>
      </c>
      <c r="I63">
        <f t="shared" si="4"/>
        <v>36</v>
      </c>
      <c r="J63">
        <f t="shared" si="5"/>
        <v>36.340000000000003</v>
      </c>
      <c r="K63" s="2">
        <f t="shared" si="6"/>
        <v>0.94444444444445397</v>
      </c>
    </row>
    <row r="64" spans="2:13" x14ac:dyDescent="0.3">
      <c r="B64">
        <v>38.5</v>
      </c>
      <c r="C64">
        <v>38.86</v>
      </c>
      <c r="D64">
        <f t="shared" si="2"/>
        <v>39.36</v>
      </c>
      <c r="E64">
        <f t="shared" si="3"/>
        <v>0.9350649350649336</v>
      </c>
      <c r="I64">
        <f t="shared" si="4"/>
        <v>38</v>
      </c>
      <c r="J64">
        <f t="shared" si="5"/>
        <v>38.36</v>
      </c>
      <c r="K64" s="2">
        <f t="shared" si="6"/>
        <v>0.94736842105263008</v>
      </c>
    </row>
    <row r="65" spans="2:11" x14ac:dyDescent="0.3">
      <c r="B65">
        <v>40.5</v>
      </c>
      <c r="C65">
        <v>39.89</v>
      </c>
      <c r="D65">
        <f t="shared" si="2"/>
        <v>40.39</v>
      </c>
      <c r="E65">
        <f t="shared" si="3"/>
        <v>1.5061728395061715</v>
      </c>
      <c r="I65">
        <f t="shared" si="4"/>
        <v>40</v>
      </c>
      <c r="J65">
        <f t="shared" si="5"/>
        <v>39.39</v>
      </c>
      <c r="K65" s="2">
        <f t="shared" si="6"/>
        <v>1.5249999999999986</v>
      </c>
    </row>
    <row r="66" spans="2:11" x14ac:dyDescent="0.3">
      <c r="B66">
        <v>42.5</v>
      </c>
      <c r="C66">
        <v>42.61</v>
      </c>
      <c r="D66">
        <f t="shared" si="2"/>
        <v>43.11</v>
      </c>
      <c r="E66">
        <f t="shared" si="3"/>
        <v>0.25882352941176334</v>
      </c>
      <c r="G66">
        <f>AVERAGE(E49:E65)</f>
        <v>1.4197360311497251</v>
      </c>
      <c r="I66">
        <f t="shared" si="4"/>
        <v>42</v>
      </c>
      <c r="J66">
        <f t="shared" si="5"/>
        <v>42.11</v>
      </c>
      <c r="K66" s="2">
        <f t="shared" si="6"/>
        <v>0.26190476190476053</v>
      </c>
    </row>
    <row r="67" spans="2:11" x14ac:dyDescent="0.3">
      <c r="B67">
        <v>44.5</v>
      </c>
      <c r="D67">
        <f t="shared" si="2"/>
        <v>0.5</v>
      </c>
      <c r="E67">
        <f t="shared" si="3"/>
        <v>100</v>
      </c>
    </row>
    <row r="68" spans="2:11" x14ac:dyDescent="0.3">
      <c r="B68">
        <v>46.5</v>
      </c>
      <c r="D68">
        <f t="shared" si="2"/>
        <v>0.5</v>
      </c>
      <c r="E68">
        <f t="shared" si="3"/>
        <v>100</v>
      </c>
    </row>
    <row r="69" spans="2:11" x14ac:dyDescent="0.3">
      <c r="B69">
        <v>48.5</v>
      </c>
      <c r="D69">
        <f t="shared" si="2"/>
        <v>0.5</v>
      </c>
      <c r="E69">
        <f t="shared" si="3"/>
        <v>100</v>
      </c>
    </row>
    <row r="70" spans="2:11" x14ac:dyDescent="0.3">
      <c r="B70">
        <v>50.5</v>
      </c>
      <c r="D70">
        <f t="shared" si="2"/>
        <v>0.5</v>
      </c>
      <c r="E70">
        <f>ABS(B70-C70)*100/B70</f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Berdan</dc:creator>
  <cp:lastModifiedBy>Ian Berdan</cp:lastModifiedBy>
  <dcterms:created xsi:type="dcterms:W3CDTF">2021-04-25T02:21:24Z</dcterms:created>
  <dcterms:modified xsi:type="dcterms:W3CDTF">2021-04-29T20:52:55Z</dcterms:modified>
</cp:coreProperties>
</file>