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ianbroadhead/Documents/workspace/testDevs/dashboards/"/>
    </mc:Choice>
  </mc:AlternateContent>
  <bookViews>
    <workbookView xWindow="100" yWindow="460" windowWidth="33040" windowHeight="196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J11" i="1"/>
  <c r="I11" i="1"/>
  <c r="H11" i="1"/>
  <c r="G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11" i="1"/>
  <c r="AC45" i="1"/>
  <c r="AB45" i="1"/>
  <c r="AC44" i="1"/>
  <c r="AB44" i="1"/>
  <c r="AC43" i="1"/>
  <c r="AB43" i="1"/>
  <c r="AC42" i="1"/>
  <c r="AB42" i="1"/>
  <c r="AC41" i="1"/>
  <c r="AB41" i="1"/>
  <c r="AC40" i="1"/>
  <c r="AB40" i="1"/>
  <c r="AC39" i="1"/>
  <c r="AB39" i="1"/>
  <c r="AC38" i="1"/>
  <c r="AB38" i="1"/>
  <c r="AC37" i="1"/>
  <c r="AB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37" i="1"/>
  <c r="X54" i="1"/>
  <c r="S7" i="1"/>
  <c r="S8" i="1"/>
  <c r="S9" i="1"/>
  <c r="S10" i="1"/>
  <c r="S11" i="1"/>
  <c r="S12" i="1"/>
  <c r="S6" i="1"/>
  <c r="R6" i="1"/>
  <c r="U6" i="1"/>
  <c r="R7" i="1"/>
  <c r="U7" i="1"/>
  <c r="R8" i="1"/>
  <c r="U8" i="1"/>
  <c r="R9" i="1"/>
  <c r="U9" i="1"/>
  <c r="R10" i="1"/>
  <c r="U10" i="1"/>
  <c r="R11" i="1"/>
  <c r="U11" i="1"/>
  <c r="R12" i="1"/>
  <c r="U12" i="1"/>
  <c r="U13" i="1"/>
  <c r="U5" i="1"/>
</calcChain>
</file>

<file path=xl/sharedStrings.xml><?xml version="1.0" encoding="utf-8"?>
<sst xmlns="http://schemas.openxmlformats.org/spreadsheetml/2006/main" count="238" uniqueCount="30">
  <si>
    <t>Manchester</t>
  </si>
  <si>
    <t>United Kingdom</t>
  </si>
  <si>
    <t>Spain</t>
  </si>
  <si>
    <t>Newcastle</t>
  </si>
  <si>
    <t>Australia</t>
  </si>
  <si>
    <t>Exeter</t>
  </si>
  <si>
    <t>Mexico</t>
  </si>
  <si>
    <t>London</t>
  </si>
  <si>
    <t>Germany</t>
  </si>
  <si>
    <t>Bath</t>
  </si>
  <si>
    <t>Sheffield</t>
  </si>
  <si>
    <t>China</t>
  </si>
  <si>
    <t>Cardiff</t>
  </si>
  <si>
    <t>Huddersfield</t>
  </si>
  <si>
    <t>Nottingham</t>
  </si>
  <si>
    <t>Thailand</t>
  </si>
  <si>
    <t>Glasgow</t>
  </si>
  <si>
    <t>Tempe</t>
  </si>
  <si>
    <t>United States</t>
  </si>
  <si>
    <t>Bournemouth</t>
  </si>
  <si>
    <t>Birmingham</t>
  </si>
  <si>
    <t>South Korea</t>
  </si>
  <si>
    <t>Durham</t>
  </si>
  <si>
    <t>Sydney</t>
  </si>
  <si>
    <t>&lt;path id="booking1" fill="none"   d="M0,0l200,200"/&gt;</t>
  </si>
  <si>
    <t>city</t>
  </si>
  <si>
    <t>country</t>
  </si>
  <si>
    <t>-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</si>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</sst>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55"/>
  <sheetViews>
    <sheetView tabSelected="1" topLeftCell="H1" workbookViewId="0">
      <selection activeCell="M4" sqref="M4"/>
    </sheetView>
  </sheetViews>
  <sheetFormatPr baseColWidth="10" defaultRowHeight="16" x14ac:dyDescent="0.2"/>
  <cols>
    <col min="23" max="23" width="12.5" bestFit="1" customWidth="1"/>
    <col min="27" max="27" width="14.1640625" bestFit="1" customWidth="1"/>
  </cols>
  <sheetData>
    <row r="3" spans="1:21" x14ac:dyDescent="0.2">
      <c r="R3">
        <v>105.5</v>
      </c>
      <c r="S3">
        <v>105.5</v>
      </c>
    </row>
    <row r="5" spans="1:21" x14ac:dyDescent="0.2">
      <c r="R5">
        <v>600</v>
      </c>
      <c r="S5">
        <v>326</v>
      </c>
      <c r="U5" t="str">
        <f>CONCATENATE("&lt;circle cx=""",R5,""" cy=""",S5,"""  r=""5"" /&gt;")</f>
        <v>&lt;circle cx="600" cy="326"  r="5" /&gt;</v>
      </c>
    </row>
    <row r="6" spans="1:21" x14ac:dyDescent="0.2">
      <c r="B6" s="1" t="s">
        <v>24</v>
      </c>
      <c r="R6">
        <f>R5+R$3</f>
        <v>705.5</v>
      </c>
      <c r="S6">
        <f>S5+S$3</f>
        <v>431.5</v>
      </c>
      <c r="U6" t="str">
        <f t="shared" ref="U6:U13" si="0">CONCATENATE("&lt;circle cx=""",R6,""" cy=""",S6,"""  r=""5"" /&gt;")</f>
        <v>&lt;circle cx="705.5" cy="431.5"  r="5" /&gt;</v>
      </c>
    </row>
    <row r="7" spans="1:21" x14ac:dyDescent="0.2">
      <c r="R7">
        <f>R6+R$3</f>
        <v>811</v>
      </c>
      <c r="S7">
        <f>S5-S$3</f>
        <v>220.5</v>
      </c>
      <c r="U7" t="str">
        <f t="shared" si="0"/>
        <v>&lt;circle cx="811" cy="220.5"  r="5" /&gt;</v>
      </c>
    </row>
    <row r="8" spans="1:21" x14ac:dyDescent="0.2">
      <c r="R8">
        <f>R7+R$3</f>
        <v>916.5</v>
      </c>
      <c r="S8">
        <f>S7+S$3</f>
        <v>326</v>
      </c>
      <c r="U8" t="str">
        <f t="shared" si="0"/>
        <v>&lt;circle cx="916.5" cy="326"  r="5" /&gt;</v>
      </c>
    </row>
    <row r="9" spans="1:21" x14ac:dyDescent="0.2">
      <c r="G9" t="s">
        <v>28</v>
      </c>
      <c r="H9" t="s">
        <v>29</v>
      </c>
      <c r="I9" t="s">
        <v>28</v>
      </c>
      <c r="J9" t="s">
        <v>29</v>
      </c>
      <c r="R9">
        <f>R8+R$3</f>
        <v>1022</v>
      </c>
      <c r="S9">
        <f>S7-S$3</f>
        <v>115</v>
      </c>
      <c r="U9" t="str">
        <f t="shared" si="0"/>
        <v>&lt;circle cx="1022" cy="115"  r="5" /&gt;</v>
      </c>
    </row>
    <row r="10" spans="1:21" x14ac:dyDescent="0.2">
      <c r="C10" t="s">
        <v>25</v>
      </c>
      <c r="R10">
        <f>R5-R$3</f>
        <v>494.5</v>
      </c>
      <c r="S10">
        <f>S9+S$3</f>
        <v>220.5</v>
      </c>
      <c r="U10" t="str">
        <f t="shared" si="0"/>
        <v>&lt;circle cx="494.5" cy="220.5"  r="5" /&gt;</v>
      </c>
    </row>
    <row r="11" spans="1:21" x14ac:dyDescent="0.2">
      <c r="A11">
        <v>1</v>
      </c>
      <c r="B11">
        <v>36436</v>
      </c>
      <c r="C11" t="s">
        <v>0</v>
      </c>
      <c r="D11" t="s">
        <v>1</v>
      </c>
      <c r="E11" t="s">
        <v>2</v>
      </c>
      <c r="G11">
        <f>VLOOKUP(E11,$AA$37:$AC$45,3,FALSE)-5</f>
        <v>581.94261914200001</v>
      </c>
      <c r="H11">
        <f>VLOOKUP(E11,$AA$37:$AC$45,2,FALSE)-5</f>
        <v>179.600135139</v>
      </c>
      <c r="I11">
        <f>VLOOKUP(C11,$W$37:$Y$51,3,FALSE)-5</f>
        <v>587.18036891239478</v>
      </c>
      <c r="J11">
        <f>VLOOKUP(C11,$W$37:$Y$51,2,FALSE)-5</f>
        <v>132.95597230649702</v>
      </c>
      <c r="L11" t="str">
        <f>CONCATENATE("&lt;path id=""booking",A11,""" fill=""none"" d=""M",G11,",",H11,"L",I11,",",J11,""" /&gt;")</f>
        <v>&lt;path id="booking1" fill="none" d="M581.942619142,179.600135139L587.180368912395,132.955972306497" /&gt;</v>
      </c>
      <c r="M11" t="str">
        <f>IF(G11&lt;I11,CONCATENATE("&lt;image id=""firehorse",A11,""" xlink:href=""firehorse.gif"" x=""0"" y=""0"" height=""20px"" width=""20px"" transform=""scale (-1, 1)"" /&gt;"),CONCATENATE("&lt;image id=""firehorse",A11,""" xlink:href=""firehorse.gif"" x=""0"" y=""0"" height=""20px"" width=""20px"" transform=""scale (-1, -1)"" /&gt;"))</f>
        <v>&lt;image id="firehorse1" xlink:href="firehorse.gif" x="0" y="0" height="20px" width="20px" transform="scale (-1, 1)" /&gt;</v>
      </c>
      <c r="N11" t="str">
        <f>CONCATENATE("&lt;animateMotion xlink:href=""#firehorse",A11,""" dur=""10s"" begin=""",A11/2.5,"s"" fill=""freeze"" repeatCount=""indefinite"" rotate=""auto""&gt;&lt;mpath xlink:href=""#booking",A11,""" /&gt; &lt;/animateMotion&gt;")</f>
        <v>&lt;animateMotion xlink:href="#firehorse1" dur="10s" begin="0.4s" fill="freeze" repeatCount="indefinite" rotate="auto"&gt;&lt;mpath xlink:href="#booking1" /&gt; &lt;/animateMotion&gt;</v>
      </c>
      <c r="Q11" t="s">
        <v>27</v>
      </c>
      <c r="R11">
        <f>R10-R$3</f>
        <v>389</v>
      </c>
      <c r="S11">
        <f>S9-S$3</f>
        <v>9.5</v>
      </c>
      <c r="U11" t="str">
        <f t="shared" si="0"/>
        <v>&lt;circle cx="389" cy="9.5"  r="5" /&gt;</v>
      </c>
    </row>
    <row r="12" spans="1:21" x14ac:dyDescent="0.2">
      <c r="A12">
        <v>2</v>
      </c>
      <c r="B12">
        <v>35615</v>
      </c>
      <c r="C12" t="s">
        <v>3</v>
      </c>
      <c r="D12" t="s">
        <v>1</v>
      </c>
      <c r="E12" t="s">
        <v>4</v>
      </c>
      <c r="G12">
        <f t="shared" ref="G12:G55" si="1">VLOOKUP(E12,$AA$37:$AC$45,3,FALSE)-5</f>
        <v>1063.705584045844</v>
      </c>
      <c r="H12">
        <f t="shared" ref="H12:H55" si="2">VLOOKUP(E12,$AA$37:$AC$45,2,FALSE)-5</f>
        <v>413.97739331061723</v>
      </c>
      <c r="I12">
        <f t="shared" ref="I12:I55" si="3">VLOOKUP(C12,$W$37:$Y$51,3,FALSE)-5</f>
        <v>589.17343514789559</v>
      </c>
      <c r="J12">
        <f t="shared" ref="J12:J55" si="4">VLOOKUP(C12,$W$37:$Y$51,2,FALSE)-5</f>
        <v>127.57502811658139</v>
      </c>
      <c r="L12" t="str">
        <f t="shared" ref="L12:L55" si="5">CONCATENATE("&lt;path id=""booking",A12,""" fill=""none"" d=""M",G12,",",H12,"L",I12,",",J12,""" /&gt;")</f>
        <v>&lt;path id="booking2" fill="none" d="M1063.70558404584,413.977393310617L589.173435147896,127.575028116581" /&gt;</v>
      </c>
      <c r="M12" t="str">
        <f t="shared" ref="M12:M55" si="6">IF(G12&lt;I12,CONCATENATE("&lt;image id=""firehorse",A12,""" xlink:href=""firehorse.gif"" x=""0"" y=""0"" height=""20px"" width=""20px"" transform=""scale (-1, 1)"" /&gt;"),CONCATENATE("&lt;image id=""firehorse",A12,""" xlink:href=""firehorse.gif"" x=""0"" y=""0"" height=""20px"" width=""20px"" transform=""scale (-1, -1)"" /&gt;"))</f>
        <v>&lt;image id="firehorse2" xlink:href="firehorse.gif" x="0" y="0" height="20px" width="20px" transform="scale (-1, -1)" /&gt;</v>
      </c>
      <c r="N12" t="str">
        <f t="shared" ref="N12:N55" si="7">CONCATENATE("&lt;animateMotion xlink:href=""#firehorse",A12,""" dur=""10s"" begin=""",A12/2.5,"s"" fill=""freeze"" repeatCount=""indefinite"" rotate=""auto""&gt;&lt;mpath xlink:href=""#booking",A12,""" /&gt; &lt;/animateMotion&gt;")</f>
        <v>&lt;animateMotion xlink:href="#firehorse2" dur="10s" begin="0.8s" fill="freeze" repeatCount="indefinite" rotate="auto"&gt;&lt;mpath xlink:href="#booking2" /&gt; &lt;/animateMotion&gt;</v>
      </c>
      <c r="Q12" t="s">
        <v>27</v>
      </c>
      <c r="R12">
        <f>R11-R$3</f>
        <v>283.5</v>
      </c>
      <c r="S12">
        <f>S11+S$3</f>
        <v>115</v>
      </c>
      <c r="U12" t="str">
        <f t="shared" si="0"/>
        <v>&lt;circle cx="283.5" cy="115"  r="5" /&gt;</v>
      </c>
    </row>
    <row r="13" spans="1:21" x14ac:dyDescent="0.2">
      <c r="A13">
        <v>3</v>
      </c>
      <c r="B13">
        <v>35616</v>
      </c>
      <c r="C13" t="s">
        <v>3</v>
      </c>
      <c r="D13" t="s">
        <v>1</v>
      </c>
      <c r="E13" t="s">
        <v>1</v>
      </c>
      <c r="G13">
        <f t="shared" si="1"/>
        <v>582.89098026554916</v>
      </c>
      <c r="H13">
        <f t="shared" si="2"/>
        <v>126.3059087221728</v>
      </c>
      <c r="I13">
        <f t="shared" si="3"/>
        <v>589.17343514789559</v>
      </c>
      <c r="J13">
        <f t="shared" si="4"/>
        <v>127.57502811658139</v>
      </c>
      <c r="L13" t="str">
        <f t="shared" si="5"/>
        <v>&lt;path id="booking3" fill="none" d="M582.890980265549,126.305908722173L589.173435147896,127.575028116581" /&gt;</v>
      </c>
      <c r="M13" t="str">
        <f t="shared" si="6"/>
        <v>&lt;image id="firehorse3" xlink:href="firehorse.gif" x="0" y="0" height="20px" width="20px" transform="scale (-1, 1)" /&gt;</v>
      </c>
      <c r="N13" t="str">
        <f t="shared" si="7"/>
        <v>&lt;animateMotion xlink:href="#firehorse3" dur="10s" begin="1.2s" fill="freeze" repeatCount="indefinite" rotate="auto"&gt;&lt;mpath xlink:href="#booking3" /&gt; &lt;/animateMotion&gt;</v>
      </c>
      <c r="Q13" t="s">
        <v>27</v>
      </c>
      <c r="U13" t="str">
        <f t="shared" si="0"/>
        <v>&lt;circle cx="" cy=""  r="5" /&gt;</v>
      </c>
    </row>
    <row r="14" spans="1:21" x14ac:dyDescent="0.2">
      <c r="A14">
        <v>4</v>
      </c>
      <c r="B14">
        <v>36403</v>
      </c>
      <c r="C14" t="s">
        <v>5</v>
      </c>
      <c r="D14" t="s">
        <v>1</v>
      </c>
      <c r="E14" t="s">
        <v>6</v>
      </c>
      <c r="G14">
        <f t="shared" si="1"/>
        <v>234.40898050683342</v>
      </c>
      <c r="H14">
        <f t="shared" si="2"/>
        <v>237.91379459094242</v>
      </c>
      <c r="I14">
        <f t="shared" si="3"/>
        <v>582.64402696736499</v>
      </c>
      <c r="J14">
        <f t="shared" si="4"/>
        <v>142.61912797961881</v>
      </c>
      <c r="L14" t="str">
        <f t="shared" si="5"/>
        <v>&lt;path id="booking4" fill="none" d="M234.408980506833,237.913794590942L582.644026967365,142.619127979619" /&gt;</v>
      </c>
      <c r="M14" t="str">
        <f t="shared" si="6"/>
        <v>&lt;image id="firehorse4" xlink:href="firehorse.gif" x="0" y="0" height="20px" width="20px" transform="scale (-1, 1)" /&gt;</v>
      </c>
      <c r="N14" t="str">
        <f t="shared" si="7"/>
        <v>&lt;animateMotion xlink:href="#firehorse4" dur="10s" begin="1.6s" fill="freeze" repeatCount="indefinite" rotate="auto"&gt;&lt;mpath xlink:href="#booking4" /&gt; &lt;/animateMotion&gt;</v>
      </c>
      <c r="Q14" t="s">
        <v>27</v>
      </c>
    </row>
    <row r="15" spans="1:21" x14ac:dyDescent="0.2">
      <c r="A15">
        <v>5</v>
      </c>
      <c r="B15">
        <v>36561</v>
      </c>
      <c r="C15" t="s">
        <v>7</v>
      </c>
      <c r="D15" t="s">
        <v>1</v>
      </c>
      <c r="E15" t="s">
        <v>8</v>
      </c>
      <c r="G15">
        <f t="shared" si="1"/>
        <v>631.76364590225376</v>
      </c>
      <c r="H15">
        <f t="shared" si="2"/>
        <v>141.07288721607841</v>
      </c>
      <c r="I15">
        <f t="shared" si="3"/>
        <v>594.64271130606585</v>
      </c>
      <c r="J15">
        <f t="shared" si="4"/>
        <v>139.7909777074278</v>
      </c>
      <c r="L15" t="str">
        <f t="shared" si="5"/>
        <v>&lt;path id="booking5" fill="none" d="M631.763645902254,141.072887216078L594.642711306066,139.790977707428" /&gt;</v>
      </c>
      <c r="M15" t="str">
        <f t="shared" si="6"/>
        <v>&lt;image id="firehorse5" xlink:href="firehorse.gif" x="0" y="0" height="20px" width="20px" transform="scale (-1, -1)" /&gt;</v>
      </c>
      <c r="N15" t="str">
        <f t="shared" si="7"/>
        <v>&lt;animateMotion xlink:href="#firehorse5" dur="10s" begin="2s" fill="freeze" repeatCount="indefinite" rotate="auto"&gt;&lt;mpath xlink:href="#booking5" /&gt; &lt;/animateMotion&gt;</v>
      </c>
      <c r="Q15" t="s">
        <v>27</v>
      </c>
    </row>
    <row r="16" spans="1:21" x14ac:dyDescent="0.2">
      <c r="A16">
        <v>6</v>
      </c>
      <c r="B16">
        <v>36538</v>
      </c>
      <c r="C16" t="s">
        <v>9</v>
      </c>
      <c r="D16" t="s">
        <v>1</v>
      </c>
      <c r="E16" t="s">
        <v>1</v>
      </c>
      <c r="G16">
        <f t="shared" si="1"/>
        <v>582.89098026554916</v>
      </c>
      <c r="H16">
        <f t="shared" si="2"/>
        <v>126.3059087221728</v>
      </c>
      <c r="I16">
        <f t="shared" si="3"/>
        <v>586.68473774302004</v>
      </c>
      <c r="J16">
        <f t="shared" si="4"/>
        <v>140.31325641341761</v>
      </c>
      <c r="L16" t="str">
        <f t="shared" si="5"/>
        <v>&lt;path id="booking6" fill="none" d="M582.890980265549,126.305908722173L586.68473774302,140.313256413418" /&gt;</v>
      </c>
      <c r="M16" t="str">
        <f t="shared" si="6"/>
        <v>&lt;image id="firehorse6" xlink:href="firehorse.gif" x="0" y="0" height="20px" width="20px" transform="scale (-1, 1)" /&gt;</v>
      </c>
      <c r="N16" t="str">
        <f t="shared" si="7"/>
        <v>&lt;animateMotion xlink:href="#firehorse6" dur="10s" begin="2.4s" fill="freeze" repeatCount="indefinite" rotate="auto"&gt;&lt;mpath xlink:href="#booking6" /&gt; &lt;/animateMotion&gt;</v>
      </c>
      <c r="Q16" t="s">
        <v>27</v>
      </c>
    </row>
    <row r="17" spans="1:29" x14ac:dyDescent="0.2">
      <c r="A17">
        <v>7</v>
      </c>
      <c r="B17">
        <v>36560</v>
      </c>
      <c r="C17" t="s">
        <v>10</v>
      </c>
      <c r="D17" t="s">
        <v>1</v>
      </c>
      <c r="E17" t="s">
        <v>11</v>
      </c>
      <c r="G17">
        <f t="shared" si="1"/>
        <v>961.21192373925874</v>
      </c>
      <c r="H17">
        <f t="shared" si="2"/>
        <v>194.89483719286321</v>
      </c>
      <c r="I17">
        <f t="shared" si="3"/>
        <v>589.72691336297078</v>
      </c>
      <c r="J17">
        <f t="shared" si="4"/>
        <v>133.22509888714441</v>
      </c>
      <c r="L17" t="str">
        <f t="shared" si="5"/>
        <v>&lt;path id="booking7" fill="none" d="M961.211923739259,194.894837192863L589.726913362971,133.225098887144" /&gt;</v>
      </c>
      <c r="M17" t="str">
        <f t="shared" si="6"/>
        <v>&lt;image id="firehorse7" xlink:href="firehorse.gif" x="0" y="0" height="20px" width="20px" transform="scale (-1, -1)" /&gt;</v>
      </c>
      <c r="N17" t="str">
        <f t="shared" si="7"/>
        <v>&lt;animateMotion xlink:href="#firehorse7" dur="10s" begin="2.8s" fill="freeze" repeatCount="indefinite" rotate="auto"&gt;&lt;mpath xlink:href="#booking7" /&gt; &lt;/animateMotion&gt;</v>
      </c>
      <c r="Q17" t="s">
        <v>27</v>
      </c>
    </row>
    <row r="18" spans="1:29" x14ac:dyDescent="0.2">
      <c r="A18">
        <v>8</v>
      </c>
      <c r="B18">
        <v>36395</v>
      </c>
      <c r="C18" t="s">
        <v>10</v>
      </c>
      <c r="D18" t="s">
        <v>1</v>
      </c>
      <c r="E18" t="s">
        <v>11</v>
      </c>
      <c r="G18">
        <f t="shared" si="1"/>
        <v>961.21192373925874</v>
      </c>
      <c r="H18">
        <f t="shared" si="2"/>
        <v>194.89483719286321</v>
      </c>
      <c r="I18">
        <f t="shared" si="3"/>
        <v>589.72691336297078</v>
      </c>
      <c r="J18">
        <f t="shared" si="4"/>
        <v>133.22509888714441</v>
      </c>
      <c r="L18" t="str">
        <f t="shared" si="5"/>
        <v>&lt;path id="booking8" fill="none" d="M961.211923739259,194.894837192863L589.726913362971,133.225098887144" /&gt;</v>
      </c>
      <c r="M18" t="str">
        <f t="shared" si="6"/>
        <v>&lt;image id="firehorse8" xlink:href="firehorse.gif" x="0" y="0" height="20px" width="20px" transform="scale (-1, -1)" /&gt;</v>
      </c>
      <c r="N18" t="str">
        <f t="shared" si="7"/>
        <v>&lt;animateMotion xlink:href="#firehorse8" dur="10s" begin="3.2s" fill="freeze" repeatCount="indefinite" rotate="auto"&gt;&lt;mpath xlink:href="#booking8" /&gt; &lt;/animateMotion&gt;</v>
      </c>
      <c r="Q18" t="s">
        <v>27</v>
      </c>
      <c r="W18" t="s">
        <v>25</v>
      </c>
      <c r="AA18" t="s">
        <v>26</v>
      </c>
    </row>
    <row r="19" spans="1:29" x14ac:dyDescent="0.2">
      <c r="A19">
        <v>9</v>
      </c>
      <c r="B19">
        <v>36472</v>
      </c>
      <c r="C19" t="s">
        <v>10</v>
      </c>
      <c r="D19" t="s">
        <v>1</v>
      </c>
      <c r="E19" t="s">
        <v>11</v>
      </c>
      <c r="G19">
        <f t="shared" si="1"/>
        <v>961.21192373925874</v>
      </c>
      <c r="H19">
        <f t="shared" si="2"/>
        <v>194.89483719286321</v>
      </c>
      <c r="I19">
        <f t="shared" si="3"/>
        <v>589.72691336297078</v>
      </c>
      <c r="J19">
        <f t="shared" si="4"/>
        <v>133.22509888714441</v>
      </c>
      <c r="L19" t="str">
        <f t="shared" si="5"/>
        <v>&lt;path id="booking9" fill="none" d="M961.211923739259,194.894837192863L589.726913362971,133.225098887144" /&gt;</v>
      </c>
      <c r="M19" t="str">
        <f t="shared" si="6"/>
        <v>&lt;image id="firehorse9" xlink:href="firehorse.gif" x="0" y="0" height="20px" width="20px" transform="scale (-1, -1)" /&gt;</v>
      </c>
      <c r="N19" t="str">
        <f t="shared" si="7"/>
        <v>&lt;animateMotion xlink:href="#firehorse9" dur="10s" begin="3.6s" fill="freeze" repeatCount="indefinite" rotate="auto"&gt;&lt;mpath xlink:href="#booking9" /&gt; &lt;/animateMotion&gt;</v>
      </c>
      <c r="Q19" t="s">
        <v>27</v>
      </c>
      <c r="W19" t="s">
        <v>9</v>
      </c>
      <c r="X19">
        <v>51.380126400000002</v>
      </c>
      <c r="Y19">
        <v>-2.3645299999999998</v>
      </c>
      <c r="AA19" t="s">
        <v>4</v>
      </c>
      <c r="AB19">
        <v>-26.4390742</v>
      </c>
      <c r="AC19">
        <v>133.28123400000001</v>
      </c>
    </row>
    <row r="20" spans="1:29" x14ac:dyDescent="0.2">
      <c r="A20">
        <v>10</v>
      </c>
      <c r="B20">
        <v>36421</v>
      </c>
      <c r="C20" t="s">
        <v>12</v>
      </c>
      <c r="D20" t="s">
        <v>1</v>
      </c>
      <c r="E20" t="s">
        <v>11</v>
      </c>
      <c r="G20">
        <f t="shared" si="1"/>
        <v>961.21192373925874</v>
      </c>
      <c r="H20">
        <f t="shared" si="2"/>
        <v>194.89483719286321</v>
      </c>
      <c r="I20">
        <f t="shared" si="3"/>
        <v>583.74874503960643</v>
      </c>
      <c r="J20">
        <f t="shared" si="4"/>
        <v>139.88382085482721</v>
      </c>
      <c r="L20" t="str">
        <f t="shared" si="5"/>
        <v>&lt;path id="booking10" fill="none" d="M961.211923739259,194.894837192863L583.748745039606,139.883820854827" /&gt;</v>
      </c>
      <c r="M20" t="str">
        <f t="shared" si="6"/>
        <v>&lt;image id="firehorse10" xlink:href="firehorse.gif" x="0" y="0" height="20px" width="20px" transform="scale (-1, -1)" /&gt;</v>
      </c>
      <c r="N20" t="str">
        <f t="shared" si="7"/>
        <v>&lt;animateMotion xlink:href="#firehorse10" dur="10s" begin="4s" fill="freeze" repeatCount="indefinite" rotate="auto"&gt;&lt;mpath xlink:href="#booking10" /&gt; &lt;/animateMotion&gt;</v>
      </c>
      <c r="Q20" t="s">
        <v>27</v>
      </c>
      <c r="W20" t="s">
        <v>20</v>
      </c>
      <c r="X20">
        <v>52.477437600000002</v>
      </c>
      <c r="Y20">
        <v>-1.8636315000000001</v>
      </c>
      <c r="AA20" t="s">
        <v>11</v>
      </c>
      <c r="AB20">
        <v>35.859294800000001</v>
      </c>
      <c r="AC20">
        <v>104.13611179999999</v>
      </c>
    </row>
    <row r="21" spans="1:29" x14ac:dyDescent="0.2">
      <c r="A21">
        <v>11</v>
      </c>
      <c r="B21">
        <v>36544</v>
      </c>
      <c r="C21" t="s">
        <v>13</v>
      </c>
      <c r="D21" t="s">
        <v>1</v>
      </c>
      <c r="E21" t="s">
        <v>1</v>
      </c>
      <c r="G21">
        <f t="shared" si="1"/>
        <v>582.89098026554916</v>
      </c>
      <c r="H21">
        <f t="shared" si="2"/>
        <v>126.3059087221728</v>
      </c>
      <c r="I21">
        <f t="shared" si="3"/>
        <v>588.71325513680017</v>
      </c>
      <c r="J21">
        <f t="shared" si="4"/>
        <v>132.323626526373</v>
      </c>
      <c r="L21" t="str">
        <f t="shared" si="5"/>
        <v>&lt;path id="booking11" fill="none" d="M582.890980265549,126.305908722173L588.7132551368,132.323626526373" /&gt;</v>
      </c>
      <c r="M21" t="str">
        <f t="shared" si="6"/>
        <v>&lt;image id="firehorse11" xlink:href="firehorse.gif" x="0" y="0" height="20px" width="20px" transform="scale (-1, 1)" /&gt;</v>
      </c>
      <c r="N21" t="str">
        <f t="shared" si="7"/>
        <v>&lt;animateMotion xlink:href="#firehorse11" dur="10s" begin="4.4s" fill="freeze" repeatCount="indefinite" rotate="auto"&gt;&lt;mpath xlink:href="#booking11" /&gt; &lt;/animateMotion&gt;</v>
      </c>
      <c r="Q21" t="s">
        <v>27</v>
      </c>
      <c r="W21" t="s">
        <v>19</v>
      </c>
      <c r="X21">
        <v>50.7109387</v>
      </c>
      <c r="Y21">
        <v>-1.8596048000000001</v>
      </c>
      <c r="AA21" t="s">
        <v>8</v>
      </c>
      <c r="AB21">
        <v>51.164117599999997</v>
      </c>
      <c r="AC21">
        <v>10.4541193</v>
      </c>
    </row>
    <row r="22" spans="1:29" x14ac:dyDescent="0.2">
      <c r="A22">
        <v>12</v>
      </c>
      <c r="B22">
        <v>35807</v>
      </c>
      <c r="C22" t="s">
        <v>14</v>
      </c>
      <c r="D22" t="s">
        <v>1</v>
      </c>
      <c r="E22" t="s">
        <v>15</v>
      </c>
      <c r="G22">
        <f t="shared" si="1"/>
        <v>951.90679807326399</v>
      </c>
      <c r="H22">
        <f t="shared" si="2"/>
        <v>275.14664919258001</v>
      </c>
      <c r="I22">
        <f t="shared" si="3"/>
        <v>590.88528345004124</v>
      </c>
      <c r="J22">
        <f t="shared" si="4"/>
        <v>134.77838951101501</v>
      </c>
      <c r="L22" t="str">
        <f t="shared" si="5"/>
        <v>&lt;path id="booking12" fill="none" d="M951.906798073264,275.14664919258L590.885283450041,134.778389511015" /&gt;</v>
      </c>
      <c r="M22" t="str">
        <f t="shared" si="6"/>
        <v>&lt;image id="firehorse12" xlink:href="firehorse.gif" x="0" y="0" height="20px" width="20px" transform="scale (-1, -1)" /&gt;</v>
      </c>
      <c r="N22" t="str">
        <f t="shared" si="7"/>
        <v>&lt;animateMotion xlink:href="#firehorse12" dur="10s" begin="4.8s" fill="freeze" repeatCount="indefinite" rotate="auto"&gt;&lt;mpath xlink:href="#booking12" /&gt; &lt;/animateMotion&gt;</v>
      </c>
      <c r="Q22" t="s">
        <v>27</v>
      </c>
      <c r="W22" t="s">
        <v>12</v>
      </c>
      <c r="X22">
        <v>51.502240800000003</v>
      </c>
      <c r="Y22">
        <v>-3.1994096000000001</v>
      </c>
      <c r="AA22" t="s">
        <v>6</v>
      </c>
      <c r="AB22">
        <v>23.626413599999999</v>
      </c>
      <c r="AC22">
        <v>-102.5377501</v>
      </c>
    </row>
    <row r="23" spans="1:29" x14ac:dyDescent="0.2">
      <c r="A23">
        <v>13</v>
      </c>
      <c r="B23">
        <v>35945</v>
      </c>
      <c r="C23" t="s">
        <v>0</v>
      </c>
      <c r="D23" t="s">
        <v>1</v>
      </c>
      <c r="E23" t="s">
        <v>1</v>
      </c>
      <c r="G23">
        <f t="shared" si="1"/>
        <v>582.89098026554916</v>
      </c>
      <c r="H23">
        <f t="shared" si="2"/>
        <v>126.3059087221728</v>
      </c>
      <c r="I23">
        <f t="shared" si="3"/>
        <v>587.18036891239478</v>
      </c>
      <c r="J23">
        <f t="shared" si="4"/>
        <v>132.95597230649702</v>
      </c>
      <c r="L23" t="str">
        <f t="shared" si="5"/>
        <v>&lt;path id="booking13" fill="none" d="M582.890980265549,126.305908722173L587.180368912395,132.955972306497" /&gt;</v>
      </c>
      <c r="M23" t="str">
        <f t="shared" si="6"/>
        <v>&lt;image id="firehorse13" xlink:href="firehorse.gif" x="0" y="0" height="20px" width="20px" transform="scale (-1, 1)" /&gt;</v>
      </c>
      <c r="N23" t="str">
        <f t="shared" si="7"/>
        <v>&lt;animateMotion xlink:href="#firehorse13" dur="10s" begin="5.2s" fill="freeze" repeatCount="indefinite" rotate="auto"&gt;&lt;mpath xlink:href="#booking13" /&gt; &lt;/animateMotion&gt;</v>
      </c>
      <c r="Q23" t="s">
        <v>27</v>
      </c>
      <c r="W23" t="s">
        <v>22</v>
      </c>
      <c r="X23">
        <v>54.781754900000003</v>
      </c>
      <c r="Y23">
        <v>-1.5522370000000001</v>
      </c>
      <c r="AA23" t="s">
        <v>21</v>
      </c>
      <c r="AB23">
        <v>35.861512300000001</v>
      </c>
      <c r="AC23">
        <v>127.0964051</v>
      </c>
    </row>
    <row r="24" spans="1:29" x14ac:dyDescent="0.2">
      <c r="A24">
        <v>14</v>
      </c>
      <c r="B24">
        <v>36363</v>
      </c>
      <c r="C24" t="s">
        <v>16</v>
      </c>
      <c r="D24" t="s">
        <v>1</v>
      </c>
      <c r="E24" t="s">
        <v>11</v>
      </c>
      <c r="G24">
        <f t="shared" si="1"/>
        <v>961.21192373925874</v>
      </c>
      <c r="H24">
        <f t="shared" si="2"/>
        <v>194.89483719286321</v>
      </c>
      <c r="I24">
        <f t="shared" si="3"/>
        <v>580.11585674497235</v>
      </c>
      <c r="J24">
        <f t="shared" si="4"/>
        <v>124.57500220030678</v>
      </c>
      <c r="L24" t="str">
        <f t="shared" si="5"/>
        <v>&lt;path id="booking14" fill="none" d="M961.211923739259,194.894837192863L580.115856744972,124.575002200307" /&gt;</v>
      </c>
      <c r="M24" t="str">
        <f t="shared" si="6"/>
        <v>&lt;image id="firehorse14" xlink:href="firehorse.gif" x="0" y="0" height="20px" width="20px" transform="scale (-1, -1)" /&gt;</v>
      </c>
      <c r="N24" t="str">
        <f t="shared" si="7"/>
        <v>&lt;animateMotion xlink:href="#firehorse14" dur="10s" begin="5.6s" fill="freeze" repeatCount="indefinite" rotate="auto"&gt;&lt;mpath xlink:href="#booking14" /&gt; &lt;/animateMotion&gt;</v>
      </c>
      <c r="Q24" t="s">
        <v>27</v>
      </c>
      <c r="W24" t="s">
        <v>5</v>
      </c>
      <c r="X24">
        <v>50.724428199999998</v>
      </c>
      <c r="Y24">
        <v>-3.5135475</v>
      </c>
      <c r="AA24" t="s">
        <v>2</v>
      </c>
      <c r="AB24">
        <v>40.208500000000001</v>
      </c>
      <c r="AC24">
        <v>-3.7130000000000001</v>
      </c>
    </row>
    <row r="25" spans="1:29" x14ac:dyDescent="0.2">
      <c r="A25">
        <v>15</v>
      </c>
      <c r="B25">
        <v>35592</v>
      </c>
      <c r="C25" t="s">
        <v>17</v>
      </c>
      <c r="D25" t="s">
        <v>18</v>
      </c>
      <c r="E25" t="s">
        <v>11</v>
      </c>
      <c r="G25">
        <f t="shared" si="1"/>
        <v>961.21192373925874</v>
      </c>
      <c r="H25">
        <f t="shared" si="2"/>
        <v>194.89483719286321</v>
      </c>
      <c r="I25">
        <f t="shared" si="3"/>
        <v>201.3862524170674</v>
      </c>
      <c r="J25">
        <f t="shared" si="4"/>
        <v>203.5717618212816</v>
      </c>
      <c r="L25" t="str">
        <f t="shared" si="5"/>
        <v>&lt;path id="booking15" fill="none" d="M961.211923739259,194.894837192863L201.386252417067,203.571761821282" /&gt;</v>
      </c>
      <c r="M25" t="str">
        <f t="shared" si="6"/>
        <v>&lt;image id="firehorse15" xlink:href="firehorse.gif" x="0" y="0" height="20px" width="20px" transform="scale (-1, -1)" /&gt;</v>
      </c>
      <c r="N25" t="str">
        <f t="shared" si="7"/>
        <v>&lt;animateMotion xlink:href="#firehorse15" dur="10s" begin="6s" fill="freeze" repeatCount="indefinite" rotate="auto"&gt;&lt;mpath xlink:href="#booking15" /&gt; &lt;/animateMotion&gt;</v>
      </c>
      <c r="Q25" t="s">
        <v>27</v>
      </c>
      <c r="W25" t="s">
        <v>16</v>
      </c>
      <c r="X25">
        <v>55.855460200000003</v>
      </c>
      <c r="Y25">
        <v>-4.2324586000000002</v>
      </c>
      <c r="AA25" t="s">
        <v>15</v>
      </c>
      <c r="AB25">
        <v>13.038869999999999</v>
      </c>
      <c r="AC25">
        <v>101.490104</v>
      </c>
    </row>
    <row r="26" spans="1:29" x14ac:dyDescent="0.2">
      <c r="A26">
        <v>16</v>
      </c>
      <c r="B26">
        <v>36419</v>
      </c>
      <c r="C26" t="s">
        <v>16</v>
      </c>
      <c r="D26" t="s">
        <v>1</v>
      </c>
      <c r="E26" t="s">
        <v>11</v>
      </c>
      <c r="G26">
        <f t="shared" si="1"/>
        <v>961.21192373925874</v>
      </c>
      <c r="H26">
        <f t="shared" si="2"/>
        <v>194.89483719286321</v>
      </c>
      <c r="I26">
        <f t="shared" si="3"/>
        <v>580.11585674497235</v>
      </c>
      <c r="J26">
        <f t="shared" si="4"/>
        <v>124.57500220030678</v>
      </c>
      <c r="L26" t="str">
        <f t="shared" si="5"/>
        <v>&lt;path id="booking16" fill="none" d="M961.211923739259,194.894837192863L580.115856744972,124.575002200307" /&gt;</v>
      </c>
      <c r="M26" t="str">
        <f t="shared" si="6"/>
        <v>&lt;image id="firehorse16" xlink:href="firehorse.gif" x="0" y="0" height="20px" width="20px" transform="scale (-1, -1)" /&gt;</v>
      </c>
      <c r="N26" t="str">
        <f t="shared" si="7"/>
        <v>&lt;animateMotion xlink:href="#firehorse16" dur="10s" begin="6.4s" fill="freeze" repeatCount="indefinite" rotate="auto"&gt;&lt;mpath xlink:href="#booking16" /&gt; &lt;/animateMotion&gt;</v>
      </c>
      <c r="Q26" t="s">
        <v>27</v>
      </c>
      <c r="W26" t="s">
        <v>13</v>
      </c>
      <c r="X26">
        <v>53.6520595</v>
      </c>
      <c r="Y26">
        <v>-1.7877003</v>
      </c>
      <c r="AA26" t="s">
        <v>1</v>
      </c>
      <c r="AB26">
        <v>55.363259200000002</v>
      </c>
      <c r="AC26">
        <v>-3.4433237999999999</v>
      </c>
    </row>
    <row r="27" spans="1:29" x14ac:dyDescent="0.2">
      <c r="A27">
        <v>17</v>
      </c>
      <c r="B27">
        <v>36319</v>
      </c>
      <c r="C27" t="s">
        <v>16</v>
      </c>
      <c r="D27" t="s">
        <v>1</v>
      </c>
      <c r="E27" t="s">
        <v>11</v>
      </c>
      <c r="G27">
        <f t="shared" si="1"/>
        <v>961.21192373925874</v>
      </c>
      <c r="H27">
        <f t="shared" si="2"/>
        <v>194.89483719286321</v>
      </c>
      <c r="I27">
        <f t="shared" si="3"/>
        <v>580.11585674497235</v>
      </c>
      <c r="J27">
        <f t="shared" si="4"/>
        <v>124.57500220030678</v>
      </c>
      <c r="L27" t="str">
        <f t="shared" si="5"/>
        <v>&lt;path id="booking17" fill="none" d="M961.211923739259,194.894837192863L580.115856744972,124.575002200307" /&gt;</v>
      </c>
      <c r="M27" t="str">
        <f t="shared" si="6"/>
        <v>&lt;image id="firehorse17" xlink:href="firehorse.gif" x="0" y="0" height="20px" width="20px" transform="scale (-1, -1)" /&gt;</v>
      </c>
      <c r="N27" t="str">
        <f t="shared" si="7"/>
        <v>&lt;animateMotion xlink:href="#firehorse17" dur="10s" begin="6.8s" fill="freeze" repeatCount="indefinite" rotate="auto"&gt;&lt;mpath xlink:href="#booking17" /&gt; &lt;/animateMotion&gt;</v>
      </c>
      <c r="Q27" t="s">
        <v>27</v>
      </c>
      <c r="W27" t="s">
        <v>7</v>
      </c>
      <c r="X27">
        <v>51.528641700000001</v>
      </c>
      <c r="Y27">
        <v>-0.1015987</v>
      </c>
      <c r="AA27" t="s">
        <v>18</v>
      </c>
      <c r="AB27">
        <v>37.6</v>
      </c>
      <c r="AC27">
        <v>-95.665000000000006</v>
      </c>
    </row>
    <row r="28" spans="1:29" x14ac:dyDescent="0.2">
      <c r="A28">
        <v>18</v>
      </c>
      <c r="B28">
        <v>36338</v>
      </c>
      <c r="C28" t="s">
        <v>16</v>
      </c>
      <c r="D28" t="s">
        <v>1</v>
      </c>
      <c r="E28" t="s">
        <v>11</v>
      </c>
      <c r="G28">
        <f t="shared" si="1"/>
        <v>961.21192373925874</v>
      </c>
      <c r="H28">
        <f t="shared" si="2"/>
        <v>194.89483719286321</v>
      </c>
      <c r="I28">
        <f t="shared" si="3"/>
        <v>580.11585674497235</v>
      </c>
      <c r="J28">
        <f t="shared" si="4"/>
        <v>124.57500220030678</v>
      </c>
      <c r="L28" t="str">
        <f t="shared" si="5"/>
        <v>&lt;path id="booking18" fill="none" d="M961.211923739259,194.894837192863L580.115856744972,124.575002200307" /&gt;</v>
      </c>
      <c r="M28" t="str">
        <f t="shared" si="6"/>
        <v>&lt;image id="firehorse18" xlink:href="firehorse.gif" x="0" y="0" height="20px" width="20px" transform="scale (-1, -1)" /&gt;</v>
      </c>
      <c r="N28" t="str">
        <f t="shared" si="7"/>
        <v>&lt;animateMotion xlink:href="#firehorse18" dur="10s" begin="7.2s" fill="freeze" repeatCount="indefinite" rotate="auto"&gt;&lt;mpath xlink:href="#booking18" /&gt; &lt;/animateMotion&gt;</v>
      </c>
      <c r="Q28" t="s">
        <v>27</v>
      </c>
      <c r="W28" t="s">
        <v>0</v>
      </c>
      <c r="X28">
        <v>53.4722455</v>
      </c>
      <c r="Y28">
        <v>-2.2235922000000001</v>
      </c>
    </row>
    <row r="29" spans="1:29" x14ac:dyDescent="0.2">
      <c r="A29">
        <v>19</v>
      </c>
      <c r="B29">
        <v>35961</v>
      </c>
      <c r="C29" t="s">
        <v>0</v>
      </c>
      <c r="D29" t="s">
        <v>1</v>
      </c>
      <c r="E29" t="s">
        <v>18</v>
      </c>
      <c r="G29">
        <f t="shared" si="1"/>
        <v>258.57814710999997</v>
      </c>
      <c r="H29">
        <f t="shared" si="2"/>
        <v>188.77335840000001</v>
      </c>
      <c r="I29">
        <f t="shared" si="3"/>
        <v>587.18036891239478</v>
      </c>
      <c r="J29">
        <f t="shared" si="4"/>
        <v>132.95597230649702</v>
      </c>
      <c r="L29" t="str">
        <f t="shared" si="5"/>
        <v>&lt;path id="booking19" fill="none" d="M258.57814711,188.7733584L587.180368912395,132.955972306497" /&gt;</v>
      </c>
      <c r="M29" t="str">
        <f t="shared" si="6"/>
        <v>&lt;image id="firehorse19" xlink:href="firehorse.gif" x="0" y="0" height="20px" width="20px" transform="scale (-1, 1)" /&gt;</v>
      </c>
      <c r="N29" t="str">
        <f t="shared" si="7"/>
        <v>&lt;animateMotion xlink:href="#firehorse19" dur="10s" begin="7.6s" fill="freeze" repeatCount="indefinite" rotate="auto"&gt;&lt;mpath xlink:href="#booking19" /&gt; &lt;/animateMotion&gt;</v>
      </c>
      <c r="Q29" t="s">
        <v>27</v>
      </c>
      <c r="W29" t="s">
        <v>3</v>
      </c>
      <c r="X29">
        <v>55.002372100000002</v>
      </c>
      <c r="Y29">
        <v>-1.6568434000000001</v>
      </c>
    </row>
    <row r="30" spans="1:29" x14ac:dyDescent="0.2">
      <c r="A30">
        <v>20</v>
      </c>
      <c r="B30">
        <v>36461</v>
      </c>
      <c r="C30" t="s">
        <v>16</v>
      </c>
      <c r="D30" t="s">
        <v>1</v>
      </c>
      <c r="E30" t="s">
        <v>11</v>
      </c>
      <c r="G30">
        <f t="shared" si="1"/>
        <v>961.21192373925874</v>
      </c>
      <c r="H30">
        <f t="shared" si="2"/>
        <v>194.89483719286321</v>
      </c>
      <c r="I30">
        <f t="shared" si="3"/>
        <v>580.11585674497235</v>
      </c>
      <c r="J30">
        <f t="shared" si="4"/>
        <v>124.57500220030678</v>
      </c>
      <c r="L30" t="str">
        <f t="shared" si="5"/>
        <v>&lt;path id="booking20" fill="none" d="M961.211923739259,194.894837192863L580.115856744972,124.575002200307" /&gt;</v>
      </c>
      <c r="M30" t="str">
        <f t="shared" si="6"/>
        <v>&lt;image id="firehorse20" xlink:href="firehorse.gif" x="0" y="0" height="20px" width="20px" transform="scale (-1, -1)" /&gt;</v>
      </c>
      <c r="N30" t="str">
        <f t="shared" si="7"/>
        <v>&lt;animateMotion xlink:href="#firehorse20" dur="10s" begin="8s" fill="freeze" repeatCount="indefinite" rotate="auto"&gt;&lt;mpath xlink:href="#booking20" /&gt; &lt;/animateMotion&gt;</v>
      </c>
      <c r="Q30" t="s">
        <v>27</v>
      </c>
      <c r="W30" t="s">
        <v>14</v>
      </c>
      <c r="X30">
        <v>52.954022500000001</v>
      </c>
      <c r="Y30">
        <v>-1.1700618</v>
      </c>
    </row>
    <row r="31" spans="1:29" x14ac:dyDescent="0.2">
      <c r="A31">
        <v>21</v>
      </c>
      <c r="B31">
        <v>36424</v>
      </c>
      <c r="C31" t="s">
        <v>16</v>
      </c>
      <c r="D31" t="s">
        <v>1</v>
      </c>
      <c r="E31" t="s">
        <v>11</v>
      </c>
      <c r="G31">
        <f t="shared" si="1"/>
        <v>961.21192373925874</v>
      </c>
      <c r="H31">
        <f t="shared" si="2"/>
        <v>194.89483719286321</v>
      </c>
      <c r="I31">
        <f t="shared" si="3"/>
        <v>580.11585674497235</v>
      </c>
      <c r="J31">
        <f t="shared" si="4"/>
        <v>124.57500220030678</v>
      </c>
      <c r="L31" t="str">
        <f t="shared" si="5"/>
        <v>&lt;path id="booking21" fill="none" d="M961.211923739259,194.894837192863L580.115856744972,124.575002200307" /&gt;</v>
      </c>
      <c r="M31" t="str">
        <f t="shared" si="6"/>
        <v>&lt;image id="firehorse21" xlink:href="firehorse.gif" x="0" y="0" height="20px" width="20px" transform="scale (-1, -1)" /&gt;</v>
      </c>
      <c r="N31" t="str">
        <f t="shared" si="7"/>
        <v>&lt;animateMotion xlink:href="#firehorse21" dur="10s" begin="8.4s" fill="freeze" repeatCount="indefinite" rotate="auto"&gt;&lt;mpath xlink:href="#booking21" /&gt; &lt;/animateMotion&gt;</v>
      </c>
      <c r="Q31" t="s">
        <v>27</v>
      </c>
      <c r="W31" t="s">
        <v>10</v>
      </c>
      <c r="X31">
        <v>53.3957166</v>
      </c>
      <c r="Y31">
        <v>-1.4994562</v>
      </c>
    </row>
    <row r="32" spans="1:29" x14ac:dyDescent="0.2">
      <c r="A32">
        <v>22</v>
      </c>
      <c r="B32">
        <v>36466</v>
      </c>
      <c r="C32" t="s">
        <v>0</v>
      </c>
      <c r="D32" t="s">
        <v>1</v>
      </c>
      <c r="E32" t="s">
        <v>11</v>
      </c>
      <c r="G32">
        <f t="shared" si="1"/>
        <v>961.21192373925874</v>
      </c>
      <c r="H32">
        <f t="shared" si="2"/>
        <v>194.89483719286321</v>
      </c>
      <c r="I32">
        <f t="shared" si="3"/>
        <v>587.18036891239478</v>
      </c>
      <c r="J32">
        <f t="shared" si="4"/>
        <v>132.95597230649702</v>
      </c>
      <c r="L32" t="str">
        <f t="shared" si="5"/>
        <v>&lt;path id="booking22" fill="none" d="M961.211923739259,194.894837192863L587.180368912395,132.955972306497" /&gt;</v>
      </c>
      <c r="M32" t="str">
        <f t="shared" si="6"/>
        <v>&lt;image id="firehorse22" xlink:href="firehorse.gif" x="0" y="0" height="20px" width="20px" transform="scale (-1, -1)" /&gt;</v>
      </c>
      <c r="N32" t="str">
        <f t="shared" si="7"/>
        <v>&lt;animateMotion xlink:href="#firehorse22" dur="10s" begin="8.8s" fill="freeze" repeatCount="indefinite" rotate="auto"&gt;&lt;mpath xlink:href="#booking22" /&gt; &lt;/animateMotion&gt;</v>
      </c>
      <c r="Q32" t="s">
        <v>27</v>
      </c>
      <c r="W32" t="s">
        <v>23</v>
      </c>
      <c r="X32">
        <v>-33.867951900000001</v>
      </c>
      <c r="Y32">
        <v>151.21004450000001</v>
      </c>
    </row>
    <row r="33" spans="1:31" x14ac:dyDescent="0.2">
      <c r="A33">
        <v>23</v>
      </c>
      <c r="B33">
        <v>36250</v>
      </c>
      <c r="C33" t="s">
        <v>0</v>
      </c>
      <c r="D33" t="s">
        <v>1</v>
      </c>
      <c r="E33" t="s">
        <v>11</v>
      </c>
      <c r="G33">
        <f t="shared" si="1"/>
        <v>961.21192373925874</v>
      </c>
      <c r="H33">
        <f t="shared" si="2"/>
        <v>194.89483719286321</v>
      </c>
      <c r="I33">
        <f t="shared" si="3"/>
        <v>587.18036891239478</v>
      </c>
      <c r="J33">
        <f t="shared" si="4"/>
        <v>132.95597230649702</v>
      </c>
      <c r="L33" t="str">
        <f t="shared" si="5"/>
        <v>&lt;path id="booking23" fill="none" d="M961.211923739259,194.894837192863L587.180368912395,132.955972306497" /&gt;</v>
      </c>
      <c r="M33" t="str">
        <f t="shared" si="6"/>
        <v>&lt;image id="firehorse23" xlink:href="firehorse.gif" x="0" y="0" height="20px" width="20px" transform="scale (-1, -1)" /&gt;</v>
      </c>
      <c r="N33" t="str">
        <f t="shared" si="7"/>
        <v>&lt;animateMotion xlink:href="#firehorse23" dur="10s" begin="9.2s" fill="freeze" repeatCount="indefinite" rotate="auto"&gt;&lt;mpath xlink:href="#booking23" /&gt; &lt;/animateMotion&gt;</v>
      </c>
      <c r="Q33" t="s">
        <v>27</v>
      </c>
      <c r="W33" t="s">
        <v>17</v>
      </c>
      <c r="X33">
        <v>33.391922399999999</v>
      </c>
      <c r="Y33">
        <v>-111.92810110000001</v>
      </c>
    </row>
    <row r="34" spans="1:31" x14ac:dyDescent="0.2">
      <c r="A34">
        <v>24</v>
      </c>
      <c r="B34">
        <v>36260</v>
      </c>
      <c r="C34" t="s">
        <v>0</v>
      </c>
      <c r="D34" t="s">
        <v>1</v>
      </c>
      <c r="E34" t="s">
        <v>11</v>
      </c>
      <c r="G34">
        <f t="shared" si="1"/>
        <v>961.21192373925874</v>
      </c>
      <c r="H34">
        <f t="shared" si="2"/>
        <v>194.89483719286321</v>
      </c>
      <c r="I34">
        <f t="shared" si="3"/>
        <v>587.18036891239478</v>
      </c>
      <c r="J34">
        <f t="shared" si="4"/>
        <v>132.95597230649702</v>
      </c>
      <c r="L34" t="str">
        <f t="shared" si="5"/>
        <v>&lt;path id="booking24" fill="none" d="M961.211923739259,194.894837192863L587.180368912395,132.955972306497" /&gt;</v>
      </c>
      <c r="M34" t="str">
        <f t="shared" si="6"/>
        <v>&lt;image id="firehorse24" xlink:href="firehorse.gif" x="0" y="0" height="20px" width="20px" transform="scale (-1, -1)" /&gt;</v>
      </c>
      <c r="N34" t="str">
        <f t="shared" si="7"/>
        <v>&lt;animateMotion xlink:href="#firehorse24" dur="10s" begin="9.6s" fill="freeze" repeatCount="indefinite" rotate="auto"&gt;&lt;mpath xlink:href="#booking24" /&gt; &lt;/animateMotion&gt;</v>
      </c>
      <c r="Q34" t="s">
        <v>27</v>
      </c>
    </row>
    <row r="35" spans="1:31" x14ac:dyDescent="0.2">
      <c r="A35">
        <v>25</v>
      </c>
      <c r="B35">
        <v>36312</v>
      </c>
      <c r="C35" t="s">
        <v>0</v>
      </c>
      <c r="D35" t="s">
        <v>1</v>
      </c>
      <c r="E35" t="s">
        <v>11</v>
      </c>
      <c r="G35">
        <f t="shared" si="1"/>
        <v>961.21192373925874</v>
      </c>
      <c r="H35">
        <f t="shared" si="2"/>
        <v>194.89483719286321</v>
      </c>
      <c r="I35">
        <f t="shared" si="3"/>
        <v>587.18036891239478</v>
      </c>
      <c r="J35">
        <f t="shared" si="4"/>
        <v>132.95597230649702</v>
      </c>
      <c r="L35" t="str">
        <f t="shared" si="5"/>
        <v>&lt;path id="booking25" fill="none" d="M961.211923739259,194.894837192863L587.180368912395,132.955972306497" /&gt;</v>
      </c>
      <c r="M35" t="str">
        <f t="shared" si="6"/>
        <v>&lt;image id="firehorse25" xlink:href="firehorse.gif" x="0" y="0" height="20px" width="20px" transform="scale (-1, -1)" /&gt;</v>
      </c>
      <c r="N35" t="str">
        <f t="shared" si="7"/>
        <v>&lt;animateMotion xlink:href="#firehorse25" dur="10s" begin="10s" fill="freeze" repeatCount="indefinite" rotate="auto"&gt;&lt;mpath xlink:href="#booking25" /&gt; &lt;/animateMotion&gt;</v>
      </c>
      <c r="Q35" t="s">
        <v>27</v>
      </c>
    </row>
    <row r="36" spans="1:31" x14ac:dyDescent="0.2">
      <c r="A36">
        <v>26</v>
      </c>
      <c r="B36">
        <v>36329</v>
      </c>
      <c r="C36" t="s">
        <v>0</v>
      </c>
      <c r="D36" t="s">
        <v>1</v>
      </c>
      <c r="E36" t="s">
        <v>11</v>
      </c>
      <c r="G36">
        <f t="shared" si="1"/>
        <v>961.21192373925874</v>
      </c>
      <c r="H36">
        <f t="shared" si="2"/>
        <v>194.89483719286321</v>
      </c>
      <c r="I36">
        <f t="shared" si="3"/>
        <v>587.18036891239478</v>
      </c>
      <c r="J36">
        <f t="shared" si="4"/>
        <v>132.95597230649702</v>
      </c>
      <c r="L36" t="str">
        <f t="shared" si="5"/>
        <v>&lt;path id="booking26" fill="none" d="M961.211923739259,194.894837192863L587.180368912395,132.955972306497" /&gt;</v>
      </c>
      <c r="M36" t="str">
        <f t="shared" si="6"/>
        <v>&lt;image id="firehorse26" xlink:href="firehorse.gif" x="0" y="0" height="20px" width="20px" transform="scale (-1, -1)" /&gt;</v>
      </c>
      <c r="N36" t="str">
        <f t="shared" si="7"/>
        <v>&lt;animateMotion xlink:href="#firehorse26" dur="10s" begin="10.4s" fill="freeze" repeatCount="indefinite" rotate="auto"&gt;&lt;mpath xlink:href="#booking26" /&gt; &lt;/animateMotion&gt;</v>
      </c>
      <c r="Q36" t="s">
        <v>27</v>
      </c>
      <c r="W36" t="s">
        <v>25</v>
      </c>
      <c r="AA36" t="s">
        <v>26</v>
      </c>
    </row>
    <row r="37" spans="1:31" x14ac:dyDescent="0.2">
      <c r="A37">
        <v>27</v>
      </c>
      <c r="B37">
        <v>36263</v>
      </c>
      <c r="C37" t="s">
        <v>16</v>
      </c>
      <c r="D37" t="s">
        <v>1</v>
      </c>
      <c r="E37" t="s">
        <v>11</v>
      </c>
      <c r="G37">
        <f t="shared" si="1"/>
        <v>961.21192373925874</v>
      </c>
      <c r="H37">
        <f t="shared" si="2"/>
        <v>194.89483719286321</v>
      </c>
      <c r="I37">
        <f t="shared" si="3"/>
        <v>580.11585674497235</v>
      </c>
      <c r="J37">
        <f t="shared" si="4"/>
        <v>124.57500220030678</v>
      </c>
      <c r="L37" t="str">
        <f t="shared" si="5"/>
        <v>&lt;path id="booking27" fill="none" d="M961.211923739259,194.894837192863L580.115856744972,124.575002200307" /&gt;</v>
      </c>
      <c r="M37" t="str">
        <f t="shared" si="6"/>
        <v>&lt;image id="firehorse27" xlink:href="firehorse.gif" x="0" y="0" height="20px" width="20px" transform="scale (-1, -1)" /&gt;</v>
      </c>
      <c r="N37" t="str">
        <f t="shared" si="7"/>
        <v>&lt;animateMotion xlink:href="#firehorse27" dur="10s" begin="10.8s" fill="freeze" repeatCount="indefinite" rotate="auto"&gt;&lt;mpath xlink:href="#booking27" /&gt; &lt;/animateMotion&gt;</v>
      </c>
      <c r="Q37" t="s">
        <v>27</v>
      </c>
      <c r="W37" t="s">
        <v>9</v>
      </c>
      <c r="X37">
        <f>326-(X19*3.516666)</f>
        <v>145.31325641341761</v>
      </c>
      <c r="Y37">
        <f>600+(Y19*3.516666)</f>
        <v>591.68473774302004</v>
      </c>
      <c r="AA37" t="s">
        <v>4</v>
      </c>
      <c r="AB37">
        <f t="shared" ref="AB37:AB45" si="8">326-(AB19*3.516666)</f>
        <v>418.97739331061723</v>
      </c>
      <c r="AC37">
        <f t="shared" ref="AC37:AC45" si="9">600+(AC19*3.516666)</f>
        <v>1068.705584045844</v>
      </c>
      <c r="AE37" t="str">
        <f>CONCATENATE("&lt;circle cx=""",Y37,""" cy=""",X37,""" r=""5"" /&gt;")</f>
        <v>&lt;circle cx="591.68473774302" cy="145.313256413418" r="5" /&gt;</v>
      </c>
    </row>
    <row r="38" spans="1:31" x14ac:dyDescent="0.2">
      <c r="A38">
        <v>28</v>
      </c>
      <c r="B38">
        <v>36315</v>
      </c>
      <c r="C38" t="s">
        <v>19</v>
      </c>
      <c r="D38" t="s">
        <v>1</v>
      </c>
      <c r="E38" t="s">
        <v>1</v>
      </c>
      <c r="G38">
        <f t="shared" si="1"/>
        <v>582.89098026554916</v>
      </c>
      <c r="H38">
        <f t="shared" si="2"/>
        <v>126.3059087221728</v>
      </c>
      <c r="I38">
        <f t="shared" si="3"/>
        <v>588.46039102640316</v>
      </c>
      <c r="J38">
        <f t="shared" si="4"/>
        <v>142.66656604562581</v>
      </c>
      <c r="L38" t="str">
        <f t="shared" si="5"/>
        <v>&lt;path id="booking28" fill="none" d="M582.890980265549,126.305908722173L588.460391026403,142.666566045626" /&gt;</v>
      </c>
      <c r="M38" t="str">
        <f t="shared" si="6"/>
        <v>&lt;image id="firehorse28" xlink:href="firehorse.gif" x="0" y="0" height="20px" width="20px" transform="scale (-1, 1)" /&gt;</v>
      </c>
      <c r="N38" t="str">
        <f t="shared" si="7"/>
        <v>&lt;animateMotion xlink:href="#firehorse28" dur="10s" begin="11.2s" fill="freeze" repeatCount="indefinite" rotate="auto"&gt;&lt;mpath xlink:href="#booking28" /&gt; &lt;/animateMotion&gt;</v>
      </c>
      <c r="Q38" t="s">
        <v>27</v>
      </c>
      <c r="W38" t="s">
        <v>20</v>
      </c>
      <c r="X38">
        <f t="shared" ref="X38:X51" si="10">326-(X20*3.516666)</f>
        <v>141.4543794249584</v>
      </c>
      <c r="Y38">
        <f t="shared" ref="Y38:Y51" si="11">600+(Y20*3.516666)</f>
        <v>593.44623046742095</v>
      </c>
      <c r="AA38" t="s">
        <v>11</v>
      </c>
      <c r="AB38">
        <f t="shared" si="8"/>
        <v>199.89483719286321</v>
      </c>
      <c r="AC38">
        <f t="shared" si="9"/>
        <v>966.21192373925874</v>
      </c>
      <c r="AE38" t="str">
        <f t="shared" ref="AE38:AE51" si="12">CONCATENATE("&lt;circle cx=""",Y38,""" cy=""",X38,""" r=""5"" /&gt;")</f>
        <v>&lt;circle cx="593.446230467421" cy="141.454379424958" r="5" /&gt;</v>
      </c>
    </row>
    <row r="39" spans="1:31" x14ac:dyDescent="0.2">
      <c r="A39">
        <v>29</v>
      </c>
      <c r="B39">
        <v>36504</v>
      </c>
      <c r="C39" t="s">
        <v>7</v>
      </c>
      <c r="D39" t="s">
        <v>1</v>
      </c>
      <c r="E39" t="s">
        <v>11</v>
      </c>
      <c r="G39">
        <f t="shared" si="1"/>
        <v>961.21192373925874</v>
      </c>
      <c r="H39">
        <f t="shared" si="2"/>
        <v>194.89483719286321</v>
      </c>
      <c r="I39">
        <f t="shared" si="3"/>
        <v>594.64271130606585</v>
      </c>
      <c r="J39">
        <f t="shared" si="4"/>
        <v>139.7909777074278</v>
      </c>
      <c r="L39" t="str">
        <f t="shared" si="5"/>
        <v>&lt;path id="booking29" fill="none" d="M961.211923739259,194.894837192863L594.642711306066,139.790977707428" /&gt;</v>
      </c>
      <c r="M39" t="str">
        <f t="shared" si="6"/>
        <v>&lt;image id="firehorse29" xlink:href="firehorse.gif" x="0" y="0" height="20px" width="20px" transform="scale (-1, -1)" /&gt;</v>
      </c>
      <c r="N39" t="str">
        <f t="shared" si="7"/>
        <v>&lt;animateMotion xlink:href="#firehorse29" dur="10s" begin="11.6s" fill="freeze" repeatCount="indefinite" rotate="auto"&gt;&lt;mpath xlink:href="#booking29" /&gt; &lt;/animateMotion&gt;</v>
      </c>
      <c r="Q39" t="s">
        <v>27</v>
      </c>
      <c r="W39" t="s">
        <v>19</v>
      </c>
      <c r="X39">
        <f t="shared" si="10"/>
        <v>147.66656604562581</v>
      </c>
      <c r="Y39">
        <f t="shared" si="11"/>
        <v>593.46039102640316</v>
      </c>
      <c r="AA39" t="s">
        <v>8</v>
      </c>
      <c r="AB39">
        <f t="shared" si="8"/>
        <v>146.07288721607841</v>
      </c>
      <c r="AC39">
        <f t="shared" si="9"/>
        <v>636.76364590225376</v>
      </c>
      <c r="AE39" t="str">
        <f t="shared" si="12"/>
        <v>&lt;circle cx="593.460391026403" cy="147.666566045626" r="5" /&gt;</v>
      </c>
    </row>
    <row r="40" spans="1:31" x14ac:dyDescent="0.2">
      <c r="A40">
        <v>30</v>
      </c>
      <c r="B40">
        <v>36069</v>
      </c>
      <c r="C40" t="s">
        <v>7</v>
      </c>
      <c r="D40" t="s">
        <v>1</v>
      </c>
      <c r="E40" t="s">
        <v>11</v>
      </c>
      <c r="G40">
        <f t="shared" si="1"/>
        <v>961.21192373925874</v>
      </c>
      <c r="H40">
        <f t="shared" si="2"/>
        <v>194.89483719286321</v>
      </c>
      <c r="I40">
        <f t="shared" si="3"/>
        <v>594.64271130606585</v>
      </c>
      <c r="J40">
        <f t="shared" si="4"/>
        <v>139.7909777074278</v>
      </c>
      <c r="L40" t="str">
        <f t="shared" si="5"/>
        <v>&lt;path id="booking30" fill="none" d="M961.211923739259,194.894837192863L594.642711306066,139.790977707428" /&gt;</v>
      </c>
      <c r="M40" t="str">
        <f t="shared" si="6"/>
        <v>&lt;image id="firehorse30" xlink:href="firehorse.gif" x="0" y="0" height="20px" width="20px" transform="scale (-1, -1)" /&gt;</v>
      </c>
      <c r="N40" t="str">
        <f t="shared" si="7"/>
        <v>&lt;animateMotion xlink:href="#firehorse30" dur="10s" begin="12s" fill="freeze" repeatCount="indefinite" rotate="auto"&gt;&lt;mpath xlink:href="#booking30" /&gt; &lt;/animateMotion&gt;</v>
      </c>
      <c r="Q40" t="s">
        <v>27</v>
      </c>
      <c r="W40" t="s">
        <v>12</v>
      </c>
      <c r="X40">
        <f t="shared" si="10"/>
        <v>144.88382085482721</v>
      </c>
      <c r="Y40">
        <f t="shared" si="11"/>
        <v>588.74874503960643</v>
      </c>
      <c r="AA40" t="s">
        <v>6</v>
      </c>
      <c r="AB40">
        <f t="shared" si="8"/>
        <v>242.91379459094242</v>
      </c>
      <c r="AC40">
        <f t="shared" si="9"/>
        <v>239.40898050683342</v>
      </c>
      <c r="AE40" t="str">
        <f t="shared" si="12"/>
        <v>&lt;circle cx="588.748745039606" cy="144.883820854827" r="5" /&gt;</v>
      </c>
    </row>
    <row r="41" spans="1:31" x14ac:dyDescent="0.2">
      <c r="A41">
        <v>31</v>
      </c>
      <c r="B41">
        <v>36423</v>
      </c>
      <c r="C41" t="s">
        <v>14</v>
      </c>
      <c r="D41" t="s">
        <v>1</v>
      </c>
      <c r="E41" t="s">
        <v>11</v>
      </c>
      <c r="G41">
        <f t="shared" si="1"/>
        <v>961.21192373925874</v>
      </c>
      <c r="H41">
        <f t="shared" si="2"/>
        <v>194.89483719286321</v>
      </c>
      <c r="I41">
        <f t="shared" si="3"/>
        <v>590.88528345004124</v>
      </c>
      <c r="J41">
        <f t="shared" si="4"/>
        <v>134.77838951101501</v>
      </c>
      <c r="L41" t="str">
        <f t="shared" si="5"/>
        <v>&lt;path id="booking31" fill="none" d="M961.211923739259,194.894837192863L590.885283450041,134.778389511015" /&gt;</v>
      </c>
      <c r="M41" t="str">
        <f t="shared" si="6"/>
        <v>&lt;image id="firehorse31" xlink:href="firehorse.gif" x="0" y="0" height="20px" width="20px" transform="scale (-1, -1)" /&gt;</v>
      </c>
      <c r="N41" t="str">
        <f t="shared" si="7"/>
        <v>&lt;animateMotion xlink:href="#firehorse31" dur="10s" begin="12.4s" fill="freeze" repeatCount="indefinite" rotate="auto"&gt;&lt;mpath xlink:href="#booking31" /&gt; &lt;/animateMotion&gt;</v>
      </c>
      <c r="Q41" t="s">
        <v>27</v>
      </c>
      <c r="W41" t="s">
        <v>22</v>
      </c>
      <c r="X41">
        <f t="shared" si="10"/>
        <v>133.35086512283661</v>
      </c>
      <c r="Y41">
        <f t="shared" si="11"/>
        <v>594.54130091815796</v>
      </c>
      <c r="AA41" t="s">
        <v>21</v>
      </c>
      <c r="AB41">
        <f t="shared" si="8"/>
        <v>199.88703898600821</v>
      </c>
      <c r="AC41">
        <f t="shared" si="9"/>
        <v>1046.9556065373965</v>
      </c>
      <c r="AE41" t="str">
        <f t="shared" si="12"/>
        <v>&lt;circle cx="594.541300918158" cy="133.350865122837" r="5" /&gt;</v>
      </c>
    </row>
    <row r="42" spans="1:31" x14ac:dyDescent="0.2">
      <c r="A42">
        <v>32</v>
      </c>
      <c r="B42">
        <v>36467</v>
      </c>
      <c r="C42" t="s">
        <v>12</v>
      </c>
      <c r="D42" t="s">
        <v>1</v>
      </c>
      <c r="E42" t="s">
        <v>11</v>
      </c>
      <c r="G42">
        <f t="shared" si="1"/>
        <v>961.21192373925874</v>
      </c>
      <c r="H42">
        <f t="shared" si="2"/>
        <v>194.89483719286321</v>
      </c>
      <c r="I42">
        <f t="shared" si="3"/>
        <v>583.74874503960643</v>
      </c>
      <c r="J42">
        <f t="shared" si="4"/>
        <v>139.88382085482721</v>
      </c>
      <c r="L42" t="str">
        <f t="shared" si="5"/>
        <v>&lt;path id="booking32" fill="none" d="M961.211923739259,194.894837192863L583.748745039606,139.883820854827" /&gt;</v>
      </c>
      <c r="M42" t="str">
        <f t="shared" si="6"/>
        <v>&lt;image id="firehorse32" xlink:href="firehorse.gif" x="0" y="0" height="20px" width="20px" transform="scale (-1, -1)" /&gt;</v>
      </c>
      <c r="N42" t="str">
        <f t="shared" si="7"/>
        <v>&lt;animateMotion xlink:href="#firehorse32" dur="10s" begin="12.8s" fill="freeze" repeatCount="indefinite" rotate="auto"&gt;&lt;mpath xlink:href="#booking32" /&gt; &lt;/animateMotion&gt;</v>
      </c>
      <c r="Q42" t="s">
        <v>27</v>
      </c>
      <c r="W42" t="s">
        <v>5</v>
      </c>
      <c r="X42">
        <f t="shared" si="10"/>
        <v>147.61912797961881</v>
      </c>
      <c r="Y42">
        <f t="shared" si="11"/>
        <v>587.64402696736499</v>
      </c>
      <c r="AA42" t="s">
        <v>2</v>
      </c>
      <c r="AB42">
        <f t="shared" si="8"/>
        <v>184.600135139</v>
      </c>
      <c r="AC42">
        <f t="shared" si="9"/>
        <v>586.94261914200001</v>
      </c>
      <c r="AE42" t="str">
        <f t="shared" si="12"/>
        <v>&lt;circle cx="587.644026967365" cy="147.619127979619" r="5" /&gt;</v>
      </c>
    </row>
    <row r="43" spans="1:31" x14ac:dyDescent="0.2">
      <c r="A43">
        <v>33</v>
      </c>
      <c r="B43">
        <v>36477</v>
      </c>
      <c r="C43" t="s">
        <v>10</v>
      </c>
      <c r="D43" t="s">
        <v>1</v>
      </c>
      <c r="E43" t="s">
        <v>11</v>
      </c>
      <c r="G43">
        <f t="shared" si="1"/>
        <v>961.21192373925874</v>
      </c>
      <c r="H43">
        <f t="shared" si="2"/>
        <v>194.89483719286321</v>
      </c>
      <c r="I43">
        <f t="shared" si="3"/>
        <v>589.72691336297078</v>
      </c>
      <c r="J43">
        <f t="shared" si="4"/>
        <v>133.22509888714441</v>
      </c>
      <c r="L43" t="str">
        <f t="shared" si="5"/>
        <v>&lt;path id="booking33" fill="none" d="M961.211923739259,194.894837192863L589.726913362971,133.225098887144" /&gt;</v>
      </c>
      <c r="M43" t="str">
        <f t="shared" si="6"/>
        <v>&lt;image id="firehorse33" xlink:href="firehorse.gif" x="0" y="0" height="20px" width="20px" transform="scale (-1, -1)" /&gt;</v>
      </c>
      <c r="N43" t="str">
        <f t="shared" si="7"/>
        <v>&lt;animateMotion xlink:href="#firehorse33" dur="10s" begin="13.2s" fill="freeze" repeatCount="indefinite" rotate="auto"&gt;&lt;mpath xlink:href="#booking33" /&gt; &lt;/animateMotion&gt;</v>
      </c>
      <c r="Q43" t="s">
        <v>27</v>
      </c>
      <c r="W43" t="s">
        <v>16</v>
      </c>
      <c r="X43">
        <f t="shared" si="10"/>
        <v>129.57500220030678</v>
      </c>
      <c r="Y43">
        <f t="shared" si="11"/>
        <v>585.11585674497235</v>
      </c>
      <c r="AA43" t="s">
        <v>15</v>
      </c>
      <c r="AB43">
        <f t="shared" si="8"/>
        <v>280.14664919258001</v>
      </c>
      <c r="AC43">
        <f t="shared" si="9"/>
        <v>956.90679807326399</v>
      </c>
      <c r="AE43" t="str">
        <f t="shared" si="12"/>
        <v>&lt;circle cx="585.115856744972" cy="129.575002200307" r="5" /&gt;</v>
      </c>
    </row>
    <row r="44" spans="1:31" x14ac:dyDescent="0.2">
      <c r="A44">
        <v>34</v>
      </c>
      <c r="B44">
        <v>36464</v>
      </c>
      <c r="C44" t="s">
        <v>20</v>
      </c>
      <c r="D44" t="s">
        <v>1</v>
      </c>
      <c r="E44" t="s">
        <v>11</v>
      </c>
      <c r="G44">
        <f t="shared" si="1"/>
        <v>961.21192373925874</v>
      </c>
      <c r="H44">
        <f t="shared" si="2"/>
        <v>194.89483719286321</v>
      </c>
      <c r="I44">
        <f t="shared" si="3"/>
        <v>588.44623046742095</v>
      </c>
      <c r="J44">
        <f t="shared" si="4"/>
        <v>136.4543794249584</v>
      </c>
      <c r="L44" t="str">
        <f t="shared" si="5"/>
        <v>&lt;path id="booking34" fill="none" d="M961.211923739259,194.894837192863L588.446230467421,136.454379424958" /&gt;</v>
      </c>
      <c r="M44" t="str">
        <f t="shared" si="6"/>
        <v>&lt;image id="firehorse34" xlink:href="firehorse.gif" x="0" y="0" height="20px" width="20px" transform="scale (-1, -1)" /&gt;</v>
      </c>
      <c r="N44" t="str">
        <f t="shared" si="7"/>
        <v>&lt;animateMotion xlink:href="#firehorse34" dur="10s" begin="13.6s" fill="freeze" repeatCount="indefinite" rotate="auto"&gt;&lt;mpath xlink:href="#booking34" /&gt; &lt;/animateMotion&gt;</v>
      </c>
      <c r="Q44" t="s">
        <v>27</v>
      </c>
      <c r="W44" t="s">
        <v>13</v>
      </c>
      <c r="X44">
        <f t="shared" si="10"/>
        <v>137.323626526373</v>
      </c>
      <c r="Y44">
        <f t="shared" si="11"/>
        <v>593.71325513680017</v>
      </c>
      <c r="AA44" t="s">
        <v>1</v>
      </c>
      <c r="AB44">
        <f t="shared" si="8"/>
        <v>131.3059087221728</v>
      </c>
      <c r="AC44">
        <f t="shared" si="9"/>
        <v>587.89098026554916</v>
      </c>
      <c r="AE44" t="str">
        <f t="shared" si="12"/>
        <v>&lt;circle cx="593.7132551368" cy="137.323626526373" r="5" /&gt;</v>
      </c>
    </row>
    <row r="45" spans="1:31" x14ac:dyDescent="0.2">
      <c r="A45">
        <v>35</v>
      </c>
      <c r="B45">
        <v>36425</v>
      </c>
      <c r="C45" t="s">
        <v>16</v>
      </c>
      <c r="D45" t="s">
        <v>1</v>
      </c>
      <c r="E45" t="s">
        <v>11</v>
      </c>
      <c r="G45">
        <f t="shared" si="1"/>
        <v>961.21192373925874</v>
      </c>
      <c r="H45">
        <f t="shared" si="2"/>
        <v>194.89483719286321</v>
      </c>
      <c r="I45">
        <f t="shared" si="3"/>
        <v>580.11585674497235</v>
      </c>
      <c r="J45">
        <f t="shared" si="4"/>
        <v>124.57500220030678</v>
      </c>
      <c r="L45" t="str">
        <f t="shared" si="5"/>
        <v>&lt;path id="booking35" fill="none" d="M961.211923739259,194.894837192863L580.115856744972,124.575002200307" /&gt;</v>
      </c>
      <c r="M45" t="str">
        <f t="shared" si="6"/>
        <v>&lt;image id="firehorse35" xlink:href="firehorse.gif" x="0" y="0" height="20px" width="20px" transform="scale (-1, -1)" /&gt;</v>
      </c>
      <c r="N45" t="str">
        <f t="shared" si="7"/>
        <v>&lt;animateMotion xlink:href="#firehorse35" dur="10s" begin="14s" fill="freeze" repeatCount="indefinite" rotate="auto"&gt;&lt;mpath xlink:href="#booking35" /&gt; &lt;/animateMotion&gt;</v>
      </c>
      <c r="Q45" t="s">
        <v>27</v>
      </c>
      <c r="W45" t="s">
        <v>7</v>
      </c>
      <c r="X45">
        <f t="shared" si="10"/>
        <v>144.7909777074278</v>
      </c>
      <c r="Y45">
        <f t="shared" si="11"/>
        <v>599.64271130606585</v>
      </c>
      <c r="AA45" t="s">
        <v>18</v>
      </c>
      <c r="AB45">
        <f t="shared" si="8"/>
        <v>193.77335840000001</v>
      </c>
      <c r="AC45">
        <f t="shared" si="9"/>
        <v>263.57814710999997</v>
      </c>
      <c r="AE45" t="str">
        <f t="shared" si="12"/>
        <v>&lt;circle cx="599.642711306066" cy="144.790977707428" r="5" /&gt;</v>
      </c>
    </row>
    <row r="46" spans="1:31" x14ac:dyDescent="0.2">
      <c r="A46">
        <v>36</v>
      </c>
      <c r="B46">
        <v>36488</v>
      </c>
      <c r="C46" t="s">
        <v>0</v>
      </c>
      <c r="D46" t="s">
        <v>1</v>
      </c>
      <c r="E46" t="s">
        <v>21</v>
      </c>
      <c r="G46">
        <f t="shared" si="1"/>
        <v>1041.9556065373965</v>
      </c>
      <c r="H46">
        <f t="shared" si="2"/>
        <v>194.88703898600821</v>
      </c>
      <c r="I46">
        <f t="shared" si="3"/>
        <v>587.18036891239478</v>
      </c>
      <c r="J46">
        <f t="shared" si="4"/>
        <v>132.95597230649702</v>
      </c>
      <c r="L46" t="str">
        <f t="shared" si="5"/>
        <v>&lt;path id="booking36" fill="none" d="M1041.9556065374,194.887038986008L587.180368912395,132.955972306497" /&gt;</v>
      </c>
      <c r="M46" t="str">
        <f t="shared" si="6"/>
        <v>&lt;image id="firehorse36" xlink:href="firehorse.gif" x="0" y="0" height="20px" width="20px" transform="scale (-1, -1)" /&gt;</v>
      </c>
      <c r="N46" t="str">
        <f t="shared" si="7"/>
        <v>&lt;animateMotion xlink:href="#firehorse36" dur="10s" begin="14.4s" fill="freeze" repeatCount="indefinite" rotate="auto"&gt;&lt;mpath xlink:href="#booking36" /&gt; &lt;/animateMotion&gt;</v>
      </c>
      <c r="Q46" t="s">
        <v>27</v>
      </c>
      <c r="W46" t="s">
        <v>0</v>
      </c>
      <c r="X46">
        <f t="shared" si="10"/>
        <v>137.95597230649702</v>
      </c>
      <c r="Y46">
        <f t="shared" si="11"/>
        <v>592.18036891239478</v>
      </c>
      <c r="AE46" t="str">
        <f t="shared" si="12"/>
        <v>&lt;circle cx="592.180368912395" cy="137.955972306497" r="5" /&gt;</v>
      </c>
    </row>
    <row r="47" spans="1:31" x14ac:dyDescent="0.2">
      <c r="A47">
        <v>37</v>
      </c>
      <c r="B47">
        <v>36330</v>
      </c>
      <c r="C47" t="s">
        <v>12</v>
      </c>
      <c r="D47" t="s">
        <v>1</v>
      </c>
      <c r="E47" t="s">
        <v>11</v>
      </c>
      <c r="G47">
        <f t="shared" si="1"/>
        <v>961.21192373925874</v>
      </c>
      <c r="H47">
        <f t="shared" si="2"/>
        <v>194.89483719286321</v>
      </c>
      <c r="I47">
        <f t="shared" si="3"/>
        <v>583.74874503960643</v>
      </c>
      <c r="J47">
        <f t="shared" si="4"/>
        <v>139.88382085482721</v>
      </c>
      <c r="L47" t="str">
        <f t="shared" si="5"/>
        <v>&lt;path id="booking37" fill="none" d="M961.211923739259,194.894837192863L583.748745039606,139.883820854827" /&gt;</v>
      </c>
      <c r="M47" t="str">
        <f t="shared" si="6"/>
        <v>&lt;image id="firehorse37" xlink:href="firehorse.gif" x="0" y="0" height="20px" width="20px" transform="scale (-1, -1)" /&gt;</v>
      </c>
      <c r="N47" t="str">
        <f t="shared" si="7"/>
        <v>&lt;animateMotion xlink:href="#firehorse37" dur="10s" begin="14.8s" fill="freeze" repeatCount="indefinite" rotate="auto"&gt;&lt;mpath xlink:href="#booking37" /&gt; &lt;/animateMotion&gt;</v>
      </c>
      <c r="Q47" t="s">
        <v>27</v>
      </c>
      <c r="W47" t="s">
        <v>3</v>
      </c>
      <c r="X47">
        <f t="shared" si="10"/>
        <v>132.57502811658139</v>
      </c>
      <c r="Y47">
        <f t="shared" si="11"/>
        <v>594.17343514789559</v>
      </c>
      <c r="AE47" t="str">
        <f t="shared" si="12"/>
        <v>&lt;circle cx="594.173435147896" cy="132.575028116581" r="5" /&gt;</v>
      </c>
    </row>
    <row r="48" spans="1:31" x14ac:dyDescent="0.2">
      <c r="A48">
        <v>38</v>
      </c>
      <c r="B48">
        <v>36481</v>
      </c>
      <c r="C48" t="s">
        <v>22</v>
      </c>
      <c r="D48" t="s">
        <v>1</v>
      </c>
      <c r="E48" t="s">
        <v>11</v>
      </c>
      <c r="G48">
        <f t="shared" si="1"/>
        <v>961.21192373925874</v>
      </c>
      <c r="H48">
        <f t="shared" si="2"/>
        <v>194.89483719286321</v>
      </c>
      <c r="I48">
        <f t="shared" si="3"/>
        <v>589.54130091815796</v>
      </c>
      <c r="J48">
        <f t="shared" si="4"/>
        <v>128.35086512283661</v>
      </c>
      <c r="L48" t="str">
        <f t="shared" si="5"/>
        <v>&lt;path id="booking38" fill="none" d="M961.211923739259,194.894837192863L589.541300918158,128.350865122837" /&gt;</v>
      </c>
      <c r="M48" t="str">
        <f t="shared" si="6"/>
        <v>&lt;image id="firehorse38" xlink:href="firehorse.gif" x="0" y="0" height="20px" width="20px" transform="scale (-1, -1)" /&gt;</v>
      </c>
      <c r="N48" t="str">
        <f t="shared" si="7"/>
        <v>&lt;animateMotion xlink:href="#firehorse38" dur="10s" begin="15.2s" fill="freeze" repeatCount="indefinite" rotate="auto"&gt;&lt;mpath xlink:href="#booking38" /&gt; &lt;/animateMotion&gt;</v>
      </c>
      <c r="Q48" t="s">
        <v>27</v>
      </c>
      <c r="W48" t="s">
        <v>14</v>
      </c>
      <c r="X48">
        <f t="shared" si="10"/>
        <v>139.77838951101501</v>
      </c>
      <c r="Y48">
        <f t="shared" si="11"/>
        <v>595.88528345004124</v>
      </c>
      <c r="AE48" t="str">
        <f t="shared" si="12"/>
        <v>&lt;circle cx="595.885283450041" cy="139.778389511015" r="5" /&gt;</v>
      </c>
    </row>
    <row r="49" spans="1:31" x14ac:dyDescent="0.2">
      <c r="A49">
        <v>39</v>
      </c>
      <c r="B49">
        <v>36457</v>
      </c>
      <c r="C49" t="s">
        <v>16</v>
      </c>
      <c r="D49" t="s">
        <v>1</v>
      </c>
      <c r="E49" t="s">
        <v>11</v>
      </c>
      <c r="G49">
        <f t="shared" si="1"/>
        <v>961.21192373925874</v>
      </c>
      <c r="H49">
        <f t="shared" si="2"/>
        <v>194.89483719286321</v>
      </c>
      <c r="I49">
        <f t="shared" si="3"/>
        <v>580.11585674497235</v>
      </c>
      <c r="J49">
        <f t="shared" si="4"/>
        <v>124.57500220030678</v>
      </c>
      <c r="L49" t="str">
        <f t="shared" si="5"/>
        <v>&lt;path id="booking39" fill="none" d="M961.211923739259,194.894837192863L580.115856744972,124.575002200307" /&gt;</v>
      </c>
      <c r="M49" t="str">
        <f t="shared" si="6"/>
        <v>&lt;image id="firehorse39" xlink:href="firehorse.gif" x="0" y="0" height="20px" width="20px" transform="scale (-1, -1)" /&gt;</v>
      </c>
      <c r="N49" t="str">
        <f t="shared" si="7"/>
        <v>&lt;animateMotion xlink:href="#firehorse39" dur="10s" begin="15.6s" fill="freeze" repeatCount="indefinite" rotate="auto"&gt;&lt;mpath xlink:href="#booking39" /&gt; &lt;/animateMotion&gt;</v>
      </c>
      <c r="Q49" t="s">
        <v>27</v>
      </c>
      <c r="W49" t="s">
        <v>10</v>
      </c>
      <c r="X49">
        <f t="shared" si="10"/>
        <v>138.22509888714441</v>
      </c>
      <c r="Y49">
        <f t="shared" si="11"/>
        <v>594.72691336297078</v>
      </c>
      <c r="AE49" t="str">
        <f t="shared" si="12"/>
        <v>&lt;circle cx="594.726913362971" cy="138.225098887144" r="5" /&gt;</v>
      </c>
    </row>
    <row r="50" spans="1:31" x14ac:dyDescent="0.2">
      <c r="A50">
        <v>40</v>
      </c>
      <c r="B50">
        <v>36456</v>
      </c>
      <c r="C50" t="s">
        <v>16</v>
      </c>
      <c r="D50" t="s">
        <v>1</v>
      </c>
      <c r="E50" t="s">
        <v>11</v>
      </c>
      <c r="G50">
        <f t="shared" si="1"/>
        <v>961.21192373925874</v>
      </c>
      <c r="H50">
        <f t="shared" si="2"/>
        <v>194.89483719286321</v>
      </c>
      <c r="I50">
        <f t="shared" si="3"/>
        <v>580.11585674497235</v>
      </c>
      <c r="J50">
        <f t="shared" si="4"/>
        <v>124.57500220030678</v>
      </c>
      <c r="L50" t="str">
        <f t="shared" si="5"/>
        <v>&lt;path id="booking40" fill="none" d="M961.211923739259,194.894837192863L580.115856744972,124.575002200307" /&gt;</v>
      </c>
      <c r="M50" t="str">
        <f t="shared" si="6"/>
        <v>&lt;image id="firehorse40" xlink:href="firehorse.gif" x="0" y="0" height="20px" width="20px" transform="scale (-1, -1)" /&gt;</v>
      </c>
      <c r="N50" t="str">
        <f t="shared" si="7"/>
        <v>&lt;animateMotion xlink:href="#firehorse40" dur="10s" begin="16s" fill="freeze" repeatCount="indefinite" rotate="auto"&gt;&lt;mpath xlink:href="#booking40" /&gt; &lt;/animateMotion&gt;</v>
      </c>
      <c r="Q50" t="s">
        <v>27</v>
      </c>
      <c r="W50" t="s">
        <v>23</v>
      </c>
      <c r="X50">
        <f t="shared" si="10"/>
        <v>445.1022749363654</v>
      </c>
      <c r="Y50">
        <f t="shared" si="11"/>
        <v>1131.755222351637</v>
      </c>
      <c r="AE50" t="str">
        <f t="shared" si="12"/>
        <v>&lt;circle cx="1131.75522235164" cy="445.102274936365" r="5" /&gt;</v>
      </c>
    </row>
    <row r="51" spans="1:31" x14ac:dyDescent="0.2">
      <c r="A51">
        <v>41</v>
      </c>
      <c r="B51">
        <v>36125</v>
      </c>
      <c r="C51" t="s">
        <v>0</v>
      </c>
      <c r="D51" t="s">
        <v>1</v>
      </c>
      <c r="E51" t="s">
        <v>11</v>
      </c>
      <c r="G51">
        <f t="shared" si="1"/>
        <v>961.21192373925874</v>
      </c>
      <c r="H51">
        <f t="shared" si="2"/>
        <v>194.89483719286321</v>
      </c>
      <c r="I51">
        <f t="shared" si="3"/>
        <v>587.18036891239478</v>
      </c>
      <c r="J51">
        <f t="shared" si="4"/>
        <v>132.95597230649702</v>
      </c>
      <c r="L51" t="str">
        <f t="shared" si="5"/>
        <v>&lt;path id="booking41" fill="none" d="M961.211923739259,194.894837192863L587.180368912395,132.955972306497" /&gt;</v>
      </c>
      <c r="M51" t="str">
        <f t="shared" si="6"/>
        <v>&lt;image id="firehorse41" xlink:href="firehorse.gif" x="0" y="0" height="20px" width="20px" transform="scale (-1, -1)" /&gt;</v>
      </c>
      <c r="N51" t="str">
        <f t="shared" si="7"/>
        <v>&lt;animateMotion xlink:href="#firehorse41" dur="10s" begin="16.4s" fill="freeze" repeatCount="indefinite" rotate="auto"&gt;&lt;mpath xlink:href="#booking41" /&gt; &lt;/animateMotion&gt;</v>
      </c>
      <c r="Q51" t="s">
        <v>27</v>
      </c>
      <c r="W51" t="s">
        <v>17</v>
      </c>
      <c r="X51">
        <f t="shared" si="10"/>
        <v>208.5717618212816</v>
      </c>
      <c r="Y51">
        <f t="shared" si="11"/>
        <v>206.3862524170674</v>
      </c>
      <c r="AE51" t="str">
        <f t="shared" si="12"/>
        <v>&lt;circle cx="206.386252417067" cy="208.571761821282" r="5" /&gt;</v>
      </c>
    </row>
    <row r="52" spans="1:31" x14ac:dyDescent="0.2">
      <c r="A52">
        <v>42</v>
      </c>
      <c r="B52">
        <v>36364</v>
      </c>
      <c r="C52" t="s">
        <v>12</v>
      </c>
      <c r="D52" t="s">
        <v>1</v>
      </c>
      <c r="E52" t="s">
        <v>11</v>
      </c>
      <c r="G52">
        <f t="shared" si="1"/>
        <v>961.21192373925874</v>
      </c>
      <c r="H52">
        <f t="shared" si="2"/>
        <v>194.89483719286321</v>
      </c>
      <c r="I52">
        <f t="shared" si="3"/>
        <v>583.74874503960643</v>
      </c>
      <c r="J52">
        <f t="shared" si="4"/>
        <v>139.88382085482721</v>
      </c>
      <c r="L52" t="str">
        <f t="shared" si="5"/>
        <v>&lt;path id="booking42" fill="none" d="M961.211923739259,194.894837192863L583.748745039606,139.883820854827" /&gt;</v>
      </c>
      <c r="M52" t="str">
        <f t="shared" si="6"/>
        <v>&lt;image id="firehorse42" xlink:href="firehorse.gif" x="0" y="0" height="20px" width="20px" transform="scale (-1, -1)" /&gt;</v>
      </c>
      <c r="N52" t="str">
        <f t="shared" si="7"/>
        <v>&lt;animateMotion xlink:href="#firehorse42" dur="10s" begin="16.8s" fill="freeze" repeatCount="indefinite" rotate="auto"&gt;&lt;mpath xlink:href="#booking42" /&gt; &lt;/animateMotion&gt;</v>
      </c>
      <c r="Q52" t="s">
        <v>27</v>
      </c>
    </row>
    <row r="53" spans="1:31" x14ac:dyDescent="0.2">
      <c r="A53">
        <v>43</v>
      </c>
      <c r="B53">
        <v>36236</v>
      </c>
      <c r="C53" t="s">
        <v>23</v>
      </c>
      <c r="D53" t="s">
        <v>4</v>
      </c>
      <c r="E53" t="s">
        <v>11</v>
      </c>
      <c r="G53">
        <f t="shared" si="1"/>
        <v>961.21192373925874</v>
      </c>
      <c r="H53">
        <f t="shared" si="2"/>
        <v>194.89483719286321</v>
      </c>
      <c r="I53">
        <f t="shared" si="3"/>
        <v>1126.755222351637</v>
      </c>
      <c r="J53">
        <f t="shared" si="4"/>
        <v>440.1022749363654</v>
      </c>
      <c r="L53" t="str">
        <f t="shared" si="5"/>
        <v>&lt;path id="booking43" fill="none" d="M961.211923739259,194.894837192863L1126.75522235164,440.102274936365" /&gt;</v>
      </c>
      <c r="M53" t="str">
        <f t="shared" si="6"/>
        <v>&lt;image id="firehorse43" xlink:href="firehorse.gif" x="0" y="0" height="20px" width="20px" transform="scale (-1, 1)" /&gt;</v>
      </c>
      <c r="N53" t="str">
        <f t="shared" si="7"/>
        <v>&lt;animateMotion xlink:href="#firehorse43" dur="10s" begin="17.2s" fill="freeze" repeatCount="indefinite" rotate="auto"&gt;&lt;mpath xlink:href="#booking43" /&gt; &lt;/animateMotion&gt;</v>
      </c>
      <c r="Q53" t="s">
        <v>27</v>
      </c>
    </row>
    <row r="54" spans="1:31" x14ac:dyDescent="0.2">
      <c r="A54">
        <v>44</v>
      </c>
      <c r="B54">
        <v>36365</v>
      </c>
      <c r="C54" t="s">
        <v>12</v>
      </c>
      <c r="D54" t="s">
        <v>1</v>
      </c>
      <c r="E54" t="s">
        <v>11</v>
      </c>
      <c r="G54">
        <f t="shared" si="1"/>
        <v>961.21192373925874</v>
      </c>
      <c r="H54">
        <f t="shared" si="2"/>
        <v>194.89483719286321</v>
      </c>
      <c r="I54">
        <f t="shared" si="3"/>
        <v>583.74874503960643</v>
      </c>
      <c r="J54">
        <f t="shared" si="4"/>
        <v>139.88382085482721</v>
      </c>
      <c r="L54" t="str">
        <f t="shared" si="5"/>
        <v>&lt;path id="booking44" fill="none" d="M961.211923739259,194.894837192863L583.748745039606,139.883820854827" /&gt;</v>
      </c>
      <c r="M54" t="str">
        <f t="shared" si="6"/>
        <v>&lt;image id="firehorse44" xlink:href="firehorse.gif" x="0" y="0" height="20px" width="20px" transform="scale (-1, -1)" /&gt;</v>
      </c>
      <c r="N54" t="str">
        <f t="shared" si="7"/>
        <v>&lt;animateMotion xlink:href="#firehorse44" dur="10s" begin="17.6s" fill="freeze" repeatCount="indefinite" rotate="auto"&gt;&lt;mpath xlink:href="#booking44" /&gt; &lt;/animateMotion&gt;</v>
      </c>
      <c r="Q54" t="s">
        <v>27</v>
      </c>
      <c r="X54">
        <f>X37/10</f>
        <v>14.531325641341761</v>
      </c>
    </row>
    <row r="55" spans="1:31" x14ac:dyDescent="0.2">
      <c r="A55">
        <v>45</v>
      </c>
      <c r="B55">
        <v>35716</v>
      </c>
      <c r="C55" t="s">
        <v>23</v>
      </c>
      <c r="D55" t="s">
        <v>4</v>
      </c>
      <c r="E55" t="s">
        <v>11</v>
      </c>
      <c r="G55">
        <f t="shared" si="1"/>
        <v>961.21192373925874</v>
      </c>
      <c r="H55">
        <f t="shared" si="2"/>
        <v>194.89483719286321</v>
      </c>
      <c r="I55">
        <f t="shared" si="3"/>
        <v>1126.755222351637</v>
      </c>
      <c r="J55">
        <f t="shared" si="4"/>
        <v>440.1022749363654</v>
      </c>
      <c r="L55" t="str">
        <f t="shared" si="5"/>
        <v>&lt;path id="booking45" fill="none" d="M961.211923739259,194.894837192863L1126.75522235164,440.102274936365" /&gt;</v>
      </c>
      <c r="M55" t="str">
        <f t="shared" si="6"/>
        <v>&lt;image id="firehorse45" xlink:href="firehorse.gif" x="0" y="0" height="20px" width="20px" transform="scale (-1, 1)" /&gt;</v>
      </c>
      <c r="N55" t="str">
        <f t="shared" si="7"/>
        <v>&lt;animateMotion xlink:href="#firehorse45" dur="10s" begin="18s" fill="freeze" repeatCount="indefinite" rotate="auto"&gt;&lt;mpath xlink:href="#booking45" /&gt; &lt;/animateMotion&gt;</v>
      </c>
      <c r="Q55" t="s">
        <v>27</v>
      </c>
    </row>
  </sheetData>
  <sortState ref="AA19:AA63">
    <sortCondition ref="AA19:AA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Broadhead</dc:creator>
  <cp:lastModifiedBy>Ian Broadhead</cp:lastModifiedBy>
  <dcterms:created xsi:type="dcterms:W3CDTF">2016-04-12T13:55:38Z</dcterms:created>
  <dcterms:modified xsi:type="dcterms:W3CDTF">2016-04-12T16:32:26Z</dcterms:modified>
</cp:coreProperties>
</file>