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1"/>
  <workbookPr/>
  <mc:AlternateContent xmlns:mc="http://schemas.openxmlformats.org/markup-compatibility/2006">
    <mc:Choice Requires="x15">
      <x15ac:absPath xmlns:x15ac="http://schemas.microsoft.com/office/spreadsheetml/2010/11/ac" url="/Users/janwessel/Documents/Articles/ERROR/"/>
    </mc:Choice>
  </mc:AlternateContent>
  <xr:revisionPtr revIDLastSave="0" documentId="13_ncr:1_{05148A7E-197F-A341-A687-EF771642F817}" xr6:coauthVersionLast="47" xr6:coauthVersionMax="47" xr10:uidLastSave="{00000000-0000-0000-0000-000000000000}"/>
  <bookViews>
    <workbookView xWindow="1920" yWindow="500" windowWidth="34560" windowHeight="21100" tabRatio="500" activeTab="4" xr2:uid="{00000000-000D-0000-FFFF-FFFF00000000}"/>
  </bookViews>
  <sheets>
    <sheet name="Papers" sheetId="1" r:id="rId1"/>
    <sheet name="Corrected Sheet where possible" sheetId="5" r:id="rId2"/>
    <sheet name="Notes on Coding" sheetId="4" r:id="rId3"/>
    <sheet name="Details" sheetId="2" r:id="rId4"/>
    <sheet name="Analysis" sheetId="3" r:id="rId5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2" i="3" l="1"/>
  <c r="K16" i="3"/>
  <c r="F16" i="3"/>
  <c r="K14" i="3"/>
  <c r="F14" i="3"/>
  <c r="K248" i="5"/>
  <c r="J248" i="5"/>
  <c r="K243" i="5"/>
  <c r="J243" i="5"/>
  <c r="K242" i="5"/>
  <c r="K240" i="5"/>
  <c r="K239" i="5"/>
  <c r="K238" i="5"/>
  <c r="K237" i="5"/>
  <c r="K236" i="5"/>
  <c r="K235" i="5"/>
  <c r="K234" i="5"/>
  <c r="K233" i="5"/>
  <c r="K232" i="5"/>
  <c r="K231" i="5"/>
  <c r="K230" i="5"/>
  <c r="K229" i="5"/>
  <c r="K228" i="5"/>
  <c r="K227" i="5"/>
  <c r="K226" i="5"/>
  <c r="K225" i="5"/>
  <c r="K223" i="5"/>
  <c r="K221" i="5"/>
  <c r="K220" i="5"/>
  <c r="K219" i="5"/>
  <c r="K218" i="5"/>
  <c r="K217" i="5"/>
  <c r="K216" i="5"/>
  <c r="K215" i="5"/>
  <c r="K214" i="5"/>
  <c r="K213" i="5"/>
  <c r="K212" i="5"/>
  <c r="K211" i="5"/>
  <c r="K210" i="5"/>
  <c r="K209" i="5"/>
  <c r="K208" i="5"/>
  <c r="K207" i="5"/>
  <c r="K206" i="5"/>
  <c r="K205" i="5"/>
  <c r="K204" i="5"/>
  <c r="K203" i="5"/>
  <c r="K202" i="5"/>
  <c r="K201" i="5"/>
  <c r="K200" i="5"/>
  <c r="K199" i="5"/>
  <c r="K198" i="5"/>
  <c r="K197" i="5"/>
  <c r="K196" i="5"/>
  <c r="K195" i="5"/>
  <c r="K194" i="5"/>
  <c r="K193" i="5"/>
  <c r="K192" i="5"/>
  <c r="K191" i="5"/>
  <c r="K190" i="5"/>
  <c r="K189" i="5"/>
  <c r="K188" i="5"/>
  <c r="K187" i="5"/>
  <c r="K186" i="5"/>
  <c r="K185" i="5"/>
  <c r="K184" i="5"/>
  <c r="K183" i="5"/>
  <c r="K181" i="5"/>
  <c r="K180" i="5"/>
  <c r="K179" i="5"/>
  <c r="K178" i="5"/>
  <c r="K177" i="5"/>
  <c r="K176" i="5"/>
  <c r="K174" i="5"/>
  <c r="K173" i="5"/>
  <c r="K172" i="5"/>
  <c r="K171" i="5"/>
  <c r="K170" i="5"/>
  <c r="K169" i="5"/>
  <c r="K167" i="5"/>
  <c r="K166" i="5"/>
  <c r="K165" i="5"/>
  <c r="K164" i="5"/>
  <c r="K163" i="5"/>
  <c r="K162" i="5"/>
  <c r="K161" i="5"/>
  <c r="K160" i="5"/>
  <c r="K159" i="5"/>
  <c r="K157" i="5"/>
  <c r="K156" i="5"/>
  <c r="K155" i="5"/>
  <c r="K154" i="5"/>
  <c r="K153" i="5"/>
  <c r="K152" i="5"/>
  <c r="K151" i="5"/>
  <c r="K150" i="5"/>
  <c r="K149" i="5"/>
  <c r="K148" i="5"/>
  <c r="K147" i="5"/>
  <c r="K146" i="5"/>
  <c r="K145" i="5"/>
  <c r="K144" i="5"/>
  <c r="K143" i="5"/>
  <c r="K142" i="5"/>
  <c r="K141" i="5"/>
  <c r="K140" i="5"/>
  <c r="K139" i="5"/>
  <c r="K138" i="5"/>
  <c r="K137" i="5"/>
  <c r="K136" i="5"/>
  <c r="K135" i="5"/>
  <c r="K134" i="5"/>
  <c r="K133" i="5"/>
  <c r="K132" i="5"/>
  <c r="K131" i="5"/>
  <c r="K130" i="5"/>
  <c r="K129" i="5"/>
  <c r="K128" i="5"/>
  <c r="K127" i="5"/>
  <c r="K126" i="5"/>
  <c r="K125" i="5"/>
  <c r="K123" i="5"/>
  <c r="K122" i="5"/>
  <c r="K121" i="5"/>
  <c r="K120" i="5"/>
  <c r="K119" i="5"/>
  <c r="K118" i="5"/>
  <c r="K117" i="5"/>
  <c r="K116" i="5"/>
  <c r="K114" i="5"/>
  <c r="K113" i="5"/>
  <c r="K112" i="5"/>
  <c r="K110" i="5"/>
  <c r="K109" i="5"/>
  <c r="K108" i="5"/>
  <c r="K107" i="5"/>
  <c r="K106" i="5"/>
  <c r="K105" i="5"/>
  <c r="K104" i="5"/>
  <c r="K103" i="5"/>
  <c r="K102" i="5"/>
  <c r="K101" i="5"/>
  <c r="K100" i="5"/>
  <c r="K99" i="5"/>
  <c r="K98" i="5"/>
  <c r="K97" i="5"/>
  <c r="K96" i="5"/>
  <c r="K95" i="5"/>
  <c r="K94" i="5"/>
  <c r="K93" i="5"/>
  <c r="K92" i="5"/>
  <c r="K91" i="5"/>
  <c r="K90" i="5"/>
  <c r="K89" i="5"/>
  <c r="K87" i="5"/>
  <c r="K86" i="5"/>
  <c r="K85" i="5"/>
  <c r="K84" i="5"/>
  <c r="K83" i="5"/>
  <c r="K81" i="5"/>
  <c r="K80" i="5"/>
  <c r="K79" i="5"/>
  <c r="K78" i="5"/>
  <c r="K77" i="5"/>
  <c r="K76" i="5"/>
  <c r="K75" i="5"/>
  <c r="K74" i="5"/>
  <c r="K73" i="5"/>
  <c r="K72" i="5"/>
  <c r="K71" i="5"/>
  <c r="K70" i="5"/>
  <c r="K69" i="5"/>
  <c r="K68" i="5"/>
  <c r="K67" i="5"/>
  <c r="K66" i="5"/>
  <c r="K65" i="5"/>
  <c r="K64" i="5"/>
  <c r="K63" i="5"/>
  <c r="K62" i="5"/>
  <c r="K61" i="5"/>
  <c r="K60" i="5"/>
  <c r="K59" i="5"/>
  <c r="K58" i="5"/>
  <c r="K56" i="5"/>
  <c r="K55" i="5"/>
  <c r="K54" i="5"/>
  <c r="K53" i="5"/>
  <c r="K52" i="5"/>
  <c r="K51" i="5"/>
  <c r="K50" i="5"/>
  <c r="K49" i="5"/>
  <c r="K48" i="5"/>
  <c r="K45" i="5"/>
  <c r="K44" i="5"/>
  <c r="K42" i="5"/>
  <c r="K41" i="5"/>
  <c r="K40" i="5"/>
  <c r="K39" i="5"/>
  <c r="K38" i="5"/>
  <c r="K37" i="5"/>
  <c r="K36" i="5"/>
  <c r="K35" i="5"/>
  <c r="K34" i="5"/>
  <c r="K33" i="5"/>
  <c r="K32" i="5"/>
  <c r="K31" i="5"/>
  <c r="K30" i="5"/>
  <c r="K29" i="5"/>
  <c r="K28" i="5"/>
  <c r="K26" i="5"/>
  <c r="K25" i="5"/>
  <c r="K24" i="5"/>
  <c r="K23" i="5"/>
  <c r="K21" i="5"/>
  <c r="K19" i="5"/>
  <c r="K17" i="5"/>
  <c r="K15" i="5"/>
  <c r="K14" i="5"/>
  <c r="K13" i="5"/>
  <c r="K12" i="5"/>
  <c r="K10" i="5"/>
  <c r="K9" i="5"/>
  <c r="K8" i="5"/>
  <c r="K7" i="5"/>
  <c r="K6" i="5"/>
  <c r="K5" i="5"/>
  <c r="K4" i="5"/>
  <c r="K3" i="5"/>
  <c r="K2" i="5"/>
  <c r="J242" i="5"/>
  <c r="J241" i="5"/>
  <c r="J240" i="5"/>
  <c r="J239" i="5"/>
  <c r="J238" i="5"/>
  <c r="J237" i="5"/>
  <c r="J236" i="5"/>
  <c r="J235" i="5"/>
  <c r="J234" i="5"/>
  <c r="J233" i="5"/>
  <c r="J232" i="5"/>
  <c r="J231" i="5"/>
  <c r="J230" i="5"/>
  <c r="J229" i="5"/>
  <c r="J228" i="5"/>
  <c r="J227" i="5"/>
  <c r="J226" i="5"/>
  <c r="J225" i="5"/>
  <c r="J224" i="5"/>
  <c r="J223" i="5"/>
  <c r="J222" i="5"/>
  <c r="J221" i="5"/>
  <c r="J220" i="5"/>
  <c r="J219" i="5"/>
  <c r="J218" i="5"/>
  <c r="J217" i="5"/>
  <c r="J216" i="5"/>
  <c r="J215" i="5"/>
  <c r="J214" i="5"/>
  <c r="J213" i="5"/>
  <c r="J212" i="5"/>
  <c r="J211" i="5"/>
  <c r="J210" i="5"/>
  <c r="J209" i="5"/>
  <c r="J208" i="5"/>
  <c r="J207" i="5"/>
  <c r="J206" i="5"/>
  <c r="J205" i="5"/>
  <c r="J204" i="5"/>
  <c r="J203" i="5"/>
  <c r="J202" i="5"/>
  <c r="J201" i="5"/>
  <c r="J200" i="5"/>
  <c r="J199" i="5"/>
  <c r="J198" i="5"/>
  <c r="J197" i="5"/>
  <c r="J196" i="5"/>
  <c r="J195" i="5"/>
  <c r="J194" i="5"/>
  <c r="J193" i="5"/>
  <c r="J192" i="5"/>
  <c r="J191" i="5"/>
  <c r="J190" i="5"/>
  <c r="J189" i="5"/>
  <c r="J188" i="5"/>
  <c r="J187" i="5"/>
  <c r="J186" i="5"/>
  <c r="J185" i="5"/>
  <c r="J184" i="5"/>
  <c r="J183" i="5"/>
  <c r="J182" i="5"/>
  <c r="J181" i="5"/>
  <c r="J180" i="5"/>
  <c r="J179" i="5"/>
  <c r="J178" i="5"/>
  <c r="J177" i="5"/>
  <c r="J176" i="5"/>
  <c r="J175" i="5"/>
  <c r="J174" i="5"/>
  <c r="J173" i="5"/>
  <c r="J171" i="5"/>
  <c r="J170" i="5"/>
  <c r="J169" i="5"/>
  <c r="J168" i="5"/>
  <c r="J167" i="5"/>
  <c r="J166" i="5"/>
  <c r="J165" i="5"/>
  <c r="J164" i="5"/>
  <c r="J163" i="5"/>
  <c r="J162" i="5"/>
  <c r="J161" i="5"/>
  <c r="J160" i="5"/>
  <c r="J159" i="5"/>
  <c r="J157" i="5"/>
  <c r="J156" i="5"/>
  <c r="J155" i="5"/>
  <c r="J154" i="5"/>
  <c r="J153" i="5"/>
  <c r="J152" i="5"/>
  <c r="J151" i="5"/>
  <c r="J150" i="5"/>
  <c r="J149" i="5"/>
  <c r="J148" i="5"/>
  <c r="J147" i="5"/>
  <c r="J146" i="5"/>
  <c r="J145" i="5"/>
  <c r="J144" i="5"/>
  <c r="J143" i="5"/>
  <c r="J142" i="5"/>
  <c r="J141" i="5"/>
  <c r="J140" i="5"/>
  <c r="J139" i="5"/>
  <c r="J138" i="5"/>
  <c r="J137" i="5"/>
  <c r="J136" i="5"/>
  <c r="J135" i="5"/>
  <c r="J134" i="5"/>
  <c r="J133" i="5"/>
  <c r="J132" i="5"/>
  <c r="J131" i="5"/>
  <c r="J130" i="5"/>
  <c r="J129" i="5"/>
  <c r="J128" i="5"/>
  <c r="J127" i="5"/>
  <c r="J126" i="5"/>
  <c r="J125" i="5"/>
  <c r="J124" i="5"/>
  <c r="J123" i="5"/>
  <c r="J122" i="5"/>
  <c r="J121" i="5"/>
  <c r="J120" i="5"/>
  <c r="J119" i="5"/>
  <c r="J118" i="5"/>
  <c r="J117" i="5"/>
  <c r="J116" i="5"/>
  <c r="J115" i="5"/>
  <c r="J114" i="5"/>
  <c r="J113" i="5"/>
  <c r="J112" i="5"/>
  <c r="J111" i="5"/>
  <c r="J110" i="5"/>
  <c r="J109" i="5"/>
  <c r="J108" i="5"/>
  <c r="J107" i="5"/>
  <c r="J106" i="5"/>
  <c r="J105" i="5"/>
  <c r="J104" i="5"/>
  <c r="J103" i="5"/>
  <c r="J102" i="5"/>
  <c r="J101" i="5"/>
  <c r="J100" i="5"/>
  <c r="J99" i="5"/>
  <c r="J98" i="5"/>
  <c r="J97" i="5"/>
  <c r="J96" i="5"/>
  <c r="J95" i="5"/>
  <c r="J94" i="5"/>
  <c r="J93" i="5"/>
  <c r="J92" i="5"/>
  <c r="J91" i="5"/>
  <c r="J90" i="5"/>
  <c r="J89" i="5"/>
  <c r="J88" i="5"/>
  <c r="J87" i="5"/>
  <c r="J86" i="5"/>
  <c r="J85" i="5"/>
  <c r="J84" i="5"/>
  <c r="J83" i="5"/>
  <c r="J82" i="5"/>
  <c r="J81" i="5"/>
  <c r="J80" i="5"/>
  <c r="J79" i="5"/>
  <c r="J78" i="5"/>
  <c r="J77" i="5"/>
  <c r="J76" i="5"/>
  <c r="J75" i="5"/>
  <c r="J74" i="5"/>
  <c r="J73" i="5"/>
  <c r="J72" i="5"/>
  <c r="J71" i="5"/>
  <c r="J70" i="5"/>
  <c r="J69" i="5"/>
  <c r="J68" i="5"/>
  <c r="J67" i="5"/>
  <c r="J66" i="5"/>
  <c r="J65" i="5"/>
  <c r="J64" i="5"/>
  <c r="J63" i="5"/>
  <c r="J62" i="5"/>
  <c r="J61" i="5"/>
  <c r="J60" i="5"/>
  <c r="J59" i="5"/>
  <c r="J58" i="5"/>
  <c r="J57" i="5"/>
  <c r="J56" i="5"/>
  <c r="J55" i="5"/>
  <c r="J54" i="5"/>
  <c r="J53" i="5"/>
  <c r="J52" i="5"/>
  <c r="J51" i="5"/>
  <c r="J50" i="5"/>
  <c r="J49" i="5"/>
  <c r="J48" i="5"/>
  <c r="J47" i="5"/>
  <c r="J46" i="5"/>
  <c r="J45" i="5"/>
  <c r="J44" i="5"/>
  <c r="J43" i="5"/>
  <c r="J42" i="5"/>
  <c r="J41" i="5"/>
  <c r="J40" i="5"/>
  <c r="J39" i="5"/>
  <c r="J38" i="5"/>
  <c r="J37" i="5"/>
  <c r="J36" i="5"/>
  <c r="J35" i="5"/>
  <c r="J34" i="5"/>
  <c r="J33" i="5"/>
  <c r="J32" i="5"/>
  <c r="J31" i="5"/>
  <c r="J30" i="5"/>
  <c r="J29" i="5"/>
  <c r="J28" i="5"/>
  <c r="J27" i="5"/>
  <c r="J26" i="5"/>
  <c r="J25" i="5"/>
  <c r="J24" i="5"/>
  <c r="J23" i="5"/>
  <c r="J22" i="5"/>
  <c r="J21" i="5"/>
  <c r="J20" i="5"/>
  <c r="J19" i="5"/>
  <c r="J18" i="5"/>
  <c r="J17" i="5"/>
  <c r="J16" i="5"/>
  <c r="J15" i="5"/>
  <c r="J14" i="5"/>
  <c r="J13" i="5"/>
  <c r="J12" i="5"/>
  <c r="J11" i="5"/>
  <c r="J10" i="5"/>
  <c r="J9" i="5"/>
  <c r="J8" i="5"/>
  <c r="J7" i="5"/>
  <c r="J6" i="5"/>
  <c r="J5" i="5"/>
  <c r="J4" i="5"/>
  <c r="J3" i="5"/>
  <c r="J2" i="5"/>
  <c r="J14" i="3"/>
  <c r="I14" i="3"/>
  <c r="H14" i="3"/>
  <c r="E14" i="3"/>
  <c r="D14" i="3"/>
  <c r="C14" i="3"/>
  <c r="AA37" i="1"/>
  <c r="AA36" i="1"/>
  <c r="AA35" i="1"/>
  <c r="AA34" i="1"/>
  <c r="AA33" i="1"/>
  <c r="AA32" i="1"/>
  <c r="AA31" i="1"/>
  <c r="AA30" i="1"/>
  <c r="AA29" i="1"/>
  <c r="AA28" i="1"/>
  <c r="AA27" i="1"/>
  <c r="AA26" i="1"/>
  <c r="AA25" i="1"/>
  <c r="AA24" i="1"/>
  <c r="AA23" i="1"/>
  <c r="AA22" i="1"/>
  <c r="AA21" i="1"/>
  <c r="AA20" i="1"/>
  <c r="AA19" i="1"/>
  <c r="AA18" i="1"/>
  <c r="AA17" i="1"/>
  <c r="AA16" i="1"/>
  <c r="AA15" i="1"/>
  <c r="AA14" i="1"/>
  <c r="AA13" i="1"/>
  <c r="AA12" i="1"/>
  <c r="AA11" i="1"/>
  <c r="AA10" i="1"/>
  <c r="AA9" i="1"/>
  <c r="AA8" i="1"/>
  <c r="AA7" i="1"/>
  <c r="AA6" i="1"/>
  <c r="AA5" i="1"/>
  <c r="AA4" i="1"/>
  <c r="AA3" i="1"/>
  <c r="AA2" i="1"/>
  <c r="AA242" i="1"/>
  <c r="AA241" i="1"/>
  <c r="AA240" i="1"/>
  <c r="AA239" i="1"/>
  <c r="AA238" i="1"/>
  <c r="AA237" i="1"/>
  <c r="AA236" i="1"/>
  <c r="AA235" i="1"/>
  <c r="AA234" i="1"/>
  <c r="AA233" i="1"/>
  <c r="AA232" i="1"/>
  <c r="AA231" i="1"/>
  <c r="AA230" i="1"/>
  <c r="AA229" i="1"/>
  <c r="AA228" i="1"/>
  <c r="AA227" i="1"/>
  <c r="AA226" i="1"/>
  <c r="AA225" i="1"/>
  <c r="AA224" i="1"/>
  <c r="AA223" i="1"/>
  <c r="AA222" i="1"/>
  <c r="AA221" i="1"/>
  <c r="AA220" i="1"/>
  <c r="AA219" i="1"/>
  <c r="AA218" i="1"/>
  <c r="AA217" i="1"/>
  <c r="AA216" i="1"/>
  <c r="AA215" i="1"/>
  <c r="AA214" i="1"/>
  <c r="AA213" i="1"/>
  <c r="AA212" i="1"/>
  <c r="AA211" i="1"/>
  <c r="AA210" i="1"/>
  <c r="AA209" i="1"/>
  <c r="AA208" i="1"/>
  <c r="AA207" i="1"/>
  <c r="AA206" i="1"/>
  <c r="AA205" i="1"/>
  <c r="AA204" i="1"/>
  <c r="AA203" i="1"/>
  <c r="AA202" i="1"/>
  <c r="AA201" i="1"/>
  <c r="AA200" i="1"/>
  <c r="AA199" i="1"/>
  <c r="AA198" i="1"/>
  <c r="AA197" i="1"/>
  <c r="AA196" i="1"/>
  <c r="AA195" i="1"/>
  <c r="AA194" i="1"/>
  <c r="AA193" i="1"/>
  <c r="AA192" i="1"/>
  <c r="AA191" i="1"/>
  <c r="AA190" i="1"/>
  <c r="AA189" i="1"/>
  <c r="AA188" i="1"/>
  <c r="AA187" i="1"/>
  <c r="AA186" i="1"/>
  <c r="AA185" i="1"/>
  <c r="AA184" i="1"/>
  <c r="AA183" i="1"/>
  <c r="AA182" i="1"/>
  <c r="AA181" i="1"/>
  <c r="AA180" i="1"/>
  <c r="AA179" i="1"/>
  <c r="AA178" i="1"/>
  <c r="AA177" i="1"/>
  <c r="AA176" i="1"/>
  <c r="AA175" i="1"/>
  <c r="AA174" i="1"/>
  <c r="AA173" i="1"/>
  <c r="AA172" i="1"/>
  <c r="AA171" i="1"/>
  <c r="AA170" i="1"/>
  <c r="AA169" i="1"/>
  <c r="AA168" i="1"/>
  <c r="AA167" i="1"/>
  <c r="AA166" i="1"/>
  <c r="AA165" i="1"/>
  <c r="AA164" i="1"/>
  <c r="AA163" i="1"/>
  <c r="AA162" i="1"/>
  <c r="AA161" i="1"/>
  <c r="AA160" i="1"/>
  <c r="AA159" i="1"/>
  <c r="AA158" i="1"/>
  <c r="AA157" i="1"/>
  <c r="AA156" i="1"/>
  <c r="AA155" i="1"/>
  <c r="AA154" i="1"/>
  <c r="AA153" i="1"/>
  <c r="AA152" i="1"/>
  <c r="AA151" i="1"/>
  <c r="AA150" i="1"/>
  <c r="AA149" i="1"/>
  <c r="AA148" i="1"/>
  <c r="AA147" i="1"/>
  <c r="AA146" i="1"/>
  <c r="AA145" i="1"/>
  <c r="AA144" i="1"/>
  <c r="AA143" i="1"/>
  <c r="AA142" i="1"/>
  <c r="AA141" i="1"/>
  <c r="AA140" i="1"/>
  <c r="AA139" i="1"/>
  <c r="AA137" i="1"/>
  <c r="AA136" i="1"/>
  <c r="AA135" i="1"/>
  <c r="AA134" i="1"/>
  <c r="AA133" i="1"/>
  <c r="AA132" i="1"/>
  <c r="AA131" i="1"/>
  <c r="AA130" i="1"/>
  <c r="AA129" i="1"/>
  <c r="AA128" i="1"/>
  <c r="AA127" i="1"/>
  <c r="AA126" i="1"/>
  <c r="AA125" i="1"/>
  <c r="AA124" i="1"/>
  <c r="AA123" i="1"/>
  <c r="AA122" i="1"/>
  <c r="AA121" i="1"/>
  <c r="AA120" i="1"/>
  <c r="AA119" i="1"/>
  <c r="AA118" i="1"/>
  <c r="AA117" i="1"/>
  <c r="AA116" i="1"/>
  <c r="AA115" i="1"/>
  <c r="AA114" i="1"/>
  <c r="AA113" i="1"/>
  <c r="AA112" i="1"/>
  <c r="AA111" i="1"/>
  <c r="AA110" i="1"/>
  <c r="AA109" i="1"/>
  <c r="AA108" i="1"/>
  <c r="AA107" i="1"/>
  <c r="AA106" i="1"/>
  <c r="AA105" i="1"/>
  <c r="AA104" i="1"/>
  <c r="AA103" i="1"/>
  <c r="AA102" i="1"/>
  <c r="AA101" i="1"/>
  <c r="AA100" i="1"/>
  <c r="AA99" i="1"/>
  <c r="AA98" i="1"/>
  <c r="AA73" i="1"/>
  <c r="AA72" i="1"/>
  <c r="AA71" i="1"/>
  <c r="AA70" i="1"/>
  <c r="AA69" i="1"/>
  <c r="AA68" i="1"/>
  <c r="AA67" i="1"/>
  <c r="AA66" i="1"/>
  <c r="AA65" i="1"/>
  <c r="AA64" i="1"/>
  <c r="AA63" i="1"/>
  <c r="AA62" i="1"/>
  <c r="AA61" i="1"/>
  <c r="AA60" i="1"/>
  <c r="AA59" i="1"/>
  <c r="AA58" i="1"/>
  <c r="AA57" i="1"/>
  <c r="AA56" i="1"/>
  <c r="AA55" i="1"/>
  <c r="AA54" i="1"/>
  <c r="AA53" i="1"/>
  <c r="AA52" i="1"/>
  <c r="AA51" i="1"/>
  <c r="AA50" i="1"/>
  <c r="AA49" i="1"/>
  <c r="AA48" i="1"/>
  <c r="AA47" i="1"/>
  <c r="AA46" i="1"/>
  <c r="AA45" i="1"/>
  <c r="AA44" i="1"/>
  <c r="AA43" i="1"/>
  <c r="AA42" i="1"/>
  <c r="AA41" i="1"/>
  <c r="AA40" i="1"/>
  <c r="AA39" i="1"/>
  <c r="AA38" i="1"/>
  <c r="AA97" i="1"/>
  <c r="AA96" i="1"/>
  <c r="AA95" i="1"/>
  <c r="AA94" i="1"/>
  <c r="AA93" i="1"/>
  <c r="AA92" i="1"/>
  <c r="AA91" i="1"/>
  <c r="AA90" i="1"/>
  <c r="AA89" i="1"/>
  <c r="AA88" i="1"/>
  <c r="AA87" i="1"/>
  <c r="AA86" i="1"/>
  <c r="AA85" i="1"/>
  <c r="AA84" i="1"/>
  <c r="AA83" i="1"/>
  <c r="AA82" i="1"/>
  <c r="AA81" i="1"/>
  <c r="AA80" i="1"/>
  <c r="AA79" i="1"/>
  <c r="AA78" i="1"/>
  <c r="AA77" i="1"/>
  <c r="AA76" i="1"/>
  <c r="AA75" i="1"/>
  <c r="AA74" i="1"/>
  <c r="Z15" i="1"/>
  <c r="Z14" i="1"/>
  <c r="Z13" i="1"/>
  <c r="Z11" i="1"/>
  <c r="Z10" i="1"/>
  <c r="Z9" i="1"/>
  <c r="Z8" i="1"/>
  <c r="Z172" i="1"/>
  <c r="Z171" i="1"/>
  <c r="Z170" i="1"/>
  <c r="Z164" i="1"/>
  <c r="Z163" i="1"/>
  <c r="Z162" i="1"/>
  <c r="Z161" i="1"/>
  <c r="Z154" i="1"/>
  <c r="Z148" i="1"/>
  <c r="Z147" i="1"/>
  <c r="Z146" i="1"/>
  <c r="Z145" i="1"/>
  <c r="Z143" i="1"/>
  <c r="Z142" i="1"/>
  <c r="Z141" i="1"/>
  <c r="Z140" i="1"/>
  <c r="Z129" i="1"/>
  <c r="Z125" i="1"/>
  <c r="Z124" i="1"/>
  <c r="Z123" i="1"/>
  <c r="Z122" i="1"/>
  <c r="Z117" i="1"/>
  <c r="Z114" i="1"/>
  <c r="Z69" i="1"/>
  <c r="Z68" i="1"/>
  <c r="Z67" i="1"/>
  <c r="Z66" i="1"/>
  <c r="Z53" i="1"/>
  <c r="Z52" i="1"/>
  <c r="Z51" i="1"/>
  <c r="Z50" i="1"/>
  <c r="Z97" i="1"/>
  <c r="Z96" i="1"/>
  <c r="Z95" i="1"/>
  <c r="Z94" i="1"/>
  <c r="Z93" i="1"/>
  <c r="Z92" i="1"/>
  <c r="Z91" i="1"/>
  <c r="Z90" i="1"/>
  <c r="Z89" i="1"/>
  <c r="Z88" i="1"/>
  <c r="Z87" i="1"/>
  <c r="Z86" i="1"/>
  <c r="Z85" i="1"/>
  <c r="Z84" i="1"/>
  <c r="Z83" i="1"/>
  <c r="Z82" i="1"/>
  <c r="Z81" i="1"/>
  <c r="Z80" i="1"/>
  <c r="Z79" i="1"/>
  <c r="Z78" i="1"/>
  <c r="Z77" i="1"/>
  <c r="Z76" i="1"/>
  <c r="Z75" i="1"/>
  <c r="Z74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O169" i="1"/>
  <c r="Z169" i="1" s="1"/>
  <c r="O168" i="1"/>
  <c r="Z168" i="1" s="1"/>
  <c r="O167" i="1"/>
  <c r="Z167" i="1" s="1"/>
  <c r="O166" i="1"/>
  <c r="Z166" i="1" s="1"/>
  <c r="O165" i="1"/>
  <c r="Z165" i="1" s="1"/>
  <c r="O164" i="1"/>
  <c r="O163" i="1"/>
  <c r="O162" i="1"/>
  <c r="O161" i="1"/>
  <c r="O160" i="1"/>
  <c r="Z160" i="1" s="1"/>
  <c r="O159" i="1"/>
  <c r="Z159" i="1" s="1"/>
  <c r="O158" i="1"/>
  <c r="Z158" i="1" s="1"/>
  <c r="O157" i="1"/>
  <c r="Z157" i="1" s="1"/>
  <c r="O156" i="1"/>
  <c r="Z156" i="1" s="1"/>
  <c r="O155" i="1"/>
  <c r="Z155" i="1" s="1"/>
  <c r="O154" i="1"/>
  <c r="O153" i="1"/>
  <c r="Z153" i="1" s="1"/>
  <c r="O152" i="1"/>
  <c r="Z152" i="1" s="1"/>
  <c r="O151" i="1"/>
  <c r="Z151" i="1" s="1"/>
  <c r="O150" i="1"/>
  <c r="Z150" i="1" s="1"/>
  <c r="O149" i="1"/>
  <c r="Z149" i="1" s="1"/>
  <c r="O148" i="1"/>
  <c r="O147" i="1"/>
  <c r="O146" i="1"/>
  <c r="O145" i="1"/>
  <c r="O144" i="1"/>
  <c r="Z144" i="1" s="1"/>
  <c r="O143" i="1"/>
  <c r="O142" i="1"/>
  <c r="O141" i="1"/>
  <c r="O140" i="1"/>
  <c r="O139" i="1"/>
  <c r="Z139" i="1" s="1"/>
  <c r="O138" i="1"/>
  <c r="Z138" i="1" s="1"/>
  <c r="O137" i="1"/>
  <c r="Z137" i="1" s="1"/>
  <c r="O136" i="1"/>
  <c r="Z136" i="1" s="1"/>
  <c r="O135" i="1"/>
  <c r="Z135" i="1" s="1"/>
  <c r="O134" i="1"/>
  <c r="Z134" i="1" s="1"/>
  <c r="J16" i="3"/>
  <c r="I16" i="3"/>
  <c r="H16" i="3"/>
  <c r="E16" i="3"/>
  <c r="D16" i="3"/>
  <c r="C16" i="3"/>
  <c r="J12" i="3"/>
  <c r="I12" i="3"/>
  <c r="H12" i="3"/>
  <c r="E12" i="3"/>
  <c r="D12" i="3"/>
  <c r="C12" i="3"/>
  <c r="G5" i="3"/>
  <c r="K4" i="3"/>
  <c r="L4" i="3" s="1"/>
  <c r="F4" i="3"/>
  <c r="G4" i="3" s="1"/>
  <c r="K6" i="3"/>
  <c r="L6" i="3" s="1"/>
  <c r="F6" i="3"/>
  <c r="G6" i="3" s="1"/>
  <c r="K10" i="3"/>
  <c r="L10" i="3" s="1"/>
  <c r="K9" i="3"/>
  <c r="L9" i="3" s="1"/>
  <c r="K8" i="3"/>
  <c r="L8" i="3" s="1"/>
  <c r="K7" i="3"/>
  <c r="L7" i="3" s="1"/>
  <c r="K5" i="3"/>
  <c r="L5" i="3" s="1"/>
  <c r="F10" i="3"/>
  <c r="G10" i="3" s="1"/>
  <c r="F9" i="3"/>
  <c r="G9" i="3" s="1"/>
  <c r="F8" i="3"/>
  <c r="G8" i="3" s="1"/>
  <c r="F7" i="3"/>
  <c r="G7" i="3" s="1"/>
  <c r="F5" i="3"/>
  <c r="O73" i="1"/>
  <c r="Z73" i="1" s="1"/>
  <c r="O72" i="1"/>
  <c r="Z72" i="1" s="1"/>
  <c r="O71" i="1"/>
  <c r="Z71" i="1" s="1"/>
  <c r="O70" i="1"/>
  <c r="Z70" i="1" s="1"/>
  <c r="O69" i="1"/>
  <c r="O68" i="1"/>
  <c r="O67" i="1"/>
  <c r="O66" i="1"/>
  <c r="O65" i="1"/>
  <c r="Z65" i="1" s="1"/>
  <c r="O64" i="1"/>
  <c r="Z64" i="1" s="1"/>
  <c r="O63" i="1"/>
  <c r="Z63" i="1" s="1"/>
  <c r="O62" i="1"/>
  <c r="Z62" i="1" s="1"/>
  <c r="O61" i="1"/>
  <c r="Z61" i="1" s="1"/>
  <c r="O60" i="1"/>
  <c r="Z60" i="1" s="1"/>
  <c r="O59" i="1"/>
  <c r="Z59" i="1" s="1"/>
  <c r="O58" i="1"/>
  <c r="Z58" i="1" s="1"/>
  <c r="O57" i="1"/>
  <c r="Z57" i="1" s="1"/>
  <c r="O56" i="1"/>
  <c r="Z56" i="1" s="1"/>
  <c r="O55" i="1"/>
  <c r="Z55" i="1" s="1"/>
  <c r="O54" i="1"/>
  <c r="Z54" i="1" s="1"/>
  <c r="O53" i="1"/>
  <c r="O52" i="1"/>
  <c r="O51" i="1"/>
  <c r="O50" i="1"/>
  <c r="O49" i="1"/>
  <c r="Z49" i="1" s="1"/>
  <c r="O48" i="1"/>
  <c r="Z48" i="1" s="1"/>
  <c r="O47" i="1"/>
  <c r="Z47" i="1" s="1"/>
  <c r="O46" i="1"/>
  <c r="Z46" i="1" s="1"/>
  <c r="O45" i="1"/>
  <c r="Z45" i="1" s="1"/>
  <c r="O44" i="1"/>
  <c r="Z44" i="1" s="1"/>
  <c r="O43" i="1"/>
  <c r="Z43" i="1" s="1"/>
  <c r="O42" i="1"/>
  <c r="Z42" i="1" s="1"/>
  <c r="O41" i="1"/>
  <c r="Z41" i="1" s="1"/>
  <c r="O40" i="1"/>
  <c r="Z40" i="1" s="1"/>
  <c r="O39" i="1"/>
  <c r="Z39" i="1" s="1"/>
  <c r="O38" i="1"/>
  <c r="Z38" i="1" s="1"/>
  <c r="P66" i="1"/>
  <c r="P62" i="1"/>
  <c r="P50" i="1"/>
  <c r="O133" i="1"/>
  <c r="Z133" i="1" s="1"/>
  <c r="O132" i="1"/>
  <c r="Z132" i="1" s="1"/>
  <c r="O131" i="1"/>
  <c r="Z131" i="1" s="1"/>
  <c r="O130" i="1"/>
  <c r="Z130" i="1" s="1"/>
  <c r="O128" i="1"/>
  <c r="Z128" i="1" s="1"/>
  <c r="O127" i="1"/>
  <c r="Z127" i="1" s="1"/>
  <c r="O126" i="1"/>
  <c r="Z126" i="1" s="1"/>
  <c r="O125" i="1"/>
  <c r="O124" i="1"/>
  <c r="O123" i="1"/>
  <c r="O122" i="1"/>
  <c r="O121" i="1"/>
  <c r="Z121" i="1" s="1"/>
  <c r="O120" i="1"/>
  <c r="Z120" i="1" s="1"/>
  <c r="O119" i="1"/>
  <c r="Z119" i="1" s="1"/>
  <c r="O118" i="1"/>
  <c r="Z118" i="1" s="1"/>
  <c r="O117" i="1"/>
  <c r="O116" i="1"/>
  <c r="Z116" i="1" s="1"/>
  <c r="O115" i="1"/>
  <c r="Z115" i="1" s="1"/>
  <c r="O114" i="1"/>
  <c r="O113" i="1"/>
  <c r="Z113" i="1" s="1"/>
  <c r="O112" i="1"/>
  <c r="Z112" i="1" s="1"/>
  <c r="O111" i="1"/>
  <c r="Z111" i="1" s="1"/>
  <c r="O110" i="1"/>
  <c r="Z110" i="1" s="1"/>
  <c r="O109" i="1"/>
  <c r="Z109" i="1" s="1"/>
  <c r="O108" i="1"/>
  <c r="Z108" i="1" s="1"/>
  <c r="O107" i="1"/>
  <c r="Z107" i="1" s="1"/>
  <c r="O106" i="1"/>
  <c r="Z106" i="1" s="1"/>
  <c r="O105" i="1"/>
  <c r="Z105" i="1" s="1"/>
  <c r="O104" i="1"/>
  <c r="Z104" i="1" s="1"/>
  <c r="O103" i="1"/>
  <c r="Z103" i="1" s="1"/>
  <c r="O102" i="1"/>
  <c r="Z102" i="1" s="1"/>
  <c r="O101" i="1"/>
  <c r="Z101" i="1" s="1"/>
  <c r="O100" i="1"/>
  <c r="Z100" i="1" s="1"/>
  <c r="O99" i="1"/>
  <c r="Z99" i="1" s="1"/>
  <c r="O98" i="1"/>
  <c r="Z98" i="1" s="1"/>
  <c r="O242" i="1"/>
  <c r="Z242" i="1" s="1"/>
  <c r="O241" i="1"/>
  <c r="Z241" i="1" s="1"/>
  <c r="O240" i="1"/>
  <c r="Z240" i="1" s="1"/>
  <c r="O239" i="1"/>
  <c r="Z239" i="1" s="1"/>
  <c r="O238" i="1"/>
  <c r="Z238" i="1" s="1"/>
  <c r="O237" i="1"/>
  <c r="Z237" i="1" s="1"/>
  <c r="O236" i="1"/>
  <c r="Z236" i="1" s="1"/>
  <c r="O235" i="1"/>
  <c r="Z235" i="1" s="1"/>
  <c r="O234" i="1"/>
  <c r="Z234" i="1" s="1"/>
  <c r="O233" i="1"/>
  <c r="Z233" i="1" s="1"/>
  <c r="O232" i="1"/>
  <c r="Z232" i="1" s="1"/>
  <c r="O231" i="1"/>
  <c r="Z231" i="1" s="1"/>
  <c r="O230" i="1"/>
  <c r="Z230" i="1" s="1"/>
  <c r="O229" i="1"/>
  <c r="Z229" i="1" s="1"/>
  <c r="O228" i="1"/>
  <c r="Z228" i="1" s="1"/>
  <c r="O227" i="1"/>
  <c r="Z227" i="1" s="1"/>
  <c r="O226" i="1"/>
  <c r="Z226" i="1" s="1"/>
  <c r="O225" i="1"/>
  <c r="Z225" i="1" s="1"/>
  <c r="O224" i="1"/>
  <c r="Z224" i="1" s="1"/>
  <c r="O223" i="1"/>
  <c r="Z223" i="1" s="1"/>
  <c r="O222" i="1"/>
  <c r="Z222" i="1" s="1"/>
  <c r="O221" i="1"/>
  <c r="Z221" i="1" s="1"/>
  <c r="O220" i="1"/>
  <c r="Z220" i="1" s="1"/>
  <c r="O219" i="1"/>
  <c r="Z219" i="1" s="1"/>
  <c r="O218" i="1"/>
  <c r="Z218" i="1" s="1"/>
  <c r="O217" i="1"/>
  <c r="Z217" i="1" s="1"/>
  <c r="O216" i="1"/>
  <c r="Z216" i="1" s="1"/>
  <c r="O215" i="1"/>
  <c r="Z215" i="1" s="1"/>
  <c r="O214" i="1"/>
  <c r="Z214" i="1" s="1"/>
  <c r="O213" i="1"/>
  <c r="Z213" i="1" s="1"/>
  <c r="O212" i="1"/>
  <c r="Z212" i="1" s="1"/>
  <c r="O211" i="1"/>
  <c r="Z211" i="1" s="1"/>
  <c r="O210" i="1"/>
  <c r="Z210" i="1" s="1"/>
  <c r="O209" i="1"/>
  <c r="Z209" i="1" s="1"/>
  <c r="O208" i="1"/>
  <c r="Z208" i="1" s="1"/>
  <c r="O207" i="1"/>
  <c r="Z207" i="1" s="1"/>
  <c r="O37" i="1"/>
  <c r="Z37" i="1" s="1"/>
  <c r="O36" i="1"/>
  <c r="Z36" i="1" s="1"/>
  <c r="O35" i="1"/>
  <c r="Z35" i="1" s="1"/>
  <c r="O34" i="1"/>
  <c r="Z34" i="1" s="1"/>
  <c r="O33" i="1"/>
  <c r="Z33" i="1" s="1"/>
  <c r="O32" i="1"/>
  <c r="Z32" i="1" s="1"/>
  <c r="O31" i="1"/>
  <c r="Z31" i="1" s="1"/>
  <c r="O30" i="1"/>
  <c r="Z30" i="1" s="1"/>
  <c r="O29" i="1"/>
  <c r="Z29" i="1" s="1"/>
  <c r="O28" i="1"/>
  <c r="Z28" i="1" s="1"/>
  <c r="O27" i="1"/>
  <c r="Z27" i="1" s="1"/>
  <c r="O26" i="1"/>
  <c r="Z26" i="1" s="1"/>
  <c r="O25" i="1"/>
  <c r="Z25" i="1" s="1"/>
  <c r="O24" i="1"/>
  <c r="Z24" i="1" s="1"/>
  <c r="O23" i="1"/>
  <c r="Z23" i="1" s="1"/>
  <c r="O22" i="1"/>
  <c r="Z22" i="1" s="1"/>
  <c r="O21" i="1"/>
  <c r="Z21" i="1" s="1"/>
  <c r="O20" i="1"/>
  <c r="Z20" i="1" s="1"/>
  <c r="O19" i="1"/>
  <c r="Z19" i="1" s="1"/>
  <c r="O18" i="1"/>
  <c r="Z18" i="1" s="1"/>
  <c r="O17" i="1"/>
  <c r="Z17" i="1" s="1"/>
  <c r="O16" i="1"/>
  <c r="Z16" i="1" s="1"/>
  <c r="O15" i="1"/>
  <c r="O14" i="1"/>
  <c r="O13" i="1"/>
  <c r="O12" i="1"/>
  <c r="Z12" i="1" s="1"/>
  <c r="O11" i="1"/>
  <c r="O10" i="1"/>
  <c r="O9" i="1"/>
  <c r="O8" i="1"/>
  <c r="O7" i="1"/>
  <c r="Z7" i="1" s="1"/>
  <c r="O6" i="1"/>
  <c r="Z6" i="1" s="1"/>
  <c r="O5" i="1"/>
  <c r="Z5" i="1" s="1"/>
  <c r="O4" i="1"/>
  <c r="Z4" i="1" s="1"/>
  <c r="O3" i="1"/>
  <c r="Z3" i="1" s="1"/>
  <c r="O2" i="1"/>
  <c r="Z2" i="1" s="1"/>
  <c r="O206" i="1"/>
  <c r="Z206" i="1" s="1"/>
  <c r="O205" i="1"/>
  <c r="Z205" i="1" s="1"/>
  <c r="O204" i="1"/>
  <c r="Z204" i="1" s="1"/>
  <c r="O203" i="1"/>
  <c r="Z203" i="1" s="1"/>
  <c r="O202" i="1"/>
  <c r="Z202" i="1" s="1"/>
  <c r="O201" i="1"/>
  <c r="Z201" i="1" s="1"/>
  <c r="O200" i="1"/>
  <c r="Z200" i="1" s="1"/>
  <c r="O199" i="1"/>
  <c r="Z199" i="1" s="1"/>
  <c r="O198" i="1"/>
  <c r="Z198" i="1" s="1"/>
  <c r="O197" i="1"/>
  <c r="Z197" i="1" s="1"/>
  <c r="O196" i="1"/>
  <c r="Z196" i="1" s="1"/>
  <c r="O195" i="1"/>
  <c r="Z195" i="1" s="1"/>
  <c r="O194" i="1"/>
  <c r="Z194" i="1" s="1"/>
  <c r="O193" i="1"/>
  <c r="Z193" i="1" s="1"/>
  <c r="O192" i="1"/>
  <c r="Z192" i="1" s="1"/>
  <c r="O191" i="1"/>
  <c r="Z191" i="1" s="1"/>
  <c r="O190" i="1"/>
  <c r="Z190" i="1" s="1"/>
  <c r="O189" i="1"/>
  <c r="Z189" i="1" s="1"/>
  <c r="O188" i="1"/>
  <c r="Z188" i="1" s="1"/>
  <c r="O187" i="1"/>
  <c r="Z187" i="1" s="1"/>
  <c r="O186" i="1"/>
  <c r="Z186" i="1" s="1"/>
  <c r="O185" i="1"/>
  <c r="Z185" i="1" s="1"/>
  <c r="O184" i="1"/>
  <c r="Z184" i="1" s="1"/>
  <c r="O183" i="1"/>
  <c r="Z183" i="1" s="1"/>
  <c r="O182" i="1"/>
  <c r="Z182" i="1" s="1"/>
  <c r="O181" i="1"/>
  <c r="Z181" i="1" s="1"/>
  <c r="O180" i="1"/>
  <c r="Z180" i="1" s="1"/>
  <c r="O179" i="1"/>
  <c r="Z179" i="1" s="1"/>
  <c r="O178" i="1"/>
  <c r="Z178" i="1" s="1"/>
  <c r="O177" i="1"/>
  <c r="Z177" i="1" s="1"/>
  <c r="O176" i="1"/>
  <c r="Z176" i="1" s="1"/>
  <c r="O175" i="1"/>
  <c r="Z175" i="1" s="1"/>
  <c r="O174" i="1"/>
  <c r="Z174" i="1" s="1"/>
  <c r="O173" i="1"/>
  <c r="Z173" i="1" s="1"/>
  <c r="O172" i="1"/>
  <c r="O171" i="1"/>
  <c r="O170" i="1"/>
  <c r="AA243" i="1" l="1"/>
  <c r="Z243" i="1"/>
  <c r="F12" i="3"/>
  <c r="K12" i="3"/>
</calcChain>
</file>

<file path=xl/sharedStrings.xml><?xml version="1.0" encoding="utf-8"?>
<sst xmlns="http://schemas.openxmlformats.org/spreadsheetml/2006/main" count="1854" uniqueCount="519">
  <si>
    <t>Seach term:</t>
  </si>
  <si>
    <t>go-nogo task AND inhibition AND human</t>
  </si>
  <si>
    <t>First Author</t>
  </si>
  <si>
    <t>Performed on:</t>
  </si>
  <si>
    <t>Excluded?</t>
  </si>
  <si>
    <t>Experiment</t>
  </si>
  <si>
    <t>Year</t>
  </si>
  <si>
    <t>PMID</t>
  </si>
  <si>
    <t>Journal</t>
  </si>
  <si>
    <t>First word of title</t>
  </si>
  <si>
    <t>p(nogo)</t>
  </si>
  <si>
    <t>SOA (ms)</t>
  </si>
  <si>
    <t>SOA (ms, max)</t>
  </si>
  <si>
    <t>Deadline</t>
  </si>
  <si>
    <t>Method</t>
  </si>
  <si>
    <t>Comments</t>
  </si>
  <si>
    <t>Results:</t>
  </si>
  <si>
    <t>Eimer</t>
  </si>
  <si>
    <t>Biological Psychology</t>
  </si>
  <si>
    <t>Effects</t>
  </si>
  <si>
    <t>EEG</t>
  </si>
  <si>
    <t>Kopp</t>
  </si>
  <si>
    <t>Electroencephalogr Clin Neurophysiol</t>
  </si>
  <si>
    <t>N2</t>
  </si>
  <si>
    <t>Shibata</t>
  </si>
  <si>
    <t>Neuroscience Research</t>
  </si>
  <si>
    <t>Event-related</t>
  </si>
  <si>
    <t>Kroner</t>
  </si>
  <si>
    <t>Psychopharmacology</t>
  </si>
  <si>
    <t>Weisbrod</t>
  </si>
  <si>
    <t>Biological Psychiatry</t>
  </si>
  <si>
    <t>Executive</t>
  </si>
  <si>
    <t>Exp Brain Res</t>
  </si>
  <si>
    <t>Fox</t>
  </si>
  <si>
    <t>Clin Neurophysiol</t>
  </si>
  <si>
    <t>ERP</t>
  </si>
  <si>
    <t>van der Veen</t>
  </si>
  <si>
    <t>Psychophysiology</t>
  </si>
  <si>
    <t>Selective</t>
  </si>
  <si>
    <t>heart rate</t>
  </si>
  <si>
    <t>Schlaghecken</t>
  </si>
  <si>
    <t>Percept Mot Skills</t>
  </si>
  <si>
    <t>Partial</t>
  </si>
  <si>
    <t>READ THIS</t>
  </si>
  <si>
    <t>Menon</t>
  </si>
  <si>
    <t>Human Brain Mapping</t>
  </si>
  <si>
    <t>Error-related</t>
  </si>
  <si>
    <t>fMRI</t>
  </si>
  <si>
    <t>Electrophysiological</t>
  </si>
  <si>
    <t>Bruin</t>
  </si>
  <si>
    <t>Response</t>
  </si>
  <si>
    <t>Long-term</t>
  </si>
  <si>
    <t>Bannon</t>
  </si>
  <si>
    <t>Psychiatry Res.</t>
  </si>
  <si>
    <t>Behavioral</t>
  </si>
  <si>
    <t>same as fox</t>
  </si>
  <si>
    <t>Sohn</t>
  </si>
  <si>
    <t>J Neurophys</t>
  </si>
  <si>
    <t>Effect</t>
  </si>
  <si>
    <t>LICI/SICI</t>
  </si>
  <si>
    <t>Anderson</t>
  </si>
  <si>
    <t>Neuroreport</t>
  </si>
  <si>
    <t>5-HT(2C)</t>
  </si>
  <si>
    <t>Tamm</t>
  </si>
  <si>
    <t>J Am Acad Child Adolesc Psychiatry</t>
  </si>
  <si>
    <t>Maturation</t>
  </si>
  <si>
    <t>Garavan</t>
  </si>
  <si>
    <t>NeuroImage</t>
  </si>
  <si>
    <t>Dissociable</t>
  </si>
  <si>
    <t>Horn</t>
  </si>
  <si>
    <t>Neuropsychologia</t>
  </si>
  <si>
    <t>Abnormal</t>
  </si>
  <si>
    <t>Kaiser</t>
  </si>
  <si>
    <t>Kaufman</t>
  </si>
  <si>
    <t>J Neuroscience</t>
  </si>
  <si>
    <t>Cingulate</t>
  </si>
  <si>
    <t>A</t>
  </si>
  <si>
    <t>Mathalon</t>
  </si>
  <si>
    <t>Anatomy</t>
  </si>
  <si>
    <t>EEG, fMRI</t>
  </si>
  <si>
    <t>Herrmann</t>
  </si>
  <si>
    <t>Reduced</t>
  </si>
  <si>
    <t>Vollm</t>
  </si>
  <si>
    <t>Crim Behav Ment Health</t>
  </si>
  <si>
    <t>Neurobiological</t>
  </si>
  <si>
    <t>Also had 0% blocks</t>
  </si>
  <si>
    <t>Groot</t>
  </si>
  <si>
    <t>J Child Psychol Psychiatry</t>
  </si>
  <si>
    <t>Familial</t>
  </si>
  <si>
    <t>Behav</t>
  </si>
  <si>
    <t>PNAS</t>
  </si>
  <si>
    <t>Frontostriatal</t>
  </si>
  <si>
    <t>Altered</t>
  </si>
  <si>
    <t>Roche</t>
  </si>
  <si>
    <t>Neuroscience Letters</t>
  </si>
  <si>
    <t>Kelly</t>
  </si>
  <si>
    <t>European Journal of Neuroscience</t>
  </si>
  <si>
    <t>Prefrontal-subcortical</t>
  </si>
  <si>
    <t>Smith</t>
  </si>
  <si>
    <t>Inhibitory</t>
  </si>
  <si>
    <t>Individual</t>
  </si>
  <si>
    <t>Serrien</t>
  </si>
  <si>
    <t>Brain</t>
  </si>
  <si>
    <t>Motor</t>
  </si>
  <si>
    <t>Olbrich</t>
  </si>
  <si>
    <t>J Neural Transm</t>
  </si>
  <si>
    <t>Hare</t>
  </si>
  <si>
    <t>Contributions</t>
  </si>
  <si>
    <t>Kamarajan</t>
  </si>
  <si>
    <t>Spatial-anatomical</t>
  </si>
  <si>
    <t>Behav Brain Res</t>
  </si>
  <si>
    <t>Optical</t>
  </si>
  <si>
    <t>fNIRS</t>
  </si>
  <si>
    <t>Broyd</t>
  </si>
  <si>
    <t>Int Journal of Psychophysiology</t>
  </si>
  <si>
    <t>The</t>
  </si>
  <si>
    <t>Nakata</t>
  </si>
  <si>
    <t>Somato-motor</t>
  </si>
  <si>
    <t>MEG, EEG</t>
  </si>
  <si>
    <t>Altshuler</t>
  </si>
  <si>
    <t>Blunted</t>
  </si>
  <si>
    <t>Fillmore</t>
  </si>
  <si>
    <t>J Psychopharmacol</t>
  </si>
  <si>
    <t>Polydrug</t>
  </si>
  <si>
    <t>Schapkin</t>
  </si>
  <si>
    <t>Life Sci.</t>
  </si>
  <si>
    <t>After</t>
  </si>
  <si>
    <t>Passamonti</t>
  </si>
  <si>
    <t>Monoamine</t>
  </si>
  <si>
    <t>Eur J Appl Physiol</t>
  </si>
  <si>
    <t>Brain Res</t>
  </si>
  <si>
    <t>Barry</t>
  </si>
  <si>
    <t>An</t>
  </si>
  <si>
    <t>Kirmizi-Alsan</t>
  </si>
  <si>
    <t>Comparative</t>
  </si>
  <si>
    <t>Arce</t>
  </si>
  <si>
    <t>Individuals</t>
  </si>
  <si>
    <t>Drummond</t>
  </si>
  <si>
    <t>J Sleep Res</t>
  </si>
  <si>
    <t>Moyle</t>
  </si>
  <si>
    <t>Ladouceur</t>
  </si>
  <si>
    <t>Processing</t>
  </si>
  <si>
    <t>3 probability conditions</t>
  </si>
  <si>
    <t>Johnstone</t>
  </si>
  <si>
    <t>Kim</t>
  </si>
  <si>
    <t>Depress Anxiety</t>
  </si>
  <si>
    <t>Rodriguez</t>
  </si>
  <si>
    <t>Behav Neurol</t>
  </si>
  <si>
    <t>Activation</t>
  </si>
  <si>
    <t>Picton</t>
  </si>
  <si>
    <t>Cereb Cortex</t>
  </si>
  <si>
    <t>Behavior</t>
  </si>
  <si>
    <t>Also has a 75% condition</t>
  </si>
  <si>
    <t>Gothelf</t>
  </si>
  <si>
    <t>Hoeft</t>
  </si>
  <si>
    <t>Fronto-striatal</t>
  </si>
  <si>
    <t>Zhang</t>
  </si>
  <si>
    <t>Hatem</t>
  </si>
  <si>
    <t>How</t>
  </si>
  <si>
    <t>Mobbs</t>
  </si>
  <si>
    <t>Kaladjian</t>
  </si>
  <si>
    <t>Rentrop</t>
  </si>
  <si>
    <t>Psychopathology</t>
  </si>
  <si>
    <t>Leland</t>
  </si>
  <si>
    <t>Anterior</t>
  </si>
  <si>
    <t>Nakamoto</t>
  </si>
  <si>
    <t>Brain Cogn</t>
  </si>
  <si>
    <t>Intra-individual</t>
  </si>
  <si>
    <t>Movement-related</t>
  </si>
  <si>
    <t>Beste</t>
  </si>
  <si>
    <t>Protopopescu</t>
  </si>
  <si>
    <t>J Affect Disord</t>
  </si>
  <si>
    <t>Toward</t>
  </si>
  <si>
    <t>from 2005 study not in list</t>
  </si>
  <si>
    <t>Breimhorst</t>
  </si>
  <si>
    <t>not explicitly stated p(nogo)</t>
  </si>
  <si>
    <t>Fu</t>
  </si>
  <si>
    <t>Impaired</t>
  </si>
  <si>
    <t>also had a 0 condition</t>
  </si>
  <si>
    <t>Karch</t>
  </si>
  <si>
    <t>J Psychiatry Res</t>
  </si>
  <si>
    <t>Influence</t>
  </si>
  <si>
    <t>Roberts</t>
  </si>
  <si>
    <t>Chiu</t>
  </si>
  <si>
    <t>Tian</t>
  </si>
  <si>
    <t>Biol Psychol</t>
  </si>
  <si>
    <t>Swick</t>
  </si>
  <si>
    <t>BMC Neuroscience</t>
  </si>
  <si>
    <t>Left</t>
  </si>
  <si>
    <t>Also had a 50 condition</t>
  </si>
  <si>
    <t>Querne</t>
  </si>
  <si>
    <t>Dysfunction</t>
  </si>
  <si>
    <t>Mazzola-Pomietto</t>
  </si>
  <si>
    <t>Bilateral</t>
  </si>
  <si>
    <t>Benikos</t>
  </si>
  <si>
    <t>Arousal-state</t>
  </si>
  <si>
    <t>Yu</t>
  </si>
  <si>
    <t>Auditory-induced</t>
  </si>
  <si>
    <t>Eur J Neurosci</t>
  </si>
  <si>
    <t>Dysfunctional</t>
  </si>
  <si>
    <t>Kato</t>
  </si>
  <si>
    <t>Mental</t>
  </si>
  <si>
    <t>Montagnini</t>
  </si>
  <si>
    <t>Vision Res</t>
  </si>
  <si>
    <t>Dynamic</t>
  </si>
  <si>
    <t>Oddy</t>
  </si>
  <si>
    <t>Dibbets</t>
  </si>
  <si>
    <t>Differences</t>
  </si>
  <si>
    <t>4000 is average, range not given</t>
  </si>
  <si>
    <t>Duan</t>
  </si>
  <si>
    <t>Neurosci Lett</t>
  </si>
  <si>
    <t>Psychiatry Res</t>
  </si>
  <si>
    <t>Yang</t>
  </si>
  <si>
    <t>Sci China C Life Sci</t>
  </si>
  <si>
    <t>Lee</t>
  </si>
  <si>
    <t>Functional</t>
  </si>
  <si>
    <t>Cojan</t>
  </si>
  <si>
    <t>Schacht</t>
  </si>
  <si>
    <t>Psychol Res.</t>
  </si>
  <si>
    <t>Emotions</t>
  </si>
  <si>
    <t>Also has a 35 and a 50 block</t>
  </si>
  <si>
    <t>Righi</t>
  </si>
  <si>
    <t>J Anxiety Disord.</t>
  </si>
  <si>
    <t>Anxiety</t>
  </si>
  <si>
    <t>Sequence</t>
  </si>
  <si>
    <t>Mechelli</t>
  </si>
  <si>
    <t>Genetic</t>
  </si>
  <si>
    <t>Maguire</t>
  </si>
  <si>
    <t>Ballanger</t>
  </si>
  <si>
    <t>Ann Neurol</t>
  </si>
  <si>
    <t>Stimulation</t>
  </si>
  <si>
    <t>Kramer</t>
  </si>
  <si>
    <t>ADHD</t>
  </si>
  <si>
    <t>Also had a 50% block</t>
  </si>
  <si>
    <t>Albert</t>
  </si>
  <si>
    <t>Emotional</t>
  </si>
  <si>
    <t>Eichele</t>
  </si>
  <si>
    <t>Child Neuropsychol</t>
  </si>
  <si>
    <t>Go/NoGo</t>
  </si>
  <si>
    <t>Festman</t>
  </si>
  <si>
    <t>Behav Brain Funct</t>
  </si>
  <si>
    <t>Neuronal</t>
  </si>
  <si>
    <t>Modulation</t>
  </si>
  <si>
    <t>Singh</t>
  </si>
  <si>
    <t>J Child Adolesc Psychopharmacol</t>
  </si>
  <si>
    <t>Neural</t>
  </si>
  <si>
    <t>Ishizawa</t>
  </si>
  <si>
    <t>Biopsychsoc Med</t>
  </si>
  <si>
    <t>Decreased</t>
  </si>
  <si>
    <t>Walther</t>
  </si>
  <si>
    <t>Age</t>
  </si>
  <si>
    <t>Atten Defic Hyperact Disord</t>
  </si>
  <si>
    <t>Psychol Med</t>
  </si>
  <si>
    <t>Also had 80% condition</t>
  </si>
  <si>
    <t>Birak</t>
  </si>
  <si>
    <t>J Stud Alcohol Drugs</t>
  </si>
  <si>
    <t>Goya-Maldonado</t>
  </si>
  <si>
    <t>Evidence</t>
  </si>
  <si>
    <t>Dirnberger</t>
  </si>
  <si>
    <t>Differential</t>
  </si>
  <si>
    <t>Tillman</t>
  </si>
  <si>
    <t>J Neurol Sci</t>
  </si>
  <si>
    <t>Paul-Jordanov</t>
  </si>
  <si>
    <t>Atten Defic Hyperact Disord.</t>
  </si>
  <si>
    <t>Methylphenidate</t>
  </si>
  <si>
    <t>Dong</t>
  </si>
  <si>
    <t>Neurosci Lett.</t>
  </si>
  <si>
    <t>Impulse</t>
  </si>
  <si>
    <t>Age-related</t>
  </si>
  <si>
    <t>Brier</t>
  </si>
  <si>
    <t>Int J Psychophysiol</t>
  </si>
  <si>
    <t>Frontal</t>
  </si>
  <si>
    <t>Wu</t>
  </si>
  <si>
    <t>Marzinzik</t>
  </si>
  <si>
    <t>PloS One</t>
  </si>
  <si>
    <t>Baglio</t>
  </si>
  <si>
    <t>Neurobiol Aging</t>
  </si>
  <si>
    <t>Nishimura</t>
  </si>
  <si>
    <t>Prefrontal</t>
  </si>
  <si>
    <t>Impulsivity</t>
  </si>
  <si>
    <t>Stokes</t>
  </si>
  <si>
    <t>Neuropsychopharmacology</t>
  </si>
  <si>
    <t>Luijten</t>
  </si>
  <si>
    <t>Deficits</t>
  </si>
  <si>
    <t>Liue</t>
  </si>
  <si>
    <t>Neurosciece</t>
  </si>
  <si>
    <t>Kertzman</t>
  </si>
  <si>
    <t>Risk-taking</t>
  </si>
  <si>
    <t>Hoegl</t>
  </si>
  <si>
    <t>Liu</t>
  </si>
  <si>
    <t>Sensory</t>
  </si>
  <si>
    <t>On</t>
  </si>
  <si>
    <t>Fujiyama</t>
  </si>
  <si>
    <t>SICI</t>
  </si>
  <si>
    <t>Fisher</t>
  </si>
  <si>
    <t>Dis-regulation</t>
  </si>
  <si>
    <t>Time</t>
  </si>
  <si>
    <t>van Holst</t>
  </si>
  <si>
    <t>Interactions</t>
  </si>
  <si>
    <t>PLoS One</t>
  </si>
  <si>
    <t>De Sanctis</t>
  </si>
  <si>
    <t>Pandey</t>
  </si>
  <si>
    <t>Neurocognitive</t>
  </si>
  <si>
    <t>Morooka</t>
  </si>
  <si>
    <t>Acta Med Okayama</t>
  </si>
  <si>
    <t>Relationships</t>
  </si>
  <si>
    <t>Inoue</t>
  </si>
  <si>
    <t>Sex</t>
  </si>
  <si>
    <t>Connolly</t>
  </si>
  <si>
    <t>Drug Alcohol Depend</t>
  </si>
  <si>
    <t>Langen</t>
  </si>
  <si>
    <t>Cortex</t>
  </si>
  <si>
    <t>McDermott</t>
  </si>
  <si>
    <t>Dev Cogn Neurosci</t>
  </si>
  <si>
    <t>Early</t>
  </si>
  <si>
    <t>Hillman</t>
  </si>
  <si>
    <t>From</t>
  </si>
  <si>
    <t>Gow</t>
  </si>
  <si>
    <t>J Clin Neurophysiol</t>
  </si>
  <si>
    <t>also had 0% blocks</t>
  </si>
  <si>
    <t>Hegarty</t>
  </si>
  <si>
    <t>Solis-Escalante</t>
  </si>
  <si>
    <t>Cue-induced</t>
  </si>
  <si>
    <t>Townsend</t>
  </si>
  <si>
    <t>Bipolar Disord</t>
  </si>
  <si>
    <t>J Int Neuropsychol Soc</t>
  </si>
  <si>
    <t>also had 50% blocks</t>
  </si>
  <si>
    <t>Hum Brain Mapp</t>
  </si>
  <si>
    <t>Addict Biol</t>
  </si>
  <si>
    <t>Kamijo</t>
  </si>
  <si>
    <t>also had 80% blocks</t>
  </si>
  <si>
    <t>Carmona</t>
  </si>
  <si>
    <t>Lopez-Caneda</t>
  </si>
  <si>
    <t>Addiction</t>
  </si>
  <si>
    <t>Hyperactivation</t>
  </si>
  <si>
    <t>Brown</t>
  </si>
  <si>
    <t>Filbey</t>
  </si>
  <si>
    <t>Dopaminergic</t>
  </si>
  <si>
    <t>Kochel</t>
  </si>
  <si>
    <t>Affective</t>
  </si>
  <si>
    <t>EEG-ERP</t>
  </si>
  <si>
    <t>Lei</t>
  </si>
  <si>
    <t>also had a 0% block</t>
  </si>
  <si>
    <t>Bannbers</t>
  </si>
  <si>
    <t>Claus</t>
  </si>
  <si>
    <t>Improving</t>
  </si>
  <si>
    <t>Takeuchi</t>
  </si>
  <si>
    <t>Heilbronner</t>
  </si>
  <si>
    <t>Rapid</t>
  </si>
  <si>
    <t>Umebayashi</t>
  </si>
  <si>
    <t>Eggers</t>
  </si>
  <si>
    <t>J Fluency Disord</t>
  </si>
  <si>
    <t>Varying</t>
  </si>
  <si>
    <t>300, 500, 1000</t>
  </si>
  <si>
    <t>EEG, SCR</t>
  </si>
  <si>
    <t>Gajewski</t>
  </si>
  <si>
    <t>De Blasio</t>
  </si>
  <si>
    <t>Prestimulus</t>
  </si>
  <si>
    <t>Short-term</t>
  </si>
  <si>
    <t>also 50% condition</t>
  </si>
  <si>
    <t>Renn</t>
  </si>
  <si>
    <t>Performance</t>
  </si>
  <si>
    <t>also had a 0% condition</t>
  </si>
  <si>
    <t>Sequential</t>
  </si>
  <si>
    <t>Jovanovic</t>
  </si>
  <si>
    <t>Spatiotemporal</t>
  </si>
  <si>
    <t>Bowley</t>
  </si>
  <si>
    <t>Eur Neuropsychopharmacol</t>
  </si>
  <si>
    <t>Duerden</t>
  </si>
  <si>
    <t>Increased</t>
  </si>
  <si>
    <t>Cohen-Gilbert</t>
  </si>
  <si>
    <t>Child Dev</t>
  </si>
  <si>
    <t>Steele</t>
  </si>
  <si>
    <t>Hagenhoff</t>
  </si>
  <si>
    <t>Chun</t>
  </si>
  <si>
    <t>Schizophr Res</t>
  </si>
  <si>
    <t>Can</t>
  </si>
  <si>
    <t>also had a 50% block</t>
  </si>
  <si>
    <t>Loeber</t>
  </si>
  <si>
    <t>Appetite</t>
  </si>
  <si>
    <t>Hunger</t>
  </si>
  <si>
    <t>Moreno</t>
  </si>
  <si>
    <t>Takeda</t>
  </si>
  <si>
    <t>Revealing</t>
  </si>
  <si>
    <t>MEG</t>
  </si>
  <si>
    <t>Dissociation</t>
  </si>
  <si>
    <t>Kaohsiung J Med Sci</t>
  </si>
  <si>
    <t>D'Agati</t>
  </si>
  <si>
    <t>J Neural Tansm</t>
  </si>
  <si>
    <t>TMS</t>
  </si>
  <si>
    <t>Sallard</t>
  </si>
  <si>
    <t>Tolin</t>
  </si>
  <si>
    <t>Hoarding</t>
  </si>
  <si>
    <t>Bernstein</t>
  </si>
  <si>
    <t>J Child Neurol</t>
  </si>
  <si>
    <t>Disrupted</t>
  </si>
  <si>
    <t>Chang</t>
  </si>
  <si>
    <t>Arch Clin Neurospychol</t>
  </si>
  <si>
    <t>Steiner</t>
  </si>
  <si>
    <t>Nontarget</t>
  </si>
  <si>
    <t>Recalibration</t>
  </si>
  <si>
    <t>Cservenka</t>
  </si>
  <si>
    <t>Alcohol Clin Exp Res</t>
  </si>
  <si>
    <t>Alcohol</t>
  </si>
  <si>
    <t>Evolution</t>
  </si>
  <si>
    <t>Pankert</t>
  </si>
  <si>
    <t>Responsivity</t>
  </si>
  <si>
    <t>Hong</t>
  </si>
  <si>
    <t>He</t>
  </si>
  <si>
    <t>Nutr J</t>
  </si>
  <si>
    <t>Poor</t>
  </si>
  <si>
    <t>Int J Neurophysiol</t>
  </si>
  <si>
    <t>Stimulus</t>
  </si>
  <si>
    <t>Preferred</t>
  </si>
  <si>
    <t>Hege</t>
  </si>
  <si>
    <t>Magnetoencephalgraphic</t>
  </si>
  <si>
    <t>J Attend Disord</t>
  </si>
  <si>
    <t>Albares</t>
  </si>
  <si>
    <t>Ames</t>
  </si>
  <si>
    <t>Bailey</t>
  </si>
  <si>
    <t>Jin</t>
  </si>
  <si>
    <t>Recovery</t>
  </si>
  <si>
    <t>Ma</t>
  </si>
  <si>
    <t>NeuroImage Clin</t>
  </si>
  <si>
    <t>Almklov</t>
  </si>
  <si>
    <t>Behav Sleep Md</t>
  </si>
  <si>
    <t>Mudar</t>
  </si>
  <si>
    <t>Draper</t>
  </si>
  <si>
    <t>J Neuropsychol</t>
  </si>
  <si>
    <t>Sci Rep</t>
  </si>
  <si>
    <t>Penfold</t>
  </si>
  <si>
    <t>Chen</t>
  </si>
  <si>
    <t>Psychiatry Clin Neurosci</t>
  </si>
  <si>
    <t>Brain Connect</t>
  </si>
  <si>
    <t>Feldstein</t>
  </si>
  <si>
    <t>Addict Behav</t>
  </si>
  <si>
    <t>also had a 80% condition</t>
  </si>
  <si>
    <t>Spronk</t>
  </si>
  <si>
    <t>Acute</t>
  </si>
  <si>
    <t>Chavan</t>
  </si>
  <si>
    <t>timing unclear</t>
  </si>
  <si>
    <t>Hughes</t>
  </si>
  <si>
    <t>Borchard</t>
  </si>
  <si>
    <t>Guan</t>
  </si>
  <si>
    <t>Ajilore</t>
  </si>
  <si>
    <t>J Psychiatr Res</t>
  </si>
  <si>
    <t>Connectome</t>
  </si>
  <si>
    <t>also had 0% condition</t>
  </si>
  <si>
    <t>J Pain</t>
  </si>
  <si>
    <t>Grunewald</t>
  </si>
  <si>
    <t>Messerotti</t>
  </si>
  <si>
    <t>Wijeakumar</t>
  </si>
  <si>
    <t>25/50/75 conditions</t>
  </si>
  <si>
    <t>Henriquez-Henriquez</t>
  </si>
  <si>
    <t>Intratask</t>
  </si>
  <si>
    <t>J Gambl Stud</t>
  </si>
  <si>
    <t>van Eijk</t>
  </si>
  <si>
    <t>Women</t>
  </si>
  <si>
    <t>Stock</t>
  </si>
  <si>
    <t>High-dose</t>
  </si>
  <si>
    <t>Cheng</t>
  </si>
  <si>
    <t>Prog Neuropsychopharmacol Biol Psychiatry</t>
  </si>
  <si>
    <t>Delta</t>
  </si>
  <si>
    <t>Beck</t>
  </si>
  <si>
    <t>Hum Psychopharmacol</t>
  </si>
  <si>
    <t>De Pretto</t>
  </si>
  <si>
    <t>State</t>
  </si>
  <si>
    <t>Arch Toxicol</t>
  </si>
  <si>
    <t>Rasmussen</t>
  </si>
  <si>
    <t>Brain Imaging Behav</t>
  </si>
  <si>
    <t>ANS</t>
  </si>
  <si>
    <t>Method Code</t>
  </si>
  <si>
    <t>adaptive deadline</t>
  </si>
  <si>
    <t>RP?</t>
  </si>
  <si>
    <t>JT</t>
  </si>
  <si>
    <t>CS</t>
  </si>
  <si>
    <t>YC</t>
  </si>
  <si>
    <t>NC</t>
  </si>
  <si>
    <t>KH</t>
  </si>
  <si>
    <t>NCh</t>
  </si>
  <si>
    <t>nogo%</t>
  </si>
  <si>
    <t>N/A</t>
  </si>
  <si>
    <t>Notes</t>
  </si>
  <si>
    <t>Both red: both wrong</t>
  </si>
  <si>
    <t>One of them red: that person was wrong, the other person was right</t>
  </si>
  <si>
    <t>One of them green: that person was right, the other person was wrong</t>
  </si>
  <si>
    <t>Only short SOA was considered, as that's what was reported in the paper</t>
  </si>
  <si>
    <t>Rater</t>
  </si>
  <si>
    <t>RP</t>
  </si>
  <si>
    <t>Original Correct</t>
  </si>
  <si>
    <t>Unclear</t>
  </si>
  <si>
    <t>Discord overall</t>
  </si>
  <si>
    <t>N</t>
  </si>
  <si>
    <t>RP had one additional mismatch here, but that was a question of rounding or not</t>
  </si>
  <si>
    <t>Discord %</t>
  </si>
  <si>
    <t>Mean</t>
  </si>
  <si>
    <t>Rater Error %</t>
  </si>
  <si>
    <t>Original Error %</t>
  </si>
  <si>
    <t>Unclear %</t>
  </si>
  <si>
    <t>p(nogo) diff</t>
  </si>
  <si>
    <t>SOA(ms) diff</t>
  </si>
  <si>
    <t>NaN</t>
  </si>
  <si>
    <t>Smaller numbers mean New rater had higher nogo probability</t>
  </si>
  <si>
    <t>Larger numbers mean New rater had longer SOAs</t>
  </si>
  <si>
    <t>Count</t>
  </si>
  <si>
    <t>Corrected sheet where possible includes the values in which a clear correct value could be identified.</t>
  </si>
  <si>
    <t>Yellow: Unclear description, missing information, inacccurate language, either answer could be correct, and/or raters couldn't agree</t>
  </si>
  <si>
    <t>p(nogo) correct</t>
  </si>
  <si>
    <t>SOA (ms) correct</t>
  </si>
  <si>
    <t>p(nogo) original</t>
  </si>
  <si>
    <t>SOA (ms) original</t>
  </si>
  <si>
    <t>Mean error in Nogo %</t>
  </si>
  <si>
    <t>Mean error in SOA(ms)</t>
  </si>
  <si>
    <t>Smaller values = original values overestimated NoGo%</t>
  </si>
  <si>
    <t>Larger values = original values underestimated SOA(ms)</t>
  </si>
  <si>
    <t>Correlation for Nogo %:</t>
  </si>
  <si>
    <t>Correlation for SOA(ms)</t>
  </si>
  <si>
    <t>RP had one additional error on the max SOA here, but I'm focusing on SOA(ms) only here, as this was the relevant parameters for the argument in the paper</t>
  </si>
  <si>
    <t>New Rater Corr.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</si>
</sst>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"/>
  </numFmts>
  <fonts count="34" x14ac:knownFonts="1">
    <font>
      <sz val="10"/>
      <color rgb="FF000000"/>
      <name val="Arial"/>
    </font>
    <font>
      <sz val="10"/>
      <name val="Arial"/>
      <family val="2"/>
    </font>
    <font>
      <b/>
      <sz val="10"/>
      <color rgb="FF00000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rgb="FFFF0000"/>
      <name val="Arial"/>
      <family val="2"/>
    </font>
    <font>
      <sz val="10"/>
      <color theme="7"/>
      <name val="Arial"/>
      <family val="2"/>
    </font>
    <font>
      <sz val="10"/>
      <color theme="9"/>
      <name val="Arial"/>
      <family val="2"/>
    </font>
    <font>
      <sz val="10"/>
      <color rgb="FFC00000"/>
      <name val="Arial"/>
      <family val="2"/>
    </font>
    <font>
      <sz val="11"/>
      <color rgb="FF000000"/>
      <name val="Arial"/>
      <family val="2"/>
    </font>
    <font>
      <sz val="22"/>
      <color rgb="FF000000"/>
      <name val="Arial"/>
      <family val="2"/>
    </font>
    <font>
      <sz val="22"/>
      <name val="Arial"/>
      <family val="2"/>
    </font>
    <font>
      <sz val="24"/>
      <color rgb="FF000000"/>
      <name val="Arial"/>
      <family val="2"/>
    </font>
    <font>
      <sz val="24"/>
      <name val="Arial"/>
      <family val="2"/>
    </font>
    <font>
      <b/>
      <sz val="24"/>
      <color rgb="FF000000"/>
      <name val="Arial"/>
      <family val="2"/>
    </font>
    <font>
      <i/>
      <sz val="24"/>
      <color rgb="FF000000"/>
      <name val="Arial"/>
      <family val="2"/>
    </font>
    <font>
      <b/>
      <sz val="22"/>
      <name val="Arial"/>
      <family val="2"/>
    </font>
    <font>
      <b/>
      <sz val="22"/>
      <color rgb="FF000000"/>
      <name val="Arial"/>
      <family val="2"/>
    </font>
    <font>
      <b/>
      <sz val="24"/>
      <name val="Arial"/>
      <family val="2"/>
    </font>
    <font>
      <sz val="11"/>
      <color rgb="FFC00000"/>
      <name val="Arial"/>
      <family val="2"/>
    </font>
    <font>
      <sz val="11"/>
      <color theme="7"/>
      <name val="Arial"/>
      <family val="2"/>
    </font>
    <font>
      <sz val="11"/>
      <color theme="9"/>
      <name val="Arial"/>
      <family val="2"/>
    </font>
    <font>
      <sz val="11"/>
      <color rgb="FFFF0000"/>
      <name val="Arial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</font>
    <font>
      <sz val="11"/>
      <color theme="9"/>
      <name val="Calibri"/>
      <family val="2"/>
    </font>
    <font>
      <sz val="11"/>
      <color rgb="FFC00000"/>
      <name val="Calibri"/>
      <family val="2"/>
    </font>
    <font>
      <sz val="11"/>
      <color rgb="FFFFC000"/>
      <name val="Calibri"/>
      <family val="2"/>
    </font>
    <font>
      <sz val="11"/>
      <color theme="7"/>
      <name val="Calibri"/>
      <family val="2"/>
    </font>
    <font>
      <sz val="11"/>
      <color rgb="FFC00000"/>
      <name val="Calibri"/>
      <family val="2"/>
      <scheme val="minor"/>
    </font>
    <font>
      <sz val="11"/>
      <color rgb="FF70AD47"/>
      <name val="Arial"/>
      <family val="2"/>
    </font>
    <font>
      <i/>
      <sz val="24"/>
      <color theme="9"/>
      <name val="Arial"/>
      <family val="2"/>
    </font>
    <font>
      <i/>
      <sz val="24"/>
      <color rgb="FFFF0000"/>
      <name val="Arial"/>
      <family val="2"/>
    </font>
    <font>
      <i/>
      <sz val="24"/>
      <color theme="7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rgb="FFFF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/>
    </xf>
    <xf numFmtId="164" fontId="1" fillId="0" borderId="0" xfId="0" applyNumberFormat="1" applyFont="1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0" fillId="3" borderId="0" xfId="0" applyFill="1" applyAlignment="1">
      <alignment horizontal="left"/>
    </xf>
    <xf numFmtId="0" fontId="0" fillId="4" borderId="0" xfId="0" applyFill="1" applyAlignment="1">
      <alignment horizontal="left"/>
    </xf>
    <xf numFmtId="0" fontId="3" fillId="3" borderId="0" xfId="0" applyFont="1" applyFill="1"/>
    <xf numFmtId="0" fontId="4" fillId="0" borderId="0" xfId="0" applyFont="1"/>
    <xf numFmtId="0" fontId="5" fillId="0" borderId="0" xfId="0" applyFont="1" applyAlignment="1">
      <alignment horizontal="left"/>
    </xf>
    <xf numFmtId="0" fontId="5" fillId="2" borderId="0" xfId="0" applyFont="1" applyFill="1" applyAlignment="1">
      <alignment horizontal="left"/>
    </xf>
    <xf numFmtId="0" fontId="6" fillId="2" borderId="0" xfId="0" applyFont="1" applyFill="1" applyAlignment="1">
      <alignment horizontal="left"/>
    </xf>
    <xf numFmtId="0" fontId="7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2" fillId="3" borderId="0" xfId="0" applyFont="1" applyFill="1" applyAlignment="1">
      <alignment horizontal="left"/>
    </xf>
    <xf numFmtId="0" fontId="0" fillId="3" borderId="0" xfId="0" applyFill="1"/>
    <xf numFmtId="0" fontId="0" fillId="5" borderId="0" xfId="0" applyFill="1" applyAlignment="1">
      <alignment horizontal="left"/>
    </xf>
    <xf numFmtId="0" fontId="4" fillId="3" borderId="0" xfId="0" applyFont="1" applyFill="1" applyAlignment="1">
      <alignment horizontal="left"/>
    </xf>
    <xf numFmtId="0" fontId="4" fillId="5" borderId="0" xfId="0" applyFont="1" applyFill="1" applyAlignment="1">
      <alignment horizontal="left"/>
    </xf>
    <xf numFmtId="0" fontId="10" fillId="0" borderId="0" xfId="0" applyFont="1"/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/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0" borderId="0" xfId="0" applyFont="1"/>
    <xf numFmtId="0" fontId="18" fillId="0" borderId="0" xfId="0" applyFont="1" applyAlignment="1">
      <alignment horizontal="center" vertical="center"/>
    </xf>
    <xf numFmtId="0" fontId="14" fillId="0" borderId="0" xfId="0" applyFont="1"/>
    <xf numFmtId="0" fontId="9" fillId="0" borderId="0" xfId="0" applyFont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20" fillId="0" borderId="0" xfId="0" applyFont="1" applyAlignment="1">
      <alignment horizontal="left" vertical="center"/>
    </xf>
    <xf numFmtId="0" fontId="21" fillId="0" borderId="0" xfId="0" applyFont="1" applyAlignment="1">
      <alignment horizontal="left" vertical="center"/>
    </xf>
    <xf numFmtId="0" fontId="22" fillId="0" borderId="0" xfId="0" applyFont="1" applyAlignment="1">
      <alignment horizontal="left" vertical="center"/>
    </xf>
    <xf numFmtId="0" fontId="23" fillId="0" borderId="0" xfId="0" applyNumberFormat="1" applyFont="1" applyAlignment="1">
      <alignment horizontal="left" vertical="center"/>
    </xf>
    <xf numFmtId="0" fontId="24" fillId="0" borderId="0" xfId="0" applyFont="1" applyAlignment="1">
      <alignment horizontal="left" vertical="center"/>
    </xf>
    <xf numFmtId="0" fontId="23" fillId="0" borderId="0" xfId="0" applyFont="1" applyAlignment="1">
      <alignment horizontal="left" vertical="center"/>
    </xf>
    <xf numFmtId="0" fontId="25" fillId="0" borderId="0" xfId="0" applyNumberFormat="1" applyFont="1" applyAlignment="1">
      <alignment horizontal="left" vertical="center"/>
    </xf>
    <xf numFmtId="0" fontId="25" fillId="0" borderId="0" xfId="0" applyFont="1" applyAlignment="1">
      <alignment horizontal="left" vertical="center"/>
    </xf>
    <xf numFmtId="0" fontId="26" fillId="0" borderId="0" xfId="0" applyNumberFormat="1" applyFont="1" applyAlignment="1">
      <alignment horizontal="left" vertical="center"/>
    </xf>
    <xf numFmtId="0" fontId="27" fillId="0" borderId="0" xfId="0" applyNumberFormat="1" applyFont="1" applyAlignment="1">
      <alignment horizontal="left" vertical="center"/>
    </xf>
    <xf numFmtId="0" fontId="28" fillId="0" borderId="0" xfId="0" applyFont="1" applyAlignment="1">
      <alignment horizontal="left" vertical="center"/>
    </xf>
    <xf numFmtId="0" fontId="29" fillId="0" borderId="0" xfId="0" applyFont="1" applyAlignment="1">
      <alignment horizontal="left" vertical="center"/>
    </xf>
    <xf numFmtId="3" fontId="9" fillId="0" borderId="0" xfId="0" applyNumberFormat="1" applyFont="1" applyAlignment="1">
      <alignment horizontal="left" vertical="center"/>
    </xf>
    <xf numFmtId="3" fontId="22" fillId="0" borderId="0" xfId="0" applyNumberFormat="1" applyFont="1" applyAlignment="1">
      <alignment horizontal="left" vertical="center"/>
    </xf>
    <xf numFmtId="0" fontId="30" fillId="0" borderId="0" xfId="0" applyFont="1" applyAlignment="1">
      <alignment horizontal="left" vertical="center"/>
    </xf>
    <xf numFmtId="0" fontId="4" fillId="0" borderId="0" xfId="0" applyFont="1" applyAlignment="1">
      <alignment horizontal="left"/>
    </xf>
    <xf numFmtId="0" fontId="2" fillId="0" borderId="0" xfId="0" applyFont="1"/>
    <xf numFmtId="0" fontId="4" fillId="0" borderId="0" xfId="0" applyFont="1" applyAlignment="1">
      <alignment wrapText="1"/>
    </xf>
    <xf numFmtId="0" fontId="31" fillId="0" borderId="0" xfId="0" applyFont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33" fillId="0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882"/>
  <sheetViews>
    <sheetView topLeftCell="M69" zoomScale="191" zoomScaleNormal="198" workbookViewId="0">
      <selection activeCell="S74" sqref="S74:S97"/>
    </sheetView>
  </sheetViews>
  <sheetFormatPr baseColWidth="10" defaultColWidth="14.5" defaultRowHeight="15.75" customHeight="1" x14ac:dyDescent="0.15"/>
  <cols>
    <col min="3" max="3" width="4.83203125" customWidth="1"/>
    <col min="4" max="4" width="5.6640625" customWidth="1"/>
    <col min="5" max="5" width="11" customWidth="1"/>
    <col min="6" max="6" width="33.1640625" hidden="1" customWidth="1"/>
    <col min="7" max="7" width="18.6640625" hidden="1" customWidth="1"/>
    <col min="8" max="8" width="9.5" customWidth="1"/>
    <col min="11" max="11" width="0" hidden="1" customWidth="1"/>
    <col min="15" max="18" width="14.5" style="4"/>
  </cols>
  <sheetData>
    <row r="1" spans="1:27" ht="15.75" customHeight="1" x14ac:dyDescent="0.15">
      <c r="A1" s="2" t="s">
        <v>2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 t="s">
        <v>11</v>
      </c>
      <c r="J1" s="2" t="s">
        <v>12</v>
      </c>
      <c r="K1" s="2" t="s">
        <v>13</v>
      </c>
      <c r="L1" s="2" t="s">
        <v>471</v>
      </c>
      <c r="M1" s="2" t="s">
        <v>14</v>
      </c>
      <c r="N1" s="2" t="s">
        <v>15</v>
      </c>
      <c r="O1" s="2" t="s">
        <v>480</v>
      </c>
      <c r="P1" s="2" t="s">
        <v>10</v>
      </c>
      <c r="Q1" s="2" t="s">
        <v>11</v>
      </c>
      <c r="R1" s="2" t="s">
        <v>12</v>
      </c>
      <c r="S1" s="2" t="s">
        <v>473</v>
      </c>
      <c r="T1" s="2" t="s">
        <v>474</v>
      </c>
      <c r="U1" s="2" t="s">
        <v>475</v>
      </c>
      <c r="V1" s="2" t="s">
        <v>476</v>
      </c>
      <c r="W1" s="2" t="s">
        <v>477</v>
      </c>
      <c r="X1" s="2" t="s">
        <v>478</v>
      </c>
      <c r="Y1" s="2" t="s">
        <v>479</v>
      </c>
      <c r="Z1" s="2" t="s">
        <v>499</v>
      </c>
      <c r="AA1" s="2" t="s">
        <v>500</v>
      </c>
    </row>
    <row r="2" spans="1:27" ht="15.75" customHeight="1" x14ac:dyDescent="0.15">
      <c r="A2" s="4" t="s">
        <v>407</v>
      </c>
      <c r="B2" s="4"/>
      <c r="C2" s="4">
        <v>1</v>
      </c>
      <c r="D2" s="4">
        <v>2014</v>
      </c>
      <c r="E2" s="5">
        <v>24905017</v>
      </c>
      <c r="F2" s="4" t="s">
        <v>270</v>
      </c>
      <c r="G2" s="4" t="s">
        <v>268</v>
      </c>
      <c r="H2" s="4">
        <v>50</v>
      </c>
      <c r="I2" s="4">
        <v>4000</v>
      </c>
      <c r="J2" s="4">
        <v>4200</v>
      </c>
      <c r="K2" s="4">
        <v>0</v>
      </c>
      <c r="L2" s="4">
        <v>2</v>
      </c>
      <c r="M2" s="4" t="s">
        <v>20</v>
      </c>
      <c r="N2" s="4"/>
      <c r="O2" s="35">
        <f>P2*100</f>
        <v>50</v>
      </c>
      <c r="P2" s="35">
        <v>0.5</v>
      </c>
      <c r="Q2" s="35">
        <v>4000</v>
      </c>
      <c r="R2" s="35">
        <v>4200</v>
      </c>
      <c r="S2" s="4"/>
      <c r="Y2">
        <v>1</v>
      </c>
      <c r="Z2">
        <f>H2-O2</f>
        <v>0</v>
      </c>
      <c r="AA2">
        <f>I2-Q2</f>
        <v>0</v>
      </c>
    </row>
    <row r="3" spans="1:27" ht="14" x14ac:dyDescent="0.15">
      <c r="A3" s="4" t="s">
        <v>408</v>
      </c>
      <c r="B3" s="4"/>
      <c r="C3" s="4">
        <v>1</v>
      </c>
      <c r="D3" s="4">
        <v>2014</v>
      </c>
      <c r="E3" s="5">
        <v>25228353</v>
      </c>
      <c r="F3" s="4" t="s">
        <v>409</v>
      </c>
      <c r="G3" s="4" t="s">
        <v>410</v>
      </c>
      <c r="H3" s="4">
        <v>25</v>
      </c>
      <c r="I3" s="4">
        <v>2000</v>
      </c>
      <c r="J3" s="4">
        <v>4500</v>
      </c>
      <c r="K3" s="4">
        <v>0</v>
      </c>
      <c r="L3" s="4">
        <v>3</v>
      </c>
      <c r="M3" s="4" t="s">
        <v>47</v>
      </c>
      <c r="N3" s="4"/>
      <c r="O3" s="35">
        <f>P3*100</f>
        <v>25</v>
      </c>
      <c r="P3" s="35">
        <v>0.25</v>
      </c>
      <c r="Q3" s="35">
        <v>2000</v>
      </c>
      <c r="R3" s="35">
        <v>4500</v>
      </c>
      <c r="S3" s="4"/>
      <c r="Y3">
        <v>1</v>
      </c>
      <c r="Z3">
        <f>H3-O3</f>
        <v>0</v>
      </c>
      <c r="AA3">
        <f>I3-Q3</f>
        <v>0</v>
      </c>
    </row>
    <row r="4" spans="1:27" ht="14" x14ac:dyDescent="0.15">
      <c r="A4" s="4" t="s">
        <v>398</v>
      </c>
      <c r="B4" s="4"/>
      <c r="C4" s="4">
        <v>1</v>
      </c>
      <c r="D4" s="4">
        <v>2014</v>
      </c>
      <c r="E4" s="5">
        <v>25034341</v>
      </c>
      <c r="F4" s="4" t="s">
        <v>411</v>
      </c>
      <c r="G4" s="4" t="s">
        <v>412</v>
      </c>
      <c r="H4" s="4">
        <v>50</v>
      </c>
      <c r="I4" s="4">
        <v>1000</v>
      </c>
      <c r="J4" s="4">
        <v>15000</v>
      </c>
      <c r="K4" s="4">
        <v>0</v>
      </c>
      <c r="L4" s="4">
        <v>2</v>
      </c>
      <c r="M4" s="4" t="s">
        <v>20</v>
      </c>
      <c r="N4" s="4"/>
      <c r="O4" s="35">
        <f>P4*100</f>
        <v>50</v>
      </c>
      <c r="P4" s="35">
        <v>0.5</v>
      </c>
      <c r="Q4" s="35">
        <v>1000</v>
      </c>
      <c r="R4" s="49">
        <v>15000</v>
      </c>
      <c r="S4" s="4"/>
      <c r="Y4">
        <v>1</v>
      </c>
      <c r="Z4">
        <f>H4-O4</f>
        <v>0</v>
      </c>
      <c r="AA4">
        <f>I4-Q4</f>
        <v>0</v>
      </c>
    </row>
    <row r="5" spans="1:27" ht="14" x14ac:dyDescent="0.15">
      <c r="A5" s="4" t="s">
        <v>131</v>
      </c>
      <c r="B5" s="4"/>
      <c r="C5" s="4">
        <v>1</v>
      </c>
      <c r="D5" s="4">
        <v>2014</v>
      </c>
      <c r="E5" s="5">
        <v>25043955</v>
      </c>
      <c r="F5" s="4" t="s">
        <v>411</v>
      </c>
      <c r="G5" s="4" t="s">
        <v>413</v>
      </c>
      <c r="H5" s="4">
        <v>50</v>
      </c>
      <c r="I5" s="4">
        <v>1100</v>
      </c>
      <c r="J5" s="4">
        <v>1100</v>
      </c>
      <c r="K5" s="4">
        <v>0</v>
      </c>
      <c r="L5" s="4">
        <v>2</v>
      </c>
      <c r="M5" s="4" t="s">
        <v>20</v>
      </c>
      <c r="N5" s="4"/>
      <c r="O5" s="35">
        <f>P5*100</f>
        <v>50</v>
      </c>
      <c r="P5" s="35">
        <v>0.5</v>
      </c>
      <c r="Q5" s="35">
        <v>1100</v>
      </c>
      <c r="R5" s="35">
        <v>1100</v>
      </c>
      <c r="S5" s="4"/>
      <c r="Y5">
        <v>1</v>
      </c>
      <c r="Z5">
        <f>H5-O5</f>
        <v>0</v>
      </c>
      <c r="AA5">
        <f>I5-Q5</f>
        <v>0</v>
      </c>
    </row>
    <row r="6" spans="1:27" ht="14" x14ac:dyDescent="0.15">
      <c r="A6" s="4" t="s">
        <v>414</v>
      </c>
      <c r="B6" s="4"/>
      <c r="C6" s="4">
        <v>1</v>
      </c>
      <c r="D6" s="4">
        <v>2014</v>
      </c>
      <c r="E6" s="5">
        <v>24845057</v>
      </c>
      <c r="F6" s="4" t="s">
        <v>327</v>
      </c>
      <c r="G6" s="4" t="s">
        <v>415</v>
      </c>
      <c r="H6" s="4">
        <v>25</v>
      </c>
      <c r="I6" s="4">
        <v>1000</v>
      </c>
      <c r="J6" s="4">
        <v>1200</v>
      </c>
      <c r="K6" s="4">
        <v>0</v>
      </c>
      <c r="L6" s="4">
        <v>6</v>
      </c>
      <c r="M6" s="4" t="s">
        <v>384</v>
      </c>
      <c r="N6" s="4"/>
      <c r="O6" s="35">
        <f>P6*100</f>
        <v>25</v>
      </c>
      <c r="P6" s="35">
        <v>0.25</v>
      </c>
      <c r="Q6" s="35">
        <v>1000</v>
      </c>
      <c r="R6" s="35">
        <v>1200</v>
      </c>
      <c r="S6" s="4"/>
      <c r="Y6">
        <v>1</v>
      </c>
      <c r="Z6">
        <f>H6-O6</f>
        <v>0</v>
      </c>
      <c r="AA6">
        <f>I6-Q6</f>
        <v>0</v>
      </c>
    </row>
    <row r="7" spans="1:27" ht="14" x14ac:dyDescent="0.15">
      <c r="A7" s="4" t="s">
        <v>131</v>
      </c>
      <c r="B7" s="4"/>
      <c r="C7" s="4">
        <v>1</v>
      </c>
      <c r="D7" s="4">
        <v>2014</v>
      </c>
      <c r="E7" s="5">
        <v>24661623</v>
      </c>
      <c r="F7" s="4" t="s">
        <v>34</v>
      </c>
      <c r="G7" s="4" t="s">
        <v>363</v>
      </c>
      <c r="H7" s="4">
        <v>50</v>
      </c>
      <c r="I7" s="4">
        <v>1100</v>
      </c>
      <c r="J7" s="4">
        <v>1100</v>
      </c>
      <c r="K7" s="4">
        <v>0</v>
      </c>
      <c r="L7" s="4">
        <v>2</v>
      </c>
      <c r="M7" s="4" t="s">
        <v>20</v>
      </c>
      <c r="N7" s="4"/>
      <c r="O7" s="35">
        <f>P7*100</f>
        <v>50</v>
      </c>
      <c r="P7" s="35">
        <v>0.5</v>
      </c>
      <c r="Q7" s="35">
        <v>1100</v>
      </c>
      <c r="R7" s="35">
        <v>1100</v>
      </c>
      <c r="S7" s="4"/>
      <c r="Y7">
        <v>1</v>
      </c>
      <c r="Z7">
        <f>H7-O7</f>
        <v>0</v>
      </c>
      <c r="AA7">
        <f>I7-Q7</f>
        <v>0</v>
      </c>
    </row>
    <row r="8" spans="1:27" ht="14" x14ac:dyDescent="0.15">
      <c r="A8" s="4" t="s">
        <v>417</v>
      </c>
      <c r="B8" s="4"/>
      <c r="C8" s="4">
        <v>1</v>
      </c>
      <c r="D8" s="4">
        <v>2014</v>
      </c>
      <c r="E8" s="5">
        <v>24954611</v>
      </c>
      <c r="F8" s="4" t="s">
        <v>327</v>
      </c>
      <c r="G8" s="4" t="s">
        <v>115</v>
      </c>
      <c r="H8" s="4">
        <v>50</v>
      </c>
      <c r="I8" s="4">
        <v>3100</v>
      </c>
      <c r="J8" s="4">
        <v>7100</v>
      </c>
      <c r="K8" s="4">
        <v>0</v>
      </c>
      <c r="L8" s="4">
        <v>2</v>
      </c>
      <c r="M8" s="4" t="s">
        <v>20</v>
      </c>
      <c r="N8" s="4"/>
      <c r="O8" s="35">
        <f>P8*100</f>
        <v>50</v>
      </c>
      <c r="P8" s="35">
        <v>0.5</v>
      </c>
      <c r="Q8" s="39">
        <v>2100</v>
      </c>
      <c r="R8" s="35">
        <v>6100</v>
      </c>
      <c r="S8" s="4"/>
      <c r="Y8">
        <v>1</v>
      </c>
      <c r="Z8">
        <f>H8-O8</f>
        <v>0</v>
      </c>
      <c r="AA8">
        <f>I8-Q8</f>
        <v>1000</v>
      </c>
    </row>
    <row r="9" spans="1:27" ht="14" x14ac:dyDescent="0.15">
      <c r="A9" s="4" t="s">
        <v>417</v>
      </c>
      <c r="B9" s="4"/>
      <c r="C9" s="4">
        <v>2</v>
      </c>
      <c r="D9" s="4">
        <v>2014</v>
      </c>
      <c r="E9" s="5">
        <v>24954611</v>
      </c>
      <c r="F9" s="4" t="s">
        <v>327</v>
      </c>
      <c r="G9" s="4" t="s">
        <v>115</v>
      </c>
      <c r="H9" s="4">
        <v>50</v>
      </c>
      <c r="I9" s="4">
        <v>4100</v>
      </c>
      <c r="J9" s="4">
        <v>12100</v>
      </c>
      <c r="K9" s="4">
        <v>0</v>
      </c>
      <c r="L9" s="4">
        <v>3</v>
      </c>
      <c r="M9" s="4" t="s">
        <v>47</v>
      </c>
      <c r="N9" s="4"/>
      <c r="O9" s="35">
        <f>P9*100</f>
        <v>50</v>
      </c>
      <c r="P9" s="35">
        <v>0.5</v>
      </c>
      <c r="Q9" s="39">
        <v>1100</v>
      </c>
      <c r="R9" s="35">
        <v>1100</v>
      </c>
      <c r="S9" s="4"/>
      <c r="Y9">
        <v>1</v>
      </c>
      <c r="Z9">
        <f>H9-O9</f>
        <v>0</v>
      </c>
      <c r="AA9">
        <f>I9-Q9</f>
        <v>3000</v>
      </c>
    </row>
    <row r="10" spans="1:27" ht="14" x14ac:dyDescent="0.15">
      <c r="A10" s="4" t="s">
        <v>419</v>
      </c>
      <c r="B10" s="4"/>
      <c r="C10" s="4">
        <v>1</v>
      </c>
      <c r="D10" s="4">
        <v>2014</v>
      </c>
      <c r="E10" s="5">
        <v>25452196</v>
      </c>
      <c r="F10" s="4" t="s">
        <v>211</v>
      </c>
      <c r="G10" s="4" t="s">
        <v>132</v>
      </c>
      <c r="H10" s="4">
        <v>50</v>
      </c>
      <c r="I10" s="4">
        <v>1150</v>
      </c>
      <c r="J10" s="4">
        <v>1150</v>
      </c>
      <c r="K10" s="4">
        <v>0</v>
      </c>
      <c r="L10" s="4">
        <v>2</v>
      </c>
      <c r="M10" s="4" t="s">
        <v>20</v>
      </c>
      <c r="N10" s="4"/>
      <c r="O10" s="35">
        <f>P10*100</f>
        <v>50</v>
      </c>
      <c r="P10" s="35">
        <v>0.5</v>
      </c>
      <c r="Q10" s="35">
        <v>1150</v>
      </c>
      <c r="R10" s="35">
        <v>1150</v>
      </c>
      <c r="S10" s="4"/>
      <c r="Y10">
        <v>1</v>
      </c>
      <c r="Z10">
        <f>H10-O10</f>
        <v>0</v>
      </c>
      <c r="AA10">
        <f>I10-Q10</f>
        <v>0</v>
      </c>
    </row>
    <row r="11" spans="1:27" ht="14" x14ac:dyDescent="0.15">
      <c r="A11" s="4" t="s">
        <v>420</v>
      </c>
      <c r="B11" s="4"/>
      <c r="C11" s="4">
        <v>1</v>
      </c>
      <c r="D11" s="4">
        <v>2015</v>
      </c>
      <c r="E11" s="5">
        <v>26658074</v>
      </c>
      <c r="F11" s="4" t="s">
        <v>274</v>
      </c>
      <c r="G11" s="4" t="s">
        <v>421</v>
      </c>
      <c r="H11" s="4">
        <v>33</v>
      </c>
      <c r="I11" s="4">
        <v>1000</v>
      </c>
      <c r="J11" s="4">
        <v>1000</v>
      </c>
      <c r="K11" s="4">
        <v>0</v>
      </c>
      <c r="L11" s="4">
        <v>2</v>
      </c>
      <c r="M11" s="4" t="s">
        <v>20</v>
      </c>
      <c r="N11" s="4"/>
      <c r="O11" s="35">
        <f>P11*100</f>
        <v>33</v>
      </c>
      <c r="P11" s="35">
        <v>0.33</v>
      </c>
      <c r="Q11" s="37">
        <v>1080</v>
      </c>
      <c r="R11" s="37">
        <v>1880</v>
      </c>
      <c r="S11" s="4"/>
      <c r="Y11">
        <v>1</v>
      </c>
      <c r="Z11">
        <f>H11-O11</f>
        <v>0</v>
      </c>
      <c r="AA11">
        <f>I11-Q11</f>
        <v>-80</v>
      </c>
    </row>
    <row r="12" spans="1:27" ht="14" x14ac:dyDescent="0.15">
      <c r="A12" s="4" t="s">
        <v>422</v>
      </c>
      <c r="B12" s="4"/>
      <c r="C12" s="4">
        <v>1</v>
      </c>
      <c r="D12" s="4">
        <v>2015</v>
      </c>
      <c r="E12" s="5">
        <v>26082893</v>
      </c>
      <c r="F12" s="4" t="s">
        <v>423</v>
      </c>
      <c r="G12" s="4" t="s">
        <v>99</v>
      </c>
      <c r="H12" s="4">
        <v>25</v>
      </c>
      <c r="I12" s="4">
        <v>2400</v>
      </c>
      <c r="J12" s="4">
        <v>2800</v>
      </c>
      <c r="K12" s="4">
        <v>0</v>
      </c>
      <c r="L12" s="4">
        <v>3</v>
      </c>
      <c r="M12" s="4" t="s">
        <v>47</v>
      </c>
      <c r="N12" s="4"/>
      <c r="O12" s="35">
        <f>P12*100</f>
        <v>25</v>
      </c>
      <c r="P12" s="35">
        <v>0.25</v>
      </c>
      <c r="Q12" s="39">
        <v>2000</v>
      </c>
      <c r="R12" s="39">
        <v>3700</v>
      </c>
      <c r="S12" s="4"/>
      <c r="Y12">
        <v>1</v>
      </c>
      <c r="Z12">
        <f>H12-O12</f>
        <v>0</v>
      </c>
      <c r="AA12">
        <f>I12-Q12</f>
        <v>400</v>
      </c>
    </row>
    <row r="13" spans="1:27" ht="14" x14ac:dyDescent="0.15">
      <c r="A13" s="4" t="s">
        <v>424</v>
      </c>
      <c r="B13" s="4"/>
      <c r="C13" s="4">
        <v>1</v>
      </c>
      <c r="D13" s="4">
        <v>2015</v>
      </c>
      <c r="E13" s="5">
        <v>24787041</v>
      </c>
      <c r="F13" s="4" t="s">
        <v>425</v>
      </c>
      <c r="G13" s="4" t="s">
        <v>115</v>
      </c>
      <c r="H13" s="4">
        <v>31.5</v>
      </c>
      <c r="I13" s="4">
        <v>1500</v>
      </c>
      <c r="J13" s="4">
        <v>1500</v>
      </c>
      <c r="K13" s="4">
        <v>0</v>
      </c>
      <c r="L13" s="4">
        <v>3</v>
      </c>
      <c r="M13" s="4" t="s">
        <v>47</v>
      </c>
      <c r="N13" s="4"/>
      <c r="O13" s="35">
        <f>P13*100</f>
        <v>31.5</v>
      </c>
      <c r="P13" s="35">
        <v>0.315</v>
      </c>
      <c r="Q13" s="39">
        <v>1700</v>
      </c>
      <c r="R13" s="39">
        <v>1700</v>
      </c>
      <c r="S13" s="4"/>
      <c r="Y13">
        <v>1</v>
      </c>
      <c r="Z13">
        <f>H13-O13</f>
        <v>0</v>
      </c>
      <c r="AA13">
        <f>I13-Q13</f>
        <v>-200</v>
      </c>
    </row>
    <row r="14" spans="1:27" ht="14" x14ac:dyDescent="0.15">
      <c r="A14" s="4" t="s">
        <v>427</v>
      </c>
      <c r="B14" s="4"/>
      <c r="C14" s="4">
        <v>1</v>
      </c>
      <c r="D14" s="4">
        <v>2015</v>
      </c>
      <c r="E14" s="5">
        <v>24283505</v>
      </c>
      <c r="F14" s="4" t="s">
        <v>428</v>
      </c>
      <c r="G14" s="4" t="s">
        <v>103</v>
      </c>
      <c r="H14" s="4">
        <v>16.7</v>
      </c>
      <c r="I14" s="4">
        <v>7000</v>
      </c>
      <c r="J14" s="4">
        <v>7000</v>
      </c>
      <c r="K14" s="4">
        <v>0</v>
      </c>
      <c r="L14" s="4">
        <v>4</v>
      </c>
      <c r="M14" s="4" t="s">
        <v>389</v>
      </c>
      <c r="N14" s="4"/>
      <c r="O14" s="35">
        <f>P14*100</f>
        <v>17</v>
      </c>
      <c r="P14" s="35">
        <v>0.17</v>
      </c>
      <c r="Q14" s="38">
        <v>5000</v>
      </c>
      <c r="R14" s="38">
        <v>7000</v>
      </c>
      <c r="S14" s="4"/>
      <c r="Y14">
        <v>1</v>
      </c>
      <c r="Z14">
        <f>H14-O14</f>
        <v>-0.30000000000000071</v>
      </c>
      <c r="AA14">
        <f>I14-Q14</f>
        <v>2000</v>
      </c>
    </row>
    <row r="15" spans="1:27" ht="14" x14ac:dyDescent="0.15">
      <c r="A15" s="4" t="s">
        <v>272</v>
      </c>
      <c r="B15" s="4"/>
      <c r="C15" s="4">
        <v>1</v>
      </c>
      <c r="D15" s="4">
        <v>2015</v>
      </c>
      <c r="E15" s="5">
        <v>25740732</v>
      </c>
      <c r="F15" s="4" t="s">
        <v>429</v>
      </c>
      <c r="G15" s="4" t="s">
        <v>115</v>
      </c>
      <c r="H15" s="4">
        <v>50</v>
      </c>
      <c r="I15" s="4">
        <v>1050</v>
      </c>
      <c r="J15" s="4">
        <v>1350</v>
      </c>
      <c r="K15" s="4">
        <v>0</v>
      </c>
      <c r="L15" s="4">
        <v>2</v>
      </c>
      <c r="M15" s="4" t="s">
        <v>20</v>
      </c>
      <c r="N15" s="4"/>
      <c r="O15" s="35">
        <f>P15*100</f>
        <v>50</v>
      </c>
      <c r="P15" s="35">
        <v>0.5</v>
      </c>
      <c r="Q15" s="35">
        <v>1050</v>
      </c>
      <c r="R15" s="35">
        <v>1350</v>
      </c>
      <c r="S15" s="4"/>
      <c r="Y15">
        <v>1</v>
      </c>
      <c r="Z15">
        <f>H15-O15</f>
        <v>0</v>
      </c>
      <c r="AA15">
        <f>I15-Q15</f>
        <v>0</v>
      </c>
    </row>
    <row r="16" spans="1:27" ht="14" x14ac:dyDescent="0.15">
      <c r="A16" s="4" t="s">
        <v>430</v>
      </c>
      <c r="B16" s="4"/>
      <c r="C16" s="4">
        <v>1</v>
      </c>
      <c r="D16" s="4">
        <v>2015</v>
      </c>
      <c r="E16" s="5">
        <v>25555505</v>
      </c>
      <c r="F16" s="4" t="s">
        <v>211</v>
      </c>
      <c r="G16" s="4" t="s">
        <v>271</v>
      </c>
      <c r="H16" s="4">
        <v>25</v>
      </c>
      <c r="I16" s="4">
        <v>2000</v>
      </c>
      <c r="J16" s="4">
        <v>2000</v>
      </c>
      <c r="K16" s="4">
        <v>0</v>
      </c>
      <c r="L16" s="4">
        <v>3</v>
      </c>
      <c r="M16" s="4" t="s">
        <v>47</v>
      </c>
      <c r="N16" s="4"/>
      <c r="O16" s="35">
        <f>P16*100</f>
        <v>25</v>
      </c>
      <c r="P16" s="35">
        <v>0.25</v>
      </c>
      <c r="Q16" s="37">
        <v>1500</v>
      </c>
      <c r="R16" s="37">
        <v>1500</v>
      </c>
      <c r="S16" s="4"/>
      <c r="Y16">
        <v>1</v>
      </c>
      <c r="Z16">
        <f>H16-O16</f>
        <v>0</v>
      </c>
      <c r="AA16">
        <f>I16-Q16</f>
        <v>500</v>
      </c>
    </row>
    <row r="17" spans="1:27" ht="14" x14ac:dyDescent="0.15">
      <c r="A17" s="4" t="s">
        <v>422</v>
      </c>
      <c r="B17" s="4"/>
      <c r="C17" s="4">
        <v>1</v>
      </c>
      <c r="D17" s="4">
        <v>2015</v>
      </c>
      <c r="E17" s="5">
        <v>25336321</v>
      </c>
      <c r="F17" s="4" t="s">
        <v>433</v>
      </c>
      <c r="G17" s="4" t="s">
        <v>99</v>
      </c>
      <c r="H17" s="4">
        <v>25</v>
      </c>
      <c r="I17" s="4">
        <v>2400</v>
      </c>
      <c r="J17" s="4">
        <v>2800</v>
      </c>
      <c r="K17" s="4">
        <v>0</v>
      </c>
      <c r="L17" s="4">
        <v>3</v>
      </c>
      <c r="M17" s="4" t="s">
        <v>47</v>
      </c>
      <c r="N17" s="4"/>
      <c r="O17" s="35">
        <f>P17*100</f>
        <v>25</v>
      </c>
      <c r="P17" s="35">
        <v>0.25</v>
      </c>
      <c r="Q17" s="39">
        <v>2000</v>
      </c>
      <c r="R17" s="39">
        <v>3700</v>
      </c>
      <c r="S17" s="4"/>
      <c r="Y17">
        <v>1</v>
      </c>
      <c r="Z17">
        <f>H17-O17</f>
        <v>0</v>
      </c>
      <c r="AA17">
        <f>I17-Q17</f>
        <v>400</v>
      </c>
    </row>
    <row r="18" spans="1:27" ht="14" x14ac:dyDescent="0.15">
      <c r="A18" s="4" t="s">
        <v>434</v>
      </c>
      <c r="B18" s="4"/>
      <c r="C18" s="4">
        <v>1</v>
      </c>
      <c r="D18" s="4">
        <v>2015</v>
      </c>
      <c r="E18" s="5">
        <v>25532443</v>
      </c>
      <c r="F18" s="4" t="s">
        <v>435</v>
      </c>
      <c r="G18" s="4" t="s">
        <v>245</v>
      </c>
      <c r="H18" s="4">
        <v>20</v>
      </c>
      <c r="I18" s="4">
        <v>1050</v>
      </c>
      <c r="J18" s="4">
        <v>3050</v>
      </c>
      <c r="K18" s="4">
        <v>0</v>
      </c>
      <c r="L18" s="4">
        <v>3</v>
      </c>
      <c r="M18" s="4" t="s">
        <v>47</v>
      </c>
      <c r="N18" s="4" t="s">
        <v>436</v>
      </c>
      <c r="O18" s="35">
        <f>P18*100</f>
        <v>20</v>
      </c>
      <c r="P18" s="35">
        <v>0.2</v>
      </c>
      <c r="Q18" s="37">
        <v>1000</v>
      </c>
      <c r="R18" s="37">
        <v>3000</v>
      </c>
      <c r="S18" s="4"/>
      <c r="Y18">
        <v>1</v>
      </c>
      <c r="Z18">
        <f>H18-O18</f>
        <v>0</v>
      </c>
      <c r="AA18">
        <f>I18-Q18</f>
        <v>50</v>
      </c>
    </row>
    <row r="19" spans="1:27" ht="14" x14ac:dyDescent="0.15">
      <c r="A19" s="4" t="s">
        <v>437</v>
      </c>
      <c r="B19" s="4"/>
      <c r="C19" s="4">
        <v>1</v>
      </c>
      <c r="D19" s="4">
        <v>2015</v>
      </c>
      <c r="E19" s="5">
        <v>26037156</v>
      </c>
      <c r="F19" s="4" t="s">
        <v>328</v>
      </c>
      <c r="G19" s="4" t="s">
        <v>438</v>
      </c>
      <c r="H19" s="4">
        <v>30</v>
      </c>
      <c r="I19" s="4">
        <v>1100</v>
      </c>
      <c r="J19" s="4">
        <v>2100</v>
      </c>
      <c r="K19" s="4">
        <v>0</v>
      </c>
      <c r="L19" s="4">
        <v>2</v>
      </c>
      <c r="M19" s="4" t="s">
        <v>20</v>
      </c>
      <c r="N19" s="4"/>
      <c r="O19" s="35">
        <f>P19*100</f>
        <v>30</v>
      </c>
      <c r="P19" s="35">
        <v>0.3</v>
      </c>
      <c r="Q19" s="35">
        <v>1100</v>
      </c>
      <c r="R19" s="35">
        <v>2100</v>
      </c>
      <c r="S19" s="4"/>
      <c r="Y19">
        <v>1</v>
      </c>
      <c r="Z19">
        <f>H19-O19</f>
        <v>0</v>
      </c>
      <c r="AA19">
        <f>I19-Q19</f>
        <v>0</v>
      </c>
    </row>
    <row r="20" spans="1:27" ht="14" x14ac:dyDescent="0.15">
      <c r="A20" s="4" t="s">
        <v>439</v>
      </c>
      <c r="B20" s="5"/>
      <c r="C20" s="4">
        <v>1</v>
      </c>
      <c r="D20" s="4">
        <v>2015</v>
      </c>
      <c r="E20" s="5">
        <v>25801718</v>
      </c>
      <c r="F20" s="4" t="s">
        <v>327</v>
      </c>
      <c r="G20" s="4" t="s">
        <v>259</v>
      </c>
      <c r="H20" s="4">
        <v>30</v>
      </c>
      <c r="I20" s="4">
        <v>1700</v>
      </c>
      <c r="J20" s="4">
        <v>2700</v>
      </c>
      <c r="K20" s="4">
        <v>1700</v>
      </c>
      <c r="L20" s="4">
        <v>3</v>
      </c>
      <c r="M20" s="4" t="s">
        <v>47</v>
      </c>
      <c r="N20" s="4" t="s">
        <v>440</v>
      </c>
      <c r="O20" s="35">
        <f>P20*100</f>
        <v>30</v>
      </c>
      <c r="P20" s="35">
        <v>0.3</v>
      </c>
      <c r="Q20" s="37">
        <v>2900</v>
      </c>
      <c r="R20" s="37">
        <v>3900</v>
      </c>
      <c r="S20" s="4"/>
      <c r="Y20">
        <v>1</v>
      </c>
      <c r="Z20">
        <f>H20-O20</f>
        <v>0</v>
      </c>
      <c r="AA20">
        <f>I20-Q20</f>
        <v>-1200</v>
      </c>
    </row>
    <row r="21" spans="1:27" ht="14" x14ac:dyDescent="0.15">
      <c r="A21" s="4" t="s">
        <v>441</v>
      </c>
      <c r="B21" s="4"/>
      <c r="C21" s="4">
        <v>1</v>
      </c>
      <c r="D21" s="4">
        <v>2015</v>
      </c>
      <c r="E21" s="5">
        <v>26001387</v>
      </c>
      <c r="F21" s="4" t="s">
        <v>102</v>
      </c>
      <c r="G21" s="4" t="s">
        <v>345</v>
      </c>
      <c r="H21" s="4">
        <v>20.8</v>
      </c>
      <c r="I21" s="4">
        <v>3500</v>
      </c>
      <c r="J21" s="4">
        <v>3500</v>
      </c>
      <c r="K21" s="4">
        <v>0</v>
      </c>
      <c r="L21" s="4">
        <v>2</v>
      </c>
      <c r="M21" s="4" t="s">
        <v>20</v>
      </c>
      <c r="N21" s="4"/>
      <c r="O21" s="35">
        <f>P21*100</f>
        <v>21</v>
      </c>
      <c r="P21" s="35">
        <v>0.21</v>
      </c>
      <c r="Q21" s="35">
        <v>3500</v>
      </c>
      <c r="R21" s="35">
        <v>3500</v>
      </c>
      <c r="S21" s="4"/>
      <c r="Y21">
        <v>1</v>
      </c>
      <c r="Z21">
        <f>H21-O21</f>
        <v>-0.19999999999999929</v>
      </c>
      <c r="AA21">
        <f>I21-Q21</f>
        <v>0</v>
      </c>
    </row>
    <row r="22" spans="1:27" ht="14" x14ac:dyDescent="0.15">
      <c r="A22" s="4" t="s">
        <v>443</v>
      </c>
      <c r="B22" s="4"/>
      <c r="C22" s="4">
        <v>1</v>
      </c>
      <c r="D22" s="4">
        <v>2015</v>
      </c>
      <c r="E22" s="5">
        <v>26189594</v>
      </c>
      <c r="F22" s="4" t="s">
        <v>210</v>
      </c>
      <c r="G22" s="4" t="s">
        <v>177</v>
      </c>
      <c r="H22" s="4">
        <v>40</v>
      </c>
      <c r="I22" s="4">
        <v>1100</v>
      </c>
      <c r="J22" s="4">
        <v>1500</v>
      </c>
      <c r="K22" s="4">
        <v>0</v>
      </c>
      <c r="L22" s="4">
        <v>2</v>
      </c>
      <c r="M22" s="4" t="s">
        <v>20</v>
      </c>
      <c r="N22" s="4"/>
      <c r="O22" s="35">
        <f>P22*100</f>
        <v>40</v>
      </c>
      <c r="P22" s="35">
        <v>0.4</v>
      </c>
      <c r="Q22" s="37">
        <v>1000</v>
      </c>
      <c r="R22" s="37">
        <v>1400</v>
      </c>
      <c r="S22" s="4"/>
      <c r="Y22">
        <v>1</v>
      </c>
      <c r="Z22">
        <f>H22-O22</f>
        <v>0</v>
      </c>
      <c r="AA22">
        <f>I22-Q22</f>
        <v>100</v>
      </c>
    </row>
    <row r="23" spans="1:27" ht="14" x14ac:dyDescent="0.15">
      <c r="A23" s="4" t="s">
        <v>422</v>
      </c>
      <c r="B23" s="4"/>
      <c r="C23" s="4">
        <v>1</v>
      </c>
      <c r="D23" s="4">
        <v>2015</v>
      </c>
      <c r="E23" s="5">
        <v>26324166</v>
      </c>
      <c r="F23" s="4" t="s">
        <v>429</v>
      </c>
      <c r="G23" s="4" t="s">
        <v>51</v>
      </c>
      <c r="H23" s="4">
        <v>20</v>
      </c>
      <c r="I23" s="4">
        <v>1350</v>
      </c>
      <c r="J23" s="4">
        <v>1650</v>
      </c>
      <c r="K23" s="4">
        <v>0</v>
      </c>
      <c r="L23" s="4">
        <v>2</v>
      </c>
      <c r="M23" s="4" t="s">
        <v>20</v>
      </c>
      <c r="N23" s="4"/>
      <c r="O23" s="35">
        <f>P23*100</f>
        <v>20</v>
      </c>
      <c r="P23" s="35">
        <v>0.2</v>
      </c>
      <c r="Q23" s="39">
        <v>1200</v>
      </c>
      <c r="R23" s="39">
        <v>1500</v>
      </c>
      <c r="S23" s="4"/>
      <c r="Y23">
        <v>1</v>
      </c>
      <c r="Z23">
        <f>H23-O23</f>
        <v>0</v>
      </c>
      <c r="AA23">
        <f>I23-Q23</f>
        <v>150</v>
      </c>
    </row>
    <row r="24" spans="1:27" ht="14" x14ac:dyDescent="0.15">
      <c r="A24" s="4" t="s">
        <v>444</v>
      </c>
      <c r="B24" s="4"/>
      <c r="C24" s="4">
        <v>1</v>
      </c>
      <c r="D24" s="4">
        <v>2015</v>
      </c>
      <c r="E24" s="5">
        <v>26228398</v>
      </c>
      <c r="F24" s="4" t="s">
        <v>445</v>
      </c>
      <c r="G24" s="4" t="s">
        <v>446</v>
      </c>
      <c r="H24" s="4">
        <v>50</v>
      </c>
      <c r="I24" s="4">
        <v>2000</v>
      </c>
      <c r="J24" s="4">
        <v>2000</v>
      </c>
      <c r="K24" s="4">
        <v>0</v>
      </c>
      <c r="L24" s="4">
        <v>3</v>
      </c>
      <c r="M24" s="4" t="s">
        <v>47</v>
      </c>
      <c r="N24" s="4" t="s">
        <v>447</v>
      </c>
      <c r="O24" s="35">
        <f>P24*100</f>
        <v>50</v>
      </c>
      <c r="P24" s="35">
        <v>0.5</v>
      </c>
      <c r="Q24" s="35">
        <v>2000</v>
      </c>
      <c r="R24" s="35">
        <v>2000</v>
      </c>
      <c r="S24" s="4"/>
      <c r="Y24">
        <v>1</v>
      </c>
      <c r="Z24">
        <f>H24-O24</f>
        <v>0</v>
      </c>
      <c r="AA24">
        <f>I24-Q24</f>
        <v>0</v>
      </c>
    </row>
    <row r="25" spans="1:27" ht="14" x14ac:dyDescent="0.15">
      <c r="A25" s="4" t="s">
        <v>401</v>
      </c>
      <c r="B25" s="4"/>
      <c r="C25" s="4">
        <v>1</v>
      </c>
      <c r="D25" s="4">
        <v>2015</v>
      </c>
      <c r="E25" s="5">
        <v>26117812</v>
      </c>
      <c r="F25" s="4" t="s">
        <v>448</v>
      </c>
      <c r="G25" s="4" t="s">
        <v>84</v>
      </c>
      <c r="H25" s="4">
        <v>30.2</v>
      </c>
      <c r="I25" s="4">
        <v>2500</v>
      </c>
      <c r="J25" s="4">
        <v>12500</v>
      </c>
      <c r="K25" s="4">
        <v>0</v>
      </c>
      <c r="L25" s="4">
        <v>3</v>
      </c>
      <c r="M25" s="4" t="s">
        <v>47</v>
      </c>
      <c r="N25" s="4"/>
      <c r="O25" s="35">
        <f>P25*100</f>
        <v>30</v>
      </c>
      <c r="P25" s="35">
        <v>0.3</v>
      </c>
      <c r="Q25" s="39">
        <v>2000</v>
      </c>
      <c r="R25" s="50">
        <v>12000</v>
      </c>
      <c r="S25" s="4"/>
      <c r="Y25">
        <v>1</v>
      </c>
      <c r="Z25">
        <f>H25-O25</f>
        <v>0.19999999999999929</v>
      </c>
      <c r="AA25">
        <f>I25-Q25</f>
        <v>500</v>
      </c>
    </row>
    <row r="26" spans="1:27" ht="14" x14ac:dyDescent="0.15">
      <c r="A26" s="4" t="s">
        <v>450</v>
      </c>
      <c r="B26" s="4"/>
      <c r="C26" s="4">
        <v>1</v>
      </c>
      <c r="D26" s="4">
        <v>2015</v>
      </c>
      <c r="E26" s="5">
        <v>25595704</v>
      </c>
      <c r="F26" s="4" t="s">
        <v>34</v>
      </c>
      <c r="G26" s="4" t="s">
        <v>181</v>
      </c>
      <c r="H26" s="4">
        <v>30</v>
      </c>
      <c r="I26" s="10">
        <v>2000</v>
      </c>
      <c r="J26" s="10">
        <v>2300</v>
      </c>
      <c r="K26" s="4">
        <v>0</v>
      </c>
      <c r="L26" s="4">
        <v>2</v>
      </c>
      <c r="M26" s="4" t="s">
        <v>20</v>
      </c>
      <c r="N26" s="4"/>
      <c r="O26" s="35">
        <f>P26*100</f>
        <v>30</v>
      </c>
      <c r="P26" s="35">
        <v>0.3</v>
      </c>
      <c r="Q26" s="39">
        <v>1600</v>
      </c>
      <c r="R26" s="39">
        <v>2900</v>
      </c>
      <c r="S26" s="4"/>
      <c r="Y26">
        <v>1</v>
      </c>
      <c r="Z26">
        <f>H26-O26</f>
        <v>0</v>
      </c>
      <c r="AA26">
        <f>I26-Q26</f>
        <v>400</v>
      </c>
    </row>
    <row r="27" spans="1:27" ht="14" x14ac:dyDescent="0.15">
      <c r="A27" s="4" t="s">
        <v>451</v>
      </c>
      <c r="B27" s="4"/>
      <c r="C27" s="4">
        <v>1</v>
      </c>
      <c r="D27" s="4">
        <v>2015</v>
      </c>
      <c r="E27" s="5">
        <v>26190403</v>
      </c>
      <c r="F27" s="4" t="s">
        <v>67</v>
      </c>
      <c r="G27" s="4" t="s">
        <v>50</v>
      </c>
      <c r="H27" s="4">
        <v>50</v>
      </c>
      <c r="I27" s="4">
        <v>5250</v>
      </c>
      <c r="J27" s="4">
        <v>7750</v>
      </c>
      <c r="K27" s="4">
        <v>0</v>
      </c>
      <c r="L27" s="4">
        <v>3</v>
      </c>
      <c r="M27" s="4" t="s">
        <v>47</v>
      </c>
      <c r="N27" s="4" t="s">
        <v>452</v>
      </c>
      <c r="O27" s="39">
        <f>P27*100</f>
        <v>75</v>
      </c>
      <c r="P27" s="35">
        <v>0.75</v>
      </c>
      <c r="Q27" s="37">
        <v>5000</v>
      </c>
      <c r="R27" s="37">
        <v>7250</v>
      </c>
      <c r="S27" s="4"/>
      <c r="Y27">
        <v>1</v>
      </c>
      <c r="Z27">
        <f>H27-O27</f>
        <v>-25</v>
      </c>
      <c r="AA27">
        <f>I27-Q27</f>
        <v>250</v>
      </c>
    </row>
    <row r="28" spans="1:27" ht="14" x14ac:dyDescent="0.15">
      <c r="A28" s="4" t="s">
        <v>453</v>
      </c>
      <c r="B28" s="4"/>
      <c r="C28" s="4">
        <v>1</v>
      </c>
      <c r="D28" s="4">
        <v>2015</v>
      </c>
      <c r="E28" s="5">
        <v>22930791</v>
      </c>
      <c r="F28" s="4" t="s">
        <v>416</v>
      </c>
      <c r="G28" s="4" t="s">
        <v>454</v>
      </c>
      <c r="H28" s="4">
        <v>10</v>
      </c>
      <c r="I28" s="4">
        <v>1300</v>
      </c>
      <c r="J28" s="4">
        <v>1300</v>
      </c>
      <c r="K28" s="4">
        <v>0</v>
      </c>
      <c r="L28" s="4">
        <v>1</v>
      </c>
      <c r="M28" s="4" t="s">
        <v>54</v>
      </c>
      <c r="N28" s="4"/>
      <c r="O28" s="35">
        <f>P28*100</f>
        <v>10</v>
      </c>
      <c r="P28" s="35">
        <v>0.1</v>
      </c>
      <c r="Q28" s="35">
        <v>1300</v>
      </c>
      <c r="R28" s="35">
        <v>1300</v>
      </c>
      <c r="S28" s="4"/>
      <c r="Y28">
        <v>1</v>
      </c>
      <c r="Z28">
        <f>H28-O28</f>
        <v>0</v>
      </c>
      <c r="AA28">
        <f>I28-Q28</f>
        <v>0</v>
      </c>
    </row>
    <row r="29" spans="1:27" ht="14" x14ac:dyDescent="0.15">
      <c r="A29" s="4" t="s">
        <v>407</v>
      </c>
      <c r="B29" s="4"/>
      <c r="C29" s="4">
        <v>1</v>
      </c>
      <c r="D29" s="4">
        <v>2015</v>
      </c>
      <c r="E29" s="5">
        <v>25348253</v>
      </c>
      <c r="F29" s="4" t="s">
        <v>455</v>
      </c>
      <c r="G29" s="4" t="s">
        <v>177</v>
      </c>
      <c r="H29" s="4">
        <v>30</v>
      </c>
      <c r="I29" s="4">
        <v>800</v>
      </c>
      <c r="J29" s="4">
        <v>800</v>
      </c>
      <c r="K29" s="4">
        <v>0</v>
      </c>
      <c r="L29" s="4">
        <v>1</v>
      </c>
      <c r="M29" s="4" t="s">
        <v>54</v>
      </c>
      <c r="N29" s="4"/>
      <c r="O29" s="35">
        <f>P29*100</f>
        <v>30</v>
      </c>
      <c r="P29" s="35">
        <v>0.3</v>
      </c>
      <c r="Q29" s="35">
        <v>800</v>
      </c>
      <c r="R29" s="35">
        <v>800</v>
      </c>
      <c r="S29" s="4"/>
      <c r="Y29">
        <v>1</v>
      </c>
      <c r="Z29">
        <f>H29-O29</f>
        <v>0</v>
      </c>
      <c r="AA29">
        <f>I29-Q29</f>
        <v>0</v>
      </c>
    </row>
    <row r="30" spans="1:27" ht="14" x14ac:dyDescent="0.15">
      <c r="A30" s="4" t="s">
        <v>456</v>
      </c>
      <c r="B30" s="4"/>
      <c r="C30" s="4">
        <v>1</v>
      </c>
      <c r="D30" s="4">
        <v>2015</v>
      </c>
      <c r="E30" s="5">
        <v>26483213</v>
      </c>
      <c r="F30" s="4" t="s">
        <v>211</v>
      </c>
      <c r="G30" s="4" t="s">
        <v>457</v>
      </c>
      <c r="H30" s="4">
        <v>29</v>
      </c>
      <c r="I30" s="4">
        <v>1000</v>
      </c>
      <c r="J30" s="4">
        <v>1000</v>
      </c>
      <c r="K30" s="4">
        <v>0</v>
      </c>
      <c r="L30" s="4">
        <v>3</v>
      </c>
      <c r="M30" s="4" t="s">
        <v>47</v>
      </c>
      <c r="N30" s="4"/>
      <c r="O30" s="35">
        <f>P30*100</f>
        <v>28.999999999999996</v>
      </c>
      <c r="P30" s="35">
        <v>0.28999999999999998</v>
      </c>
      <c r="Q30" s="35">
        <v>1000</v>
      </c>
      <c r="R30" s="35">
        <v>1000</v>
      </c>
      <c r="S30" s="4"/>
      <c r="Y30">
        <v>1</v>
      </c>
      <c r="Z30">
        <f>H30-O30</f>
        <v>0</v>
      </c>
      <c r="AA30">
        <f>I30-Q30</f>
        <v>0</v>
      </c>
    </row>
    <row r="31" spans="1:27" s="8" customFormat="1" ht="14" x14ac:dyDescent="0.15">
      <c r="A31" s="4" t="s">
        <v>301</v>
      </c>
      <c r="B31" s="4"/>
      <c r="C31" s="4">
        <v>1</v>
      </c>
      <c r="D31" s="4">
        <v>2016</v>
      </c>
      <c r="E31" s="5">
        <v>26456730</v>
      </c>
      <c r="F31" s="4" t="s">
        <v>461</v>
      </c>
      <c r="G31" s="4" t="s">
        <v>462</v>
      </c>
      <c r="H31" s="4">
        <v>50</v>
      </c>
      <c r="I31" s="4">
        <v>2400</v>
      </c>
      <c r="J31" s="4">
        <v>2400</v>
      </c>
      <c r="K31" s="4">
        <v>0</v>
      </c>
      <c r="L31" s="4">
        <v>2</v>
      </c>
      <c r="M31" s="4" t="s">
        <v>20</v>
      </c>
      <c r="N31" s="4"/>
      <c r="O31" s="35">
        <f>P31*100</f>
        <v>50</v>
      </c>
      <c r="P31" s="35">
        <v>0.5</v>
      </c>
      <c r="Q31" s="35">
        <v>2400</v>
      </c>
      <c r="R31" s="35">
        <v>2400</v>
      </c>
      <c r="S31" s="4"/>
      <c r="T31"/>
      <c r="U31"/>
      <c r="V31"/>
      <c r="W31"/>
      <c r="X31"/>
      <c r="Y31">
        <v>1</v>
      </c>
      <c r="Z31">
        <f>H31-O31</f>
        <v>0</v>
      </c>
      <c r="AA31">
        <f>I31-Q31</f>
        <v>0</v>
      </c>
    </row>
    <row r="32" spans="1:27" ht="14" x14ac:dyDescent="0.15">
      <c r="A32" s="4" t="s">
        <v>463</v>
      </c>
      <c r="B32" s="4"/>
      <c r="C32" s="4">
        <v>1</v>
      </c>
      <c r="D32" s="4">
        <v>2016</v>
      </c>
      <c r="E32" s="5">
        <v>27147264</v>
      </c>
      <c r="F32" s="4" t="s">
        <v>464</v>
      </c>
      <c r="G32" s="4" t="s">
        <v>19</v>
      </c>
      <c r="H32" s="4">
        <v>20</v>
      </c>
      <c r="I32" s="4">
        <v>1450</v>
      </c>
      <c r="J32" s="4">
        <v>1450</v>
      </c>
      <c r="K32" s="4">
        <v>0</v>
      </c>
      <c r="L32" s="4">
        <v>3</v>
      </c>
      <c r="M32" s="4" t="s">
        <v>47</v>
      </c>
      <c r="N32" s="4"/>
      <c r="O32" s="35">
        <f>P32*100</f>
        <v>20</v>
      </c>
      <c r="P32" s="35">
        <v>0.2</v>
      </c>
      <c r="Q32" s="35">
        <v>1450</v>
      </c>
      <c r="R32" s="35">
        <v>1450</v>
      </c>
      <c r="S32" s="4"/>
      <c r="Y32">
        <v>1</v>
      </c>
      <c r="Z32">
        <f>H32-O32</f>
        <v>0</v>
      </c>
      <c r="AA32">
        <f>I32-Q32</f>
        <v>0</v>
      </c>
    </row>
    <row r="33" spans="1:27" ht="14" x14ac:dyDescent="0.15">
      <c r="A33" s="4" t="s">
        <v>131</v>
      </c>
      <c r="B33" s="4"/>
      <c r="C33" s="4">
        <v>1</v>
      </c>
      <c r="D33" s="4">
        <v>2016</v>
      </c>
      <c r="E33" s="5">
        <v>27072100</v>
      </c>
      <c r="F33" s="4" t="s">
        <v>34</v>
      </c>
      <c r="G33" s="4" t="s">
        <v>363</v>
      </c>
      <c r="H33" s="4">
        <v>50</v>
      </c>
      <c r="I33" s="4">
        <v>1100</v>
      </c>
      <c r="J33" s="4">
        <v>1100</v>
      </c>
      <c r="K33" s="4">
        <v>0</v>
      </c>
      <c r="L33" s="4">
        <v>2</v>
      </c>
      <c r="M33" s="4" t="s">
        <v>20</v>
      </c>
      <c r="N33" s="4"/>
      <c r="O33" s="35">
        <f>P33*100</f>
        <v>50</v>
      </c>
      <c r="P33" s="35">
        <v>0.5</v>
      </c>
      <c r="Q33" s="35">
        <v>1100</v>
      </c>
      <c r="R33" s="35">
        <v>1100</v>
      </c>
      <c r="S33" s="4"/>
      <c r="Y33">
        <v>1</v>
      </c>
      <c r="Z33">
        <f>H33-O33</f>
        <v>0</v>
      </c>
      <c r="AA33">
        <f>I33-Q33</f>
        <v>0</v>
      </c>
    </row>
    <row r="34" spans="1:27" ht="14" x14ac:dyDescent="0.15">
      <c r="A34" s="4" t="s">
        <v>169</v>
      </c>
      <c r="B34" s="4"/>
      <c r="C34" s="4">
        <v>1</v>
      </c>
      <c r="D34" s="4">
        <v>2016</v>
      </c>
      <c r="E34" s="5">
        <v>27021648</v>
      </c>
      <c r="F34" s="4" t="s">
        <v>367</v>
      </c>
      <c r="G34" s="4" t="s">
        <v>68</v>
      </c>
      <c r="H34" s="4">
        <v>30</v>
      </c>
      <c r="I34" s="10">
        <v>3100</v>
      </c>
      <c r="J34" s="10">
        <v>3500</v>
      </c>
      <c r="K34" s="4">
        <v>0</v>
      </c>
      <c r="L34" s="4">
        <v>2</v>
      </c>
      <c r="M34" s="4" t="s">
        <v>20</v>
      </c>
      <c r="N34" s="4"/>
      <c r="O34" s="35">
        <f>P34*100</f>
        <v>30</v>
      </c>
      <c r="P34" s="35">
        <v>0.3</v>
      </c>
      <c r="Q34" s="39">
        <v>900</v>
      </c>
      <c r="R34" s="39">
        <v>3300</v>
      </c>
      <c r="S34" s="4"/>
      <c r="Y34">
        <v>1</v>
      </c>
      <c r="Z34">
        <f>H34-O34</f>
        <v>0</v>
      </c>
      <c r="AA34">
        <f>I34-Q34</f>
        <v>2200</v>
      </c>
    </row>
    <row r="35" spans="1:27" ht="14" x14ac:dyDescent="0.15">
      <c r="A35" s="4" t="s">
        <v>465</v>
      </c>
      <c r="B35" s="4"/>
      <c r="C35" s="4">
        <v>1</v>
      </c>
      <c r="D35" s="4">
        <v>2016</v>
      </c>
      <c r="E35" s="5">
        <v>27116703</v>
      </c>
      <c r="F35" s="4" t="s">
        <v>198</v>
      </c>
      <c r="G35" s="4" t="s">
        <v>466</v>
      </c>
      <c r="H35" s="4">
        <v>50</v>
      </c>
      <c r="I35" s="4">
        <v>2750</v>
      </c>
      <c r="J35" s="4">
        <v>3900</v>
      </c>
      <c r="K35" s="4">
        <v>0</v>
      </c>
      <c r="L35" s="4">
        <v>2</v>
      </c>
      <c r="M35" s="4" t="s">
        <v>20</v>
      </c>
      <c r="N35" s="4"/>
      <c r="O35" s="35">
        <f>P35*100</f>
        <v>50</v>
      </c>
      <c r="P35" s="35">
        <v>0.5</v>
      </c>
      <c r="Q35" s="35">
        <v>2750</v>
      </c>
      <c r="R35" s="35">
        <v>3900</v>
      </c>
      <c r="S35" s="4"/>
      <c r="Y35">
        <v>1</v>
      </c>
      <c r="Z35">
        <f>H35-O35</f>
        <v>0</v>
      </c>
      <c r="AA35">
        <f>I35-Q35</f>
        <v>0</v>
      </c>
    </row>
    <row r="36" spans="1:27" ht="14" x14ac:dyDescent="0.15">
      <c r="A36" s="4" t="s">
        <v>458</v>
      </c>
      <c r="B36" s="4"/>
      <c r="C36" s="4">
        <v>1</v>
      </c>
      <c r="D36" s="4">
        <v>2016</v>
      </c>
      <c r="E36" s="5">
        <v>26438404</v>
      </c>
      <c r="F36" s="4" t="s">
        <v>467</v>
      </c>
      <c r="G36" s="4" t="s">
        <v>19</v>
      </c>
      <c r="H36" s="4">
        <v>30</v>
      </c>
      <c r="I36" s="10">
        <v>3100</v>
      </c>
      <c r="J36" s="10">
        <v>3500</v>
      </c>
      <c r="K36" s="4">
        <v>0</v>
      </c>
      <c r="L36" s="4">
        <v>2</v>
      </c>
      <c r="M36" s="4" t="s">
        <v>20</v>
      </c>
      <c r="N36" s="4"/>
      <c r="O36" s="35">
        <f>P36*100</f>
        <v>30</v>
      </c>
      <c r="P36" s="35">
        <v>0.3</v>
      </c>
      <c r="Q36" s="39">
        <v>900</v>
      </c>
      <c r="R36" s="39">
        <v>3300</v>
      </c>
      <c r="S36" s="4"/>
      <c r="Y36">
        <v>1</v>
      </c>
      <c r="Z36">
        <f>H36-O36</f>
        <v>0</v>
      </c>
      <c r="AA36">
        <f>I36-Q36</f>
        <v>2200</v>
      </c>
    </row>
    <row r="37" spans="1:27" ht="14" x14ac:dyDescent="0.15">
      <c r="A37" s="4" t="s">
        <v>468</v>
      </c>
      <c r="B37" s="4"/>
      <c r="C37" s="4">
        <v>1</v>
      </c>
      <c r="D37" s="4">
        <v>2016</v>
      </c>
      <c r="E37" s="5">
        <v>26489976</v>
      </c>
      <c r="F37" s="4" t="s">
        <v>469</v>
      </c>
      <c r="G37" s="4" t="s">
        <v>232</v>
      </c>
      <c r="H37" s="4">
        <v>25</v>
      </c>
      <c r="I37" s="4">
        <v>2500</v>
      </c>
      <c r="J37" s="4">
        <v>15000</v>
      </c>
      <c r="K37" s="4">
        <v>0</v>
      </c>
      <c r="L37" s="4">
        <v>3</v>
      </c>
      <c r="M37" s="4" t="s">
        <v>47</v>
      </c>
      <c r="N37" s="4"/>
      <c r="O37" s="35">
        <f>P37*100</f>
        <v>25</v>
      </c>
      <c r="P37" s="35">
        <v>0.25</v>
      </c>
      <c r="Q37" s="35">
        <v>2500</v>
      </c>
      <c r="R37" s="49">
        <v>15000</v>
      </c>
      <c r="S37" s="4"/>
      <c r="Y37">
        <v>1</v>
      </c>
      <c r="Z37">
        <f>H37-O37</f>
        <v>0</v>
      </c>
      <c r="AA37">
        <f>I37-Q37</f>
        <v>0</v>
      </c>
    </row>
    <row r="38" spans="1:27" ht="14" x14ac:dyDescent="0.15">
      <c r="A38" s="4" t="s">
        <v>286</v>
      </c>
      <c r="B38" s="4"/>
      <c r="C38" s="4">
        <v>1</v>
      </c>
      <c r="D38" s="4">
        <v>2011</v>
      </c>
      <c r="E38" s="4">
        <v>21429591</v>
      </c>
      <c r="F38" s="4" t="s">
        <v>211</v>
      </c>
      <c r="G38" s="4" t="s">
        <v>287</v>
      </c>
      <c r="H38" s="4">
        <v>20</v>
      </c>
      <c r="I38" s="4">
        <v>2000</v>
      </c>
      <c r="J38" s="4">
        <v>2000</v>
      </c>
      <c r="K38" s="4">
        <v>0</v>
      </c>
      <c r="L38" s="4">
        <v>1</v>
      </c>
      <c r="M38" s="4" t="s">
        <v>54</v>
      </c>
      <c r="N38" s="4"/>
      <c r="O38" s="35">
        <f>P38*100</f>
        <v>20</v>
      </c>
      <c r="P38" s="35">
        <v>0.2</v>
      </c>
      <c r="Q38" s="35">
        <v>2000</v>
      </c>
      <c r="R38" s="35">
        <v>2000</v>
      </c>
      <c r="S38" s="4"/>
      <c r="V38" s="9"/>
      <c r="W38">
        <v>1</v>
      </c>
      <c r="Z38">
        <f>H38-O38</f>
        <v>0</v>
      </c>
      <c r="AA38">
        <f>I38-Q38</f>
        <v>0</v>
      </c>
    </row>
    <row r="39" spans="1:27" ht="14" x14ac:dyDescent="0.15">
      <c r="A39" s="4" t="s">
        <v>98</v>
      </c>
      <c r="B39" s="4"/>
      <c r="C39" s="4">
        <v>1</v>
      </c>
      <c r="D39" s="4">
        <v>2011</v>
      </c>
      <c r="E39" s="5">
        <v>21764566</v>
      </c>
      <c r="F39" s="4" t="s">
        <v>211</v>
      </c>
      <c r="G39" s="4" t="s">
        <v>291</v>
      </c>
      <c r="H39" s="4">
        <v>50</v>
      </c>
      <c r="I39" s="4">
        <v>1000</v>
      </c>
      <c r="J39" s="4">
        <v>1400</v>
      </c>
      <c r="K39" s="4">
        <v>600</v>
      </c>
      <c r="L39" s="4">
        <v>2</v>
      </c>
      <c r="M39" s="4" t="s">
        <v>20</v>
      </c>
      <c r="N39" s="4"/>
      <c r="O39" s="35">
        <f>P39*100</f>
        <v>50</v>
      </c>
      <c r="P39" s="35">
        <v>0.5</v>
      </c>
      <c r="Q39" s="35">
        <v>1000</v>
      </c>
      <c r="R39" s="35">
        <v>1400</v>
      </c>
      <c r="S39" s="4"/>
      <c r="V39" s="9"/>
      <c r="W39">
        <v>1</v>
      </c>
      <c r="Z39">
        <f>H39-O39</f>
        <v>0</v>
      </c>
      <c r="AA39">
        <f>I39-Q39</f>
        <v>0</v>
      </c>
    </row>
    <row r="40" spans="1:27" ht="14" x14ac:dyDescent="0.15">
      <c r="A40" s="4" t="s">
        <v>292</v>
      </c>
      <c r="B40" s="4"/>
      <c r="C40" s="4">
        <v>1</v>
      </c>
      <c r="D40" s="4">
        <v>2011</v>
      </c>
      <c r="E40" s="5">
        <v>21470239</v>
      </c>
      <c r="F40" s="4" t="s">
        <v>37</v>
      </c>
      <c r="G40" s="4" t="s">
        <v>268</v>
      </c>
      <c r="H40" s="4">
        <v>50</v>
      </c>
      <c r="I40" s="4">
        <v>6000</v>
      </c>
      <c r="J40" s="4">
        <v>6000</v>
      </c>
      <c r="K40" s="4">
        <v>0</v>
      </c>
      <c r="L40" s="4">
        <v>4</v>
      </c>
      <c r="M40" s="4" t="s">
        <v>293</v>
      </c>
      <c r="N40" s="4"/>
      <c r="O40" s="35">
        <f>P40*100</f>
        <v>50</v>
      </c>
      <c r="P40" s="35">
        <v>0.5</v>
      </c>
      <c r="Q40" s="35">
        <v>6000</v>
      </c>
      <c r="R40" s="35">
        <v>6000</v>
      </c>
      <c r="S40" s="4"/>
      <c r="V40" s="9"/>
      <c r="W40">
        <v>1</v>
      </c>
      <c r="Z40">
        <f>H40-O40</f>
        <v>0</v>
      </c>
      <c r="AA40">
        <f>I40-Q40</f>
        <v>0</v>
      </c>
    </row>
    <row r="41" spans="1:27" ht="14" x14ac:dyDescent="0.15">
      <c r="A41" s="4" t="s">
        <v>169</v>
      </c>
      <c r="B41" s="4"/>
      <c r="C41" s="4">
        <v>1</v>
      </c>
      <c r="D41" s="4">
        <v>2011</v>
      </c>
      <c r="E41" s="5">
        <v>21906607</v>
      </c>
      <c r="F41" s="4" t="s">
        <v>70</v>
      </c>
      <c r="G41" s="4" t="s">
        <v>291</v>
      </c>
      <c r="H41" s="4">
        <v>33</v>
      </c>
      <c r="I41" s="4">
        <v>1900</v>
      </c>
      <c r="J41" s="4">
        <v>2100</v>
      </c>
      <c r="K41" s="4">
        <v>500</v>
      </c>
      <c r="L41" s="4">
        <v>2</v>
      </c>
      <c r="M41" s="4" t="s">
        <v>20</v>
      </c>
      <c r="N41" s="4"/>
      <c r="O41" s="35">
        <f>P41*100</f>
        <v>33.300000000000004</v>
      </c>
      <c r="P41" s="35">
        <v>0.33300000000000002</v>
      </c>
      <c r="Q41" s="36">
        <v>2100</v>
      </c>
      <c r="R41" s="36">
        <v>2300</v>
      </c>
      <c r="S41" s="4"/>
      <c r="V41" s="9"/>
      <c r="W41">
        <v>1</v>
      </c>
      <c r="Z41">
        <f>H41-O41</f>
        <v>-0.30000000000000426</v>
      </c>
      <c r="AA41">
        <f>I41-Q41</f>
        <v>-200</v>
      </c>
    </row>
    <row r="42" spans="1:27" ht="14" x14ac:dyDescent="0.15">
      <c r="A42" s="4" t="s">
        <v>294</v>
      </c>
      <c r="B42" s="4"/>
      <c r="C42" s="4">
        <v>1</v>
      </c>
      <c r="D42" s="4">
        <v>2011</v>
      </c>
      <c r="E42" s="5">
        <v>21665533</v>
      </c>
      <c r="F42" s="4" t="s">
        <v>34</v>
      </c>
      <c r="G42" s="4" t="s">
        <v>295</v>
      </c>
      <c r="H42" s="4">
        <v>20</v>
      </c>
      <c r="I42" s="4">
        <v>1000</v>
      </c>
      <c r="J42" s="4">
        <v>2000</v>
      </c>
      <c r="K42" s="4">
        <v>0</v>
      </c>
      <c r="L42" s="4">
        <v>2</v>
      </c>
      <c r="M42" s="4" t="s">
        <v>20</v>
      </c>
      <c r="N42" s="4"/>
      <c r="O42" s="35">
        <f>P42*100</f>
        <v>20</v>
      </c>
      <c r="P42" s="35">
        <v>0.2</v>
      </c>
      <c r="Q42" s="35">
        <v>1000</v>
      </c>
      <c r="R42" s="35">
        <v>2000</v>
      </c>
      <c r="S42" s="4"/>
      <c r="V42" s="9"/>
      <c r="W42">
        <v>1</v>
      </c>
      <c r="Z42">
        <f>H42-O42</f>
        <v>0</v>
      </c>
      <c r="AA42">
        <f>I42-Q42</f>
        <v>0</v>
      </c>
    </row>
    <row r="43" spans="1:27" ht="14" x14ac:dyDescent="0.15">
      <c r="A43" s="4" t="s">
        <v>288</v>
      </c>
      <c r="B43" s="4"/>
      <c r="C43" s="4">
        <v>1</v>
      </c>
      <c r="D43" s="4">
        <v>2012</v>
      </c>
      <c r="E43" s="5">
        <v>23049936</v>
      </c>
      <c r="F43" s="4" t="s">
        <v>274</v>
      </c>
      <c r="G43" s="4" t="s">
        <v>296</v>
      </c>
      <c r="H43" s="4">
        <v>50</v>
      </c>
      <c r="I43" s="4">
        <v>6000</v>
      </c>
      <c r="J43" s="4">
        <v>8000</v>
      </c>
      <c r="K43" s="4">
        <v>0</v>
      </c>
      <c r="L43" s="4">
        <v>4</v>
      </c>
      <c r="M43" s="4" t="s">
        <v>293</v>
      </c>
      <c r="N43" s="4"/>
      <c r="O43" s="35">
        <f>P43*100</f>
        <v>50</v>
      </c>
      <c r="P43" s="35">
        <v>0.5</v>
      </c>
      <c r="Q43" s="37">
        <v>5000</v>
      </c>
      <c r="R43" s="37">
        <v>6000</v>
      </c>
      <c r="S43" s="4"/>
      <c r="V43" s="9"/>
      <c r="W43">
        <v>1</v>
      </c>
      <c r="Z43">
        <f>H43-O43</f>
        <v>0</v>
      </c>
      <c r="AA43">
        <f>I43-Q43</f>
        <v>1000</v>
      </c>
    </row>
    <row r="44" spans="1:27" ht="14" x14ac:dyDescent="0.15">
      <c r="A44" s="4" t="s">
        <v>297</v>
      </c>
      <c r="B44" s="4"/>
      <c r="C44" s="4">
        <v>1</v>
      </c>
      <c r="D44" s="4">
        <v>2012</v>
      </c>
      <c r="E44" s="5">
        <v>23209619</v>
      </c>
      <c r="F44" s="4" t="s">
        <v>274</v>
      </c>
      <c r="G44" s="4" t="s">
        <v>298</v>
      </c>
      <c r="H44" s="4">
        <v>28.6</v>
      </c>
      <c r="I44" s="4">
        <v>800</v>
      </c>
      <c r="J44" s="4">
        <v>800</v>
      </c>
      <c r="K44" s="4">
        <v>0</v>
      </c>
      <c r="L44" s="4">
        <v>3</v>
      </c>
      <c r="M44" s="4" t="s">
        <v>47</v>
      </c>
      <c r="N44" s="4"/>
      <c r="O44" s="35">
        <f>P44*100</f>
        <v>28.999999999999996</v>
      </c>
      <c r="P44" s="35">
        <v>0.28999999999999998</v>
      </c>
      <c r="Q44" s="35">
        <v>800</v>
      </c>
      <c r="R44" s="35">
        <v>800</v>
      </c>
      <c r="S44" s="4"/>
      <c r="V44" s="9"/>
      <c r="W44">
        <v>1</v>
      </c>
      <c r="Z44">
        <f>H44-O44</f>
        <v>-0.39999999999999503</v>
      </c>
      <c r="AA44">
        <f>I44-Q44</f>
        <v>0</v>
      </c>
    </row>
    <row r="45" spans="1:27" ht="14" x14ac:dyDescent="0.15">
      <c r="A45" s="4" t="s">
        <v>156</v>
      </c>
      <c r="B45" s="4"/>
      <c r="C45" s="4">
        <v>1</v>
      </c>
      <c r="D45" s="4">
        <v>2012</v>
      </c>
      <c r="E45" s="5">
        <v>23227242</v>
      </c>
      <c r="F45" s="4" t="s">
        <v>299</v>
      </c>
      <c r="G45" s="4" t="s">
        <v>158</v>
      </c>
      <c r="H45" s="4">
        <v>25</v>
      </c>
      <c r="I45" s="4">
        <v>1500</v>
      </c>
      <c r="J45" s="4">
        <v>1500</v>
      </c>
      <c r="K45" s="4">
        <v>0</v>
      </c>
      <c r="L45" s="4">
        <v>2</v>
      </c>
      <c r="M45" s="4" t="s">
        <v>20</v>
      </c>
      <c r="N45" s="4"/>
      <c r="O45" s="35">
        <f>P45*100</f>
        <v>25</v>
      </c>
      <c r="P45" s="35">
        <v>0.25</v>
      </c>
      <c r="Q45" s="35">
        <v>1500</v>
      </c>
      <c r="R45" s="35">
        <v>1500</v>
      </c>
      <c r="S45" s="4"/>
      <c r="V45" s="9"/>
      <c r="W45">
        <v>1</v>
      </c>
      <c r="Z45">
        <f>H45-O45</f>
        <v>0</v>
      </c>
      <c r="AA45">
        <f>I45-Q45</f>
        <v>0</v>
      </c>
    </row>
    <row r="46" spans="1:27" ht="14" x14ac:dyDescent="0.15">
      <c r="A46" s="4" t="s">
        <v>301</v>
      </c>
      <c r="B46" s="4"/>
      <c r="C46" s="4">
        <v>1</v>
      </c>
      <c r="D46" s="4">
        <v>2012</v>
      </c>
      <c r="E46" s="5">
        <v>22024409</v>
      </c>
      <c r="F46" s="4" t="s">
        <v>185</v>
      </c>
      <c r="G46" s="4" t="s">
        <v>302</v>
      </c>
      <c r="H46" s="4">
        <v>50</v>
      </c>
      <c r="I46" s="4">
        <v>3800</v>
      </c>
      <c r="J46" s="4">
        <v>3800</v>
      </c>
      <c r="K46" s="4">
        <v>500</v>
      </c>
      <c r="L46" s="4">
        <v>2</v>
      </c>
      <c r="M46" s="4" t="s">
        <v>20</v>
      </c>
      <c r="N46" s="4"/>
      <c r="O46" s="35">
        <f>P46*100</f>
        <v>50</v>
      </c>
      <c r="P46" s="35">
        <v>0.5</v>
      </c>
      <c r="Q46" s="37">
        <v>2400</v>
      </c>
      <c r="R46" s="37">
        <v>2400</v>
      </c>
      <c r="S46" s="4"/>
      <c r="V46" s="9"/>
      <c r="W46">
        <v>1</v>
      </c>
      <c r="Z46">
        <f>H46-O46</f>
        <v>0</v>
      </c>
      <c r="AA46">
        <f>I46-Q46</f>
        <v>1400</v>
      </c>
    </row>
    <row r="47" spans="1:27" ht="14" x14ac:dyDescent="0.15">
      <c r="A47" s="4" t="s">
        <v>303</v>
      </c>
      <c r="B47" s="4"/>
      <c r="C47" s="4">
        <v>1</v>
      </c>
      <c r="D47" s="4">
        <v>2012</v>
      </c>
      <c r="E47" s="5">
        <v>23093056</v>
      </c>
      <c r="F47" s="4" t="s">
        <v>304</v>
      </c>
      <c r="G47" s="4" t="s">
        <v>305</v>
      </c>
      <c r="H47" s="4">
        <v>15</v>
      </c>
      <c r="I47" s="4">
        <v>2000</v>
      </c>
      <c r="J47" s="4">
        <v>3000</v>
      </c>
      <c r="K47" s="4">
        <v>500</v>
      </c>
      <c r="L47" s="4">
        <v>1</v>
      </c>
      <c r="M47" s="4" t="s">
        <v>54</v>
      </c>
      <c r="N47" s="4"/>
      <c r="O47" s="35">
        <f>P47*100</f>
        <v>15</v>
      </c>
      <c r="P47" s="35">
        <v>0.15</v>
      </c>
      <c r="Q47" s="37">
        <v>1000</v>
      </c>
      <c r="R47" s="37">
        <v>2000</v>
      </c>
      <c r="S47" s="4"/>
      <c r="V47" s="9"/>
      <c r="W47">
        <v>1</v>
      </c>
      <c r="Z47">
        <f>H47-O47</f>
        <v>0</v>
      </c>
      <c r="AA47">
        <f>I47-Q47</f>
        <v>1000</v>
      </c>
    </row>
    <row r="48" spans="1:27" ht="14" x14ac:dyDescent="0.15">
      <c r="A48" s="4" t="s">
        <v>306</v>
      </c>
      <c r="B48" s="4"/>
      <c r="C48" s="4">
        <v>1</v>
      </c>
      <c r="D48" s="4">
        <v>2012</v>
      </c>
      <c r="E48" s="5">
        <v>22146580</v>
      </c>
      <c r="F48" s="4" t="s">
        <v>61</v>
      </c>
      <c r="G48" s="4" t="s">
        <v>81</v>
      </c>
      <c r="H48" s="4">
        <v>50</v>
      </c>
      <c r="I48" s="4">
        <v>1250</v>
      </c>
      <c r="J48" s="4">
        <v>1750</v>
      </c>
      <c r="K48" s="4">
        <v>0</v>
      </c>
      <c r="L48" s="4">
        <v>5</v>
      </c>
      <c r="M48" s="4" t="s">
        <v>112</v>
      </c>
      <c r="N48" s="4"/>
      <c r="O48" s="35">
        <f>P48*100</f>
        <v>50</v>
      </c>
      <c r="P48" s="35">
        <v>0.5</v>
      </c>
      <c r="Q48" s="36">
        <v>750</v>
      </c>
      <c r="R48" s="36">
        <v>1250</v>
      </c>
      <c r="S48" s="4"/>
      <c r="V48" s="9"/>
      <c r="W48">
        <v>1</v>
      </c>
      <c r="Z48">
        <f>H48-O48</f>
        <v>0</v>
      </c>
      <c r="AA48">
        <f>I48-Q48</f>
        <v>500</v>
      </c>
    </row>
    <row r="49" spans="1:27" ht="14" x14ac:dyDescent="0.15">
      <c r="A49" s="4" t="s">
        <v>284</v>
      </c>
      <c r="B49" s="4"/>
      <c r="C49" s="4">
        <v>1</v>
      </c>
      <c r="D49" s="4">
        <v>2012</v>
      </c>
      <c r="E49" s="5">
        <v>22285718</v>
      </c>
      <c r="F49" s="4" t="s">
        <v>211</v>
      </c>
      <c r="G49" s="4" t="s">
        <v>307</v>
      </c>
      <c r="H49" s="4">
        <v>24.5</v>
      </c>
      <c r="I49" s="4">
        <v>4000</v>
      </c>
      <c r="J49" s="4">
        <v>4000</v>
      </c>
      <c r="K49" s="4">
        <v>0</v>
      </c>
      <c r="L49" s="4">
        <v>3</v>
      </c>
      <c r="M49" s="4" t="s">
        <v>47</v>
      </c>
      <c r="N49" s="4"/>
      <c r="O49" s="35">
        <f>P49*100</f>
        <v>25</v>
      </c>
      <c r="P49" s="35">
        <v>0.25</v>
      </c>
      <c r="Q49" s="35">
        <v>4000</v>
      </c>
      <c r="R49" s="35">
        <v>4000</v>
      </c>
      <c r="S49" s="4"/>
      <c r="V49" s="9"/>
      <c r="W49">
        <v>1</v>
      </c>
      <c r="Z49">
        <f>H49-O49</f>
        <v>-0.5</v>
      </c>
      <c r="AA49">
        <f>I49-Q49</f>
        <v>0</v>
      </c>
    </row>
    <row r="50" spans="1:27" ht="14" x14ac:dyDescent="0.15">
      <c r="A50" s="4" t="s">
        <v>310</v>
      </c>
      <c r="B50" s="4"/>
      <c r="C50" s="4">
        <v>1</v>
      </c>
      <c r="D50" s="4">
        <v>2012</v>
      </c>
      <c r="E50" s="5">
        <v>21718979</v>
      </c>
      <c r="F50" s="4" t="s">
        <v>311</v>
      </c>
      <c r="G50" s="4" t="s">
        <v>155</v>
      </c>
      <c r="H50" s="4">
        <v>26.7</v>
      </c>
      <c r="I50" s="4">
        <v>1300</v>
      </c>
      <c r="J50" s="4">
        <v>1300</v>
      </c>
      <c r="K50" s="4">
        <v>0</v>
      </c>
      <c r="L50" s="4">
        <v>3</v>
      </c>
      <c r="M50" s="4" t="s">
        <v>47</v>
      </c>
      <c r="N50" s="4"/>
      <c r="O50" s="35">
        <f>P50*100</f>
        <v>26.666666666666668</v>
      </c>
      <c r="P50" s="35">
        <f>80/300</f>
        <v>0.26666666666666666</v>
      </c>
      <c r="Q50" s="35"/>
      <c r="R50" s="35">
        <v>1300</v>
      </c>
      <c r="S50" s="4"/>
      <c r="W50">
        <v>1</v>
      </c>
      <c r="Z50">
        <f>H50-O50</f>
        <v>3.3333333333331439E-2</v>
      </c>
      <c r="AA50">
        <f>I50-Q50</f>
        <v>1300</v>
      </c>
    </row>
    <row r="51" spans="1:27" ht="14" x14ac:dyDescent="0.15">
      <c r="A51" s="4" t="s">
        <v>312</v>
      </c>
      <c r="B51" s="4"/>
      <c r="C51" s="4">
        <v>1</v>
      </c>
      <c r="D51" s="4">
        <v>2012</v>
      </c>
      <c r="E51" s="5">
        <v>22682911</v>
      </c>
      <c r="F51" s="4" t="s">
        <v>313</v>
      </c>
      <c r="G51" s="4" t="s">
        <v>314</v>
      </c>
      <c r="H51" s="4">
        <v>30</v>
      </c>
      <c r="I51" s="4">
        <v>1700</v>
      </c>
      <c r="J51" s="4">
        <v>1900</v>
      </c>
      <c r="K51" s="4">
        <v>0</v>
      </c>
      <c r="L51" s="4">
        <v>2</v>
      </c>
      <c r="M51" s="4" t="s">
        <v>20</v>
      </c>
      <c r="N51" s="4"/>
      <c r="O51" s="35">
        <f>P51*100</f>
        <v>30</v>
      </c>
      <c r="P51" s="35">
        <v>0.3</v>
      </c>
      <c r="Q51" s="35">
        <v>1700</v>
      </c>
      <c r="R51" s="35">
        <v>1900</v>
      </c>
      <c r="S51" s="4"/>
      <c r="W51">
        <v>1</v>
      </c>
      <c r="Z51">
        <f>H51-O51</f>
        <v>0</v>
      </c>
      <c r="AA51">
        <f>I51-Q51</f>
        <v>0</v>
      </c>
    </row>
    <row r="52" spans="1:27" ht="14" x14ac:dyDescent="0.15">
      <c r="A52" s="4" t="s">
        <v>315</v>
      </c>
      <c r="B52" s="4"/>
      <c r="C52" s="4">
        <v>1</v>
      </c>
      <c r="D52" s="4">
        <v>2012</v>
      </c>
      <c r="E52" s="5">
        <v>22682915</v>
      </c>
      <c r="F52" s="4" t="s">
        <v>313</v>
      </c>
      <c r="G52" s="4" t="s">
        <v>316</v>
      </c>
      <c r="H52" s="4">
        <v>20</v>
      </c>
      <c r="I52" s="4">
        <v>1900</v>
      </c>
      <c r="J52" s="4">
        <v>1900</v>
      </c>
      <c r="K52" s="4">
        <v>0</v>
      </c>
      <c r="L52" s="4">
        <v>2</v>
      </c>
      <c r="M52" s="4" t="s">
        <v>20</v>
      </c>
      <c r="N52" s="4"/>
      <c r="O52" s="35">
        <f>P52*100</f>
        <v>20</v>
      </c>
      <c r="P52" s="35">
        <v>0.2</v>
      </c>
      <c r="Q52" s="35">
        <v>1900</v>
      </c>
      <c r="R52" s="35">
        <v>1900</v>
      </c>
      <c r="S52" s="4"/>
      <c r="W52">
        <v>1</v>
      </c>
      <c r="Z52">
        <f>H52-O52</f>
        <v>0</v>
      </c>
      <c r="AA52">
        <f>I52-Q52</f>
        <v>0</v>
      </c>
    </row>
    <row r="53" spans="1:27" ht="14" x14ac:dyDescent="0.15">
      <c r="A53" s="4" t="s">
        <v>317</v>
      </c>
      <c r="B53" s="4"/>
      <c r="C53" s="4">
        <v>1</v>
      </c>
      <c r="D53" s="4">
        <v>2012</v>
      </c>
      <c r="E53" s="5">
        <v>22469685</v>
      </c>
      <c r="F53" s="4" t="s">
        <v>318</v>
      </c>
      <c r="G53" s="4" t="s">
        <v>71</v>
      </c>
      <c r="H53" s="4">
        <v>25</v>
      </c>
      <c r="I53" s="4">
        <v>1643</v>
      </c>
      <c r="J53" s="4">
        <v>1643</v>
      </c>
      <c r="K53" s="4">
        <v>0</v>
      </c>
      <c r="L53" s="4">
        <v>2</v>
      </c>
      <c r="M53" s="4" t="s">
        <v>20</v>
      </c>
      <c r="N53" s="4" t="s">
        <v>319</v>
      </c>
      <c r="O53" s="35">
        <f>P53*100</f>
        <v>25</v>
      </c>
      <c r="P53" s="35">
        <v>0.25</v>
      </c>
      <c r="Q53" s="35">
        <v>1643</v>
      </c>
      <c r="R53" s="35">
        <v>1643</v>
      </c>
      <c r="S53" s="4"/>
      <c r="W53">
        <v>1</v>
      </c>
      <c r="Z53">
        <f>H53-O53</f>
        <v>0</v>
      </c>
      <c r="AA53">
        <f>I53-Q53</f>
        <v>0</v>
      </c>
    </row>
    <row r="54" spans="1:27" ht="14" x14ac:dyDescent="0.15">
      <c r="A54" s="4" t="s">
        <v>320</v>
      </c>
      <c r="B54" s="4"/>
      <c r="C54" s="4">
        <v>1</v>
      </c>
      <c r="D54" s="4">
        <v>2012</v>
      </c>
      <c r="E54" s="5">
        <v>22440976</v>
      </c>
      <c r="F54" s="4" t="s">
        <v>61</v>
      </c>
      <c r="G54" s="4" t="s">
        <v>164</v>
      </c>
      <c r="H54" s="4">
        <v>25</v>
      </c>
      <c r="I54" s="4">
        <v>2000</v>
      </c>
      <c r="J54" s="4">
        <v>2000</v>
      </c>
      <c r="K54" s="4">
        <v>0</v>
      </c>
      <c r="L54" s="4">
        <v>3</v>
      </c>
      <c r="M54" s="4" t="s">
        <v>47</v>
      </c>
      <c r="N54" s="4" t="s">
        <v>319</v>
      </c>
      <c r="O54" s="35">
        <f>P54*100</f>
        <v>25</v>
      </c>
      <c r="P54" s="35">
        <v>0.25</v>
      </c>
      <c r="Q54" s="35">
        <v>2000</v>
      </c>
      <c r="R54" s="35">
        <v>2000</v>
      </c>
      <c r="S54" s="4"/>
      <c r="W54">
        <v>1</v>
      </c>
      <c r="Z54">
        <f>H54-O54</f>
        <v>0</v>
      </c>
      <c r="AA54">
        <f>I54-Q54</f>
        <v>0</v>
      </c>
    </row>
    <row r="55" spans="1:27" ht="14" x14ac:dyDescent="0.15">
      <c r="A55" s="4" t="s">
        <v>321</v>
      </c>
      <c r="B55" s="4"/>
      <c r="C55" s="4">
        <v>1</v>
      </c>
      <c r="D55" s="4">
        <v>2012</v>
      </c>
      <c r="E55" s="5">
        <v>22349305</v>
      </c>
      <c r="F55" s="4" t="s">
        <v>34</v>
      </c>
      <c r="G55" s="4" t="s">
        <v>322</v>
      </c>
      <c r="H55" s="4">
        <v>50</v>
      </c>
      <c r="I55" s="4">
        <v>8000</v>
      </c>
      <c r="J55" s="4">
        <v>8000</v>
      </c>
      <c r="K55" s="4">
        <v>0</v>
      </c>
      <c r="L55" s="4">
        <v>2</v>
      </c>
      <c r="M55" s="4" t="s">
        <v>20</v>
      </c>
      <c r="N55" s="4"/>
      <c r="O55" s="35">
        <f>P55*100</f>
        <v>50</v>
      </c>
      <c r="P55" s="35">
        <v>0.5</v>
      </c>
      <c r="Q55" s="38">
        <v>11000</v>
      </c>
      <c r="R55" s="38">
        <v>14000</v>
      </c>
      <c r="S55" s="4"/>
      <c r="W55">
        <v>1</v>
      </c>
      <c r="Z55">
        <f>H55-O55</f>
        <v>0</v>
      </c>
      <c r="AA55">
        <f>I55-Q55</f>
        <v>-3000</v>
      </c>
    </row>
    <row r="56" spans="1:27" ht="14" x14ac:dyDescent="0.15">
      <c r="A56" s="4" t="s">
        <v>323</v>
      </c>
      <c r="B56" s="4"/>
      <c r="C56" s="4">
        <v>1</v>
      </c>
      <c r="D56" s="4">
        <v>2012</v>
      </c>
      <c r="E56" s="4">
        <v>22631623</v>
      </c>
      <c r="F56" s="4" t="s">
        <v>324</v>
      </c>
      <c r="G56" s="4" t="s">
        <v>283</v>
      </c>
      <c r="H56" s="4">
        <v>50</v>
      </c>
      <c r="I56" s="4">
        <v>2000</v>
      </c>
      <c r="J56" s="4">
        <v>2000</v>
      </c>
      <c r="K56" s="4">
        <v>0</v>
      </c>
      <c r="L56" s="4">
        <v>3</v>
      </c>
      <c r="M56" s="4" t="s">
        <v>47</v>
      </c>
      <c r="N56" s="4" t="s">
        <v>319</v>
      </c>
      <c r="O56" s="35">
        <f>P56*100</f>
        <v>50</v>
      </c>
      <c r="P56" s="35">
        <v>0.5</v>
      </c>
      <c r="Q56" s="35">
        <v>2000</v>
      </c>
      <c r="R56" s="35">
        <v>2000</v>
      </c>
      <c r="S56" s="4"/>
      <c r="W56">
        <v>1</v>
      </c>
      <c r="Z56">
        <f>H56-O56</f>
        <v>0</v>
      </c>
      <c r="AA56">
        <f>I56-Q56</f>
        <v>0</v>
      </c>
    </row>
    <row r="57" spans="1:27" ht="14" x14ac:dyDescent="0.15">
      <c r="A57" s="4" t="s">
        <v>186</v>
      </c>
      <c r="B57" s="4"/>
      <c r="C57" s="4">
        <v>1</v>
      </c>
      <c r="D57" s="4">
        <v>2012</v>
      </c>
      <c r="E57" s="5">
        <v>22595028</v>
      </c>
      <c r="F57" s="4" t="s">
        <v>325</v>
      </c>
      <c r="G57" s="4" t="s">
        <v>177</v>
      </c>
      <c r="H57" s="4">
        <v>10</v>
      </c>
      <c r="I57" s="4">
        <v>2000</v>
      </c>
      <c r="J57" s="4">
        <v>2000</v>
      </c>
      <c r="K57" s="4">
        <v>0</v>
      </c>
      <c r="L57" s="4">
        <v>1</v>
      </c>
      <c r="M57" s="4" t="s">
        <v>54</v>
      </c>
      <c r="N57" s="4" t="s">
        <v>326</v>
      </c>
      <c r="O57" s="35">
        <f>P57*100</f>
        <v>10</v>
      </c>
      <c r="P57" s="35">
        <v>0.1</v>
      </c>
      <c r="Q57" s="37">
        <v>1500</v>
      </c>
      <c r="R57" s="37">
        <v>1500</v>
      </c>
      <c r="S57" s="4"/>
      <c r="W57">
        <v>1</v>
      </c>
      <c r="Z57">
        <f>H57-O57</f>
        <v>0</v>
      </c>
      <c r="AA57">
        <f>I57-Q57</f>
        <v>500</v>
      </c>
    </row>
    <row r="58" spans="1:27" ht="14" x14ac:dyDescent="0.15">
      <c r="A58" s="4" t="s">
        <v>234</v>
      </c>
      <c r="B58" s="4"/>
      <c r="C58" s="4">
        <v>1</v>
      </c>
      <c r="D58" s="4">
        <v>2012</v>
      </c>
      <c r="E58" s="5">
        <v>21901794</v>
      </c>
      <c r="F58" s="4" t="s">
        <v>327</v>
      </c>
      <c r="G58" s="4" t="s">
        <v>115</v>
      </c>
      <c r="H58" s="4">
        <v>33</v>
      </c>
      <c r="I58" s="4">
        <v>1500</v>
      </c>
      <c r="J58" s="4">
        <v>1500</v>
      </c>
      <c r="K58" s="4">
        <v>0</v>
      </c>
      <c r="L58" s="4">
        <v>3</v>
      </c>
      <c r="M58" s="4" t="s">
        <v>47</v>
      </c>
      <c r="N58" s="4"/>
      <c r="O58" s="35">
        <f>P58*100</f>
        <v>33</v>
      </c>
      <c r="P58" s="35">
        <v>0.33</v>
      </c>
      <c r="Q58" s="35">
        <v>1500</v>
      </c>
      <c r="R58" s="35">
        <v>1500</v>
      </c>
      <c r="S58" s="4"/>
      <c r="W58">
        <v>1</v>
      </c>
      <c r="Z58">
        <f>H58-O58</f>
        <v>0</v>
      </c>
      <c r="AA58">
        <f>I58-Q58</f>
        <v>0</v>
      </c>
    </row>
    <row r="59" spans="1:27" ht="14" x14ac:dyDescent="0.15">
      <c r="A59" s="4" t="s">
        <v>329</v>
      </c>
      <c r="B59" s="4"/>
      <c r="C59" s="4">
        <v>1</v>
      </c>
      <c r="D59" s="4">
        <v>2012</v>
      </c>
      <c r="E59" s="5">
        <v>22913478</v>
      </c>
      <c r="F59" s="4" t="s">
        <v>37</v>
      </c>
      <c r="G59" s="4" t="s">
        <v>115</v>
      </c>
      <c r="H59" s="4">
        <v>20</v>
      </c>
      <c r="I59" s="4">
        <v>1900</v>
      </c>
      <c r="J59" s="4">
        <v>1900</v>
      </c>
      <c r="K59" s="4">
        <v>0</v>
      </c>
      <c r="L59" s="4">
        <v>2</v>
      </c>
      <c r="M59" s="4" t="s">
        <v>20</v>
      </c>
      <c r="N59" s="4" t="s">
        <v>330</v>
      </c>
      <c r="O59" s="35">
        <f>P59*100</f>
        <v>20</v>
      </c>
      <c r="P59" s="35">
        <v>0.2</v>
      </c>
      <c r="Q59" s="35">
        <v>1900</v>
      </c>
      <c r="R59" s="35">
        <v>1900</v>
      </c>
      <c r="S59" s="4"/>
      <c r="W59">
        <v>1</v>
      </c>
      <c r="Z59">
        <f>H59-O59</f>
        <v>0</v>
      </c>
      <c r="AA59">
        <f>I59-Q59</f>
        <v>0</v>
      </c>
    </row>
    <row r="60" spans="1:27" ht="14" x14ac:dyDescent="0.15">
      <c r="A60" s="4" t="s">
        <v>331</v>
      </c>
      <c r="B60" s="4"/>
      <c r="C60" s="4">
        <v>1</v>
      </c>
      <c r="D60" s="4">
        <v>2012</v>
      </c>
      <c r="E60" s="5">
        <v>21826761</v>
      </c>
      <c r="F60" s="4" t="s">
        <v>327</v>
      </c>
      <c r="G60" s="4" t="s">
        <v>50</v>
      </c>
      <c r="H60" s="4">
        <v>30</v>
      </c>
      <c r="I60" s="4">
        <v>1250</v>
      </c>
      <c r="J60" s="4">
        <v>2250</v>
      </c>
      <c r="K60" s="4">
        <v>0</v>
      </c>
      <c r="L60" s="4">
        <v>3</v>
      </c>
      <c r="M60" s="4" t="s">
        <v>47</v>
      </c>
      <c r="N60" s="4"/>
      <c r="O60" s="35">
        <f>P60*100</f>
        <v>30</v>
      </c>
      <c r="P60" s="35">
        <v>0.3</v>
      </c>
      <c r="Q60" s="35">
        <v>1250</v>
      </c>
      <c r="R60" s="35">
        <v>2250</v>
      </c>
      <c r="S60" s="4"/>
      <c r="W60">
        <v>1</v>
      </c>
      <c r="Z60">
        <f>H60-O60</f>
        <v>0</v>
      </c>
      <c r="AA60">
        <f>I60-Q60</f>
        <v>0</v>
      </c>
    </row>
    <row r="61" spans="1:27" ht="14" x14ac:dyDescent="0.15">
      <c r="A61" s="4" t="s">
        <v>332</v>
      </c>
      <c r="B61" s="4"/>
      <c r="C61" s="4">
        <v>1</v>
      </c>
      <c r="D61" s="4">
        <v>2012</v>
      </c>
      <c r="E61" s="5">
        <v>22487028</v>
      </c>
      <c r="F61" s="4" t="s">
        <v>333</v>
      </c>
      <c r="G61" s="4" t="s">
        <v>334</v>
      </c>
      <c r="H61" s="4">
        <v>50</v>
      </c>
      <c r="I61" s="4">
        <v>1050</v>
      </c>
      <c r="J61" s="4">
        <v>1450</v>
      </c>
      <c r="K61" s="4">
        <v>0</v>
      </c>
      <c r="L61" s="4">
        <v>2</v>
      </c>
      <c r="M61" s="4" t="s">
        <v>20</v>
      </c>
      <c r="N61" s="4"/>
      <c r="O61" s="35">
        <f>P61*100</f>
        <v>50</v>
      </c>
      <c r="P61" s="35">
        <v>0.5</v>
      </c>
      <c r="Q61" s="38">
        <v>1000</v>
      </c>
      <c r="R61" s="38">
        <v>1400</v>
      </c>
      <c r="S61" s="4"/>
      <c r="W61">
        <v>1</v>
      </c>
      <c r="Z61">
        <f>H61-O61</f>
        <v>0</v>
      </c>
      <c r="AA61">
        <f>I61-Q61</f>
        <v>50</v>
      </c>
    </row>
    <row r="62" spans="1:27" ht="14" x14ac:dyDescent="0.15">
      <c r="A62" s="4" t="s">
        <v>336</v>
      </c>
      <c r="B62" s="4"/>
      <c r="C62" s="4">
        <v>1</v>
      </c>
      <c r="D62" s="4">
        <v>2012</v>
      </c>
      <c r="E62" s="5">
        <v>21554498</v>
      </c>
      <c r="F62" s="4" t="s">
        <v>328</v>
      </c>
      <c r="G62" s="4" t="s">
        <v>337</v>
      </c>
      <c r="H62" s="4">
        <v>8</v>
      </c>
      <c r="I62" s="4">
        <v>1000</v>
      </c>
      <c r="J62" s="4">
        <v>1000</v>
      </c>
      <c r="K62" s="4">
        <v>0</v>
      </c>
      <c r="L62" s="4">
        <v>3</v>
      </c>
      <c r="M62" s="4" t="s">
        <v>47</v>
      </c>
      <c r="N62" s="4"/>
      <c r="O62" s="35">
        <f>P62*100</f>
        <v>8.0128205128205128</v>
      </c>
      <c r="P62" s="35">
        <f>25/312</f>
        <v>8.0128205128205135E-2</v>
      </c>
      <c r="Q62" s="35">
        <v>1000</v>
      </c>
      <c r="R62" s="35">
        <v>1000</v>
      </c>
      <c r="S62" s="4"/>
      <c r="W62">
        <v>1</v>
      </c>
      <c r="Z62">
        <f>H62-O62</f>
        <v>-1.2820512820512775E-2</v>
      </c>
      <c r="AA62">
        <f>I62-Q62</f>
        <v>0</v>
      </c>
    </row>
    <row r="63" spans="1:27" ht="14" x14ac:dyDescent="0.15">
      <c r="A63" s="4" t="s">
        <v>338</v>
      </c>
      <c r="B63" s="4"/>
      <c r="C63" s="4">
        <v>1</v>
      </c>
      <c r="D63" s="4">
        <v>2012</v>
      </c>
      <c r="E63" s="5">
        <v>23043887</v>
      </c>
      <c r="F63" s="4" t="s">
        <v>210</v>
      </c>
      <c r="G63" s="4" t="s">
        <v>339</v>
      </c>
      <c r="H63" s="4">
        <v>25</v>
      </c>
      <c r="I63" s="4">
        <v>1500</v>
      </c>
      <c r="J63" s="4">
        <v>1500</v>
      </c>
      <c r="K63" s="4">
        <v>0</v>
      </c>
      <c r="L63" s="4">
        <v>2</v>
      </c>
      <c r="M63" s="4" t="s">
        <v>20</v>
      </c>
      <c r="N63" s="4"/>
      <c r="O63" s="35">
        <f>P63*100</f>
        <v>25</v>
      </c>
      <c r="P63" s="35">
        <v>0.25</v>
      </c>
      <c r="Q63" s="35">
        <v>1500</v>
      </c>
      <c r="R63" s="35">
        <v>1500</v>
      </c>
      <c r="S63" s="4"/>
      <c r="W63">
        <v>1</v>
      </c>
      <c r="Z63">
        <f>H63-O63</f>
        <v>0</v>
      </c>
      <c r="AA63">
        <f>I63-Q63</f>
        <v>0</v>
      </c>
    </row>
    <row r="64" spans="1:27" ht="14" x14ac:dyDescent="0.15">
      <c r="A64" s="4" t="s">
        <v>131</v>
      </c>
      <c r="B64" s="4"/>
      <c r="C64" s="4">
        <v>1</v>
      </c>
      <c r="D64" s="4">
        <v>2012</v>
      </c>
      <c r="E64" s="5">
        <v>23046586</v>
      </c>
      <c r="F64" s="4" t="s">
        <v>270</v>
      </c>
      <c r="G64" s="4" t="s">
        <v>340</v>
      </c>
      <c r="H64" s="4">
        <v>50</v>
      </c>
      <c r="I64" s="4">
        <v>1100</v>
      </c>
      <c r="J64" s="4">
        <v>1100</v>
      </c>
      <c r="K64" s="4">
        <v>0</v>
      </c>
      <c r="L64" s="4">
        <v>2</v>
      </c>
      <c r="M64" s="4" t="s">
        <v>20</v>
      </c>
      <c r="N64" s="4"/>
      <c r="O64" s="35">
        <f>P64*100</f>
        <v>50</v>
      </c>
      <c r="P64" s="35">
        <v>0.5</v>
      </c>
      <c r="Q64" s="35">
        <v>1100</v>
      </c>
      <c r="R64" s="35">
        <v>1100</v>
      </c>
      <c r="S64" s="4"/>
      <c r="W64">
        <v>1</v>
      </c>
      <c r="Z64">
        <f>H64-O64</f>
        <v>0</v>
      </c>
      <c r="AA64">
        <f>I64-Q64</f>
        <v>0</v>
      </c>
    </row>
    <row r="65" spans="1:27" ht="14" x14ac:dyDescent="0.15">
      <c r="A65" s="4" t="s">
        <v>341</v>
      </c>
      <c r="B65" s="4"/>
      <c r="C65" s="4">
        <v>1</v>
      </c>
      <c r="D65" s="4">
        <v>2012</v>
      </c>
      <c r="E65" s="5">
        <v>21998078</v>
      </c>
      <c r="F65" s="4" t="s">
        <v>327</v>
      </c>
      <c r="G65" s="4" t="s">
        <v>92</v>
      </c>
      <c r="H65" s="4">
        <v>50</v>
      </c>
      <c r="I65" s="4">
        <v>2000</v>
      </c>
      <c r="J65" s="4">
        <v>2000</v>
      </c>
      <c r="K65" s="4">
        <v>0</v>
      </c>
      <c r="L65" s="4">
        <v>3</v>
      </c>
      <c r="M65" s="4" t="s">
        <v>47</v>
      </c>
      <c r="N65" s="4" t="s">
        <v>342</v>
      </c>
      <c r="O65" s="35">
        <f>P65*100</f>
        <v>50</v>
      </c>
      <c r="P65" s="35">
        <v>0.5</v>
      </c>
      <c r="Q65" s="35">
        <v>2000</v>
      </c>
      <c r="R65" s="35">
        <v>2000</v>
      </c>
      <c r="S65" s="4"/>
      <c r="W65">
        <v>1</v>
      </c>
      <c r="Z65">
        <f>H65-O65</f>
        <v>0</v>
      </c>
      <c r="AA65">
        <f>I65-Q65</f>
        <v>0</v>
      </c>
    </row>
    <row r="66" spans="1:27" ht="14" x14ac:dyDescent="0.15">
      <c r="A66" s="4" t="s">
        <v>343</v>
      </c>
      <c r="B66" s="4"/>
      <c r="C66" s="4">
        <v>1</v>
      </c>
      <c r="D66" s="4">
        <v>2012</v>
      </c>
      <c r="E66" s="5">
        <v>22840469</v>
      </c>
      <c r="F66" s="4" t="s">
        <v>171</v>
      </c>
      <c r="G66" s="4" t="s">
        <v>115</v>
      </c>
      <c r="H66" s="4">
        <v>10</v>
      </c>
      <c r="I66" s="4">
        <v>1000</v>
      </c>
      <c r="J66" s="4">
        <v>1000</v>
      </c>
      <c r="K66" s="4">
        <v>0</v>
      </c>
      <c r="L66" s="4">
        <v>3</v>
      </c>
      <c r="M66" s="4" t="s">
        <v>47</v>
      </c>
      <c r="N66" s="4"/>
      <c r="O66" s="35">
        <f>P66*100</f>
        <v>10</v>
      </c>
      <c r="P66" s="35">
        <f>25/250</f>
        <v>0.1</v>
      </c>
      <c r="Q66" s="35">
        <v>1000</v>
      </c>
      <c r="R66" s="35">
        <v>1000</v>
      </c>
      <c r="S66" s="4"/>
      <c r="W66">
        <v>1</v>
      </c>
      <c r="Z66">
        <f>H66-O66</f>
        <v>0</v>
      </c>
      <c r="AA66">
        <f>I66-Q66</f>
        <v>0</v>
      </c>
    </row>
    <row r="67" spans="1:27" ht="14" x14ac:dyDescent="0.15">
      <c r="A67" s="4" t="s">
        <v>344</v>
      </c>
      <c r="B67" s="4"/>
      <c r="C67" s="4">
        <v>1</v>
      </c>
      <c r="D67" s="4">
        <v>2013</v>
      </c>
      <c r="E67" s="5">
        <v>23200160</v>
      </c>
      <c r="F67" s="4" t="s">
        <v>255</v>
      </c>
      <c r="G67" s="4" t="s">
        <v>54</v>
      </c>
      <c r="H67" s="4">
        <v>6.4</v>
      </c>
      <c r="I67" s="4">
        <v>1000</v>
      </c>
      <c r="J67" s="4">
        <v>1000</v>
      </c>
      <c r="K67" s="4">
        <v>0</v>
      </c>
      <c r="L67" s="4">
        <v>3</v>
      </c>
      <c r="M67" s="4" t="s">
        <v>47</v>
      </c>
      <c r="N67" s="4"/>
      <c r="O67" s="35">
        <f>P67*100</f>
        <v>6.4</v>
      </c>
      <c r="P67" s="35">
        <v>6.4000000000000001E-2</v>
      </c>
      <c r="Q67" s="35">
        <v>1000</v>
      </c>
      <c r="R67" s="35">
        <v>1000</v>
      </c>
      <c r="S67" s="4"/>
      <c r="W67">
        <v>1</v>
      </c>
      <c r="Z67">
        <f>H67-O67</f>
        <v>0</v>
      </c>
      <c r="AA67">
        <f>I67-Q67</f>
        <v>0</v>
      </c>
    </row>
    <row r="68" spans="1:27" ht="14" x14ac:dyDescent="0.15">
      <c r="A68" s="4" t="s">
        <v>346</v>
      </c>
      <c r="B68" s="4"/>
      <c r="C68" s="4">
        <v>1</v>
      </c>
      <c r="D68" s="4">
        <v>2013</v>
      </c>
      <c r="E68" s="5">
        <v>24145729</v>
      </c>
      <c r="F68" s="4" t="s">
        <v>304</v>
      </c>
      <c r="G68" s="4" t="s">
        <v>99</v>
      </c>
      <c r="H68" s="4">
        <v>15</v>
      </c>
      <c r="I68" s="4">
        <v>1500</v>
      </c>
      <c r="J68" s="4">
        <v>2500</v>
      </c>
      <c r="K68" s="4">
        <v>0</v>
      </c>
      <c r="L68" s="4">
        <v>1</v>
      </c>
      <c r="M68" s="4" t="s">
        <v>54</v>
      </c>
      <c r="N68" s="4"/>
      <c r="O68" s="35">
        <f>P68*100</f>
        <v>15</v>
      </c>
      <c r="P68" s="35">
        <v>0.15</v>
      </c>
      <c r="Q68" s="35">
        <v>1500</v>
      </c>
      <c r="R68" s="35">
        <v>2500</v>
      </c>
      <c r="S68" s="4"/>
      <c r="W68">
        <v>1</v>
      </c>
      <c r="Z68">
        <f>H68-O68</f>
        <v>0</v>
      </c>
      <c r="AA68">
        <f>I68-Q68</f>
        <v>0</v>
      </c>
    </row>
    <row r="69" spans="1:27" ht="14" x14ac:dyDescent="0.15">
      <c r="A69" s="4" t="s">
        <v>347</v>
      </c>
      <c r="B69" s="5"/>
      <c r="C69" s="4">
        <v>1</v>
      </c>
      <c r="D69" s="4">
        <v>2013</v>
      </c>
      <c r="E69" s="5">
        <v>23041335</v>
      </c>
      <c r="F69" s="4" t="s">
        <v>67</v>
      </c>
      <c r="G69" s="4" t="s">
        <v>348</v>
      </c>
      <c r="H69" s="4">
        <v>20.2</v>
      </c>
      <c r="I69" s="4">
        <v>1000</v>
      </c>
      <c r="J69" s="4">
        <v>2500</v>
      </c>
      <c r="K69" s="4">
        <v>0</v>
      </c>
      <c r="L69" s="4">
        <v>5</v>
      </c>
      <c r="M69" s="4" t="s">
        <v>112</v>
      </c>
      <c r="N69" s="4"/>
      <c r="O69" s="35">
        <f>P69*100</f>
        <v>20.200000000000003</v>
      </c>
      <c r="P69" s="35">
        <v>0.20200000000000001</v>
      </c>
      <c r="Q69" s="35">
        <v>1000</v>
      </c>
      <c r="R69" s="35">
        <v>2500</v>
      </c>
      <c r="S69" s="4"/>
      <c r="W69">
        <v>1</v>
      </c>
      <c r="Z69">
        <f>H69-O69</f>
        <v>0</v>
      </c>
      <c r="AA69">
        <f>I69-Q69</f>
        <v>0</v>
      </c>
    </row>
    <row r="70" spans="1:27" ht="14" x14ac:dyDescent="0.15">
      <c r="A70" s="4" t="s">
        <v>349</v>
      </c>
      <c r="B70" s="4"/>
      <c r="C70" s="4">
        <v>1</v>
      </c>
      <c r="D70" s="4">
        <v>2013</v>
      </c>
      <c r="E70" s="5">
        <v>23182873</v>
      </c>
      <c r="F70" s="4" t="s">
        <v>185</v>
      </c>
      <c r="G70" s="4" t="s">
        <v>76</v>
      </c>
      <c r="H70" s="4">
        <v>50</v>
      </c>
      <c r="I70" s="4">
        <v>2500</v>
      </c>
      <c r="J70" s="4">
        <v>2500</v>
      </c>
      <c r="K70" s="4">
        <v>0</v>
      </c>
      <c r="L70" s="4">
        <v>2</v>
      </c>
      <c r="M70" s="4" t="s">
        <v>20</v>
      </c>
      <c r="N70" s="4"/>
      <c r="O70" s="35">
        <f>P70*100</f>
        <v>50</v>
      </c>
      <c r="P70" s="35">
        <v>0.5</v>
      </c>
      <c r="Q70" s="36">
        <v>1000</v>
      </c>
      <c r="R70" s="36">
        <v>1000</v>
      </c>
      <c r="S70" s="4"/>
      <c r="W70">
        <v>1</v>
      </c>
      <c r="Z70">
        <f>H70-O70</f>
        <v>0</v>
      </c>
      <c r="AA70">
        <f>I70-Q70</f>
        <v>1500</v>
      </c>
    </row>
    <row r="71" spans="1:27" ht="14" x14ac:dyDescent="0.15">
      <c r="A71" s="4" t="s">
        <v>350</v>
      </c>
      <c r="B71" s="4"/>
      <c r="C71" s="4">
        <v>1</v>
      </c>
      <c r="D71" s="4">
        <v>2013</v>
      </c>
      <c r="E71" s="5">
        <v>23540909</v>
      </c>
      <c r="F71" s="4" t="s">
        <v>351</v>
      </c>
      <c r="G71" s="4" t="s">
        <v>99</v>
      </c>
      <c r="H71" s="4">
        <v>50</v>
      </c>
      <c r="I71" s="4">
        <v>2800</v>
      </c>
      <c r="J71" s="4">
        <v>2800</v>
      </c>
      <c r="K71" s="4">
        <v>0</v>
      </c>
      <c r="L71" s="4">
        <v>1</v>
      </c>
      <c r="M71" s="4" t="s">
        <v>54</v>
      </c>
      <c r="N71" s="4"/>
      <c r="O71" s="35">
        <f>P71*100</f>
        <v>50</v>
      </c>
      <c r="P71" s="35">
        <v>0.5</v>
      </c>
      <c r="Q71" s="35">
        <v>2800</v>
      </c>
      <c r="R71" s="35">
        <v>2800</v>
      </c>
      <c r="S71" s="4"/>
      <c r="W71">
        <v>1</v>
      </c>
      <c r="Z71">
        <f>H71-O71</f>
        <v>0</v>
      </c>
      <c r="AA71">
        <f>I71-Q71</f>
        <v>0</v>
      </c>
    </row>
    <row r="72" spans="1:27" ht="14" x14ac:dyDescent="0.15">
      <c r="A72" s="4" t="s">
        <v>194</v>
      </c>
      <c r="B72" s="4"/>
      <c r="C72" s="4">
        <v>1</v>
      </c>
      <c r="D72" s="4">
        <v>2013</v>
      </c>
      <c r="E72" s="5">
        <v>22902315</v>
      </c>
      <c r="F72" s="4" t="s">
        <v>270</v>
      </c>
      <c r="G72" s="4" t="s">
        <v>352</v>
      </c>
      <c r="H72" s="4">
        <v>30</v>
      </c>
      <c r="I72" s="4">
        <v>1950</v>
      </c>
      <c r="J72" s="4">
        <v>2950</v>
      </c>
      <c r="K72" s="4" t="s">
        <v>353</v>
      </c>
      <c r="L72" s="4">
        <v>10</v>
      </c>
      <c r="M72" s="4" t="s">
        <v>354</v>
      </c>
      <c r="N72" s="4"/>
      <c r="O72" s="35">
        <f>P72*100</f>
        <v>30</v>
      </c>
      <c r="P72" s="35">
        <v>0.3</v>
      </c>
      <c r="Q72" s="35">
        <v>1950</v>
      </c>
      <c r="R72" s="35">
        <v>2950</v>
      </c>
      <c r="S72" s="4"/>
      <c r="W72">
        <v>1</v>
      </c>
      <c r="Z72">
        <f>H72-O72</f>
        <v>0</v>
      </c>
      <c r="AA72">
        <f>I72-Q72</f>
        <v>0</v>
      </c>
    </row>
    <row r="73" spans="1:27" ht="14" x14ac:dyDescent="0.15">
      <c r="A73" s="4" t="s">
        <v>355</v>
      </c>
      <c r="B73" s="4"/>
      <c r="C73" s="4">
        <v>1</v>
      </c>
      <c r="D73" s="4">
        <v>2013</v>
      </c>
      <c r="E73" s="5">
        <v>22906814</v>
      </c>
      <c r="F73" s="4" t="s">
        <v>270</v>
      </c>
      <c r="G73" s="4" t="s">
        <v>19</v>
      </c>
      <c r="H73" s="4">
        <v>50</v>
      </c>
      <c r="I73" s="4">
        <v>1400</v>
      </c>
      <c r="J73" s="4">
        <v>1600</v>
      </c>
      <c r="K73" s="4">
        <v>0</v>
      </c>
      <c r="L73" s="4">
        <v>2</v>
      </c>
      <c r="M73" s="4" t="s">
        <v>20</v>
      </c>
      <c r="N73" s="4"/>
      <c r="O73" s="35">
        <f>P73*100</f>
        <v>50</v>
      </c>
      <c r="P73" s="35">
        <v>0.5</v>
      </c>
      <c r="Q73" s="35">
        <v>1400</v>
      </c>
      <c r="R73" s="35">
        <v>1600</v>
      </c>
      <c r="S73" s="4"/>
      <c r="W73">
        <v>1</v>
      </c>
      <c r="Z73">
        <f>H73-O73</f>
        <v>0</v>
      </c>
      <c r="AA73">
        <f>I73-Q73</f>
        <v>0</v>
      </c>
    </row>
    <row r="74" spans="1:27" ht="13" x14ac:dyDescent="0.15">
      <c r="A74" s="4" t="s">
        <v>33</v>
      </c>
      <c r="B74" s="4"/>
      <c r="C74" s="4">
        <v>1</v>
      </c>
      <c r="D74" s="4">
        <v>2000</v>
      </c>
      <c r="E74" s="5">
        <v>10825712</v>
      </c>
      <c r="F74" s="5" t="s">
        <v>34</v>
      </c>
      <c r="G74" s="4" t="s">
        <v>35</v>
      </c>
      <c r="H74" s="4">
        <v>25</v>
      </c>
      <c r="I74" s="4">
        <v>2000</v>
      </c>
      <c r="J74" s="4">
        <v>2000</v>
      </c>
      <c r="K74" s="4">
        <v>1200</v>
      </c>
      <c r="L74" s="4">
        <v>2</v>
      </c>
      <c r="M74" s="4" t="s">
        <v>20</v>
      </c>
      <c r="N74" s="4"/>
      <c r="O74" s="4">
        <v>25</v>
      </c>
      <c r="P74" s="4">
        <f>O74/100</f>
        <v>0.25</v>
      </c>
      <c r="Q74" s="4">
        <v>2000</v>
      </c>
      <c r="R74" s="4">
        <v>2000</v>
      </c>
      <c r="S74" s="4">
        <v>1</v>
      </c>
      <c r="Z74">
        <f>H74-O74</f>
        <v>0</v>
      </c>
      <c r="AA74">
        <f>I74-Q74</f>
        <v>0</v>
      </c>
    </row>
    <row r="75" spans="1:27" ht="13" x14ac:dyDescent="0.15">
      <c r="A75" s="4" t="s">
        <v>40</v>
      </c>
      <c r="B75" s="4"/>
      <c r="C75" s="4">
        <v>1</v>
      </c>
      <c r="D75" s="4">
        <v>2001</v>
      </c>
      <c r="E75" s="5">
        <v>11322588</v>
      </c>
      <c r="F75" s="5" t="s">
        <v>41</v>
      </c>
      <c r="G75" s="4" t="s">
        <v>42</v>
      </c>
      <c r="H75" s="4">
        <v>20</v>
      </c>
      <c r="I75" s="4">
        <v>1216</v>
      </c>
      <c r="J75" s="4">
        <v>1216</v>
      </c>
      <c r="K75" s="4">
        <v>0</v>
      </c>
      <c r="L75" s="4">
        <v>2</v>
      </c>
      <c r="M75" s="4" t="s">
        <v>20</v>
      </c>
      <c r="N75" s="4" t="s">
        <v>43</v>
      </c>
      <c r="O75" s="4">
        <v>20</v>
      </c>
      <c r="P75" s="4">
        <f>O75/100</f>
        <v>0.2</v>
      </c>
      <c r="Q75" s="4">
        <v>1216</v>
      </c>
      <c r="R75" s="4">
        <v>1216</v>
      </c>
      <c r="S75" s="4">
        <v>1</v>
      </c>
      <c r="Z75">
        <f>H75-O75</f>
        <v>0</v>
      </c>
      <c r="AA75">
        <f>I75-Q75</f>
        <v>0</v>
      </c>
    </row>
    <row r="76" spans="1:27" ht="13" x14ac:dyDescent="0.15">
      <c r="A76" s="4" t="s">
        <v>66</v>
      </c>
      <c r="B76" s="4"/>
      <c r="C76" s="4">
        <v>1</v>
      </c>
      <c r="D76" s="4">
        <v>2002</v>
      </c>
      <c r="E76" s="5">
        <v>12498755</v>
      </c>
      <c r="F76" s="4" t="s">
        <v>67</v>
      </c>
      <c r="G76" s="4" t="s">
        <v>68</v>
      </c>
      <c r="H76" s="4">
        <v>6.8</v>
      </c>
      <c r="I76" s="4">
        <v>1000</v>
      </c>
      <c r="J76" s="4">
        <v>1000</v>
      </c>
      <c r="K76" s="4">
        <v>0</v>
      </c>
      <c r="L76" s="4">
        <v>3</v>
      </c>
      <c r="M76" s="4" t="s">
        <v>47</v>
      </c>
      <c r="N76" s="4"/>
      <c r="O76" s="13">
        <v>6.3</v>
      </c>
      <c r="P76" s="4">
        <f>O76/100</f>
        <v>6.3E-2</v>
      </c>
      <c r="Q76" s="4">
        <v>1000</v>
      </c>
      <c r="R76" s="4">
        <v>1000</v>
      </c>
      <c r="S76" s="4">
        <v>1</v>
      </c>
      <c r="Z76">
        <f>H76-O76</f>
        <v>0.5</v>
      </c>
      <c r="AA76">
        <f>I76-Q76</f>
        <v>0</v>
      </c>
    </row>
    <row r="77" spans="1:27" ht="13" x14ac:dyDescent="0.15">
      <c r="A77" s="4" t="s">
        <v>66</v>
      </c>
      <c r="B77" s="4"/>
      <c r="C77" s="4">
        <v>1</v>
      </c>
      <c r="D77" s="4">
        <v>2003</v>
      </c>
      <c r="E77" s="5">
        <v>14568482</v>
      </c>
      <c r="F77" s="4" t="s">
        <v>67</v>
      </c>
      <c r="G77" s="4" t="s">
        <v>76</v>
      </c>
      <c r="H77" s="4">
        <v>6.8</v>
      </c>
      <c r="I77" s="4">
        <v>1000</v>
      </c>
      <c r="J77" s="4">
        <v>1000</v>
      </c>
      <c r="K77" s="4">
        <v>0</v>
      </c>
      <c r="L77" s="4">
        <v>3</v>
      </c>
      <c r="M77" s="4" t="s">
        <v>47</v>
      </c>
      <c r="N77" s="4"/>
      <c r="O77" s="13">
        <v>10.4</v>
      </c>
      <c r="P77" s="4">
        <f>O77/100</f>
        <v>0.10400000000000001</v>
      </c>
      <c r="Q77" s="4">
        <v>1000</v>
      </c>
      <c r="R77" s="4">
        <v>1000</v>
      </c>
      <c r="S77" s="4">
        <v>1</v>
      </c>
      <c r="Z77">
        <f>H77-O77</f>
        <v>-3.6000000000000005</v>
      </c>
      <c r="AA77">
        <f>I77-Q77</f>
        <v>0</v>
      </c>
    </row>
    <row r="78" spans="1:27" ht="13" x14ac:dyDescent="0.15">
      <c r="A78" s="4" t="s">
        <v>44</v>
      </c>
      <c r="B78" s="4"/>
      <c r="C78" s="4">
        <v>1</v>
      </c>
      <c r="D78" s="4">
        <v>2004</v>
      </c>
      <c r="E78" s="5">
        <v>14993603</v>
      </c>
      <c r="F78" s="4" t="s">
        <v>90</v>
      </c>
      <c r="G78" s="4" t="s">
        <v>91</v>
      </c>
      <c r="H78" s="4">
        <v>50</v>
      </c>
      <c r="I78" s="4">
        <v>2000</v>
      </c>
      <c r="J78" s="4">
        <v>2000</v>
      </c>
      <c r="K78" s="4">
        <v>0</v>
      </c>
      <c r="L78" s="4">
        <v>3</v>
      </c>
      <c r="M78" s="4" t="s">
        <v>47</v>
      </c>
      <c r="N78" s="4"/>
      <c r="O78" s="4">
        <v>50</v>
      </c>
      <c r="P78" s="4">
        <f>O78/100</f>
        <v>0.5</v>
      </c>
      <c r="Q78" s="4">
        <v>2000</v>
      </c>
      <c r="R78" s="4">
        <v>2000</v>
      </c>
      <c r="S78" s="4">
        <v>1</v>
      </c>
      <c r="Z78">
        <f>H78-O78</f>
        <v>0</v>
      </c>
      <c r="AA78">
        <f>I78-Q78</f>
        <v>0</v>
      </c>
    </row>
    <row r="79" spans="1:27" ht="13" x14ac:dyDescent="0.15">
      <c r="A79" s="6" t="s">
        <v>63</v>
      </c>
      <c r="B79" s="6"/>
      <c r="C79" s="6">
        <v>1</v>
      </c>
      <c r="D79" s="6">
        <v>2004</v>
      </c>
      <c r="E79" s="7">
        <v>15502603</v>
      </c>
      <c r="F79" s="7" t="s">
        <v>64</v>
      </c>
      <c r="G79" s="6" t="s">
        <v>26</v>
      </c>
      <c r="H79" s="6">
        <v>17</v>
      </c>
      <c r="I79" s="6">
        <v>2000</v>
      </c>
      <c r="J79" s="6">
        <v>2000</v>
      </c>
      <c r="K79" s="6">
        <v>0</v>
      </c>
      <c r="L79" s="6">
        <v>3</v>
      </c>
      <c r="M79" s="6" t="s">
        <v>47</v>
      </c>
      <c r="N79" s="6"/>
      <c r="O79" s="4">
        <v>17</v>
      </c>
      <c r="P79" s="4">
        <f>O79/100</f>
        <v>0.17</v>
      </c>
      <c r="Q79" s="4">
        <v>2000</v>
      </c>
      <c r="R79" s="4">
        <v>2000</v>
      </c>
      <c r="S79" s="6">
        <v>1</v>
      </c>
      <c r="Z79">
        <f>H79-O79</f>
        <v>0</v>
      </c>
      <c r="AA79">
        <f>I79-Q79</f>
        <v>0</v>
      </c>
    </row>
    <row r="80" spans="1:27" ht="13" x14ac:dyDescent="0.15">
      <c r="A80" s="4" t="s">
        <v>108</v>
      </c>
      <c r="B80" s="4"/>
      <c r="C80" s="4">
        <v>1</v>
      </c>
      <c r="D80" s="4">
        <v>2005</v>
      </c>
      <c r="E80" s="5">
        <v>15826845</v>
      </c>
      <c r="F80" s="4" t="s">
        <v>34</v>
      </c>
      <c r="G80" s="4" t="s">
        <v>109</v>
      </c>
      <c r="H80" s="4">
        <v>50</v>
      </c>
      <c r="I80" s="4">
        <v>1900</v>
      </c>
      <c r="J80" s="4">
        <v>1900</v>
      </c>
      <c r="K80" s="4">
        <v>400</v>
      </c>
      <c r="L80" s="4">
        <v>2</v>
      </c>
      <c r="M80" s="4" t="s">
        <v>20</v>
      </c>
      <c r="N80" s="4"/>
      <c r="O80" s="4">
        <v>50</v>
      </c>
      <c r="P80" s="4">
        <f>O80/100</f>
        <v>0.5</v>
      </c>
      <c r="Q80" s="13">
        <v>1550</v>
      </c>
      <c r="R80" s="13">
        <v>2100</v>
      </c>
      <c r="S80" s="4">
        <v>1</v>
      </c>
      <c r="Z80">
        <f>H80-O80</f>
        <v>0</v>
      </c>
      <c r="AA80">
        <f>I80-Q80</f>
        <v>350</v>
      </c>
    </row>
    <row r="81" spans="1:27" ht="13" x14ac:dyDescent="0.15">
      <c r="A81" s="4" t="s">
        <v>135</v>
      </c>
      <c r="B81" s="4"/>
      <c r="C81" s="4">
        <v>1</v>
      </c>
      <c r="D81" s="4">
        <v>2006</v>
      </c>
      <c r="E81" s="5">
        <v>16766210</v>
      </c>
      <c r="F81" s="4" t="s">
        <v>67</v>
      </c>
      <c r="G81" s="4" t="s">
        <v>136</v>
      </c>
      <c r="H81" s="4">
        <v>32</v>
      </c>
      <c r="I81" s="4">
        <v>1700</v>
      </c>
      <c r="J81" s="4">
        <v>1700</v>
      </c>
      <c r="K81" s="4">
        <v>0</v>
      </c>
      <c r="L81" s="4">
        <v>3</v>
      </c>
      <c r="M81" s="4" t="s">
        <v>47</v>
      </c>
      <c r="N81" s="4"/>
      <c r="O81" s="4">
        <v>31.7</v>
      </c>
      <c r="P81" s="4">
        <f>O81/100</f>
        <v>0.317</v>
      </c>
      <c r="Q81" s="4">
        <v>1700</v>
      </c>
      <c r="R81" s="4">
        <v>1700</v>
      </c>
      <c r="S81" s="4">
        <v>1</v>
      </c>
      <c r="Z81">
        <f>H81-O81</f>
        <v>0.30000000000000071</v>
      </c>
      <c r="AA81">
        <f>I81-Q81</f>
        <v>0</v>
      </c>
    </row>
    <row r="82" spans="1:27" ht="13" x14ac:dyDescent="0.15">
      <c r="A82" s="5" t="s">
        <v>98</v>
      </c>
      <c r="B82" s="5"/>
      <c r="C82" s="5">
        <v>1</v>
      </c>
      <c r="D82" s="5">
        <v>2008</v>
      </c>
      <c r="E82" s="5">
        <v>18164657</v>
      </c>
      <c r="F82" s="5" t="s">
        <v>34</v>
      </c>
      <c r="G82" s="5" t="s">
        <v>168</v>
      </c>
      <c r="H82" s="5">
        <v>20</v>
      </c>
      <c r="I82" s="5">
        <v>4500</v>
      </c>
      <c r="J82" s="5">
        <v>5500</v>
      </c>
      <c r="K82" s="5">
        <v>0</v>
      </c>
      <c r="L82" s="5">
        <v>2</v>
      </c>
      <c r="M82" s="5" t="s">
        <v>20</v>
      </c>
      <c r="N82" s="5"/>
      <c r="O82" s="4">
        <v>20</v>
      </c>
      <c r="P82" s="4">
        <f>O82/100</f>
        <v>0.2</v>
      </c>
      <c r="Q82" s="14">
        <v>4700</v>
      </c>
      <c r="R82" s="4">
        <v>5700</v>
      </c>
      <c r="S82" s="5">
        <v>1</v>
      </c>
      <c r="Z82">
        <f>H82-O82</f>
        <v>0</v>
      </c>
      <c r="AA82">
        <f>I82-Q82</f>
        <v>-200</v>
      </c>
    </row>
    <row r="83" spans="1:27" ht="13" x14ac:dyDescent="0.15">
      <c r="A83" s="4" t="s">
        <v>258</v>
      </c>
      <c r="B83" s="4"/>
      <c r="C83" s="4">
        <v>1</v>
      </c>
      <c r="D83" s="4">
        <v>2010</v>
      </c>
      <c r="E83" s="4">
        <v>20640552</v>
      </c>
      <c r="F83" s="4" t="s">
        <v>250</v>
      </c>
      <c r="G83" s="4" t="s">
        <v>259</v>
      </c>
      <c r="H83" s="4">
        <v>50</v>
      </c>
      <c r="I83" s="4">
        <v>7900</v>
      </c>
      <c r="J83" s="4">
        <v>10400</v>
      </c>
      <c r="K83" s="4">
        <v>0</v>
      </c>
      <c r="L83" s="4">
        <v>1</v>
      </c>
      <c r="M83" s="4" t="s">
        <v>54</v>
      </c>
      <c r="N83" s="4"/>
      <c r="O83" s="4">
        <v>50</v>
      </c>
      <c r="P83" s="4">
        <f>O83/100</f>
        <v>0.5</v>
      </c>
      <c r="Q83" s="10">
        <v>7500</v>
      </c>
      <c r="R83" s="10">
        <v>10000</v>
      </c>
      <c r="S83" s="4">
        <v>1</v>
      </c>
      <c r="Z83">
        <f>H83-O83</f>
        <v>0</v>
      </c>
      <c r="AA83">
        <f>I83-Q83</f>
        <v>400</v>
      </c>
    </row>
    <row r="84" spans="1:27" ht="13" x14ac:dyDescent="0.15">
      <c r="A84" s="4" t="s">
        <v>275</v>
      </c>
      <c r="B84" s="4"/>
      <c r="C84" s="4">
        <v>1</v>
      </c>
      <c r="D84" s="4">
        <v>2011</v>
      </c>
      <c r="E84" s="4">
        <v>19188005</v>
      </c>
      <c r="F84" s="4" t="s">
        <v>276</v>
      </c>
      <c r="G84" s="4" t="s">
        <v>215</v>
      </c>
      <c r="H84" s="4">
        <v>20</v>
      </c>
      <c r="I84" s="4">
        <v>2350</v>
      </c>
      <c r="J84" s="4">
        <v>6570</v>
      </c>
      <c r="K84" s="4">
        <v>0</v>
      </c>
      <c r="L84" s="4">
        <v>3</v>
      </c>
      <c r="M84" s="4" t="s">
        <v>47</v>
      </c>
      <c r="N84" s="4"/>
      <c r="O84" s="4">
        <v>20</v>
      </c>
      <c r="P84" s="4">
        <f>O84/100</f>
        <v>0.2</v>
      </c>
      <c r="Q84" s="4">
        <v>2350</v>
      </c>
      <c r="R84" s="4">
        <v>6750</v>
      </c>
      <c r="S84" s="4">
        <v>1</v>
      </c>
      <c r="Z84">
        <f>H84-O84</f>
        <v>0</v>
      </c>
      <c r="AA84">
        <f>I84-Q84</f>
        <v>0</v>
      </c>
    </row>
    <row r="85" spans="1:27" ht="13" x14ac:dyDescent="0.15">
      <c r="A85" s="4" t="s">
        <v>277</v>
      </c>
      <c r="B85" s="4"/>
      <c r="C85" s="4">
        <v>1</v>
      </c>
      <c r="D85" s="4">
        <v>2011</v>
      </c>
      <c r="E85" s="4">
        <v>21059348</v>
      </c>
      <c r="F85" s="4" t="s">
        <v>130</v>
      </c>
      <c r="G85" s="4" t="s">
        <v>278</v>
      </c>
      <c r="H85" s="4">
        <v>50</v>
      </c>
      <c r="I85" s="4">
        <v>2500</v>
      </c>
      <c r="J85" s="4">
        <v>2500</v>
      </c>
      <c r="K85" s="4">
        <v>0</v>
      </c>
      <c r="L85" s="4">
        <v>5</v>
      </c>
      <c r="M85" s="4" t="s">
        <v>112</v>
      </c>
      <c r="N85" s="4"/>
      <c r="O85" s="4">
        <v>50</v>
      </c>
      <c r="P85" s="4">
        <f>O85/100</f>
        <v>0.5</v>
      </c>
      <c r="Q85" s="4">
        <v>2500</v>
      </c>
      <c r="R85" s="4">
        <v>2500</v>
      </c>
      <c r="S85" s="4">
        <v>1</v>
      </c>
      <c r="Z85">
        <f>H85-O85</f>
        <v>0</v>
      </c>
      <c r="AA85">
        <f>I85-Q85</f>
        <v>0</v>
      </c>
    </row>
    <row r="86" spans="1:27" ht="13" x14ac:dyDescent="0.15">
      <c r="A86" s="4" t="s">
        <v>308</v>
      </c>
      <c r="B86" s="4"/>
      <c r="C86" s="4">
        <v>1</v>
      </c>
      <c r="D86" s="4">
        <v>2012</v>
      </c>
      <c r="E86" s="5">
        <v>21885214</v>
      </c>
      <c r="F86" s="4" t="s">
        <v>309</v>
      </c>
      <c r="G86" s="4" t="s">
        <v>115</v>
      </c>
      <c r="H86" s="4">
        <v>6</v>
      </c>
      <c r="I86" s="4">
        <v>1000</v>
      </c>
      <c r="J86" s="4">
        <v>1000</v>
      </c>
      <c r="K86" s="4">
        <v>900</v>
      </c>
      <c r="L86" s="4">
        <v>3</v>
      </c>
      <c r="M86" s="4" t="s">
        <v>47</v>
      </c>
      <c r="N86" s="4"/>
      <c r="O86" s="4">
        <v>6</v>
      </c>
      <c r="P86" s="4">
        <f>O86/100</f>
        <v>0.06</v>
      </c>
      <c r="Q86" s="4">
        <v>1000</v>
      </c>
      <c r="R86" s="4">
        <v>1000</v>
      </c>
      <c r="S86" s="4">
        <v>1</v>
      </c>
      <c r="Z86">
        <f>H86-O86</f>
        <v>0</v>
      </c>
      <c r="AA86">
        <f>I86-Q86</f>
        <v>0</v>
      </c>
    </row>
    <row r="87" spans="1:27" ht="13" x14ac:dyDescent="0.15">
      <c r="A87" s="4" t="s">
        <v>335</v>
      </c>
      <c r="B87" s="4"/>
      <c r="C87" s="4">
        <v>1</v>
      </c>
      <c r="D87" s="4">
        <v>2012</v>
      </c>
      <c r="E87" s="5">
        <v>22781161</v>
      </c>
      <c r="F87" s="4" t="s">
        <v>67</v>
      </c>
      <c r="G87" s="4" t="s">
        <v>19</v>
      </c>
      <c r="H87" s="4">
        <v>20</v>
      </c>
      <c r="I87" s="4">
        <v>4000</v>
      </c>
      <c r="J87" s="4">
        <v>8000</v>
      </c>
      <c r="K87" s="4">
        <v>0</v>
      </c>
      <c r="L87" s="4">
        <v>3</v>
      </c>
      <c r="M87" s="4" t="s">
        <v>47</v>
      </c>
      <c r="N87" s="4"/>
      <c r="O87" s="4">
        <v>20</v>
      </c>
      <c r="P87" s="4">
        <f>O87/100</f>
        <v>0.2</v>
      </c>
      <c r="Q87" s="4">
        <v>4000</v>
      </c>
      <c r="R87" s="4">
        <v>8000</v>
      </c>
      <c r="S87" s="4">
        <v>1</v>
      </c>
      <c r="Z87">
        <f>H87-O87</f>
        <v>0</v>
      </c>
      <c r="AA87">
        <f>I87-Q87</f>
        <v>0</v>
      </c>
    </row>
    <row r="88" spans="1:27" ht="13" x14ac:dyDescent="0.15">
      <c r="A88" s="4" t="s">
        <v>373</v>
      </c>
      <c r="B88" s="4"/>
      <c r="C88" s="4">
        <v>1</v>
      </c>
      <c r="D88" s="4">
        <v>2013</v>
      </c>
      <c r="E88" s="5">
        <v>23764434</v>
      </c>
      <c r="F88" s="4" t="s">
        <v>211</v>
      </c>
      <c r="G88" s="4" t="s">
        <v>31</v>
      </c>
      <c r="H88" s="4">
        <v>25</v>
      </c>
      <c r="I88" s="4">
        <v>4050</v>
      </c>
      <c r="J88" s="4">
        <v>4050</v>
      </c>
      <c r="K88" s="4">
        <v>0</v>
      </c>
      <c r="L88" s="4">
        <v>1</v>
      </c>
      <c r="M88" s="4" t="s">
        <v>54</v>
      </c>
      <c r="N88" s="4"/>
      <c r="O88" s="4">
        <v>25</v>
      </c>
      <c r="P88" s="4">
        <f>O88/100</f>
        <v>0.25</v>
      </c>
      <c r="Q88" s="14">
        <v>50</v>
      </c>
      <c r="R88" s="4">
        <v>4000</v>
      </c>
      <c r="S88" s="4">
        <v>1</v>
      </c>
      <c r="Z88">
        <f>H88-O88</f>
        <v>0</v>
      </c>
      <c r="AA88">
        <f>I88-Q88</f>
        <v>4000</v>
      </c>
    </row>
    <row r="89" spans="1:27" ht="13" x14ac:dyDescent="0.15">
      <c r="A89" s="4" t="s">
        <v>156</v>
      </c>
      <c r="B89" s="4"/>
      <c r="C89" s="4">
        <v>1</v>
      </c>
      <c r="D89" s="4">
        <v>2014</v>
      </c>
      <c r="E89" s="5">
        <v>24806263</v>
      </c>
      <c r="F89" s="4" t="s">
        <v>274</v>
      </c>
      <c r="G89" s="4" t="s">
        <v>76</v>
      </c>
      <c r="H89" s="4">
        <v>50</v>
      </c>
      <c r="I89" s="4">
        <v>1300</v>
      </c>
      <c r="J89" s="4">
        <v>1500</v>
      </c>
      <c r="K89" s="4">
        <v>0</v>
      </c>
      <c r="L89" s="4">
        <v>2</v>
      </c>
      <c r="M89" s="4" t="s">
        <v>20</v>
      </c>
      <c r="N89" s="4"/>
      <c r="O89" s="13">
        <v>40</v>
      </c>
      <c r="P89" s="4">
        <f>O89/100</f>
        <v>0.4</v>
      </c>
      <c r="Q89" s="4">
        <v>1300</v>
      </c>
      <c r="R89" s="4">
        <v>1500</v>
      </c>
      <c r="S89" s="4">
        <v>1</v>
      </c>
      <c r="Z89">
        <f>H89-O89</f>
        <v>10</v>
      </c>
      <c r="AA89">
        <f>I89-Q89</f>
        <v>0</v>
      </c>
    </row>
    <row r="90" spans="1:27" ht="13" x14ac:dyDescent="0.15">
      <c r="A90" s="4" t="s">
        <v>391</v>
      </c>
      <c r="B90" s="4"/>
      <c r="C90" s="4">
        <v>1</v>
      </c>
      <c r="D90" s="4">
        <v>2014</v>
      </c>
      <c r="E90" s="5">
        <v>24389161</v>
      </c>
      <c r="F90" s="4" t="s">
        <v>211</v>
      </c>
      <c r="G90" s="4" t="s">
        <v>392</v>
      </c>
      <c r="H90" s="4">
        <v>15</v>
      </c>
      <c r="I90" s="4">
        <v>1050</v>
      </c>
      <c r="J90" s="4">
        <v>1050</v>
      </c>
      <c r="K90" s="4">
        <v>0</v>
      </c>
      <c r="L90" s="4">
        <v>3</v>
      </c>
      <c r="M90" s="4" t="s">
        <v>47</v>
      </c>
      <c r="N90" s="4"/>
      <c r="O90" s="4">
        <v>15</v>
      </c>
      <c r="P90" s="4">
        <f>O90/100</f>
        <v>0.15</v>
      </c>
      <c r="Q90" s="15">
        <v>1000</v>
      </c>
      <c r="R90" s="4">
        <v>2000</v>
      </c>
      <c r="S90" s="4">
        <v>1</v>
      </c>
      <c r="Z90">
        <f>H90-O90</f>
        <v>0</v>
      </c>
      <c r="AA90">
        <f>I90-Q90</f>
        <v>50</v>
      </c>
    </row>
    <row r="91" spans="1:27" ht="13" x14ac:dyDescent="0.15">
      <c r="A91" s="4" t="s">
        <v>418</v>
      </c>
      <c r="B91" s="4"/>
      <c r="C91" s="4">
        <v>1</v>
      </c>
      <c r="D91" s="4">
        <v>2014</v>
      </c>
      <c r="E91" s="5">
        <v>25172182</v>
      </c>
      <c r="F91" s="4" t="s">
        <v>110</v>
      </c>
      <c r="G91" s="4" t="s">
        <v>245</v>
      </c>
      <c r="H91" s="4">
        <v>20</v>
      </c>
      <c r="I91" s="4">
        <v>1500</v>
      </c>
      <c r="J91" s="4">
        <v>4500</v>
      </c>
      <c r="K91" s="4">
        <v>0</v>
      </c>
      <c r="L91" s="4">
        <v>3</v>
      </c>
      <c r="M91" s="4" t="s">
        <v>47</v>
      </c>
      <c r="N91" s="4"/>
      <c r="O91" s="4">
        <v>20</v>
      </c>
      <c r="P91" s="4">
        <f>O91/100</f>
        <v>0.2</v>
      </c>
      <c r="Q91" s="4">
        <v>1500</v>
      </c>
      <c r="R91" s="4">
        <v>4500</v>
      </c>
      <c r="S91" s="4">
        <v>1</v>
      </c>
      <c r="Z91">
        <f>H91-O91</f>
        <v>0</v>
      </c>
      <c r="AA91">
        <f>I91-Q91</f>
        <v>0</v>
      </c>
    </row>
    <row r="92" spans="1:27" ht="13" x14ac:dyDescent="0.15">
      <c r="A92" s="4" t="s">
        <v>426</v>
      </c>
      <c r="B92" s="4"/>
      <c r="C92" s="4">
        <v>1</v>
      </c>
      <c r="D92" s="4">
        <v>2015</v>
      </c>
      <c r="E92" s="5">
        <v>25823764</v>
      </c>
      <c r="F92" s="4" t="s">
        <v>110</v>
      </c>
      <c r="G92" s="4" t="s">
        <v>19</v>
      </c>
      <c r="H92" s="4">
        <v>20</v>
      </c>
      <c r="I92" s="4">
        <v>2000</v>
      </c>
      <c r="J92" s="4">
        <v>2000</v>
      </c>
      <c r="K92" s="4">
        <v>0</v>
      </c>
      <c r="L92" s="4">
        <v>2</v>
      </c>
      <c r="M92" s="4" t="s">
        <v>20</v>
      </c>
      <c r="N92" s="4"/>
      <c r="O92" s="4">
        <v>20</v>
      </c>
      <c r="P92" s="4">
        <f>O92/100</f>
        <v>0.2</v>
      </c>
      <c r="Q92" s="4">
        <v>2000</v>
      </c>
      <c r="R92" s="4">
        <v>2000</v>
      </c>
      <c r="S92" s="4">
        <v>1</v>
      </c>
      <c r="Z92">
        <f>H92-O92</f>
        <v>0</v>
      </c>
      <c r="AA92">
        <f>I92-Q92</f>
        <v>0</v>
      </c>
    </row>
    <row r="93" spans="1:27" ht="13" x14ac:dyDescent="0.15">
      <c r="A93" s="4" t="s">
        <v>431</v>
      </c>
      <c r="B93" s="4"/>
      <c r="C93" s="4">
        <v>1</v>
      </c>
      <c r="D93" s="4">
        <v>2015</v>
      </c>
      <c r="E93" s="4">
        <v>25047685</v>
      </c>
      <c r="F93" s="4" t="s">
        <v>432</v>
      </c>
      <c r="G93" s="4" t="s">
        <v>102</v>
      </c>
      <c r="H93" s="4">
        <v>50</v>
      </c>
      <c r="I93" s="4">
        <v>1500</v>
      </c>
      <c r="J93" s="4">
        <v>1500</v>
      </c>
      <c r="K93" s="4">
        <v>0</v>
      </c>
      <c r="L93" s="4">
        <v>3</v>
      </c>
      <c r="M93" s="4" t="s">
        <v>47</v>
      </c>
      <c r="N93" s="4"/>
      <c r="O93" s="4">
        <v>50</v>
      </c>
      <c r="P93" s="4">
        <f>O93/100</f>
        <v>0.5</v>
      </c>
      <c r="Q93" s="4">
        <v>1500</v>
      </c>
      <c r="R93" s="4">
        <v>1500</v>
      </c>
      <c r="S93" s="4">
        <v>1</v>
      </c>
      <c r="Z93">
        <f>H93-O93</f>
        <v>0</v>
      </c>
      <c r="AA93">
        <f>I93-Q93</f>
        <v>0</v>
      </c>
    </row>
    <row r="94" spans="1:27" ht="13" x14ac:dyDescent="0.15">
      <c r="A94" s="4" t="s">
        <v>442</v>
      </c>
      <c r="B94" s="4"/>
      <c r="C94" s="4">
        <v>1</v>
      </c>
      <c r="D94" s="4">
        <v>2015</v>
      </c>
      <c r="E94" s="5">
        <v>26024616</v>
      </c>
      <c r="F94" s="4" t="s">
        <v>270</v>
      </c>
      <c r="G94" s="4" t="s">
        <v>363</v>
      </c>
      <c r="H94" s="4">
        <v>50</v>
      </c>
      <c r="I94" s="4">
        <v>1000</v>
      </c>
      <c r="J94" s="4">
        <v>1500</v>
      </c>
      <c r="K94" s="4">
        <v>0</v>
      </c>
      <c r="L94" s="4">
        <v>2</v>
      </c>
      <c r="M94" s="4" t="s">
        <v>20</v>
      </c>
      <c r="N94" s="4"/>
      <c r="O94" s="4">
        <v>50</v>
      </c>
      <c r="P94" s="4">
        <f>O94/100</f>
        <v>0.5</v>
      </c>
      <c r="Q94" s="4">
        <v>1000</v>
      </c>
      <c r="R94" s="4">
        <v>1500</v>
      </c>
      <c r="S94" s="4">
        <v>1</v>
      </c>
      <c r="Z94">
        <f>H94-O94</f>
        <v>0</v>
      </c>
      <c r="AA94">
        <f>I94-Q94</f>
        <v>0</v>
      </c>
    </row>
    <row r="95" spans="1:27" ht="13" x14ac:dyDescent="0.15">
      <c r="A95" s="4" t="s">
        <v>449</v>
      </c>
      <c r="B95" s="4"/>
      <c r="C95" s="4">
        <v>1</v>
      </c>
      <c r="D95" s="4">
        <v>2015</v>
      </c>
      <c r="E95" s="5">
        <v>26093649</v>
      </c>
      <c r="F95" s="4" t="s">
        <v>105</v>
      </c>
      <c r="G95" s="4" t="s">
        <v>314</v>
      </c>
      <c r="H95" s="4">
        <v>30</v>
      </c>
      <c r="I95" s="4">
        <v>2000</v>
      </c>
      <c r="J95" s="4">
        <v>2000</v>
      </c>
      <c r="K95" s="4">
        <v>0</v>
      </c>
      <c r="L95" s="4">
        <v>2</v>
      </c>
      <c r="M95" s="4" t="s">
        <v>20</v>
      </c>
      <c r="N95" s="4"/>
      <c r="O95" s="4">
        <v>30</v>
      </c>
      <c r="P95" s="4">
        <f>O95/100</f>
        <v>0.3</v>
      </c>
      <c r="Q95" s="15">
        <v>1500</v>
      </c>
      <c r="R95" s="4">
        <v>2000</v>
      </c>
      <c r="S95" s="4">
        <v>1</v>
      </c>
      <c r="Z95">
        <f>H95-O95</f>
        <v>0</v>
      </c>
      <c r="AA95">
        <f>I95-Q95</f>
        <v>500</v>
      </c>
    </row>
    <row r="96" spans="1:27" ht="13" x14ac:dyDescent="0.15">
      <c r="A96" s="4" t="s">
        <v>458</v>
      </c>
      <c r="B96" s="4"/>
      <c r="C96" s="4">
        <v>1</v>
      </c>
      <c r="D96" s="4">
        <v>2016</v>
      </c>
      <c r="E96" s="5">
        <v>25132537</v>
      </c>
      <c r="F96" s="4" t="s">
        <v>328</v>
      </c>
      <c r="G96" s="4" t="s">
        <v>459</v>
      </c>
      <c r="H96" s="4">
        <v>30</v>
      </c>
      <c r="I96" s="4">
        <v>3100</v>
      </c>
      <c r="J96" s="4">
        <v>3500</v>
      </c>
      <c r="K96" s="4">
        <v>0</v>
      </c>
      <c r="L96" s="4">
        <v>2</v>
      </c>
      <c r="M96" s="4" t="s">
        <v>20</v>
      </c>
      <c r="N96" s="4"/>
      <c r="O96" s="4">
        <v>30</v>
      </c>
      <c r="P96" s="4">
        <f>O96/100</f>
        <v>0.3</v>
      </c>
      <c r="Q96" s="13">
        <v>900</v>
      </c>
      <c r="R96" s="4">
        <v>2200</v>
      </c>
      <c r="S96" s="4">
        <v>1</v>
      </c>
      <c r="Z96">
        <f>H96-O96</f>
        <v>0</v>
      </c>
      <c r="AA96">
        <f>I96-Q96</f>
        <v>2200</v>
      </c>
    </row>
    <row r="97" spans="1:27" ht="13" x14ac:dyDescent="0.15">
      <c r="A97" s="4" t="s">
        <v>460</v>
      </c>
      <c r="B97" s="4"/>
      <c r="C97" s="4">
        <v>1</v>
      </c>
      <c r="D97" s="4">
        <v>2016</v>
      </c>
      <c r="E97" s="5">
        <v>26843358</v>
      </c>
      <c r="F97" s="4" t="s">
        <v>429</v>
      </c>
      <c r="G97" s="4" t="s">
        <v>290</v>
      </c>
      <c r="H97" s="4">
        <v>20</v>
      </c>
      <c r="I97" s="4">
        <v>1050</v>
      </c>
      <c r="J97" s="4">
        <v>1250</v>
      </c>
      <c r="K97" s="4">
        <v>0</v>
      </c>
      <c r="L97" s="4">
        <v>6</v>
      </c>
      <c r="M97" s="4" t="s">
        <v>384</v>
      </c>
      <c r="N97" s="4"/>
      <c r="O97" s="4">
        <v>20</v>
      </c>
      <c r="P97" s="4">
        <f>O97/100</f>
        <v>0.2</v>
      </c>
      <c r="Q97" s="15">
        <v>1000</v>
      </c>
      <c r="R97" s="4">
        <v>1200</v>
      </c>
      <c r="S97" s="4">
        <v>1</v>
      </c>
      <c r="Z97">
        <f>H97-O97</f>
        <v>0</v>
      </c>
      <c r="AA97">
        <f>I97-Q97</f>
        <v>50</v>
      </c>
    </row>
    <row r="98" spans="1:27" ht="14" x14ac:dyDescent="0.15">
      <c r="A98" s="4" t="s">
        <v>356</v>
      </c>
      <c r="B98" s="4"/>
      <c r="C98" s="4">
        <v>1</v>
      </c>
      <c r="D98" s="4">
        <v>2013</v>
      </c>
      <c r="E98" s="5">
        <v>23073074</v>
      </c>
      <c r="F98" s="4" t="s">
        <v>270</v>
      </c>
      <c r="G98" s="4" t="s">
        <v>357</v>
      </c>
      <c r="H98" s="4">
        <v>50</v>
      </c>
      <c r="I98" s="4">
        <v>1100</v>
      </c>
      <c r="J98" s="4">
        <v>1100</v>
      </c>
      <c r="K98" s="4">
        <v>0</v>
      </c>
      <c r="L98" s="4">
        <v>2</v>
      </c>
      <c r="M98" s="4" t="s">
        <v>20</v>
      </c>
      <c r="N98" s="4"/>
      <c r="O98" s="35">
        <f>P98*100</f>
        <v>50</v>
      </c>
      <c r="P98" s="35">
        <v>0.5</v>
      </c>
      <c r="Q98" s="35">
        <v>1100</v>
      </c>
      <c r="R98" s="35">
        <v>1100</v>
      </c>
      <c r="S98" s="4"/>
      <c r="X98">
        <v>1</v>
      </c>
      <c r="Z98">
        <f>H98-O98</f>
        <v>0</v>
      </c>
      <c r="AA98">
        <f>I98-Q98</f>
        <v>0</v>
      </c>
    </row>
    <row r="99" spans="1:27" ht="14" x14ac:dyDescent="0.15">
      <c r="A99" s="4" t="s">
        <v>194</v>
      </c>
      <c r="B99" s="4"/>
      <c r="C99" s="4">
        <v>1</v>
      </c>
      <c r="D99" s="4">
        <v>2013</v>
      </c>
      <c r="E99" s="5">
        <v>23247193</v>
      </c>
      <c r="F99" s="4" t="s">
        <v>270</v>
      </c>
      <c r="G99" s="4" t="s">
        <v>358</v>
      </c>
      <c r="H99" s="4">
        <v>30</v>
      </c>
      <c r="I99" s="4">
        <v>1950</v>
      </c>
      <c r="J99" s="4">
        <v>2950</v>
      </c>
      <c r="K99" s="4" t="s">
        <v>353</v>
      </c>
      <c r="L99" s="4">
        <v>10</v>
      </c>
      <c r="M99" s="4" t="s">
        <v>354</v>
      </c>
      <c r="N99" s="4"/>
      <c r="O99" s="35">
        <f>P99*100</f>
        <v>30</v>
      </c>
      <c r="P99" s="35">
        <v>0.3</v>
      </c>
      <c r="Q99" s="39">
        <v>2250</v>
      </c>
      <c r="R99" s="39">
        <v>3950</v>
      </c>
      <c r="S99" s="4"/>
      <c r="X99">
        <v>1</v>
      </c>
      <c r="Z99">
        <f>H99-O99</f>
        <v>0</v>
      </c>
      <c r="AA99">
        <f>I99-Q99</f>
        <v>-300</v>
      </c>
    </row>
    <row r="100" spans="1:27" ht="14" x14ac:dyDescent="0.15">
      <c r="A100" s="4" t="s">
        <v>231</v>
      </c>
      <c r="B100" s="4"/>
      <c r="C100" s="4">
        <v>1</v>
      </c>
      <c r="D100" s="4">
        <v>2013</v>
      </c>
      <c r="E100" s="5">
        <v>22699024</v>
      </c>
      <c r="F100" s="4" t="s">
        <v>311</v>
      </c>
      <c r="G100" s="4" t="s">
        <v>115</v>
      </c>
      <c r="H100" s="4">
        <v>20</v>
      </c>
      <c r="I100" s="4">
        <v>1200</v>
      </c>
      <c r="J100" s="4">
        <v>1500</v>
      </c>
      <c r="K100" s="4">
        <v>0</v>
      </c>
      <c r="L100" s="4">
        <v>2</v>
      </c>
      <c r="M100" s="4" t="s">
        <v>20</v>
      </c>
      <c r="N100" s="4" t="s">
        <v>359</v>
      </c>
      <c r="O100" s="35">
        <f>P100*100</f>
        <v>20</v>
      </c>
      <c r="P100" s="35">
        <v>0.2</v>
      </c>
      <c r="Q100" s="35">
        <v>1200</v>
      </c>
      <c r="R100" s="35">
        <v>1500</v>
      </c>
      <c r="S100" s="4"/>
      <c r="X100">
        <v>1</v>
      </c>
      <c r="Z100">
        <f>H100-O100</f>
        <v>0</v>
      </c>
      <c r="AA100">
        <f>I100-Q100</f>
        <v>0</v>
      </c>
    </row>
    <row r="101" spans="1:27" ht="14" x14ac:dyDescent="0.15">
      <c r="A101" s="4" t="s">
        <v>343</v>
      </c>
      <c r="B101" s="4"/>
      <c r="C101" s="4">
        <v>1</v>
      </c>
      <c r="D101" s="4">
        <v>2013</v>
      </c>
      <c r="E101" s="5">
        <v>23238040</v>
      </c>
      <c r="F101" s="4" t="s">
        <v>110</v>
      </c>
      <c r="G101" s="4" t="s">
        <v>278</v>
      </c>
      <c r="H101" s="4">
        <v>10</v>
      </c>
      <c r="I101" s="4">
        <v>1000</v>
      </c>
      <c r="J101" s="4">
        <v>1000</v>
      </c>
      <c r="K101" s="4">
        <v>0</v>
      </c>
      <c r="L101" s="4">
        <v>3</v>
      </c>
      <c r="M101" s="4" t="s">
        <v>47</v>
      </c>
      <c r="N101" s="4"/>
      <c r="O101" s="35">
        <f>P101*100</f>
        <v>10</v>
      </c>
      <c r="P101" s="35">
        <v>0.1</v>
      </c>
      <c r="Q101" s="35">
        <v>1000</v>
      </c>
      <c r="R101" s="35">
        <v>1000</v>
      </c>
      <c r="S101" s="4"/>
      <c r="X101">
        <v>1</v>
      </c>
      <c r="Z101">
        <f>H101-O101</f>
        <v>0</v>
      </c>
      <c r="AA101">
        <f>I101-Q101</f>
        <v>0</v>
      </c>
    </row>
    <row r="102" spans="1:27" ht="14" x14ac:dyDescent="0.15">
      <c r="A102" s="4" t="s">
        <v>360</v>
      </c>
      <c r="B102" s="4"/>
      <c r="C102" s="4">
        <v>1</v>
      </c>
      <c r="D102" s="4">
        <v>2013</v>
      </c>
      <c r="E102" s="5">
        <v>23384887</v>
      </c>
      <c r="F102" s="4" t="s">
        <v>270</v>
      </c>
      <c r="G102" s="4" t="s">
        <v>361</v>
      </c>
      <c r="H102" s="4">
        <v>20</v>
      </c>
      <c r="I102" s="4">
        <v>1050</v>
      </c>
      <c r="J102" s="4">
        <v>2050</v>
      </c>
      <c r="K102" s="4">
        <v>0</v>
      </c>
      <c r="L102" s="4">
        <v>2</v>
      </c>
      <c r="M102" s="4" t="s">
        <v>20</v>
      </c>
      <c r="N102" s="4"/>
      <c r="O102" s="35">
        <f>P102*100</f>
        <v>20</v>
      </c>
      <c r="P102" s="35">
        <v>0.2</v>
      </c>
      <c r="Q102" s="35">
        <v>1050</v>
      </c>
      <c r="R102" s="35">
        <v>2050</v>
      </c>
      <c r="S102" s="4"/>
      <c r="X102">
        <v>1</v>
      </c>
      <c r="Z102">
        <f>H102-O102</f>
        <v>0</v>
      </c>
      <c r="AA102">
        <f>I102-Q102</f>
        <v>0</v>
      </c>
    </row>
    <row r="103" spans="1:27" ht="14" x14ac:dyDescent="0.15">
      <c r="A103" s="4" t="s">
        <v>323</v>
      </c>
      <c r="B103" s="4"/>
      <c r="C103" s="4">
        <v>1</v>
      </c>
      <c r="D103" s="4">
        <v>2013</v>
      </c>
      <c r="E103" s="5">
        <v>23057969</v>
      </c>
      <c r="F103" s="4" t="s">
        <v>171</v>
      </c>
      <c r="G103" s="4" t="s">
        <v>91</v>
      </c>
      <c r="H103" s="4">
        <v>25</v>
      </c>
      <c r="I103" s="4">
        <v>2000</v>
      </c>
      <c r="J103" s="4">
        <v>2000</v>
      </c>
      <c r="K103" s="4">
        <v>0</v>
      </c>
      <c r="L103" s="4">
        <v>3</v>
      </c>
      <c r="M103" s="4" t="s">
        <v>47</v>
      </c>
      <c r="N103" s="4" t="s">
        <v>362</v>
      </c>
      <c r="O103" s="35">
        <f>P103*100</f>
        <v>25</v>
      </c>
      <c r="P103" s="35">
        <v>0.25</v>
      </c>
      <c r="Q103" s="35">
        <v>2000</v>
      </c>
      <c r="R103" s="35">
        <v>2000</v>
      </c>
      <c r="S103" s="4"/>
      <c r="X103">
        <v>1</v>
      </c>
      <c r="Z103">
        <f>H103-O103</f>
        <v>0</v>
      </c>
      <c r="AA103">
        <f>I103-Q103</f>
        <v>0</v>
      </c>
    </row>
    <row r="104" spans="1:27" ht="14" x14ac:dyDescent="0.15">
      <c r="A104" s="4" t="s">
        <v>356</v>
      </c>
      <c r="B104" s="4"/>
      <c r="C104" s="4">
        <v>1</v>
      </c>
      <c r="D104" s="4">
        <v>2013</v>
      </c>
      <c r="E104" s="5">
        <v>23643562</v>
      </c>
      <c r="F104" s="4" t="s">
        <v>270</v>
      </c>
      <c r="G104" s="4" t="s">
        <v>357</v>
      </c>
      <c r="H104" s="4">
        <v>50</v>
      </c>
      <c r="I104" s="4">
        <v>1100</v>
      </c>
      <c r="J104" s="4">
        <v>1100</v>
      </c>
      <c r="K104" s="4">
        <v>0</v>
      </c>
      <c r="L104" s="4">
        <v>2</v>
      </c>
      <c r="M104" s="4" t="s">
        <v>20</v>
      </c>
      <c r="N104" s="4"/>
      <c r="O104" s="35">
        <f>P104*100</f>
        <v>50</v>
      </c>
      <c r="P104" s="35">
        <v>0.5</v>
      </c>
      <c r="Q104" s="35">
        <v>1100</v>
      </c>
      <c r="R104" s="35">
        <v>1100</v>
      </c>
      <c r="S104" s="4"/>
      <c r="X104">
        <v>1</v>
      </c>
      <c r="Z104">
        <f>H104-O104</f>
        <v>0</v>
      </c>
      <c r="AA104">
        <f>I104-Q104</f>
        <v>0</v>
      </c>
    </row>
    <row r="105" spans="1:27" ht="14" x14ac:dyDescent="0.15">
      <c r="A105" s="4" t="s">
        <v>131</v>
      </c>
      <c r="B105" s="4"/>
      <c r="C105" s="4">
        <v>1</v>
      </c>
      <c r="D105" s="4">
        <v>2013</v>
      </c>
      <c r="E105" s="5">
        <v>23792217</v>
      </c>
      <c r="F105" s="4" t="s">
        <v>270</v>
      </c>
      <c r="G105" s="4" t="s">
        <v>363</v>
      </c>
      <c r="H105" s="4">
        <v>50</v>
      </c>
      <c r="I105" s="4">
        <v>1100</v>
      </c>
      <c r="J105" s="4">
        <v>1100</v>
      </c>
      <c r="K105" s="4">
        <v>0</v>
      </c>
      <c r="L105" s="4">
        <v>2</v>
      </c>
      <c r="M105" s="4" t="s">
        <v>20</v>
      </c>
      <c r="N105" s="4"/>
      <c r="O105" s="35">
        <f>P105*100</f>
        <v>50</v>
      </c>
      <c r="P105" s="35">
        <v>0.5</v>
      </c>
      <c r="Q105" s="35">
        <v>1100</v>
      </c>
      <c r="R105" s="35">
        <v>1100</v>
      </c>
      <c r="S105" s="4"/>
      <c r="X105">
        <v>1</v>
      </c>
      <c r="Z105">
        <f>H105-O105</f>
        <v>0</v>
      </c>
      <c r="AA105">
        <f>I105-Q105</f>
        <v>0</v>
      </c>
    </row>
    <row r="106" spans="1:27" ht="14" x14ac:dyDescent="0.15">
      <c r="A106" s="4" t="s">
        <v>364</v>
      </c>
      <c r="B106" s="4"/>
      <c r="C106" s="4">
        <v>1</v>
      </c>
      <c r="D106" s="4">
        <v>2013</v>
      </c>
      <c r="E106" s="5">
        <v>23020899</v>
      </c>
      <c r="F106" s="4" t="s">
        <v>311</v>
      </c>
      <c r="G106" s="4" t="s">
        <v>81</v>
      </c>
      <c r="H106" s="4">
        <v>33</v>
      </c>
      <c r="I106" s="4">
        <v>2250</v>
      </c>
      <c r="J106" s="4">
        <v>2250</v>
      </c>
      <c r="K106" s="4">
        <v>0</v>
      </c>
      <c r="L106" s="4">
        <v>3</v>
      </c>
      <c r="M106" s="4" t="s">
        <v>47</v>
      </c>
      <c r="N106" s="4"/>
      <c r="O106" s="35">
        <f>P106*100</f>
        <v>33</v>
      </c>
      <c r="P106" s="35">
        <v>0.33</v>
      </c>
      <c r="Q106" s="35">
        <v>2250</v>
      </c>
      <c r="R106" s="35">
        <v>2250</v>
      </c>
      <c r="S106" s="4"/>
      <c r="X106">
        <v>1</v>
      </c>
      <c r="Z106">
        <f>H106-O106</f>
        <v>0</v>
      </c>
      <c r="AA106">
        <f>I106-Q106</f>
        <v>0</v>
      </c>
    </row>
    <row r="107" spans="1:27" ht="14" x14ac:dyDescent="0.15">
      <c r="A107" s="4" t="s">
        <v>234</v>
      </c>
      <c r="B107" s="4"/>
      <c r="C107" s="4">
        <v>1</v>
      </c>
      <c r="D107" s="4">
        <v>2013</v>
      </c>
      <c r="E107" s="5">
        <v>23523776</v>
      </c>
      <c r="F107" s="4" t="s">
        <v>67</v>
      </c>
      <c r="G107" s="4" t="s">
        <v>365</v>
      </c>
      <c r="H107" s="4">
        <v>20</v>
      </c>
      <c r="I107" s="4">
        <v>1100</v>
      </c>
      <c r="J107" s="4">
        <v>1300</v>
      </c>
      <c r="K107" s="4">
        <v>0</v>
      </c>
      <c r="L107" s="4">
        <v>2</v>
      </c>
      <c r="M107" s="4" t="s">
        <v>20</v>
      </c>
      <c r="N107" s="4"/>
      <c r="O107" s="35">
        <f>P107*100</f>
        <v>20</v>
      </c>
      <c r="P107" s="35">
        <v>0.2</v>
      </c>
      <c r="Q107" s="35">
        <v>1100</v>
      </c>
      <c r="R107" s="35">
        <v>1300</v>
      </c>
      <c r="S107" s="4"/>
      <c r="X107">
        <v>1</v>
      </c>
      <c r="Z107">
        <f>H107-O107</f>
        <v>0</v>
      </c>
      <c r="AA107">
        <f>I107-Q107</f>
        <v>0</v>
      </c>
    </row>
    <row r="108" spans="1:27" ht="14" x14ac:dyDescent="0.15">
      <c r="A108" s="4" t="s">
        <v>182</v>
      </c>
      <c r="B108" s="4"/>
      <c r="C108" s="4">
        <v>1</v>
      </c>
      <c r="D108" s="4">
        <v>2013</v>
      </c>
      <c r="E108" s="5">
        <v>23803689</v>
      </c>
      <c r="F108" s="4" t="s">
        <v>122</v>
      </c>
      <c r="G108" s="4" t="s">
        <v>48</v>
      </c>
      <c r="H108" s="4">
        <v>25</v>
      </c>
      <c r="I108" s="4">
        <v>2500</v>
      </c>
      <c r="J108" s="4">
        <v>2500</v>
      </c>
      <c r="K108" s="4">
        <v>2500</v>
      </c>
      <c r="L108" s="4">
        <v>2</v>
      </c>
      <c r="M108" s="4" t="s">
        <v>20</v>
      </c>
      <c r="N108" s="4"/>
      <c r="O108" s="35">
        <f>P108*100</f>
        <v>25</v>
      </c>
      <c r="P108" s="35">
        <v>0.25</v>
      </c>
      <c r="Q108" s="38">
        <v>4000</v>
      </c>
      <c r="R108" s="38">
        <v>4000</v>
      </c>
      <c r="S108" s="4"/>
      <c r="X108">
        <v>1</v>
      </c>
      <c r="Z108">
        <f>H108-O108</f>
        <v>0</v>
      </c>
      <c r="AA108">
        <f>I108-Q108</f>
        <v>-1500</v>
      </c>
    </row>
    <row r="109" spans="1:27" ht="14" x14ac:dyDescent="0.15">
      <c r="A109" s="4" t="s">
        <v>366</v>
      </c>
      <c r="B109" s="4"/>
      <c r="C109" s="4">
        <v>1</v>
      </c>
      <c r="D109" s="4">
        <v>2013</v>
      </c>
      <c r="E109" s="5">
        <v>23623953</v>
      </c>
      <c r="F109" s="4" t="s">
        <v>270</v>
      </c>
      <c r="G109" s="4" t="s">
        <v>115</v>
      </c>
      <c r="H109" s="4">
        <v>50</v>
      </c>
      <c r="I109" s="10">
        <v>3250</v>
      </c>
      <c r="J109" s="10">
        <v>3250</v>
      </c>
      <c r="K109" s="4">
        <v>700</v>
      </c>
      <c r="L109" s="4">
        <v>2</v>
      </c>
      <c r="M109" s="4" t="s">
        <v>20</v>
      </c>
      <c r="N109" s="4"/>
      <c r="O109" s="35">
        <f>P109*100</f>
        <v>50</v>
      </c>
      <c r="P109" s="35">
        <v>0.5</v>
      </c>
      <c r="Q109" s="39">
        <v>4450</v>
      </c>
      <c r="R109" s="39">
        <v>4450</v>
      </c>
      <c r="S109" s="4"/>
      <c r="X109">
        <v>1</v>
      </c>
      <c r="Z109">
        <f>H109-O109</f>
        <v>0</v>
      </c>
      <c r="AA109">
        <f>I109-Q109</f>
        <v>-1200</v>
      </c>
    </row>
    <row r="110" spans="1:27" ht="14" x14ac:dyDescent="0.15">
      <c r="A110" s="4" t="s">
        <v>282</v>
      </c>
      <c r="B110" s="4"/>
      <c r="C110" s="4">
        <v>1</v>
      </c>
      <c r="D110" s="4">
        <v>2013</v>
      </c>
      <c r="E110" s="5">
        <v>23194834</v>
      </c>
      <c r="F110" s="4" t="s">
        <v>367</v>
      </c>
      <c r="G110" s="4" t="s">
        <v>115</v>
      </c>
      <c r="H110" s="4">
        <v>12</v>
      </c>
      <c r="I110" s="4">
        <v>1000</v>
      </c>
      <c r="J110" s="4">
        <v>1000</v>
      </c>
      <c r="K110" s="4">
        <v>0</v>
      </c>
      <c r="L110" s="4">
        <v>3</v>
      </c>
      <c r="M110" s="4" t="s">
        <v>47</v>
      </c>
      <c r="N110" s="4"/>
      <c r="O110" s="35">
        <f>P110*100</f>
        <v>12</v>
      </c>
      <c r="P110" s="35">
        <v>0.12</v>
      </c>
      <c r="Q110" s="35">
        <v>1000</v>
      </c>
      <c r="R110" s="35">
        <v>1000</v>
      </c>
      <c r="S110" s="4"/>
      <c r="X110">
        <v>1</v>
      </c>
      <c r="Z110">
        <f>H110-O110</f>
        <v>0</v>
      </c>
      <c r="AA110">
        <f>I110-Q110</f>
        <v>0</v>
      </c>
    </row>
    <row r="111" spans="1:27" ht="14" x14ac:dyDescent="0.15">
      <c r="A111" s="4" t="s">
        <v>368</v>
      </c>
      <c r="B111" s="4"/>
      <c r="C111" s="4">
        <v>1</v>
      </c>
      <c r="D111" s="4">
        <v>2013</v>
      </c>
      <c r="E111" s="5">
        <v>23962468</v>
      </c>
      <c r="F111" s="4" t="s">
        <v>130</v>
      </c>
      <c r="G111" s="4" t="s">
        <v>245</v>
      </c>
      <c r="H111" s="4">
        <v>50</v>
      </c>
      <c r="I111" s="4">
        <v>1750</v>
      </c>
      <c r="J111" s="4">
        <v>2250</v>
      </c>
      <c r="K111" s="4">
        <v>0</v>
      </c>
      <c r="L111" s="4">
        <v>3</v>
      </c>
      <c r="M111" s="4" t="s">
        <v>47</v>
      </c>
      <c r="N111" s="4"/>
      <c r="O111" s="35">
        <f>P111*100</f>
        <v>50</v>
      </c>
      <c r="P111" s="35">
        <v>0.5</v>
      </c>
      <c r="Q111" s="37">
        <v>2000</v>
      </c>
      <c r="R111" s="37">
        <v>2000</v>
      </c>
      <c r="S111" s="4"/>
      <c r="X111">
        <v>1</v>
      </c>
      <c r="Z111">
        <f>H111-O111</f>
        <v>0</v>
      </c>
      <c r="AA111">
        <f>I111-Q111</f>
        <v>-250</v>
      </c>
    </row>
    <row r="112" spans="1:27" ht="14" x14ac:dyDescent="0.15">
      <c r="A112" s="4" t="s">
        <v>370</v>
      </c>
      <c r="B112" s="4"/>
      <c r="C112" s="4">
        <v>1</v>
      </c>
      <c r="D112" s="4">
        <v>2013</v>
      </c>
      <c r="E112" s="5">
        <v>23506340</v>
      </c>
      <c r="F112" s="4" t="s">
        <v>371</v>
      </c>
      <c r="G112" s="4" t="s">
        <v>99</v>
      </c>
      <c r="H112" s="4">
        <v>25</v>
      </c>
      <c r="I112" s="4">
        <v>1500</v>
      </c>
      <c r="J112" s="4">
        <v>1500</v>
      </c>
      <c r="K112" s="4">
        <v>0</v>
      </c>
      <c r="L112" s="4">
        <v>1</v>
      </c>
      <c r="M112" s="4" t="s">
        <v>54</v>
      </c>
      <c r="N112" s="4"/>
      <c r="O112" s="35">
        <f>P112*100</f>
        <v>25</v>
      </c>
      <c r="P112" s="35">
        <v>0.25</v>
      </c>
      <c r="Q112" s="35">
        <v>1500</v>
      </c>
      <c r="R112" s="35">
        <v>1500</v>
      </c>
      <c r="S112" s="4"/>
      <c r="X112">
        <v>1</v>
      </c>
      <c r="Z112">
        <f>H112-O112</f>
        <v>0</v>
      </c>
      <c r="AA112">
        <f>I112-Q112</f>
        <v>0</v>
      </c>
    </row>
    <row r="113" spans="1:27" ht="14" x14ac:dyDescent="0.15">
      <c r="A113" s="4" t="s">
        <v>372</v>
      </c>
      <c r="B113" s="4"/>
      <c r="C113" s="4">
        <v>1</v>
      </c>
      <c r="D113" s="4">
        <v>2013</v>
      </c>
      <c r="E113" s="5">
        <v>23756137</v>
      </c>
      <c r="F113" s="4" t="s">
        <v>110</v>
      </c>
      <c r="G113" s="4" t="s">
        <v>76</v>
      </c>
      <c r="H113" s="4">
        <v>16</v>
      </c>
      <c r="I113" s="4">
        <v>1000</v>
      </c>
      <c r="J113" s="4">
        <v>3000</v>
      </c>
      <c r="K113" s="4">
        <v>0</v>
      </c>
      <c r="L113" s="4">
        <v>3</v>
      </c>
      <c r="M113" s="4" t="s">
        <v>47</v>
      </c>
      <c r="N113" s="4"/>
      <c r="O113" s="35">
        <f>P113*100</f>
        <v>16</v>
      </c>
      <c r="P113" s="35">
        <v>0.16</v>
      </c>
      <c r="Q113" s="35">
        <v>1000</v>
      </c>
      <c r="R113" s="35">
        <v>3000</v>
      </c>
      <c r="S113" s="4"/>
      <c r="X113">
        <v>1</v>
      </c>
      <c r="Z113">
        <f>H113-O113</f>
        <v>0</v>
      </c>
      <c r="AA113">
        <f>I113-Q113</f>
        <v>0</v>
      </c>
    </row>
    <row r="114" spans="1:27" ht="14" x14ac:dyDescent="0.15">
      <c r="A114" s="4" t="s">
        <v>374</v>
      </c>
      <c r="B114" s="4"/>
      <c r="C114" s="4">
        <v>1</v>
      </c>
      <c r="D114" s="4">
        <v>2013</v>
      </c>
      <c r="E114" s="5">
        <v>24210871</v>
      </c>
      <c r="F114" s="4" t="s">
        <v>375</v>
      </c>
      <c r="G114" s="4" t="s">
        <v>376</v>
      </c>
      <c r="H114" s="4">
        <v>30</v>
      </c>
      <c r="I114" s="4">
        <v>2900</v>
      </c>
      <c r="J114" s="4">
        <v>2900</v>
      </c>
      <c r="K114" s="4">
        <v>0</v>
      </c>
      <c r="L114" s="4">
        <v>2</v>
      </c>
      <c r="M114" s="4" t="s">
        <v>20</v>
      </c>
      <c r="N114" s="4"/>
      <c r="O114" s="35">
        <f>P114*100</f>
        <v>30</v>
      </c>
      <c r="P114" s="35">
        <v>0.3</v>
      </c>
      <c r="Q114" s="38">
        <v>2800</v>
      </c>
      <c r="R114" s="38">
        <v>2800</v>
      </c>
      <c r="S114" s="4"/>
      <c r="X114">
        <v>1</v>
      </c>
      <c r="Z114">
        <f>H114-O114</f>
        <v>0</v>
      </c>
      <c r="AA114">
        <f>I114-Q114</f>
        <v>100</v>
      </c>
    </row>
    <row r="115" spans="1:27" ht="14" x14ac:dyDescent="0.15">
      <c r="A115" s="4" t="s">
        <v>186</v>
      </c>
      <c r="B115" s="4"/>
      <c r="C115" s="4">
        <v>1</v>
      </c>
      <c r="D115" s="4">
        <v>2013</v>
      </c>
      <c r="E115" s="5">
        <v>24157540</v>
      </c>
      <c r="F115" s="4" t="s">
        <v>70</v>
      </c>
      <c r="G115" s="4" t="s">
        <v>369</v>
      </c>
      <c r="H115" s="4">
        <v>10</v>
      </c>
      <c r="I115" s="4">
        <v>1500</v>
      </c>
      <c r="J115" s="4">
        <v>1500</v>
      </c>
      <c r="K115" s="4">
        <v>0</v>
      </c>
      <c r="L115" s="4">
        <v>1</v>
      </c>
      <c r="M115" s="4" t="s">
        <v>54</v>
      </c>
      <c r="N115" s="4" t="s">
        <v>377</v>
      </c>
      <c r="O115" s="35">
        <f>P115*100</f>
        <v>10</v>
      </c>
      <c r="P115" s="35">
        <v>0.1</v>
      </c>
      <c r="Q115" s="37">
        <v>1700</v>
      </c>
      <c r="R115" s="37">
        <v>1700</v>
      </c>
      <c r="S115" s="4"/>
      <c r="X115">
        <v>1</v>
      </c>
      <c r="Z115">
        <f>H115-O115</f>
        <v>0</v>
      </c>
      <c r="AA115">
        <f>I115-Q115</f>
        <v>-200</v>
      </c>
    </row>
    <row r="116" spans="1:27" ht="14" x14ac:dyDescent="0.15">
      <c r="A116" s="4" t="s">
        <v>378</v>
      </c>
      <c r="B116" s="4"/>
      <c r="C116" s="4">
        <v>1</v>
      </c>
      <c r="D116" s="4">
        <v>2013</v>
      </c>
      <c r="E116" s="5">
        <v>23899903</v>
      </c>
      <c r="F116" s="4" t="s">
        <v>379</v>
      </c>
      <c r="G116" s="4" t="s">
        <v>380</v>
      </c>
      <c r="H116" s="4">
        <v>50</v>
      </c>
      <c r="I116" s="4">
        <v>1200</v>
      </c>
      <c r="J116" s="4">
        <v>1200</v>
      </c>
      <c r="K116" s="4">
        <v>0</v>
      </c>
      <c r="L116" s="4">
        <v>1</v>
      </c>
      <c r="M116" s="4" t="s">
        <v>54</v>
      </c>
      <c r="N116" s="4"/>
      <c r="O116" s="35">
        <f>P116*100</f>
        <v>50</v>
      </c>
      <c r="P116" s="35">
        <v>0.5</v>
      </c>
      <c r="Q116" s="35">
        <v>1200</v>
      </c>
      <c r="R116" s="35">
        <v>1200</v>
      </c>
      <c r="S116" s="4"/>
      <c r="X116">
        <v>1</v>
      </c>
      <c r="Z116">
        <f>H116-O116</f>
        <v>0</v>
      </c>
      <c r="AA116">
        <f>I116-Q116</f>
        <v>0</v>
      </c>
    </row>
    <row r="117" spans="1:27" ht="14" x14ac:dyDescent="0.15">
      <c r="A117" s="4" t="s">
        <v>381</v>
      </c>
      <c r="B117" s="4"/>
      <c r="C117" s="4">
        <v>1</v>
      </c>
      <c r="D117" s="4">
        <v>2014</v>
      </c>
      <c r="E117" s="5">
        <v>24743321</v>
      </c>
      <c r="F117" s="4" t="s">
        <v>274</v>
      </c>
      <c r="G117" s="4" t="s">
        <v>99</v>
      </c>
      <c r="H117" s="4">
        <v>25</v>
      </c>
      <c r="I117" s="4">
        <v>1686</v>
      </c>
      <c r="J117" s="4">
        <v>2686</v>
      </c>
      <c r="K117" s="4">
        <v>0</v>
      </c>
      <c r="L117" s="4">
        <v>2</v>
      </c>
      <c r="M117" s="4" t="s">
        <v>20</v>
      </c>
      <c r="N117" s="4"/>
      <c r="O117" s="35">
        <f>P117*100</f>
        <v>25</v>
      </c>
      <c r="P117" s="35">
        <v>0.25</v>
      </c>
      <c r="Q117" s="35">
        <v>1686</v>
      </c>
      <c r="R117" s="35">
        <v>2686</v>
      </c>
      <c r="S117" s="4"/>
      <c r="X117">
        <v>1</v>
      </c>
      <c r="Z117">
        <f>H117-O117</f>
        <v>0</v>
      </c>
      <c r="AA117">
        <f>I117-Q117</f>
        <v>0</v>
      </c>
    </row>
    <row r="118" spans="1:27" ht="14" x14ac:dyDescent="0.15">
      <c r="A118" s="4" t="s">
        <v>382</v>
      </c>
      <c r="B118" s="4"/>
      <c r="C118" s="4">
        <v>1</v>
      </c>
      <c r="D118" s="4">
        <v>2014</v>
      </c>
      <c r="E118" s="5">
        <v>24879410</v>
      </c>
      <c r="F118" s="4" t="s">
        <v>274</v>
      </c>
      <c r="G118" s="4" t="s">
        <v>383</v>
      </c>
      <c r="H118" s="4">
        <v>50</v>
      </c>
      <c r="I118" s="4">
        <v>5000</v>
      </c>
      <c r="J118" s="4">
        <v>6500</v>
      </c>
      <c r="K118" s="4">
        <v>0</v>
      </c>
      <c r="L118" s="4">
        <v>6</v>
      </c>
      <c r="M118" s="4" t="s">
        <v>384</v>
      </c>
      <c r="N118" s="4"/>
      <c r="O118" s="35">
        <f>P118*100</f>
        <v>50</v>
      </c>
      <c r="P118" s="35">
        <v>0.5</v>
      </c>
      <c r="Q118" s="39">
        <v>4000</v>
      </c>
      <c r="R118" s="39">
        <v>5500</v>
      </c>
      <c r="S118" s="4"/>
      <c r="X118">
        <v>1</v>
      </c>
      <c r="Z118">
        <f>H118-O118</f>
        <v>0</v>
      </c>
      <c r="AA118">
        <f>I118-Q118</f>
        <v>1000</v>
      </c>
    </row>
    <row r="119" spans="1:27" ht="14" x14ac:dyDescent="0.15">
      <c r="A119" s="4" t="s">
        <v>196</v>
      </c>
      <c r="B119" s="4"/>
      <c r="C119" s="4">
        <v>1</v>
      </c>
      <c r="D119" s="4">
        <v>2014</v>
      </c>
      <c r="E119" s="5">
        <v>25330212</v>
      </c>
      <c r="F119" s="4" t="s">
        <v>274</v>
      </c>
      <c r="G119" s="4" t="s">
        <v>385</v>
      </c>
      <c r="H119" s="4">
        <v>30</v>
      </c>
      <c r="I119" s="4">
        <v>2400</v>
      </c>
      <c r="J119" s="4">
        <v>2900</v>
      </c>
      <c r="K119" s="4">
        <v>0</v>
      </c>
      <c r="L119" s="4">
        <v>2</v>
      </c>
      <c r="M119" s="4" t="s">
        <v>20</v>
      </c>
      <c r="N119" s="4"/>
      <c r="O119" s="35">
        <f>P119*100</f>
        <v>30</v>
      </c>
      <c r="P119" s="35">
        <v>0.3</v>
      </c>
      <c r="Q119" s="35">
        <v>2400</v>
      </c>
      <c r="R119" s="35">
        <v>2900</v>
      </c>
      <c r="S119" s="4"/>
      <c r="X119">
        <v>1</v>
      </c>
      <c r="Z119">
        <f>H119-O119</f>
        <v>0</v>
      </c>
      <c r="AA119">
        <f>I119-Q119</f>
        <v>0</v>
      </c>
    </row>
    <row r="120" spans="1:27" ht="14" x14ac:dyDescent="0.15">
      <c r="A120" s="4" t="s">
        <v>289</v>
      </c>
      <c r="B120" s="4"/>
      <c r="C120" s="4">
        <v>1</v>
      </c>
      <c r="D120" s="4">
        <v>2014</v>
      </c>
      <c r="E120" s="5">
        <v>24388058</v>
      </c>
      <c r="F120" s="4" t="s">
        <v>386</v>
      </c>
      <c r="G120" s="4" t="s">
        <v>102</v>
      </c>
      <c r="H120" s="4">
        <v>50</v>
      </c>
      <c r="I120" s="4">
        <v>1500</v>
      </c>
      <c r="J120" s="4">
        <v>1500</v>
      </c>
      <c r="K120" s="4">
        <v>0</v>
      </c>
      <c r="L120" s="4">
        <v>3</v>
      </c>
      <c r="M120" s="4" t="s">
        <v>47</v>
      </c>
      <c r="N120" s="4" t="s">
        <v>342</v>
      </c>
      <c r="O120" s="35">
        <f>P120*100</f>
        <v>50</v>
      </c>
      <c r="P120" s="35">
        <v>0.5</v>
      </c>
      <c r="Q120" s="35">
        <v>1500</v>
      </c>
      <c r="R120" s="35">
        <v>1500</v>
      </c>
      <c r="S120" s="4"/>
      <c r="X120">
        <v>1</v>
      </c>
      <c r="Z120">
        <f>H120-O120</f>
        <v>0</v>
      </c>
      <c r="AA120">
        <f>I120-Q120</f>
        <v>0</v>
      </c>
    </row>
    <row r="121" spans="1:27" ht="14" x14ac:dyDescent="0.15">
      <c r="A121" s="4" t="s">
        <v>387</v>
      </c>
      <c r="B121" s="4"/>
      <c r="C121" s="4">
        <v>1</v>
      </c>
      <c r="D121" s="4">
        <v>2014</v>
      </c>
      <c r="E121" s="5">
        <v>24126573</v>
      </c>
      <c r="F121" s="4" t="s">
        <v>388</v>
      </c>
      <c r="G121" s="4" t="s">
        <v>103</v>
      </c>
      <c r="H121" s="4">
        <v>50</v>
      </c>
      <c r="I121" s="4">
        <v>4000</v>
      </c>
      <c r="J121" s="4">
        <v>6000</v>
      </c>
      <c r="K121" s="4">
        <v>0</v>
      </c>
      <c r="L121" s="4">
        <v>4</v>
      </c>
      <c r="M121" s="4" t="s">
        <v>389</v>
      </c>
      <c r="N121" s="4" t="s">
        <v>472</v>
      </c>
      <c r="O121" s="35">
        <f>P121*100</f>
        <v>50</v>
      </c>
      <c r="P121" s="35">
        <v>0.5</v>
      </c>
      <c r="Q121" s="35">
        <v>4000</v>
      </c>
      <c r="R121" s="35">
        <v>6000</v>
      </c>
      <c r="S121" s="4"/>
      <c r="X121">
        <v>1</v>
      </c>
      <c r="Z121">
        <f>H121-O121</f>
        <v>0</v>
      </c>
      <c r="AA121">
        <f>I121-Q121</f>
        <v>0</v>
      </c>
    </row>
    <row r="122" spans="1:27" ht="14" x14ac:dyDescent="0.15">
      <c r="A122" s="4" t="s">
        <v>390</v>
      </c>
      <c r="B122" s="4"/>
      <c r="C122" s="4">
        <v>1</v>
      </c>
      <c r="D122" s="4">
        <v>2014</v>
      </c>
      <c r="E122" s="5">
        <v>24220039</v>
      </c>
      <c r="F122" s="4" t="s">
        <v>67</v>
      </c>
      <c r="G122" s="4" t="s">
        <v>314</v>
      </c>
      <c r="H122" s="4">
        <v>33</v>
      </c>
      <c r="I122" s="4">
        <v>3000</v>
      </c>
      <c r="J122" s="4">
        <v>3500</v>
      </c>
      <c r="K122" s="4">
        <v>0</v>
      </c>
      <c r="L122" s="4">
        <v>2</v>
      </c>
      <c r="M122" s="4" t="s">
        <v>20</v>
      </c>
      <c r="N122" s="4"/>
      <c r="O122" s="35">
        <f>P122*100</f>
        <v>33</v>
      </c>
      <c r="P122" s="35">
        <v>0.33</v>
      </c>
      <c r="Q122" s="35">
        <v>3000</v>
      </c>
      <c r="R122" s="35">
        <v>3500</v>
      </c>
      <c r="S122" s="4"/>
      <c r="X122">
        <v>1</v>
      </c>
      <c r="Z122">
        <f>H122-O122</f>
        <v>0</v>
      </c>
      <c r="AA122">
        <f>I122-Q122</f>
        <v>0</v>
      </c>
    </row>
    <row r="123" spans="1:27" ht="14" x14ac:dyDescent="0.15">
      <c r="A123" s="4" t="s">
        <v>144</v>
      </c>
      <c r="B123" s="4"/>
      <c r="C123" s="4">
        <v>1</v>
      </c>
      <c r="D123" s="4">
        <v>2014</v>
      </c>
      <c r="E123" s="5">
        <v>24553134</v>
      </c>
      <c r="F123" s="4" t="s">
        <v>185</v>
      </c>
      <c r="G123" s="4" t="s">
        <v>81</v>
      </c>
      <c r="H123" s="4">
        <v>33</v>
      </c>
      <c r="I123" s="4">
        <v>1200</v>
      </c>
      <c r="J123" s="4">
        <v>1200</v>
      </c>
      <c r="K123" s="4">
        <v>0</v>
      </c>
      <c r="L123" s="4">
        <v>2</v>
      </c>
      <c r="M123" s="4" t="s">
        <v>20</v>
      </c>
      <c r="N123" s="4"/>
      <c r="O123" s="35">
        <f>P123*100</f>
        <v>33</v>
      </c>
      <c r="P123" s="35">
        <v>0.33</v>
      </c>
      <c r="Q123" s="35">
        <v>1200</v>
      </c>
      <c r="R123" s="35">
        <v>1200</v>
      </c>
      <c r="S123" s="4"/>
      <c r="X123">
        <v>1</v>
      </c>
      <c r="Z123">
        <f>H123-O123</f>
        <v>0</v>
      </c>
      <c r="AA123">
        <f>I123-Q123</f>
        <v>0</v>
      </c>
    </row>
    <row r="124" spans="1:27" ht="14" x14ac:dyDescent="0.15">
      <c r="A124" s="4" t="s">
        <v>393</v>
      </c>
      <c r="B124" s="4"/>
      <c r="C124" s="4">
        <v>1</v>
      </c>
      <c r="D124" s="4">
        <v>2014</v>
      </c>
      <c r="E124" s="5">
        <v>24621519</v>
      </c>
      <c r="F124" s="4" t="s">
        <v>325</v>
      </c>
      <c r="G124" s="4" t="s">
        <v>167</v>
      </c>
      <c r="H124" s="4">
        <v>10</v>
      </c>
      <c r="I124" s="4">
        <v>1000</v>
      </c>
      <c r="J124" s="4">
        <v>4000</v>
      </c>
      <c r="K124" s="4">
        <v>0</v>
      </c>
      <c r="L124" s="4">
        <v>1</v>
      </c>
      <c r="M124" s="4" t="s">
        <v>54</v>
      </c>
      <c r="N124" s="4"/>
      <c r="O124" s="35">
        <f>P124*100</f>
        <v>10</v>
      </c>
      <c r="P124" s="35">
        <v>0.1</v>
      </c>
      <c r="Q124" s="37">
        <v>1250</v>
      </c>
      <c r="R124" s="37">
        <v>4250</v>
      </c>
      <c r="S124" s="4"/>
      <c r="X124">
        <v>1</v>
      </c>
      <c r="Z124">
        <f>H124-O124</f>
        <v>0</v>
      </c>
      <c r="AA124">
        <f>I124-Q124</f>
        <v>-250</v>
      </c>
    </row>
    <row r="125" spans="1:27" ht="14" x14ac:dyDescent="0.15">
      <c r="A125" s="4" t="s">
        <v>338</v>
      </c>
      <c r="B125" s="4"/>
      <c r="C125" s="4">
        <v>1</v>
      </c>
      <c r="D125" s="4">
        <v>2014</v>
      </c>
      <c r="E125" s="5">
        <v>23449686</v>
      </c>
      <c r="F125" s="4" t="s">
        <v>394</v>
      </c>
      <c r="G125" s="4" t="s">
        <v>395</v>
      </c>
      <c r="H125" s="4">
        <v>33</v>
      </c>
      <c r="I125" s="4">
        <v>2000</v>
      </c>
      <c r="J125" s="4">
        <v>2000</v>
      </c>
      <c r="K125" s="4">
        <v>0</v>
      </c>
      <c r="L125" s="4">
        <v>2</v>
      </c>
      <c r="M125" s="4" t="s">
        <v>20</v>
      </c>
      <c r="N125" s="4"/>
      <c r="O125" s="35">
        <f>P125*100</f>
        <v>33</v>
      </c>
      <c r="P125" s="35">
        <v>0.33</v>
      </c>
      <c r="Q125" s="39">
        <v>4000</v>
      </c>
      <c r="R125" s="39">
        <v>4000</v>
      </c>
      <c r="S125" s="4"/>
      <c r="X125">
        <v>1</v>
      </c>
      <c r="Z125">
        <f>H125-O125</f>
        <v>0</v>
      </c>
      <c r="AA125">
        <f>I125-Q125</f>
        <v>-2000</v>
      </c>
    </row>
    <row r="126" spans="1:27" ht="14" x14ac:dyDescent="0.15">
      <c r="A126" s="4" t="s">
        <v>272</v>
      </c>
      <c r="B126" s="4"/>
      <c r="C126" s="4">
        <v>1</v>
      </c>
      <c r="D126" s="4">
        <v>2014</v>
      </c>
      <c r="E126" s="5">
        <v>24657630</v>
      </c>
      <c r="F126" s="4" t="s">
        <v>185</v>
      </c>
      <c r="G126" s="4" t="s">
        <v>51</v>
      </c>
      <c r="H126" s="4">
        <v>20</v>
      </c>
      <c r="I126" s="4">
        <v>1350</v>
      </c>
      <c r="J126" s="4">
        <v>1650</v>
      </c>
      <c r="K126" s="4">
        <v>0</v>
      </c>
      <c r="L126" s="4">
        <v>2</v>
      </c>
      <c r="M126" s="4" t="s">
        <v>20</v>
      </c>
      <c r="N126" s="4"/>
      <c r="O126" s="35">
        <f>P126*100</f>
        <v>20</v>
      </c>
      <c r="P126" s="35">
        <v>0.2</v>
      </c>
      <c r="Q126" s="35">
        <v>1350</v>
      </c>
      <c r="R126" s="35">
        <v>1650</v>
      </c>
      <c r="S126" s="4"/>
      <c r="X126">
        <v>1</v>
      </c>
      <c r="Z126">
        <f>H126-O126</f>
        <v>0</v>
      </c>
      <c r="AA126">
        <f>I126-Q126</f>
        <v>0</v>
      </c>
    </row>
    <row r="127" spans="1:27" ht="14" x14ac:dyDescent="0.15">
      <c r="A127" s="4" t="s">
        <v>396</v>
      </c>
      <c r="B127" s="4"/>
      <c r="C127" s="4">
        <v>1</v>
      </c>
      <c r="D127" s="4">
        <v>2014</v>
      </c>
      <c r="E127" s="5">
        <v>24695590</v>
      </c>
      <c r="F127" s="4" t="s">
        <v>397</v>
      </c>
      <c r="G127" s="4" t="s">
        <v>19</v>
      </c>
      <c r="H127" s="4">
        <v>30</v>
      </c>
      <c r="I127" s="4">
        <v>2200</v>
      </c>
      <c r="J127" s="4">
        <v>2200</v>
      </c>
      <c r="K127" s="4">
        <v>0</v>
      </c>
      <c r="L127" s="4">
        <v>1</v>
      </c>
      <c r="M127" s="4" t="s">
        <v>54</v>
      </c>
      <c r="N127" s="4"/>
      <c r="O127" s="35">
        <f>P127*100</f>
        <v>30</v>
      </c>
      <c r="P127" s="35">
        <v>0.3</v>
      </c>
      <c r="Q127" s="35">
        <v>2200</v>
      </c>
      <c r="R127" s="35">
        <v>2200</v>
      </c>
      <c r="S127" s="4"/>
      <c r="X127">
        <v>1</v>
      </c>
      <c r="Z127">
        <f>H127-O127</f>
        <v>0</v>
      </c>
      <c r="AA127">
        <f>I127-Q127</f>
        <v>0</v>
      </c>
    </row>
    <row r="128" spans="1:27" ht="14" x14ac:dyDescent="0.15">
      <c r="A128" s="4" t="s">
        <v>398</v>
      </c>
      <c r="B128" s="4"/>
      <c r="C128" s="4">
        <v>1</v>
      </c>
      <c r="D128" s="4">
        <v>2014</v>
      </c>
      <c r="E128" s="5">
        <v>24681026</v>
      </c>
      <c r="F128" s="4" t="s">
        <v>270</v>
      </c>
      <c r="G128" s="4" t="s">
        <v>399</v>
      </c>
      <c r="H128" s="4">
        <v>50</v>
      </c>
      <c r="I128" s="4">
        <v>1000</v>
      </c>
      <c r="J128" s="4">
        <v>15000</v>
      </c>
      <c r="K128" s="4">
        <v>0</v>
      </c>
      <c r="L128" s="4">
        <v>2</v>
      </c>
      <c r="M128" s="4" t="s">
        <v>20</v>
      </c>
      <c r="N128" s="4"/>
      <c r="O128" s="35">
        <f>P128*100</f>
        <v>50</v>
      </c>
      <c r="P128" s="35">
        <v>0.5</v>
      </c>
      <c r="Q128" s="35">
        <v>1000</v>
      </c>
      <c r="R128" s="35">
        <v>1000</v>
      </c>
      <c r="S128" s="4"/>
      <c r="X128">
        <v>1</v>
      </c>
      <c r="Z128">
        <f>H128-O128</f>
        <v>0</v>
      </c>
      <c r="AA128">
        <f>I128-Q128</f>
        <v>0</v>
      </c>
    </row>
    <row r="129" spans="1:27" ht="14" x14ac:dyDescent="0.15">
      <c r="A129" s="4" t="s">
        <v>300</v>
      </c>
      <c r="B129" s="4"/>
      <c r="C129" s="4">
        <v>1</v>
      </c>
      <c r="D129" s="4">
        <v>2014</v>
      </c>
      <c r="E129" s="11">
        <v>24238783</v>
      </c>
      <c r="F129" s="4" t="s">
        <v>67</v>
      </c>
      <c r="G129" s="4" t="s">
        <v>400</v>
      </c>
      <c r="H129" s="4">
        <v>15</v>
      </c>
      <c r="I129" s="4">
        <v>800</v>
      </c>
      <c r="J129" s="4">
        <v>1000</v>
      </c>
      <c r="K129" s="4">
        <v>0</v>
      </c>
      <c r="L129" s="4">
        <v>2</v>
      </c>
      <c r="M129" s="4" t="s">
        <v>20</v>
      </c>
      <c r="N129" s="4"/>
      <c r="O129" s="35">
        <v>15</v>
      </c>
      <c r="P129" s="35">
        <v>0.15</v>
      </c>
      <c r="Q129" s="35">
        <v>800</v>
      </c>
      <c r="R129" s="35">
        <v>1000</v>
      </c>
      <c r="S129" s="4"/>
      <c r="X129">
        <v>1</v>
      </c>
      <c r="Z129">
        <f>H129-O129</f>
        <v>0</v>
      </c>
      <c r="AA129">
        <f>I129-Q129</f>
        <v>0</v>
      </c>
    </row>
    <row r="130" spans="1:27" ht="14" x14ac:dyDescent="0.15">
      <c r="A130" s="4" t="s">
        <v>401</v>
      </c>
      <c r="B130" s="4"/>
      <c r="C130" s="4">
        <v>1</v>
      </c>
      <c r="D130" s="4">
        <v>2014</v>
      </c>
      <c r="E130" s="5">
        <v>24890898</v>
      </c>
      <c r="F130" s="4" t="s">
        <v>402</v>
      </c>
      <c r="G130" s="4" t="s">
        <v>235</v>
      </c>
      <c r="H130" s="4">
        <v>30</v>
      </c>
      <c r="I130" s="4">
        <v>2500</v>
      </c>
      <c r="J130" s="4">
        <v>12500</v>
      </c>
      <c r="K130" s="4">
        <v>0</v>
      </c>
      <c r="L130" s="4">
        <v>3</v>
      </c>
      <c r="M130" s="4" t="s">
        <v>47</v>
      </c>
      <c r="N130" s="4"/>
      <c r="O130" s="35">
        <f>P130*100</f>
        <v>30</v>
      </c>
      <c r="P130" s="35">
        <v>0.3</v>
      </c>
      <c r="Q130" s="35">
        <v>2500</v>
      </c>
      <c r="R130" s="35">
        <v>12500</v>
      </c>
      <c r="S130" s="4"/>
      <c r="X130">
        <v>1</v>
      </c>
      <c r="Z130">
        <f>H130-O130</f>
        <v>0</v>
      </c>
      <c r="AA130">
        <f>I130-Q130</f>
        <v>0</v>
      </c>
    </row>
    <row r="131" spans="1:27" ht="14" x14ac:dyDescent="0.15">
      <c r="A131" s="4" t="s">
        <v>372</v>
      </c>
      <c r="B131" s="4"/>
      <c r="C131" s="4">
        <v>1</v>
      </c>
      <c r="D131" s="4">
        <v>2014</v>
      </c>
      <c r="E131" s="5">
        <v>24726752</v>
      </c>
      <c r="F131" s="4" t="s">
        <v>110</v>
      </c>
      <c r="G131" s="4" t="s">
        <v>76</v>
      </c>
      <c r="H131" s="4">
        <v>16</v>
      </c>
      <c r="I131" s="4">
        <v>1000</v>
      </c>
      <c r="J131" s="4">
        <v>3000</v>
      </c>
      <c r="K131" s="4">
        <v>0</v>
      </c>
      <c r="L131" s="4">
        <v>3</v>
      </c>
      <c r="M131" s="4" t="s">
        <v>47</v>
      </c>
      <c r="N131" s="4"/>
      <c r="O131" s="35">
        <f>P131*100</f>
        <v>16</v>
      </c>
      <c r="P131" s="35">
        <v>0.16</v>
      </c>
      <c r="Q131" s="35">
        <v>1000</v>
      </c>
      <c r="R131" s="35">
        <v>3000</v>
      </c>
      <c r="S131" s="4"/>
      <c r="X131">
        <v>1</v>
      </c>
      <c r="Z131">
        <f>H131-O131</f>
        <v>0</v>
      </c>
      <c r="AA131">
        <f>I131-Q131</f>
        <v>0</v>
      </c>
    </row>
    <row r="132" spans="1:27" ht="14" x14ac:dyDescent="0.15">
      <c r="A132" s="4" t="s">
        <v>332</v>
      </c>
      <c r="B132" s="4"/>
      <c r="C132" s="4">
        <v>1</v>
      </c>
      <c r="D132" s="4">
        <v>2014</v>
      </c>
      <c r="E132" s="5">
        <v>24835220</v>
      </c>
      <c r="F132" s="4" t="s">
        <v>403</v>
      </c>
      <c r="G132" s="4" t="s">
        <v>404</v>
      </c>
      <c r="H132" s="4">
        <v>50</v>
      </c>
      <c r="I132" s="4">
        <v>1000</v>
      </c>
      <c r="J132" s="4">
        <v>1400</v>
      </c>
      <c r="K132" s="4">
        <v>0</v>
      </c>
      <c r="L132" s="4">
        <v>2</v>
      </c>
      <c r="M132" s="4" t="s">
        <v>20</v>
      </c>
      <c r="N132" s="4"/>
      <c r="O132" s="35">
        <f>P132*100</f>
        <v>50</v>
      </c>
      <c r="P132" s="35">
        <v>0.5</v>
      </c>
      <c r="Q132" s="35">
        <v>1000</v>
      </c>
      <c r="R132" s="35">
        <v>1400</v>
      </c>
      <c r="S132" s="4"/>
      <c r="X132">
        <v>1</v>
      </c>
      <c r="Z132">
        <f>H132-O132</f>
        <v>0</v>
      </c>
      <c r="AA132">
        <f>I132-Q132</f>
        <v>0</v>
      </c>
    </row>
    <row r="133" spans="1:27" ht="14" x14ac:dyDescent="0.15">
      <c r="A133" s="4" t="s">
        <v>405</v>
      </c>
      <c r="B133" s="4"/>
      <c r="C133" s="4">
        <v>1</v>
      </c>
      <c r="D133" s="4">
        <v>2014</v>
      </c>
      <c r="E133" s="5">
        <v>24728874</v>
      </c>
      <c r="F133" s="4" t="s">
        <v>105</v>
      </c>
      <c r="G133" s="4" t="s">
        <v>406</v>
      </c>
      <c r="H133" s="4">
        <v>33</v>
      </c>
      <c r="I133" s="10">
        <v>3100</v>
      </c>
      <c r="J133" s="10">
        <v>3100</v>
      </c>
      <c r="K133" s="4">
        <v>0</v>
      </c>
      <c r="L133" s="4">
        <v>1</v>
      </c>
      <c r="M133" s="4" t="s">
        <v>54</v>
      </c>
      <c r="N133" s="4"/>
      <c r="O133" s="35">
        <f>P133*100</f>
        <v>33</v>
      </c>
      <c r="P133" s="35">
        <v>0.33</v>
      </c>
      <c r="Q133" s="39">
        <v>1400</v>
      </c>
      <c r="R133" s="39">
        <v>3300</v>
      </c>
      <c r="S133" s="4"/>
      <c r="X133">
        <v>1</v>
      </c>
      <c r="Z133">
        <f>H133-O133</f>
        <v>0</v>
      </c>
      <c r="AA133">
        <f>I133-Q133</f>
        <v>1700</v>
      </c>
    </row>
    <row r="134" spans="1:27" ht="15" x14ac:dyDescent="0.15">
      <c r="A134" s="4" t="s">
        <v>98</v>
      </c>
      <c r="B134" s="4"/>
      <c r="C134" s="4">
        <v>1</v>
      </c>
      <c r="D134" s="4">
        <v>2006</v>
      </c>
      <c r="E134" s="5">
        <v>16214250</v>
      </c>
      <c r="F134" s="4" t="s">
        <v>114</v>
      </c>
      <c r="G134" s="4" t="s">
        <v>19</v>
      </c>
      <c r="H134" s="4">
        <v>50</v>
      </c>
      <c r="I134" s="4">
        <v>4900</v>
      </c>
      <c r="J134" s="4">
        <v>5900</v>
      </c>
      <c r="K134" s="4">
        <v>0</v>
      </c>
      <c r="L134" s="4">
        <v>2</v>
      </c>
      <c r="M134" s="4" t="s">
        <v>20</v>
      </c>
      <c r="N134" s="4"/>
      <c r="O134" s="35">
        <f>P134*100</f>
        <v>50</v>
      </c>
      <c r="P134" s="40">
        <v>0.5</v>
      </c>
      <c r="Q134" s="41">
        <v>4700</v>
      </c>
      <c r="R134" s="41">
        <v>5700</v>
      </c>
      <c r="S134" s="4"/>
      <c r="U134">
        <v>1</v>
      </c>
      <c r="Z134">
        <f>H134-O134</f>
        <v>0</v>
      </c>
      <c r="AA134">
        <f>I134-Q134</f>
        <v>200</v>
      </c>
    </row>
    <row r="135" spans="1:27" ht="15" x14ac:dyDescent="0.15">
      <c r="A135" s="4" t="s">
        <v>131</v>
      </c>
      <c r="B135" s="4"/>
      <c r="C135" s="4">
        <v>1</v>
      </c>
      <c r="D135" s="4">
        <v>2006</v>
      </c>
      <c r="E135" s="5">
        <v>16850325</v>
      </c>
      <c r="F135" s="4" t="s">
        <v>32</v>
      </c>
      <c r="G135" s="4" t="s">
        <v>132</v>
      </c>
      <c r="H135" s="4">
        <v>50</v>
      </c>
      <c r="I135" s="4">
        <v>1150</v>
      </c>
      <c r="J135" s="4">
        <v>1150</v>
      </c>
      <c r="K135" s="4">
        <v>0</v>
      </c>
      <c r="L135" s="4">
        <v>2</v>
      </c>
      <c r="M135" s="4" t="s">
        <v>20</v>
      </c>
      <c r="N135" s="4"/>
      <c r="O135" s="35">
        <f>P135*100</f>
        <v>50</v>
      </c>
      <c r="P135" s="40">
        <v>0.5</v>
      </c>
      <c r="Q135" s="41">
        <v>1600</v>
      </c>
      <c r="R135" s="41">
        <v>1600</v>
      </c>
      <c r="S135" s="4"/>
      <c r="U135">
        <v>1</v>
      </c>
      <c r="Z135">
        <f>H135-O135</f>
        <v>0</v>
      </c>
      <c r="AA135">
        <f>I135-Q135</f>
        <v>-450</v>
      </c>
    </row>
    <row r="136" spans="1:27" ht="15" x14ac:dyDescent="0.15">
      <c r="A136" s="5" t="s">
        <v>133</v>
      </c>
      <c r="B136" s="4"/>
      <c r="C136" s="4">
        <v>1</v>
      </c>
      <c r="D136" s="4">
        <v>2006</v>
      </c>
      <c r="E136" s="5">
        <v>16824492</v>
      </c>
      <c r="F136" s="4" t="s">
        <v>130</v>
      </c>
      <c r="G136" s="4" t="s">
        <v>134</v>
      </c>
      <c r="H136" s="4">
        <v>50</v>
      </c>
      <c r="I136" s="4">
        <v>1700</v>
      </c>
      <c r="J136" s="4">
        <v>1700</v>
      </c>
      <c r="K136" s="4">
        <v>0</v>
      </c>
      <c r="L136" s="4">
        <v>2</v>
      </c>
      <c r="M136" s="4" t="s">
        <v>20</v>
      </c>
      <c r="N136" s="4"/>
      <c r="O136" s="35">
        <f>P136*100</f>
        <v>50</v>
      </c>
      <c r="P136" s="40">
        <v>0.5</v>
      </c>
      <c r="Q136" s="42">
        <v>1700</v>
      </c>
      <c r="R136" s="42">
        <v>1700</v>
      </c>
      <c r="S136" s="4"/>
      <c r="U136">
        <v>1</v>
      </c>
      <c r="Z136">
        <f>H136-O136</f>
        <v>0</v>
      </c>
      <c r="AA136">
        <f>I136-Q136</f>
        <v>0</v>
      </c>
    </row>
    <row r="137" spans="1:27" ht="15" x14ac:dyDescent="0.15">
      <c r="A137" s="4" t="s">
        <v>137</v>
      </c>
      <c r="B137" s="4"/>
      <c r="C137" s="4">
        <v>1</v>
      </c>
      <c r="D137" s="4">
        <v>2006</v>
      </c>
      <c r="E137" s="5">
        <v>16911028</v>
      </c>
      <c r="F137" s="4" t="s">
        <v>138</v>
      </c>
      <c r="G137" s="4" t="s">
        <v>19</v>
      </c>
      <c r="H137" s="4">
        <v>31.5</v>
      </c>
      <c r="I137" s="4">
        <v>1500</v>
      </c>
      <c r="J137" s="4">
        <v>1500</v>
      </c>
      <c r="K137" s="4">
        <v>0</v>
      </c>
      <c r="L137" s="4">
        <v>1</v>
      </c>
      <c r="M137" s="4" t="s">
        <v>54</v>
      </c>
      <c r="N137" s="4"/>
      <c r="O137" s="35">
        <f>P137*100</f>
        <v>31.5</v>
      </c>
      <c r="P137" s="40">
        <v>0.315</v>
      </c>
      <c r="Q137" s="42">
        <v>1500</v>
      </c>
      <c r="R137" s="42">
        <v>1500</v>
      </c>
      <c r="S137" s="4"/>
      <c r="U137">
        <v>1</v>
      </c>
      <c r="Z137">
        <f>H137-O137</f>
        <v>0</v>
      </c>
      <c r="AA137">
        <f>I137-Q137</f>
        <v>0</v>
      </c>
    </row>
    <row r="138" spans="1:27" ht="15" x14ac:dyDescent="0.15">
      <c r="A138" s="4" t="s">
        <v>139</v>
      </c>
      <c r="B138" s="4"/>
      <c r="C138" s="4">
        <v>1</v>
      </c>
      <c r="D138" s="4">
        <v>2006</v>
      </c>
      <c r="E138" s="5">
        <v>16920019</v>
      </c>
      <c r="F138" s="4" t="s">
        <v>34</v>
      </c>
      <c r="G138" s="4" t="s">
        <v>26</v>
      </c>
      <c r="H138" s="4">
        <v>25</v>
      </c>
      <c r="I138" s="4">
        <v>1000</v>
      </c>
      <c r="J138" s="4">
        <v>1000</v>
      </c>
      <c r="K138" s="4">
        <v>0</v>
      </c>
      <c r="L138" s="4">
        <v>2</v>
      </c>
      <c r="M138" s="4" t="s">
        <v>20</v>
      </c>
      <c r="N138" s="4"/>
      <c r="O138" s="35">
        <f>P138*100</f>
        <v>25</v>
      </c>
      <c r="P138" s="40">
        <v>0.25</v>
      </c>
      <c r="Q138" s="41" t="s">
        <v>481</v>
      </c>
      <c r="R138" s="41" t="s">
        <v>481</v>
      </c>
      <c r="S138" s="4"/>
      <c r="U138">
        <v>1</v>
      </c>
      <c r="Z138">
        <f>H138-O138</f>
        <v>0</v>
      </c>
      <c r="AA138" s="9" t="s">
        <v>501</v>
      </c>
    </row>
    <row r="139" spans="1:27" ht="15" x14ac:dyDescent="0.15">
      <c r="A139" s="4" t="s">
        <v>140</v>
      </c>
      <c r="B139" s="4"/>
      <c r="C139" s="4">
        <v>1</v>
      </c>
      <c r="D139" s="4">
        <v>2006</v>
      </c>
      <c r="E139" s="5">
        <v>17076749</v>
      </c>
      <c r="F139" s="4" t="s">
        <v>87</v>
      </c>
      <c r="G139" s="4" t="s">
        <v>141</v>
      </c>
      <c r="H139" s="4">
        <v>33</v>
      </c>
      <c r="I139" s="4">
        <v>1500</v>
      </c>
      <c r="J139" s="4">
        <v>1500</v>
      </c>
      <c r="K139" s="4">
        <v>0</v>
      </c>
      <c r="L139" s="4">
        <v>1</v>
      </c>
      <c r="M139" s="4" t="s">
        <v>54</v>
      </c>
      <c r="N139" s="4" t="s">
        <v>142</v>
      </c>
      <c r="O139" s="35">
        <f>P139*100</f>
        <v>25</v>
      </c>
      <c r="P139" s="40">
        <v>0.25</v>
      </c>
      <c r="Q139" s="42">
        <v>1500</v>
      </c>
      <c r="R139" s="42">
        <v>1500</v>
      </c>
      <c r="S139" s="4"/>
      <c r="U139">
        <v>1</v>
      </c>
      <c r="Z139">
        <f>H139-O139</f>
        <v>8</v>
      </c>
      <c r="AA139">
        <f>I139-Q139</f>
        <v>0</v>
      </c>
    </row>
    <row r="140" spans="1:27" ht="15" x14ac:dyDescent="0.15">
      <c r="A140" s="4" t="s">
        <v>143</v>
      </c>
      <c r="B140" s="4"/>
      <c r="C140" s="4">
        <v>1</v>
      </c>
      <c r="D140" s="4">
        <v>2007</v>
      </c>
      <c r="E140" s="5">
        <v>16919346</v>
      </c>
      <c r="F140" s="4" t="s">
        <v>114</v>
      </c>
      <c r="G140" s="4" t="s">
        <v>115</v>
      </c>
      <c r="H140" s="4">
        <v>30</v>
      </c>
      <c r="I140" s="10">
        <v>3000</v>
      </c>
      <c r="J140" s="10">
        <v>4000</v>
      </c>
      <c r="K140" s="4">
        <v>0</v>
      </c>
      <c r="L140" s="4">
        <v>2</v>
      </c>
      <c r="M140" s="4" t="s">
        <v>20</v>
      </c>
      <c r="N140" s="4"/>
      <c r="O140" s="35">
        <f>P140*100</f>
        <v>30</v>
      </c>
      <c r="P140" s="40">
        <v>0.3</v>
      </c>
      <c r="Q140" s="41">
        <v>3040</v>
      </c>
      <c r="R140" s="41">
        <v>4040</v>
      </c>
      <c r="S140" s="4"/>
      <c r="U140">
        <v>1</v>
      </c>
      <c r="Z140">
        <f>H140-O140</f>
        <v>0</v>
      </c>
      <c r="AA140">
        <f>I140-Q140</f>
        <v>-40</v>
      </c>
    </row>
    <row r="141" spans="1:27" ht="15" x14ac:dyDescent="0.15">
      <c r="A141" s="4" t="s">
        <v>144</v>
      </c>
      <c r="B141" s="4"/>
      <c r="C141" s="4">
        <v>1</v>
      </c>
      <c r="D141" s="4">
        <v>2007</v>
      </c>
      <c r="E141" s="5">
        <v>16933318</v>
      </c>
      <c r="F141" s="4" t="s">
        <v>145</v>
      </c>
      <c r="G141" s="4" t="s">
        <v>48</v>
      </c>
      <c r="H141" s="4">
        <v>50</v>
      </c>
      <c r="I141" s="4">
        <v>1150</v>
      </c>
      <c r="J141" s="4">
        <v>1650</v>
      </c>
      <c r="K141" s="4">
        <v>0</v>
      </c>
      <c r="L141" s="4">
        <v>2</v>
      </c>
      <c r="M141" s="4" t="s">
        <v>20</v>
      </c>
      <c r="N141" s="4"/>
      <c r="O141" s="35">
        <f>P141*100</f>
        <v>50</v>
      </c>
      <c r="P141" s="40">
        <v>0.5</v>
      </c>
      <c r="Q141" s="42">
        <v>1150</v>
      </c>
      <c r="R141" s="42">
        <v>1650</v>
      </c>
      <c r="S141" s="4"/>
      <c r="U141">
        <v>1</v>
      </c>
      <c r="Z141">
        <f>H141-O141</f>
        <v>0</v>
      </c>
      <c r="AA141">
        <f>I141-Q141</f>
        <v>0</v>
      </c>
    </row>
    <row r="142" spans="1:27" ht="15" x14ac:dyDescent="0.15">
      <c r="A142" s="4" t="s">
        <v>146</v>
      </c>
      <c r="B142" s="4"/>
      <c r="C142" s="4">
        <v>1</v>
      </c>
      <c r="D142" s="4">
        <v>2007</v>
      </c>
      <c r="E142" s="5">
        <v>17538197</v>
      </c>
      <c r="F142" s="4" t="s">
        <v>147</v>
      </c>
      <c r="G142" s="4" t="s">
        <v>148</v>
      </c>
      <c r="H142" s="4">
        <v>18</v>
      </c>
      <c r="I142" s="4">
        <v>1550</v>
      </c>
      <c r="J142" s="4">
        <v>1950</v>
      </c>
      <c r="K142" s="4">
        <v>0</v>
      </c>
      <c r="L142" s="4">
        <v>2</v>
      </c>
      <c r="M142" s="4" t="s">
        <v>20</v>
      </c>
      <c r="N142" s="4"/>
      <c r="O142" s="35">
        <f>P142*100</f>
        <v>18</v>
      </c>
      <c r="P142" s="40">
        <v>0.18</v>
      </c>
      <c r="Q142" s="42">
        <v>1550</v>
      </c>
      <c r="R142" s="42">
        <v>1950</v>
      </c>
      <c r="S142" s="4"/>
      <c r="U142">
        <v>1</v>
      </c>
      <c r="Z142">
        <f>H142-O142</f>
        <v>0</v>
      </c>
      <c r="AA142">
        <f>I142-Q142</f>
        <v>0</v>
      </c>
    </row>
    <row r="143" spans="1:27" ht="15" x14ac:dyDescent="0.15">
      <c r="A143" s="4" t="s">
        <v>149</v>
      </c>
      <c r="B143" s="4"/>
      <c r="C143" s="4">
        <v>1</v>
      </c>
      <c r="D143" s="4">
        <v>2007</v>
      </c>
      <c r="E143" s="5">
        <v>16699079</v>
      </c>
      <c r="F143" s="4" t="s">
        <v>150</v>
      </c>
      <c r="G143" s="4" t="s">
        <v>19</v>
      </c>
      <c r="H143" s="4">
        <v>25</v>
      </c>
      <c r="I143" s="4">
        <v>1900</v>
      </c>
      <c r="J143" s="4">
        <v>2100</v>
      </c>
      <c r="K143" s="4">
        <v>0</v>
      </c>
      <c r="L143" s="4">
        <v>1</v>
      </c>
      <c r="M143" s="4" t="s">
        <v>151</v>
      </c>
      <c r="N143" s="4" t="s">
        <v>152</v>
      </c>
      <c r="O143" s="35">
        <f>P143*100</f>
        <v>25</v>
      </c>
      <c r="P143" s="40">
        <v>0.25</v>
      </c>
      <c r="Q143" s="42">
        <v>1900</v>
      </c>
      <c r="R143" s="42">
        <v>2100</v>
      </c>
      <c r="S143" s="4"/>
      <c r="U143">
        <v>1</v>
      </c>
      <c r="Z143">
        <f>H143-O143</f>
        <v>0</v>
      </c>
      <c r="AA143">
        <f>I143-Q143</f>
        <v>0</v>
      </c>
    </row>
    <row r="144" spans="1:27" ht="15" x14ac:dyDescent="0.15">
      <c r="A144" s="4" t="s">
        <v>153</v>
      </c>
      <c r="B144" s="4"/>
      <c r="C144" s="4">
        <v>1</v>
      </c>
      <c r="D144" s="4">
        <v>2007</v>
      </c>
      <c r="E144" s="5">
        <v>17427209</v>
      </c>
      <c r="F144" s="4" t="s">
        <v>45</v>
      </c>
      <c r="G144" s="4" t="s">
        <v>71</v>
      </c>
      <c r="H144" s="4">
        <v>50</v>
      </c>
      <c r="I144" s="4">
        <v>2000</v>
      </c>
      <c r="J144" s="4">
        <v>2000</v>
      </c>
      <c r="K144" s="4">
        <v>0</v>
      </c>
      <c r="L144" s="4">
        <v>3</v>
      </c>
      <c r="M144" s="4" t="s">
        <v>47</v>
      </c>
      <c r="N144" s="4"/>
      <c r="O144" s="35">
        <f>P144*100</f>
        <v>50</v>
      </c>
      <c r="P144" s="40">
        <v>0.5</v>
      </c>
      <c r="Q144" s="42">
        <v>2000</v>
      </c>
      <c r="R144" s="42">
        <v>2000</v>
      </c>
      <c r="S144" s="4"/>
      <c r="U144">
        <v>1</v>
      </c>
      <c r="Z144">
        <f>H144-O144</f>
        <v>0</v>
      </c>
      <c r="AA144">
        <f>I144-Q144</f>
        <v>0</v>
      </c>
    </row>
    <row r="145" spans="1:27" ht="15" x14ac:dyDescent="0.15">
      <c r="A145" s="4" t="s">
        <v>154</v>
      </c>
      <c r="B145" s="4"/>
      <c r="C145" s="4">
        <v>1</v>
      </c>
      <c r="D145" s="4">
        <v>2007</v>
      </c>
      <c r="E145" s="5">
        <v>17437282</v>
      </c>
      <c r="F145" s="4" t="s">
        <v>45</v>
      </c>
      <c r="G145" s="4" t="s">
        <v>155</v>
      </c>
      <c r="H145" s="4">
        <v>50</v>
      </c>
      <c r="I145" s="4">
        <v>2000</v>
      </c>
      <c r="J145" s="4">
        <v>2000</v>
      </c>
      <c r="K145" s="4">
        <v>0</v>
      </c>
      <c r="L145" s="4">
        <v>3</v>
      </c>
      <c r="M145" s="4" t="s">
        <v>47</v>
      </c>
      <c r="N145" s="4"/>
      <c r="O145" s="35">
        <f>P145*100</f>
        <v>50</v>
      </c>
      <c r="P145" s="40">
        <v>0.5</v>
      </c>
      <c r="Q145" s="42">
        <v>2000</v>
      </c>
      <c r="R145" s="42">
        <v>2000</v>
      </c>
      <c r="S145" s="4"/>
      <c r="U145">
        <v>1</v>
      </c>
      <c r="Z145">
        <f>H145-O145</f>
        <v>0</v>
      </c>
      <c r="AA145">
        <f>I145-Q145</f>
        <v>0</v>
      </c>
    </row>
    <row r="146" spans="1:27" ht="15" x14ac:dyDescent="0.15">
      <c r="A146" s="5" t="s">
        <v>156</v>
      </c>
      <c r="B146" s="5"/>
      <c r="C146" s="5">
        <v>1</v>
      </c>
      <c r="D146" s="5">
        <v>2007</v>
      </c>
      <c r="E146" s="5">
        <v>17462822</v>
      </c>
      <c r="F146" s="5" t="s">
        <v>94</v>
      </c>
      <c r="G146" s="5" t="s">
        <v>48</v>
      </c>
      <c r="H146" s="5">
        <v>50</v>
      </c>
      <c r="I146" s="5">
        <v>1000</v>
      </c>
      <c r="J146" s="5">
        <v>1000</v>
      </c>
      <c r="K146" s="5">
        <v>0</v>
      </c>
      <c r="L146" s="5">
        <v>2</v>
      </c>
      <c r="M146" s="5" t="s">
        <v>20</v>
      </c>
      <c r="N146" s="5"/>
      <c r="O146" s="35">
        <f>P146*100</f>
        <v>50</v>
      </c>
      <c r="P146" s="40">
        <v>0.5</v>
      </c>
      <c r="Q146" s="42">
        <v>1000</v>
      </c>
      <c r="R146" s="42">
        <v>1000</v>
      </c>
      <c r="S146" s="5"/>
      <c r="U146">
        <v>1</v>
      </c>
      <c r="Z146">
        <f>H146-O146</f>
        <v>0</v>
      </c>
      <c r="AA146">
        <f>I146-Q146</f>
        <v>0</v>
      </c>
    </row>
    <row r="147" spans="1:27" ht="15" x14ac:dyDescent="0.15">
      <c r="A147" s="4" t="s">
        <v>157</v>
      </c>
      <c r="B147" s="4"/>
      <c r="C147" s="4">
        <v>1</v>
      </c>
      <c r="D147" s="4">
        <v>2007</v>
      </c>
      <c r="E147" s="5">
        <v>17475550</v>
      </c>
      <c r="F147" s="4" t="s">
        <v>34</v>
      </c>
      <c r="G147" s="4" t="s">
        <v>158</v>
      </c>
      <c r="H147" s="4">
        <v>50</v>
      </c>
      <c r="I147" s="4">
        <v>12500</v>
      </c>
      <c r="J147" s="4">
        <v>17500</v>
      </c>
      <c r="K147" s="4">
        <v>0</v>
      </c>
      <c r="L147" s="4">
        <v>2</v>
      </c>
      <c r="M147" s="4" t="s">
        <v>20</v>
      </c>
      <c r="N147" s="4"/>
      <c r="O147" s="35">
        <f>P147*100</f>
        <v>50</v>
      </c>
      <c r="P147" s="40">
        <v>0.5</v>
      </c>
      <c r="Q147" s="41">
        <v>10050</v>
      </c>
      <c r="R147" s="41">
        <v>15050</v>
      </c>
      <c r="S147" s="4"/>
      <c r="U147">
        <v>1</v>
      </c>
      <c r="Z147">
        <f>H147-O147</f>
        <v>0</v>
      </c>
      <c r="AA147">
        <f>I147-Q147</f>
        <v>2450</v>
      </c>
    </row>
    <row r="148" spans="1:27" ht="15" x14ac:dyDescent="0.15">
      <c r="A148" s="4" t="s">
        <v>159</v>
      </c>
      <c r="B148" s="4"/>
      <c r="C148" s="4">
        <v>1</v>
      </c>
      <c r="D148" s="4">
        <v>2007</v>
      </c>
      <c r="E148" s="5">
        <v>16996488</v>
      </c>
      <c r="F148" s="4" t="s">
        <v>30</v>
      </c>
      <c r="G148" s="4" t="s">
        <v>91</v>
      </c>
      <c r="H148" s="4">
        <v>50</v>
      </c>
      <c r="I148" s="4">
        <v>2000</v>
      </c>
      <c r="J148" s="4">
        <v>2000</v>
      </c>
      <c r="K148" s="4">
        <v>0</v>
      </c>
      <c r="L148" s="4">
        <v>3</v>
      </c>
      <c r="M148" s="4" t="s">
        <v>47</v>
      </c>
      <c r="N148" s="4"/>
      <c r="O148" s="35">
        <f>P148*100</f>
        <v>50</v>
      </c>
      <c r="P148" s="40">
        <v>0.5</v>
      </c>
      <c r="Q148" s="42">
        <v>2000</v>
      </c>
      <c r="R148" s="42">
        <v>2000</v>
      </c>
      <c r="S148" s="4"/>
      <c r="U148">
        <v>1</v>
      </c>
      <c r="Z148">
        <f>H148-O148</f>
        <v>0</v>
      </c>
      <c r="AA148">
        <f>I148-Q148</f>
        <v>0</v>
      </c>
    </row>
    <row r="149" spans="1:27" ht="15" x14ac:dyDescent="0.15">
      <c r="A149" s="5" t="s">
        <v>161</v>
      </c>
      <c r="B149" s="5"/>
      <c r="C149" s="5">
        <v>1</v>
      </c>
      <c r="D149" s="5">
        <v>2008</v>
      </c>
      <c r="E149" s="5">
        <v>17975328</v>
      </c>
      <c r="F149" s="5" t="s">
        <v>162</v>
      </c>
      <c r="G149" s="5" t="s">
        <v>50</v>
      </c>
      <c r="H149" s="5">
        <v>20</v>
      </c>
      <c r="I149" s="5">
        <v>1340</v>
      </c>
      <c r="J149" s="5">
        <v>1740</v>
      </c>
      <c r="K149" s="5">
        <v>0</v>
      </c>
      <c r="L149" s="5">
        <v>1</v>
      </c>
      <c r="M149" s="5" t="s">
        <v>54</v>
      </c>
      <c r="N149" s="5"/>
      <c r="O149" s="35">
        <f>P149*100</f>
        <v>20</v>
      </c>
      <c r="P149" s="40">
        <v>0.2</v>
      </c>
      <c r="Q149" s="42">
        <v>1340</v>
      </c>
      <c r="R149" s="42">
        <v>1740</v>
      </c>
      <c r="S149" s="5"/>
      <c r="U149">
        <v>1</v>
      </c>
      <c r="Z149">
        <f>H149-O149</f>
        <v>0</v>
      </c>
      <c r="AA149">
        <f>I149-Q149</f>
        <v>0</v>
      </c>
    </row>
    <row r="150" spans="1:27" ht="15" x14ac:dyDescent="0.15">
      <c r="A150" s="4" t="s">
        <v>163</v>
      </c>
      <c r="B150" s="4"/>
      <c r="C150" s="4">
        <v>1</v>
      </c>
      <c r="D150" s="4">
        <v>2008</v>
      </c>
      <c r="E150" s="5">
        <v>17707348</v>
      </c>
      <c r="F150" s="4" t="s">
        <v>30</v>
      </c>
      <c r="G150" s="4" t="s">
        <v>164</v>
      </c>
      <c r="H150" s="4">
        <v>30</v>
      </c>
      <c r="I150" s="4">
        <v>1700</v>
      </c>
      <c r="J150" s="4">
        <v>1700</v>
      </c>
      <c r="K150" s="4">
        <v>0</v>
      </c>
      <c r="L150" s="4">
        <v>3</v>
      </c>
      <c r="M150" s="4" t="s">
        <v>47</v>
      </c>
      <c r="N150" s="4"/>
      <c r="O150" s="35">
        <f>P150*100</f>
        <v>31.7</v>
      </c>
      <c r="P150" s="43">
        <v>0.317</v>
      </c>
      <c r="Q150" s="42">
        <v>1700</v>
      </c>
      <c r="R150" s="42">
        <v>1700</v>
      </c>
      <c r="S150" s="4"/>
      <c r="U150">
        <v>1</v>
      </c>
      <c r="Z150">
        <f>H150-O150</f>
        <v>-1.6999999999999993</v>
      </c>
      <c r="AA150">
        <f>I150-Q150</f>
        <v>0</v>
      </c>
    </row>
    <row r="151" spans="1:27" ht="15" x14ac:dyDescent="0.15">
      <c r="A151" s="5" t="s">
        <v>165</v>
      </c>
      <c r="B151" s="5"/>
      <c r="C151" s="5">
        <v>1</v>
      </c>
      <c r="D151" s="5">
        <v>2008</v>
      </c>
      <c r="E151" s="5">
        <v>18048011</v>
      </c>
      <c r="F151" s="5" t="s">
        <v>130</v>
      </c>
      <c r="G151" s="5" t="s">
        <v>19</v>
      </c>
      <c r="H151" s="5">
        <v>50</v>
      </c>
      <c r="I151" s="11">
        <v>4500</v>
      </c>
      <c r="J151" s="11">
        <v>6500</v>
      </c>
      <c r="K151" s="5">
        <v>0</v>
      </c>
      <c r="L151" s="5">
        <v>2</v>
      </c>
      <c r="M151" s="5" t="s">
        <v>20</v>
      </c>
      <c r="N151" s="5"/>
      <c r="O151" s="35">
        <f>P151*100</f>
        <v>50</v>
      </c>
      <c r="P151" s="40">
        <v>0.5</v>
      </c>
      <c r="Q151" s="41">
        <v>4600</v>
      </c>
      <c r="R151" s="41">
        <v>6600</v>
      </c>
      <c r="S151" s="5"/>
      <c r="U151">
        <v>1</v>
      </c>
      <c r="Z151">
        <f>H151-O151</f>
        <v>0</v>
      </c>
      <c r="AA151">
        <f>I151-Q151</f>
        <v>-100</v>
      </c>
    </row>
    <row r="152" spans="1:27" ht="15" x14ac:dyDescent="0.15">
      <c r="A152" s="5" t="s">
        <v>72</v>
      </c>
      <c r="B152" s="5"/>
      <c r="C152" s="5">
        <v>1</v>
      </c>
      <c r="D152" s="5">
        <v>2008</v>
      </c>
      <c r="E152" s="5">
        <v>17604894</v>
      </c>
      <c r="F152" s="5" t="s">
        <v>166</v>
      </c>
      <c r="G152" s="5" t="s">
        <v>167</v>
      </c>
      <c r="H152" s="5">
        <v>20</v>
      </c>
      <c r="I152" s="5">
        <v>1300</v>
      </c>
      <c r="J152" s="5">
        <v>1700</v>
      </c>
      <c r="K152" s="5">
        <v>0</v>
      </c>
      <c r="L152" s="5">
        <v>1</v>
      </c>
      <c r="M152" s="5" t="s">
        <v>54</v>
      </c>
      <c r="N152" s="5"/>
      <c r="O152" s="35">
        <f>P152*100</f>
        <v>20</v>
      </c>
      <c r="P152" s="40">
        <v>0.2</v>
      </c>
      <c r="Q152" s="41">
        <v>1500</v>
      </c>
      <c r="R152" s="41">
        <v>1900</v>
      </c>
      <c r="S152" s="5"/>
      <c r="U152">
        <v>1</v>
      </c>
      <c r="Z152">
        <f>H152-O152</f>
        <v>0</v>
      </c>
      <c r="AA152">
        <f>I152-Q152</f>
        <v>-200</v>
      </c>
    </row>
    <row r="153" spans="1:27" ht="15" x14ac:dyDescent="0.15">
      <c r="A153" s="4" t="s">
        <v>116</v>
      </c>
      <c r="B153" s="4"/>
      <c r="C153" s="4">
        <v>1</v>
      </c>
      <c r="D153" s="4">
        <v>2008</v>
      </c>
      <c r="E153" s="5">
        <v>18083602</v>
      </c>
      <c r="F153" s="4" t="s">
        <v>67</v>
      </c>
      <c r="G153" s="4" t="s">
        <v>117</v>
      </c>
      <c r="H153" s="4">
        <v>50</v>
      </c>
      <c r="I153" s="4">
        <v>14300</v>
      </c>
      <c r="J153" s="4">
        <v>14300</v>
      </c>
      <c r="K153" s="4">
        <v>0</v>
      </c>
      <c r="L153" s="4">
        <v>3</v>
      </c>
      <c r="M153" s="4" t="s">
        <v>47</v>
      </c>
      <c r="N153" s="4"/>
      <c r="O153" s="35">
        <f>P153*100</f>
        <v>50</v>
      </c>
      <c r="P153" s="40">
        <v>0.5</v>
      </c>
      <c r="Q153" s="44">
        <v>14000</v>
      </c>
      <c r="R153" s="44">
        <v>14000</v>
      </c>
      <c r="S153" s="4"/>
      <c r="U153">
        <v>1</v>
      </c>
      <c r="Z153">
        <f>H153-O153</f>
        <v>0</v>
      </c>
      <c r="AA153">
        <f>I153-Q153</f>
        <v>300</v>
      </c>
    </row>
    <row r="154" spans="1:27" ht="15" x14ac:dyDescent="0.15">
      <c r="A154" s="4" t="s">
        <v>169</v>
      </c>
      <c r="B154" s="4"/>
      <c r="C154" s="4">
        <v>1</v>
      </c>
      <c r="D154" s="4">
        <v>2008</v>
      </c>
      <c r="E154" s="5">
        <v>18241897</v>
      </c>
      <c r="F154" s="4" t="s">
        <v>70</v>
      </c>
      <c r="G154" s="4" t="s">
        <v>50</v>
      </c>
      <c r="H154" s="4">
        <v>50</v>
      </c>
      <c r="I154" s="4">
        <v>1900</v>
      </c>
      <c r="J154" s="4">
        <v>1900</v>
      </c>
      <c r="K154" s="4">
        <v>550</v>
      </c>
      <c r="L154" s="4">
        <v>2</v>
      </c>
      <c r="M154" s="4" t="s">
        <v>20</v>
      </c>
      <c r="N154" s="4"/>
      <c r="O154" s="35">
        <f>P154*100</f>
        <v>50</v>
      </c>
      <c r="P154" s="40">
        <v>0.5</v>
      </c>
      <c r="Q154" s="42">
        <v>1900</v>
      </c>
      <c r="R154" s="42">
        <v>1900</v>
      </c>
      <c r="S154" s="4"/>
      <c r="U154">
        <v>1</v>
      </c>
      <c r="Z154">
        <f>H154-O154</f>
        <v>0</v>
      </c>
      <c r="AA154">
        <f>I154-Q154</f>
        <v>0</v>
      </c>
    </row>
    <row r="155" spans="1:27" ht="15" x14ac:dyDescent="0.15">
      <c r="A155" s="5" t="s">
        <v>170</v>
      </c>
      <c r="B155" s="4"/>
      <c r="C155" s="4">
        <v>1</v>
      </c>
      <c r="D155" s="4">
        <v>2008</v>
      </c>
      <c r="E155" s="5">
        <v>18031826</v>
      </c>
      <c r="F155" s="4" t="s">
        <v>171</v>
      </c>
      <c r="G155" s="4" t="s">
        <v>172</v>
      </c>
      <c r="H155" s="4">
        <v>37.5</v>
      </c>
      <c r="I155" s="4">
        <v>2250</v>
      </c>
      <c r="J155" s="4">
        <v>2250</v>
      </c>
      <c r="K155" s="4"/>
      <c r="L155" s="4">
        <v>3</v>
      </c>
      <c r="M155" s="4" t="s">
        <v>47</v>
      </c>
      <c r="N155" s="4" t="s">
        <v>173</v>
      </c>
      <c r="O155" s="35">
        <f>P155*100</f>
        <v>37.5</v>
      </c>
      <c r="P155" s="40">
        <v>0.375</v>
      </c>
      <c r="Q155" s="42">
        <v>2250</v>
      </c>
      <c r="R155" s="42">
        <v>2250</v>
      </c>
      <c r="S155" s="4"/>
      <c r="U155">
        <v>1</v>
      </c>
      <c r="Z155">
        <f>H155-O155</f>
        <v>0</v>
      </c>
      <c r="AA155">
        <f>I155-Q155</f>
        <v>0</v>
      </c>
    </row>
    <row r="156" spans="1:27" ht="15" x14ac:dyDescent="0.15">
      <c r="A156" s="5" t="s">
        <v>174</v>
      </c>
      <c r="B156" s="5"/>
      <c r="C156" s="5">
        <v>1</v>
      </c>
      <c r="D156" s="5">
        <v>2008</v>
      </c>
      <c r="E156" s="5">
        <v>18324392</v>
      </c>
      <c r="F156" s="5" t="s">
        <v>32</v>
      </c>
      <c r="G156" s="5" t="s">
        <v>115</v>
      </c>
      <c r="H156" s="5">
        <v>50</v>
      </c>
      <c r="I156" s="5">
        <v>2800</v>
      </c>
      <c r="J156" s="5">
        <v>2800</v>
      </c>
      <c r="K156" s="5">
        <v>0</v>
      </c>
      <c r="L156" s="5">
        <v>2</v>
      </c>
      <c r="M156" s="5" t="s">
        <v>20</v>
      </c>
      <c r="N156" s="5" t="s">
        <v>175</v>
      </c>
      <c r="O156" s="35">
        <f>P156*100</f>
        <v>50</v>
      </c>
      <c r="P156" s="40">
        <v>0.5</v>
      </c>
      <c r="Q156" s="42">
        <v>2800</v>
      </c>
      <c r="R156" s="42">
        <v>2800</v>
      </c>
      <c r="S156" s="5"/>
      <c r="U156">
        <v>1</v>
      </c>
      <c r="Z156">
        <f>H156-O156</f>
        <v>0</v>
      </c>
      <c r="AA156">
        <f>I156-Q156</f>
        <v>0</v>
      </c>
    </row>
    <row r="157" spans="1:27" ht="15" x14ac:dyDescent="0.15">
      <c r="A157" s="5" t="s">
        <v>176</v>
      </c>
      <c r="B157" s="5"/>
      <c r="C157" s="5">
        <v>1</v>
      </c>
      <c r="D157" s="5">
        <v>2008</v>
      </c>
      <c r="E157" s="5">
        <v>18485592</v>
      </c>
      <c r="F157" s="5" t="s">
        <v>94</v>
      </c>
      <c r="G157" s="5" t="s">
        <v>177</v>
      </c>
      <c r="H157" s="5">
        <v>50</v>
      </c>
      <c r="I157" s="5">
        <v>2000</v>
      </c>
      <c r="J157" s="5">
        <v>2000</v>
      </c>
      <c r="K157" s="5">
        <v>0</v>
      </c>
      <c r="L157" s="5">
        <v>3</v>
      </c>
      <c r="M157" s="5" t="s">
        <v>47</v>
      </c>
      <c r="N157" s="5" t="s">
        <v>178</v>
      </c>
      <c r="O157" s="35">
        <f>P157*100</f>
        <v>25</v>
      </c>
      <c r="P157" s="45">
        <v>0.25</v>
      </c>
      <c r="Q157" s="42">
        <v>2000</v>
      </c>
      <c r="R157" s="42">
        <v>2000</v>
      </c>
      <c r="S157" s="5"/>
      <c r="U157">
        <v>1</v>
      </c>
      <c r="Z157">
        <f>H157-O157</f>
        <v>25</v>
      </c>
      <c r="AA157">
        <f>I157-Q157</f>
        <v>0</v>
      </c>
    </row>
    <row r="158" spans="1:27" ht="15" x14ac:dyDescent="0.15">
      <c r="A158" s="5" t="s">
        <v>179</v>
      </c>
      <c r="B158" s="5"/>
      <c r="C158" s="5">
        <v>1</v>
      </c>
      <c r="D158" s="5">
        <v>2008</v>
      </c>
      <c r="E158" s="5">
        <v>17826793</v>
      </c>
      <c r="F158" s="5" t="s">
        <v>180</v>
      </c>
      <c r="G158" s="5" t="s">
        <v>181</v>
      </c>
      <c r="H158" s="5">
        <v>50</v>
      </c>
      <c r="I158" s="12">
        <v>3000</v>
      </c>
      <c r="J158" s="12">
        <v>6000</v>
      </c>
      <c r="K158" s="5">
        <v>0</v>
      </c>
      <c r="L158" s="5">
        <v>3</v>
      </c>
      <c r="M158" s="5" t="s">
        <v>47</v>
      </c>
      <c r="N158" s="5"/>
      <c r="O158" s="35">
        <f>P158*100</f>
        <v>33.300000000000004</v>
      </c>
      <c r="P158" s="46">
        <v>0.33300000000000002</v>
      </c>
      <c r="Q158" s="47">
        <v>2800</v>
      </c>
      <c r="R158" s="47">
        <v>2800</v>
      </c>
      <c r="S158" s="5"/>
      <c r="U158">
        <v>1</v>
      </c>
      <c r="Z158">
        <f>H158-O158</f>
        <v>16.699999999999996</v>
      </c>
      <c r="AA158">
        <f>I158-Q158</f>
        <v>200</v>
      </c>
    </row>
    <row r="159" spans="1:27" ht="15" x14ac:dyDescent="0.15">
      <c r="A159" s="4" t="s">
        <v>183</v>
      </c>
      <c r="B159" s="4"/>
      <c r="C159" s="4">
        <v>1</v>
      </c>
      <c r="D159" s="4">
        <v>2008</v>
      </c>
      <c r="E159" s="5">
        <v>18556218</v>
      </c>
      <c r="F159" s="4" t="s">
        <v>67</v>
      </c>
      <c r="G159" s="4" t="s">
        <v>68</v>
      </c>
      <c r="H159" s="4">
        <v>50</v>
      </c>
      <c r="I159" s="4">
        <v>1280</v>
      </c>
      <c r="J159" s="4">
        <v>1480</v>
      </c>
      <c r="K159" s="4">
        <v>0</v>
      </c>
      <c r="L159" s="4">
        <v>2</v>
      </c>
      <c r="M159" s="4" t="s">
        <v>20</v>
      </c>
      <c r="N159" s="4"/>
      <c r="O159" s="35">
        <f>P159*100</f>
        <v>50</v>
      </c>
      <c r="P159" s="40">
        <v>0.5</v>
      </c>
      <c r="Q159" s="42">
        <v>1280</v>
      </c>
      <c r="R159" s="42">
        <v>1480</v>
      </c>
      <c r="S159" s="4"/>
      <c r="U159">
        <v>1</v>
      </c>
      <c r="Z159">
        <f>H159-O159</f>
        <v>0</v>
      </c>
      <c r="AA159">
        <f>I159-Q159</f>
        <v>0</v>
      </c>
    </row>
    <row r="160" spans="1:27" ht="15" x14ac:dyDescent="0.15">
      <c r="A160" s="5" t="s">
        <v>184</v>
      </c>
      <c r="B160" s="5"/>
      <c r="C160" s="5">
        <v>1</v>
      </c>
      <c r="D160" s="5">
        <v>2008</v>
      </c>
      <c r="E160" s="5">
        <v>18524452</v>
      </c>
      <c r="F160" s="5" t="s">
        <v>185</v>
      </c>
      <c r="G160" s="5" t="s">
        <v>76</v>
      </c>
      <c r="H160" s="5">
        <v>50</v>
      </c>
      <c r="I160" s="5">
        <v>2350</v>
      </c>
      <c r="J160" s="5">
        <v>2850</v>
      </c>
      <c r="K160" s="5">
        <v>0</v>
      </c>
      <c r="L160" s="5">
        <v>2</v>
      </c>
      <c r="M160" s="5" t="s">
        <v>20</v>
      </c>
      <c r="N160" s="5"/>
      <c r="O160" s="35">
        <f>P160*100</f>
        <v>50</v>
      </c>
      <c r="P160" s="40">
        <v>0.5</v>
      </c>
      <c r="Q160" s="44">
        <v>2300</v>
      </c>
      <c r="R160" s="44">
        <v>2800</v>
      </c>
      <c r="S160" s="5"/>
      <c r="U160">
        <v>1</v>
      </c>
      <c r="Z160">
        <f>H160-O160</f>
        <v>0</v>
      </c>
      <c r="AA160">
        <f>I160-Q160</f>
        <v>50</v>
      </c>
    </row>
    <row r="161" spans="1:27" ht="15" x14ac:dyDescent="0.15">
      <c r="A161" s="5" t="s">
        <v>186</v>
      </c>
      <c r="B161" s="5"/>
      <c r="C161" s="5">
        <v>1</v>
      </c>
      <c r="D161" s="5">
        <v>2008</v>
      </c>
      <c r="E161" s="5">
        <v>18939997</v>
      </c>
      <c r="F161" s="5" t="s">
        <v>187</v>
      </c>
      <c r="G161" s="5" t="s">
        <v>188</v>
      </c>
      <c r="H161" s="5">
        <v>10</v>
      </c>
      <c r="I161" s="5">
        <v>1500</v>
      </c>
      <c r="J161" s="5">
        <v>1500</v>
      </c>
      <c r="K161" s="5">
        <v>0</v>
      </c>
      <c r="L161" s="5">
        <v>1</v>
      </c>
      <c r="M161" s="5" t="s">
        <v>151</v>
      </c>
      <c r="N161" s="5" t="s">
        <v>189</v>
      </c>
      <c r="O161" s="35">
        <f>P161*100</f>
        <v>10</v>
      </c>
      <c r="P161" s="40">
        <v>0.1</v>
      </c>
      <c r="Q161" s="42">
        <v>1500</v>
      </c>
      <c r="R161" s="42">
        <v>1500</v>
      </c>
      <c r="S161" s="5"/>
      <c r="U161">
        <v>1</v>
      </c>
      <c r="Z161">
        <f>H161-O161</f>
        <v>0</v>
      </c>
      <c r="AA161">
        <f>I161-Q161</f>
        <v>0</v>
      </c>
    </row>
    <row r="162" spans="1:27" ht="15" x14ac:dyDescent="0.15">
      <c r="A162" s="5" t="s">
        <v>190</v>
      </c>
      <c r="B162" s="5"/>
      <c r="C162" s="5">
        <v>1</v>
      </c>
      <c r="D162" s="5">
        <v>2008</v>
      </c>
      <c r="E162" s="5">
        <v>18718456</v>
      </c>
      <c r="F162" s="5" t="s">
        <v>130</v>
      </c>
      <c r="G162" s="5" t="s">
        <v>191</v>
      </c>
      <c r="H162" s="5">
        <v>50</v>
      </c>
      <c r="I162" s="5">
        <v>2500</v>
      </c>
      <c r="J162" s="5">
        <v>2500</v>
      </c>
      <c r="K162" s="5">
        <v>0</v>
      </c>
      <c r="L162" s="5">
        <v>3</v>
      </c>
      <c r="M162" s="5" t="s">
        <v>47</v>
      </c>
      <c r="N162" s="5"/>
      <c r="O162" s="35">
        <f>P162*100</f>
        <v>50</v>
      </c>
      <c r="P162" s="40">
        <v>0.5</v>
      </c>
      <c r="Q162" s="42">
        <v>2500</v>
      </c>
      <c r="R162" s="42">
        <v>4500</v>
      </c>
      <c r="S162" s="5"/>
      <c r="U162">
        <v>1</v>
      </c>
      <c r="Z162">
        <f>H162-O162</f>
        <v>0</v>
      </c>
      <c r="AA162">
        <f>I162-Q162</f>
        <v>0</v>
      </c>
    </row>
    <row r="163" spans="1:27" ht="15" x14ac:dyDescent="0.15">
      <c r="A163" s="5" t="s">
        <v>192</v>
      </c>
      <c r="B163" s="5"/>
      <c r="C163" s="5">
        <v>1</v>
      </c>
      <c r="D163" s="5">
        <v>2009</v>
      </c>
      <c r="E163" s="5">
        <v>18586275</v>
      </c>
      <c r="F163" s="5" t="s">
        <v>180</v>
      </c>
      <c r="G163" s="5" t="s">
        <v>193</v>
      </c>
      <c r="H163" s="5">
        <v>50</v>
      </c>
      <c r="I163" s="5">
        <v>5000</v>
      </c>
      <c r="J163" s="5">
        <v>5000</v>
      </c>
      <c r="K163" s="5">
        <v>0</v>
      </c>
      <c r="L163" s="5">
        <v>3</v>
      </c>
      <c r="M163" s="5" t="s">
        <v>47</v>
      </c>
      <c r="N163" s="5"/>
      <c r="O163" s="35">
        <f>P163*100</f>
        <v>50</v>
      </c>
      <c r="P163" s="40">
        <v>0.5</v>
      </c>
      <c r="Q163" s="42">
        <v>5000</v>
      </c>
      <c r="R163" s="42">
        <v>5000</v>
      </c>
      <c r="S163" s="5"/>
      <c r="U163">
        <v>1</v>
      </c>
      <c r="Z163">
        <f>H163-O163</f>
        <v>0</v>
      </c>
      <c r="AA163">
        <f>I163-Q163</f>
        <v>0</v>
      </c>
    </row>
    <row r="164" spans="1:27" ht="15" x14ac:dyDescent="0.15">
      <c r="A164" s="5" t="s">
        <v>194</v>
      </c>
      <c r="B164" s="5"/>
      <c r="C164" s="5">
        <v>1</v>
      </c>
      <c r="D164" s="5">
        <v>2009</v>
      </c>
      <c r="E164" s="5">
        <v>19027356</v>
      </c>
      <c r="F164" s="5" t="s">
        <v>34</v>
      </c>
      <c r="G164" s="5" t="s">
        <v>195</v>
      </c>
      <c r="H164" s="5">
        <v>30</v>
      </c>
      <c r="I164" s="5">
        <v>2000</v>
      </c>
      <c r="J164" s="5">
        <v>9000</v>
      </c>
      <c r="K164" s="5">
        <v>0</v>
      </c>
      <c r="L164" s="5">
        <v>2</v>
      </c>
      <c r="M164" s="5" t="s">
        <v>20</v>
      </c>
      <c r="N164" s="5"/>
      <c r="O164" s="35">
        <f>P164*100</f>
        <v>30</v>
      </c>
      <c r="P164" s="40">
        <v>0.3</v>
      </c>
      <c r="Q164" s="42">
        <v>3750</v>
      </c>
      <c r="R164" s="42">
        <v>10250</v>
      </c>
      <c r="S164" s="5"/>
      <c r="U164">
        <v>1</v>
      </c>
      <c r="Z164">
        <f>H164-O164</f>
        <v>0</v>
      </c>
      <c r="AA164">
        <f>I164-Q164</f>
        <v>-1750</v>
      </c>
    </row>
    <row r="165" spans="1:27" ht="15" x14ac:dyDescent="0.15">
      <c r="A165" s="5" t="s">
        <v>196</v>
      </c>
      <c r="B165" s="5"/>
      <c r="C165" s="5">
        <v>1</v>
      </c>
      <c r="D165" s="5">
        <v>2009</v>
      </c>
      <c r="E165" s="5">
        <v>18978645</v>
      </c>
      <c r="F165" s="5" t="s">
        <v>61</v>
      </c>
      <c r="G165" s="5" t="s">
        <v>197</v>
      </c>
      <c r="H165" s="5">
        <v>30</v>
      </c>
      <c r="I165" s="5">
        <v>6750</v>
      </c>
      <c r="J165" s="5">
        <v>7050</v>
      </c>
      <c r="K165" s="5">
        <v>0</v>
      </c>
      <c r="L165" s="5">
        <v>2</v>
      </c>
      <c r="M165" s="5" t="s">
        <v>20</v>
      </c>
      <c r="N165" s="5"/>
      <c r="O165" s="35">
        <f>P165*100</f>
        <v>30</v>
      </c>
      <c r="P165" s="40">
        <v>0.3</v>
      </c>
      <c r="Q165" s="42">
        <v>6750</v>
      </c>
      <c r="R165" s="42">
        <v>7050</v>
      </c>
      <c r="S165" s="5"/>
      <c r="U165">
        <v>1</v>
      </c>
      <c r="Z165">
        <f>H165-O165</f>
        <v>0</v>
      </c>
      <c r="AA165">
        <f>I165-Q165</f>
        <v>0</v>
      </c>
    </row>
    <row r="166" spans="1:27" ht="15" x14ac:dyDescent="0.15">
      <c r="A166" s="5" t="s">
        <v>169</v>
      </c>
      <c r="B166" s="5"/>
      <c r="C166" s="5">
        <v>1</v>
      </c>
      <c r="D166" s="5">
        <v>2009</v>
      </c>
      <c r="E166" s="5">
        <v>19200076</v>
      </c>
      <c r="F166" s="5" t="s">
        <v>198</v>
      </c>
      <c r="G166" s="5" t="s">
        <v>19</v>
      </c>
      <c r="H166" s="5">
        <v>50</v>
      </c>
      <c r="I166" s="5">
        <v>1900</v>
      </c>
      <c r="J166" s="5">
        <v>1900</v>
      </c>
      <c r="K166" s="5">
        <v>550</v>
      </c>
      <c r="L166" s="5">
        <v>2</v>
      </c>
      <c r="M166" s="5" t="s">
        <v>20</v>
      </c>
      <c r="N166" s="5"/>
      <c r="O166" s="35">
        <f>P166*100</f>
        <v>50</v>
      </c>
      <c r="P166" s="40">
        <v>0.5</v>
      </c>
      <c r="Q166" s="42">
        <v>1900</v>
      </c>
      <c r="R166" s="42">
        <v>1900</v>
      </c>
      <c r="S166" s="5"/>
      <c r="U166">
        <v>1</v>
      </c>
      <c r="Z166">
        <f>H166-O166</f>
        <v>0</v>
      </c>
      <c r="AA166">
        <f>I166-Q166</f>
        <v>0</v>
      </c>
    </row>
    <row r="167" spans="1:27" ht="15" x14ac:dyDescent="0.15">
      <c r="A167" s="5" t="s">
        <v>143</v>
      </c>
      <c r="B167" s="5"/>
      <c r="C167" s="5">
        <v>1</v>
      </c>
      <c r="D167" s="5">
        <v>2009</v>
      </c>
      <c r="E167" s="5">
        <v>19286266</v>
      </c>
      <c r="F167" s="5" t="s">
        <v>53</v>
      </c>
      <c r="G167" s="5" t="s">
        <v>199</v>
      </c>
      <c r="H167" s="5">
        <v>30</v>
      </c>
      <c r="I167" s="5">
        <v>2880</v>
      </c>
      <c r="J167" s="5">
        <v>3880</v>
      </c>
      <c r="K167" s="5">
        <v>0</v>
      </c>
      <c r="L167" s="5">
        <v>2</v>
      </c>
      <c r="M167" s="5" t="s">
        <v>20</v>
      </c>
      <c r="N167" s="5"/>
      <c r="O167" s="35">
        <f>P167*100</f>
        <v>30</v>
      </c>
      <c r="P167" s="40">
        <v>0.3</v>
      </c>
      <c r="Q167" s="42">
        <v>2880</v>
      </c>
      <c r="R167" s="42">
        <v>3880</v>
      </c>
      <c r="S167" s="5"/>
      <c r="U167">
        <v>1</v>
      </c>
      <c r="Z167">
        <f>H167-O167</f>
        <v>0</v>
      </c>
      <c r="AA167">
        <f>I167-Q167</f>
        <v>0</v>
      </c>
    </row>
    <row r="168" spans="1:27" ht="15" x14ac:dyDescent="0.15">
      <c r="A168" s="5" t="s">
        <v>143</v>
      </c>
      <c r="B168" s="5"/>
      <c r="C168" s="5">
        <v>1</v>
      </c>
      <c r="D168" s="5">
        <v>2009</v>
      </c>
      <c r="E168" s="5">
        <v>19095016</v>
      </c>
      <c r="F168" s="5" t="s">
        <v>114</v>
      </c>
      <c r="G168" s="5" t="s">
        <v>50</v>
      </c>
      <c r="H168" s="5">
        <v>30</v>
      </c>
      <c r="I168" s="12">
        <v>3200</v>
      </c>
      <c r="J168" s="12">
        <v>3200</v>
      </c>
      <c r="K168" s="5">
        <v>0</v>
      </c>
      <c r="L168" s="5">
        <v>2</v>
      </c>
      <c r="M168" s="5" t="s">
        <v>20</v>
      </c>
      <c r="N168" s="5"/>
      <c r="O168" s="35">
        <f>P168*100</f>
        <v>30</v>
      </c>
      <c r="P168" s="40">
        <v>0.3</v>
      </c>
      <c r="Q168" s="47">
        <v>2200</v>
      </c>
      <c r="R168" s="47">
        <v>2700</v>
      </c>
      <c r="S168" s="5"/>
      <c r="U168">
        <v>1</v>
      </c>
      <c r="Z168">
        <f>H168-O168</f>
        <v>0</v>
      </c>
      <c r="AA168">
        <f>I168-Q168</f>
        <v>1000</v>
      </c>
    </row>
    <row r="169" spans="1:27" ht="15" x14ac:dyDescent="0.15">
      <c r="A169" s="5" t="s">
        <v>200</v>
      </c>
      <c r="B169" s="5"/>
      <c r="C169" s="5">
        <v>1</v>
      </c>
      <c r="D169" s="5">
        <v>2009</v>
      </c>
      <c r="E169" s="5">
        <v>19135100</v>
      </c>
      <c r="F169" s="5" t="s">
        <v>114</v>
      </c>
      <c r="G169" s="5" t="s">
        <v>201</v>
      </c>
      <c r="H169" s="5">
        <v>20</v>
      </c>
      <c r="I169" s="5">
        <v>2500</v>
      </c>
      <c r="J169" s="5">
        <v>2500</v>
      </c>
      <c r="K169" s="5">
        <v>0</v>
      </c>
      <c r="L169" s="5">
        <v>2</v>
      </c>
      <c r="M169" s="5" t="s">
        <v>20</v>
      </c>
      <c r="N169" s="5"/>
      <c r="O169" s="35">
        <f>P169*100</f>
        <v>20</v>
      </c>
      <c r="P169" s="40">
        <v>0.2</v>
      </c>
      <c r="Q169" s="44">
        <v>2600</v>
      </c>
      <c r="R169" s="44">
        <v>2600</v>
      </c>
      <c r="S169" s="5"/>
      <c r="U169">
        <v>1</v>
      </c>
      <c r="Z169">
        <f>H169-O169</f>
        <v>0</v>
      </c>
      <c r="AA169">
        <f>I169-Q169</f>
        <v>-100</v>
      </c>
    </row>
    <row r="170" spans="1:27" ht="14" x14ac:dyDescent="0.15">
      <c r="A170" s="4" t="s">
        <v>231</v>
      </c>
      <c r="B170" s="4"/>
      <c r="C170" s="4">
        <v>1</v>
      </c>
      <c r="D170" s="5">
        <v>2009</v>
      </c>
      <c r="E170" s="4">
        <v>20021692</v>
      </c>
      <c r="F170" s="4" t="s">
        <v>187</v>
      </c>
      <c r="G170" s="4" t="s">
        <v>232</v>
      </c>
      <c r="H170" s="4">
        <v>28</v>
      </c>
      <c r="I170" s="4">
        <v>1050</v>
      </c>
      <c r="J170" s="4">
        <v>1050</v>
      </c>
      <c r="K170" s="4">
        <v>0</v>
      </c>
      <c r="L170" s="4">
        <v>2</v>
      </c>
      <c r="M170" s="4" t="s">
        <v>20</v>
      </c>
      <c r="N170" s="4" t="s">
        <v>233</v>
      </c>
      <c r="O170" s="35">
        <f>P170*100</f>
        <v>28.000000000000004</v>
      </c>
      <c r="P170" s="35">
        <v>0.28000000000000003</v>
      </c>
      <c r="Q170" s="38">
        <v>1000</v>
      </c>
      <c r="R170" s="38">
        <v>1000</v>
      </c>
      <c r="S170" s="4"/>
      <c r="T170">
        <v>1</v>
      </c>
      <c r="Z170">
        <f>H170-O170</f>
        <v>0</v>
      </c>
      <c r="AA170">
        <f>I170-Q170</f>
        <v>50</v>
      </c>
    </row>
    <row r="171" spans="1:27" ht="14" x14ac:dyDescent="0.15">
      <c r="A171" s="4" t="s">
        <v>80</v>
      </c>
      <c r="B171" s="4"/>
      <c r="C171" s="4">
        <v>1</v>
      </c>
      <c r="D171" s="4">
        <v>2005</v>
      </c>
      <c r="E171" s="4">
        <v>15836908</v>
      </c>
      <c r="F171" s="4" t="s">
        <v>110</v>
      </c>
      <c r="G171" s="4" t="s">
        <v>111</v>
      </c>
      <c r="H171" s="4">
        <v>50</v>
      </c>
      <c r="I171" s="4">
        <v>2500</v>
      </c>
      <c r="J171" s="4">
        <v>2500</v>
      </c>
      <c r="K171" s="4">
        <v>0</v>
      </c>
      <c r="L171" s="4">
        <v>5</v>
      </c>
      <c r="M171" s="4" t="s">
        <v>112</v>
      </c>
      <c r="N171" s="4"/>
      <c r="O171" s="35">
        <f>P171*100</f>
        <v>50</v>
      </c>
      <c r="P171" s="35">
        <v>0.5</v>
      </c>
      <c r="Q171" s="39">
        <v>1500</v>
      </c>
      <c r="R171" s="39">
        <v>1500</v>
      </c>
      <c r="S171" s="4"/>
      <c r="T171">
        <v>1</v>
      </c>
      <c r="Z171">
        <f>H171-O171</f>
        <v>0</v>
      </c>
      <c r="AA171">
        <f>I171-Q171</f>
        <v>1000</v>
      </c>
    </row>
    <row r="172" spans="1:27" ht="14" x14ac:dyDescent="0.15">
      <c r="A172" s="4" t="s">
        <v>17</v>
      </c>
      <c r="B172" s="4"/>
      <c r="C172" s="4">
        <v>1</v>
      </c>
      <c r="D172" s="4">
        <v>1993</v>
      </c>
      <c r="E172" s="4">
        <v>8507742</v>
      </c>
      <c r="F172" s="4" t="s">
        <v>18</v>
      </c>
      <c r="G172" s="4" t="s">
        <v>19</v>
      </c>
      <c r="H172" s="4">
        <v>25</v>
      </c>
      <c r="I172" s="4">
        <v>3000</v>
      </c>
      <c r="J172" s="4">
        <v>3000</v>
      </c>
      <c r="K172" s="4">
        <v>2000</v>
      </c>
      <c r="L172" s="4">
        <v>2</v>
      </c>
      <c r="M172" s="4" t="s">
        <v>20</v>
      </c>
      <c r="N172" s="4"/>
      <c r="O172" s="37">
        <f>P172*100</f>
        <v>26.700000000000003</v>
      </c>
      <c r="P172" s="37">
        <v>0.26700000000000002</v>
      </c>
      <c r="Q172" s="35">
        <v>3000</v>
      </c>
      <c r="R172" s="35">
        <v>3000</v>
      </c>
      <c r="S172" s="4"/>
      <c r="T172">
        <v>1</v>
      </c>
      <c r="Z172">
        <f>H172-O172</f>
        <v>-1.7000000000000028</v>
      </c>
      <c r="AA172">
        <f>I172-Q172</f>
        <v>0</v>
      </c>
    </row>
    <row r="173" spans="1:27" ht="14" x14ac:dyDescent="0.15">
      <c r="A173" s="4" t="s">
        <v>17</v>
      </c>
      <c r="B173" s="4"/>
      <c r="C173" s="4">
        <v>2</v>
      </c>
      <c r="D173" s="4">
        <v>1993</v>
      </c>
      <c r="E173" s="4">
        <v>8507742</v>
      </c>
      <c r="F173" s="4" t="s">
        <v>18</v>
      </c>
      <c r="G173" s="4" t="s">
        <v>19</v>
      </c>
      <c r="H173" s="4">
        <v>50</v>
      </c>
      <c r="I173" s="4">
        <v>3000</v>
      </c>
      <c r="J173" s="4">
        <v>3000</v>
      </c>
      <c r="K173" s="4">
        <v>2000</v>
      </c>
      <c r="L173" s="4">
        <v>2</v>
      </c>
      <c r="M173" s="4" t="s">
        <v>20</v>
      </c>
      <c r="N173" s="4"/>
      <c r="O173" s="35">
        <f>P173*100</f>
        <v>50</v>
      </c>
      <c r="P173" s="35">
        <v>0.5</v>
      </c>
      <c r="Q173" s="35">
        <v>3000</v>
      </c>
      <c r="R173" s="35">
        <v>3000</v>
      </c>
      <c r="S173" s="4"/>
      <c r="T173">
        <v>1</v>
      </c>
      <c r="Z173">
        <f>H173-O173</f>
        <v>0</v>
      </c>
      <c r="AA173">
        <f>I173-Q173</f>
        <v>0</v>
      </c>
    </row>
    <row r="174" spans="1:27" ht="14" x14ac:dyDescent="0.15">
      <c r="A174" s="4" t="s">
        <v>21</v>
      </c>
      <c r="B174" s="4"/>
      <c r="C174" s="4">
        <v>1</v>
      </c>
      <c r="D174" s="4">
        <v>1996</v>
      </c>
      <c r="E174" s="4">
        <v>8758967</v>
      </c>
      <c r="F174" s="4" t="s">
        <v>22</v>
      </c>
      <c r="G174" s="4" t="s">
        <v>23</v>
      </c>
      <c r="H174" s="4">
        <v>33</v>
      </c>
      <c r="I174" s="4">
        <v>2650</v>
      </c>
      <c r="J174" s="4">
        <v>2650</v>
      </c>
      <c r="K174" s="4">
        <v>1300</v>
      </c>
      <c r="L174" s="4">
        <v>2</v>
      </c>
      <c r="M174" s="4" t="s">
        <v>20</v>
      </c>
      <c r="N174" s="4"/>
      <c r="O174" s="35">
        <f>P174*100</f>
        <v>33.300000000000004</v>
      </c>
      <c r="P174" s="35">
        <v>0.33300000000000002</v>
      </c>
      <c r="Q174" s="35">
        <v>2650</v>
      </c>
      <c r="R174" s="35">
        <v>2650</v>
      </c>
      <c r="S174" s="4"/>
      <c r="T174">
        <v>1</v>
      </c>
      <c r="Z174">
        <f>H174-O174</f>
        <v>-0.30000000000000426</v>
      </c>
      <c r="AA174">
        <f>I174-Q174</f>
        <v>0</v>
      </c>
    </row>
    <row r="175" spans="1:27" ht="14" x14ac:dyDescent="0.15">
      <c r="A175" s="4" t="s">
        <v>24</v>
      </c>
      <c r="B175" s="4"/>
      <c r="C175" s="4">
        <v>1</v>
      </c>
      <c r="D175" s="4">
        <v>1999</v>
      </c>
      <c r="E175" s="4">
        <v>10211765</v>
      </c>
      <c r="F175" s="4" t="s">
        <v>25</v>
      </c>
      <c r="G175" s="4" t="s">
        <v>26</v>
      </c>
      <c r="H175" s="4">
        <v>50</v>
      </c>
      <c r="I175" s="4">
        <v>3520</v>
      </c>
      <c r="J175" s="4">
        <v>5520</v>
      </c>
      <c r="K175" s="4">
        <v>0</v>
      </c>
      <c r="L175" s="4">
        <v>2</v>
      </c>
      <c r="M175" s="4" t="s">
        <v>20</v>
      </c>
      <c r="N175" s="4"/>
      <c r="O175" s="35">
        <f>P175*100</f>
        <v>50</v>
      </c>
      <c r="P175" s="35">
        <v>0.5</v>
      </c>
      <c r="Q175" s="37">
        <v>3920</v>
      </c>
      <c r="R175" s="37">
        <v>5920</v>
      </c>
      <c r="S175" s="4"/>
      <c r="T175">
        <v>1</v>
      </c>
      <c r="U175" s="8"/>
      <c r="V175" s="8"/>
      <c r="W175" s="8"/>
      <c r="X175" s="8"/>
      <c r="Y175" s="8"/>
      <c r="Z175">
        <f>H175-O175</f>
        <v>0</v>
      </c>
      <c r="AA175">
        <f>I175-Q175</f>
        <v>-400</v>
      </c>
    </row>
    <row r="176" spans="1:27" ht="14" x14ac:dyDescent="0.15">
      <c r="A176" s="4" t="s">
        <v>27</v>
      </c>
      <c r="B176" s="4"/>
      <c r="C176" s="4">
        <v>1</v>
      </c>
      <c r="D176" s="4">
        <v>1999</v>
      </c>
      <c r="E176" s="4">
        <v>10463312</v>
      </c>
      <c r="F176" s="4" t="s">
        <v>28</v>
      </c>
      <c r="G176" s="4" t="s">
        <v>19</v>
      </c>
      <c r="H176" s="4">
        <v>50</v>
      </c>
      <c r="I176" s="4">
        <v>1550</v>
      </c>
      <c r="J176" s="4">
        <v>2050</v>
      </c>
      <c r="K176" s="4">
        <v>1500</v>
      </c>
      <c r="L176" s="4">
        <v>2</v>
      </c>
      <c r="M176" s="4" t="s">
        <v>20</v>
      </c>
      <c r="N176" s="4"/>
      <c r="O176" s="35">
        <f>P176*100</f>
        <v>50</v>
      </c>
      <c r="P176" s="35">
        <v>0.5</v>
      </c>
      <c r="Q176" s="35">
        <v>1550</v>
      </c>
      <c r="R176" s="35">
        <v>1951</v>
      </c>
      <c r="S176" s="4"/>
      <c r="T176">
        <v>1</v>
      </c>
      <c r="Z176">
        <f>H176-O176</f>
        <v>0</v>
      </c>
      <c r="AA176">
        <f>I176-Q176</f>
        <v>0</v>
      </c>
    </row>
    <row r="177" spans="1:27" ht="14" x14ac:dyDescent="0.15">
      <c r="A177" s="4" t="s">
        <v>29</v>
      </c>
      <c r="B177" s="4"/>
      <c r="C177" s="4">
        <v>1</v>
      </c>
      <c r="D177" s="4">
        <v>2000</v>
      </c>
      <c r="E177" s="5">
        <v>10650449</v>
      </c>
      <c r="F177" s="4" t="s">
        <v>30</v>
      </c>
      <c r="G177" s="4" t="s">
        <v>31</v>
      </c>
      <c r="H177" s="4">
        <v>20</v>
      </c>
      <c r="I177" s="4">
        <v>1300</v>
      </c>
      <c r="J177" s="4">
        <v>1700</v>
      </c>
      <c r="K177" s="4">
        <v>0</v>
      </c>
      <c r="L177" s="4">
        <v>2</v>
      </c>
      <c r="M177" s="4" t="s">
        <v>20</v>
      </c>
      <c r="N177" s="4"/>
      <c r="O177" s="35">
        <f>P177*100</f>
        <v>20</v>
      </c>
      <c r="P177" s="35">
        <v>0.2</v>
      </c>
      <c r="Q177" s="38">
        <v>1340</v>
      </c>
      <c r="R177" s="38">
        <v>1740</v>
      </c>
      <c r="S177" s="4"/>
      <c r="T177">
        <v>1</v>
      </c>
      <c r="Z177">
        <f>H177-O177</f>
        <v>0</v>
      </c>
      <c r="AA177">
        <f>I177-Q177</f>
        <v>-40</v>
      </c>
    </row>
    <row r="178" spans="1:27" ht="14" x14ac:dyDescent="0.15">
      <c r="A178" s="4" t="s">
        <v>36</v>
      </c>
      <c r="B178" s="4"/>
      <c r="C178" s="4">
        <v>1</v>
      </c>
      <c r="D178" s="4">
        <v>2000</v>
      </c>
      <c r="E178" s="5">
        <v>11037037</v>
      </c>
      <c r="F178" s="4" t="s">
        <v>37</v>
      </c>
      <c r="G178" s="4" t="s">
        <v>38</v>
      </c>
      <c r="H178" s="4">
        <v>30</v>
      </c>
      <c r="I178" s="4">
        <v>2000</v>
      </c>
      <c r="J178" s="4">
        <v>4000</v>
      </c>
      <c r="K178" s="4">
        <v>0</v>
      </c>
      <c r="L178" s="4">
        <v>7</v>
      </c>
      <c r="M178" s="4" t="s">
        <v>39</v>
      </c>
      <c r="N178" s="4"/>
      <c r="O178" s="35">
        <f>P178*100</f>
        <v>30</v>
      </c>
      <c r="P178" s="35">
        <v>0.3</v>
      </c>
      <c r="Q178" s="35">
        <v>2000</v>
      </c>
      <c r="R178" s="35">
        <v>4000</v>
      </c>
      <c r="S178" s="4"/>
      <c r="T178">
        <v>1</v>
      </c>
      <c r="Z178">
        <f>H178-O178</f>
        <v>0</v>
      </c>
      <c r="AA178">
        <f>I178-Q178</f>
        <v>0</v>
      </c>
    </row>
    <row r="179" spans="1:27" ht="14" x14ac:dyDescent="0.15">
      <c r="A179" s="4" t="s">
        <v>44</v>
      </c>
      <c r="B179" s="4"/>
      <c r="C179" s="4">
        <v>1</v>
      </c>
      <c r="D179" s="4">
        <v>2001</v>
      </c>
      <c r="E179" s="5">
        <v>11170305</v>
      </c>
      <c r="F179" s="4" t="s">
        <v>45</v>
      </c>
      <c r="G179" s="4" t="s">
        <v>46</v>
      </c>
      <c r="H179" s="4">
        <v>50</v>
      </c>
      <c r="I179" s="4">
        <v>2000</v>
      </c>
      <c r="J179" s="4">
        <v>2000</v>
      </c>
      <c r="K179" s="4">
        <v>0</v>
      </c>
      <c r="L179" s="4">
        <v>3</v>
      </c>
      <c r="M179" s="4" t="s">
        <v>47</v>
      </c>
      <c r="N179" s="4"/>
      <c r="O179" s="35">
        <f>P179*100</f>
        <v>50</v>
      </c>
      <c r="P179" s="35">
        <v>0.5</v>
      </c>
      <c r="Q179" s="35">
        <v>2000</v>
      </c>
      <c r="R179" s="35">
        <v>2000</v>
      </c>
      <c r="S179" s="4"/>
      <c r="T179">
        <v>1</v>
      </c>
      <c r="Z179">
        <f>H179-O179</f>
        <v>0</v>
      </c>
      <c r="AA179">
        <f>I179-Q179</f>
        <v>0</v>
      </c>
    </row>
    <row r="180" spans="1:27" ht="14" x14ac:dyDescent="0.15">
      <c r="A180" s="4" t="s">
        <v>49</v>
      </c>
      <c r="B180" s="4"/>
      <c r="C180" s="4">
        <v>1</v>
      </c>
      <c r="D180" s="4">
        <v>2001</v>
      </c>
      <c r="E180" s="5">
        <v>11514249</v>
      </c>
      <c r="F180" s="4" t="s">
        <v>34</v>
      </c>
      <c r="G180" s="4" t="s">
        <v>50</v>
      </c>
      <c r="H180" s="4">
        <v>50</v>
      </c>
      <c r="I180" s="4">
        <v>2300</v>
      </c>
      <c r="J180" s="4">
        <v>2700</v>
      </c>
      <c r="K180" s="4">
        <v>0</v>
      </c>
      <c r="L180" s="4">
        <v>2</v>
      </c>
      <c r="M180" s="4" t="s">
        <v>20</v>
      </c>
      <c r="N180" s="4"/>
      <c r="O180" s="35">
        <f>P180*100</f>
        <v>50</v>
      </c>
      <c r="P180" s="35">
        <v>0.5</v>
      </c>
      <c r="Q180" s="35">
        <v>2300</v>
      </c>
      <c r="R180" s="35">
        <v>2700</v>
      </c>
      <c r="S180" s="4"/>
      <c r="T180">
        <v>1</v>
      </c>
      <c r="Z180">
        <f>H180-O180</f>
        <v>0</v>
      </c>
      <c r="AA180">
        <f>I180-Q180</f>
        <v>0</v>
      </c>
    </row>
    <row r="181" spans="1:27" ht="14" x14ac:dyDescent="0.15">
      <c r="A181" s="4" t="s">
        <v>52</v>
      </c>
      <c r="B181" s="4"/>
      <c r="C181" s="4">
        <v>1</v>
      </c>
      <c r="D181" s="4">
        <v>2002</v>
      </c>
      <c r="E181" s="5">
        <v>12057828</v>
      </c>
      <c r="F181" s="4" t="s">
        <v>53</v>
      </c>
      <c r="G181" s="4" t="s">
        <v>50</v>
      </c>
      <c r="H181" s="4">
        <v>25</v>
      </c>
      <c r="I181" s="4">
        <v>2000</v>
      </c>
      <c r="J181" s="4">
        <v>2000</v>
      </c>
      <c r="K181" s="4">
        <v>1200</v>
      </c>
      <c r="L181" s="4">
        <v>1</v>
      </c>
      <c r="M181" s="4" t="s">
        <v>54</v>
      </c>
      <c r="N181" s="4" t="s">
        <v>55</v>
      </c>
      <c r="O181" s="35">
        <f>P181*100</f>
        <v>25</v>
      </c>
      <c r="P181" s="35">
        <v>0.25</v>
      </c>
      <c r="Q181" s="35">
        <v>2000</v>
      </c>
      <c r="R181" s="35">
        <v>2000</v>
      </c>
      <c r="S181" s="4"/>
      <c r="T181">
        <v>1</v>
      </c>
      <c r="Z181">
        <f>H181-O181</f>
        <v>0</v>
      </c>
      <c r="AA181">
        <f>I181-Q181</f>
        <v>0</v>
      </c>
    </row>
    <row r="182" spans="1:27" ht="14" x14ac:dyDescent="0.15">
      <c r="A182" s="4" t="s">
        <v>56</v>
      </c>
      <c r="B182" s="4"/>
      <c r="C182" s="4">
        <v>1</v>
      </c>
      <c r="D182" s="4">
        <v>2002</v>
      </c>
      <c r="E182" s="5">
        <v>12091558</v>
      </c>
      <c r="F182" s="4" t="s">
        <v>57</v>
      </c>
      <c r="G182" s="4" t="s">
        <v>58</v>
      </c>
      <c r="H182" s="4">
        <v>50</v>
      </c>
      <c r="I182" s="4">
        <v>5500</v>
      </c>
      <c r="J182" s="4">
        <v>10000</v>
      </c>
      <c r="K182" s="4">
        <v>0</v>
      </c>
      <c r="L182" s="4">
        <v>4</v>
      </c>
      <c r="M182" s="4" t="s">
        <v>59</v>
      </c>
      <c r="N182" s="4"/>
      <c r="O182" s="35">
        <f>P182*100</f>
        <v>50</v>
      </c>
      <c r="P182" s="35">
        <v>0.5</v>
      </c>
      <c r="Q182" s="37">
        <v>5000</v>
      </c>
      <c r="R182" s="37">
        <v>8000</v>
      </c>
      <c r="S182" s="4"/>
      <c r="T182">
        <v>1</v>
      </c>
      <c r="Z182">
        <f>H182-O182</f>
        <v>0</v>
      </c>
      <c r="AA182">
        <f>I182-Q182</f>
        <v>500</v>
      </c>
    </row>
    <row r="183" spans="1:27" ht="14" x14ac:dyDescent="0.15">
      <c r="A183" s="4" t="s">
        <v>60</v>
      </c>
      <c r="B183" s="4"/>
      <c r="C183" s="4">
        <v>1</v>
      </c>
      <c r="D183" s="4">
        <v>2002</v>
      </c>
      <c r="E183" s="4">
        <v>12218703</v>
      </c>
      <c r="F183" s="4" t="s">
        <v>61</v>
      </c>
      <c r="G183" s="4" t="s">
        <v>62</v>
      </c>
      <c r="H183" s="4">
        <v>50</v>
      </c>
      <c r="I183" s="4">
        <v>2500</v>
      </c>
      <c r="J183" s="4">
        <v>2500</v>
      </c>
      <c r="K183" s="4">
        <v>0</v>
      </c>
      <c r="L183" s="4">
        <v>3</v>
      </c>
      <c r="M183" s="4" t="s">
        <v>47</v>
      </c>
      <c r="N183" s="4"/>
      <c r="O183" s="35">
        <f>P183*100</f>
        <v>50</v>
      </c>
      <c r="P183" s="35">
        <v>0.5</v>
      </c>
      <c r="Q183" s="38">
        <v>2000</v>
      </c>
      <c r="R183" s="38">
        <v>2000</v>
      </c>
      <c r="S183" s="4"/>
      <c r="T183">
        <v>1</v>
      </c>
      <c r="Z183">
        <f>H183-O183</f>
        <v>0</v>
      </c>
      <c r="AA183">
        <f>I183-Q183</f>
        <v>500</v>
      </c>
    </row>
    <row r="184" spans="1:27" ht="14" x14ac:dyDescent="0.15">
      <c r="A184" s="4" t="s">
        <v>63</v>
      </c>
      <c r="B184" s="4"/>
      <c r="C184" s="4">
        <v>1</v>
      </c>
      <c r="D184" s="4">
        <v>2002</v>
      </c>
      <c r="E184" s="5">
        <v>12364845</v>
      </c>
      <c r="F184" s="5" t="s">
        <v>64</v>
      </c>
      <c r="G184" s="4" t="s">
        <v>65</v>
      </c>
      <c r="H184" s="4">
        <v>50</v>
      </c>
      <c r="I184" s="4">
        <v>2000</v>
      </c>
      <c r="J184" s="4">
        <v>2000</v>
      </c>
      <c r="K184" s="4">
        <v>0</v>
      </c>
      <c r="L184" s="4">
        <v>3</v>
      </c>
      <c r="M184" s="4" t="s">
        <v>47</v>
      </c>
      <c r="N184" s="4"/>
      <c r="O184" s="35">
        <f>P184*100</f>
        <v>50</v>
      </c>
      <c r="P184" s="35">
        <v>0.5</v>
      </c>
      <c r="Q184" s="35">
        <v>2000</v>
      </c>
      <c r="R184" s="35">
        <v>2000</v>
      </c>
      <c r="S184" s="4"/>
      <c r="T184">
        <v>1</v>
      </c>
      <c r="Z184">
        <f>H184-O184</f>
        <v>0</v>
      </c>
      <c r="AA184">
        <f>I184-Q184</f>
        <v>0</v>
      </c>
    </row>
    <row r="185" spans="1:27" ht="14" x14ac:dyDescent="0.15">
      <c r="A185" s="4" t="s">
        <v>69</v>
      </c>
      <c r="B185" s="4"/>
      <c r="C185" s="4">
        <v>1</v>
      </c>
      <c r="D185" s="4">
        <v>2003</v>
      </c>
      <c r="E185" s="5">
        <v>14572528</v>
      </c>
      <c r="F185" s="4" t="s">
        <v>70</v>
      </c>
      <c r="G185" s="4" t="s">
        <v>50</v>
      </c>
      <c r="H185" s="4">
        <v>25</v>
      </c>
      <c r="I185" s="4">
        <v>1895</v>
      </c>
      <c r="J185" s="4">
        <v>1895</v>
      </c>
      <c r="K185" s="4">
        <v>0</v>
      </c>
      <c r="L185" s="4">
        <v>3</v>
      </c>
      <c r="M185" s="4" t="s">
        <v>47</v>
      </c>
      <c r="N185" s="4"/>
      <c r="O185" s="39">
        <f>P185*100</f>
        <v>50</v>
      </c>
      <c r="P185" s="39">
        <v>0.5</v>
      </c>
      <c r="Q185" s="35">
        <v>1895</v>
      </c>
      <c r="R185" s="35">
        <v>1895</v>
      </c>
      <c r="S185" s="4"/>
      <c r="T185">
        <v>1</v>
      </c>
      <c r="Z185">
        <f>H185-O185</f>
        <v>-25</v>
      </c>
      <c r="AA185">
        <f>I185-Q185</f>
        <v>0</v>
      </c>
    </row>
    <row r="186" spans="1:27" ht="14" x14ac:dyDescent="0.15">
      <c r="A186" s="4" t="s">
        <v>63</v>
      </c>
      <c r="B186" s="4"/>
      <c r="C186" s="4">
        <v>1</v>
      </c>
      <c r="D186" s="4">
        <v>2003</v>
      </c>
      <c r="E186" s="5">
        <v>12547465</v>
      </c>
      <c r="F186" s="4" t="s">
        <v>30</v>
      </c>
      <c r="G186" s="4" t="s">
        <v>71</v>
      </c>
      <c r="H186" s="4">
        <v>50</v>
      </c>
      <c r="I186" s="4">
        <v>2000</v>
      </c>
      <c r="J186" s="4">
        <v>2000</v>
      </c>
      <c r="K186" s="4">
        <v>0</v>
      </c>
      <c r="L186" s="4">
        <v>3</v>
      </c>
      <c r="M186" s="4" t="s">
        <v>47</v>
      </c>
      <c r="N186" s="4"/>
      <c r="O186" s="35">
        <f>P186*100</f>
        <v>50</v>
      </c>
      <c r="P186" s="35">
        <v>0.5</v>
      </c>
      <c r="Q186" s="35">
        <v>2000</v>
      </c>
      <c r="R186" s="35">
        <v>2000</v>
      </c>
      <c r="S186" s="4"/>
      <c r="T186">
        <v>1</v>
      </c>
      <c r="Z186">
        <f>H186-O186</f>
        <v>0</v>
      </c>
      <c r="AA186">
        <f>I186-Q186</f>
        <v>0</v>
      </c>
    </row>
    <row r="187" spans="1:27" ht="14" x14ac:dyDescent="0.15">
      <c r="A187" s="4" t="s">
        <v>72</v>
      </c>
      <c r="B187" s="4"/>
      <c r="C187" s="4">
        <v>1</v>
      </c>
      <c r="D187" s="4">
        <v>2003</v>
      </c>
      <c r="E187" s="4">
        <v>12694891</v>
      </c>
      <c r="F187" s="4" t="s">
        <v>53</v>
      </c>
      <c r="G187" s="4" t="s">
        <v>31</v>
      </c>
      <c r="H187" s="4">
        <v>20</v>
      </c>
      <c r="I187" s="4">
        <v>1300</v>
      </c>
      <c r="J187" s="4">
        <v>1700</v>
      </c>
      <c r="K187" s="4"/>
      <c r="L187" s="4">
        <v>2</v>
      </c>
      <c r="M187" s="4" t="s">
        <v>20</v>
      </c>
      <c r="N187" s="4"/>
      <c r="O187" s="35">
        <f>P187*100</f>
        <v>20</v>
      </c>
      <c r="P187" s="35">
        <v>0.2</v>
      </c>
      <c r="Q187" s="38">
        <v>1340</v>
      </c>
      <c r="R187" s="38">
        <v>1740</v>
      </c>
      <c r="S187" s="4"/>
      <c r="T187">
        <v>1</v>
      </c>
      <c r="Z187">
        <f>H187-O187</f>
        <v>0</v>
      </c>
      <c r="AA187">
        <f>I187-Q187</f>
        <v>-40</v>
      </c>
    </row>
    <row r="188" spans="1:27" ht="14" x14ac:dyDescent="0.15">
      <c r="A188" s="4" t="s">
        <v>73</v>
      </c>
      <c r="B188" s="4"/>
      <c r="C188" s="4">
        <v>1</v>
      </c>
      <c r="D188" s="4">
        <v>2003</v>
      </c>
      <c r="E188" s="5">
        <v>12944513</v>
      </c>
      <c r="F188" s="4" t="s">
        <v>74</v>
      </c>
      <c r="G188" s="4" t="s">
        <v>75</v>
      </c>
      <c r="H188" s="4">
        <v>6.8</v>
      </c>
      <c r="I188" s="4">
        <v>1000</v>
      </c>
      <c r="J188" s="4">
        <v>1000</v>
      </c>
      <c r="K188" s="4">
        <v>0</v>
      </c>
      <c r="L188" s="4">
        <v>3</v>
      </c>
      <c r="M188" s="4" t="s">
        <v>47</v>
      </c>
      <c r="N188" s="4"/>
      <c r="O188" s="38">
        <f>P188*100</f>
        <v>6.3</v>
      </c>
      <c r="P188" s="38">
        <v>6.3E-2</v>
      </c>
      <c r="Q188" s="35">
        <v>1000</v>
      </c>
      <c r="R188" s="35">
        <v>1000</v>
      </c>
      <c r="S188" s="4"/>
      <c r="T188">
        <v>1</v>
      </c>
      <c r="Z188">
        <f>H188-O188</f>
        <v>0.5</v>
      </c>
      <c r="AA188">
        <f>I188-Q188</f>
        <v>0</v>
      </c>
    </row>
    <row r="189" spans="1:27" ht="14" x14ac:dyDescent="0.15">
      <c r="A189" s="4" t="s">
        <v>77</v>
      </c>
      <c r="B189" s="4"/>
      <c r="C189" s="4">
        <v>1</v>
      </c>
      <c r="D189" s="4">
        <v>2003</v>
      </c>
      <c r="E189" s="5">
        <v>14602358</v>
      </c>
      <c r="F189" s="4" t="s">
        <v>18</v>
      </c>
      <c r="G189" s="4" t="s">
        <v>78</v>
      </c>
      <c r="H189" s="4">
        <v>12</v>
      </c>
      <c r="I189" s="4">
        <v>1000</v>
      </c>
      <c r="J189" s="4">
        <v>3000</v>
      </c>
      <c r="K189" s="4">
        <v>0</v>
      </c>
      <c r="L189" s="4">
        <v>10</v>
      </c>
      <c r="M189" s="4" t="s">
        <v>79</v>
      </c>
      <c r="N189" s="4"/>
      <c r="O189" s="35">
        <f>P189*100</f>
        <v>12</v>
      </c>
      <c r="P189" s="35">
        <v>0.12</v>
      </c>
      <c r="Q189" s="35">
        <v>1000</v>
      </c>
      <c r="R189" s="35">
        <v>3000</v>
      </c>
      <c r="S189" s="4"/>
      <c r="T189">
        <v>1</v>
      </c>
      <c r="Z189">
        <f>H189-O189</f>
        <v>0</v>
      </c>
      <c r="AA189">
        <f>I189-Q189</f>
        <v>0</v>
      </c>
    </row>
    <row r="190" spans="1:27" ht="14" x14ac:dyDescent="0.15">
      <c r="A190" s="4" t="s">
        <v>82</v>
      </c>
      <c r="B190" s="4"/>
      <c r="C190" s="4">
        <v>1</v>
      </c>
      <c r="D190" s="4">
        <v>2003</v>
      </c>
      <c r="E190" s="4">
        <v>14654860</v>
      </c>
      <c r="F190" s="4" t="s">
        <v>83</v>
      </c>
      <c r="G190" s="4" t="s">
        <v>84</v>
      </c>
      <c r="H190" s="4">
        <v>50</v>
      </c>
      <c r="I190" s="4">
        <v>1700</v>
      </c>
      <c r="J190" s="4">
        <v>1700</v>
      </c>
      <c r="K190" s="4">
        <v>0</v>
      </c>
      <c r="L190" s="4">
        <v>3</v>
      </c>
      <c r="M190" s="4" t="s">
        <v>47</v>
      </c>
      <c r="N190" s="4" t="s">
        <v>85</v>
      </c>
      <c r="O190" s="35">
        <f>P190*100</f>
        <v>50</v>
      </c>
      <c r="P190" s="35">
        <v>0.5</v>
      </c>
      <c r="Q190" s="35">
        <v>1700</v>
      </c>
      <c r="R190" s="35">
        <v>1700</v>
      </c>
      <c r="S190" s="4"/>
      <c r="T190">
        <v>1</v>
      </c>
      <c r="Z190">
        <f>H190-O190</f>
        <v>0</v>
      </c>
      <c r="AA190">
        <f>I190-Q190</f>
        <v>0</v>
      </c>
    </row>
    <row r="191" spans="1:27" ht="14" x14ac:dyDescent="0.15">
      <c r="A191" s="4" t="s">
        <v>86</v>
      </c>
      <c r="B191" s="4"/>
      <c r="C191" s="4">
        <v>1</v>
      </c>
      <c r="D191" s="4">
        <v>2004</v>
      </c>
      <c r="E191" s="5">
        <v>14982244</v>
      </c>
      <c r="F191" s="5" t="s">
        <v>87</v>
      </c>
      <c r="G191" s="4" t="s">
        <v>88</v>
      </c>
      <c r="H191" s="4">
        <v>50</v>
      </c>
      <c r="I191" s="4">
        <v>3000</v>
      </c>
      <c r="J191" s="4">
        <v>3000</v>
      </c>
      <c r="K191" s="4">
        <v>2300</v>
      </c>
      <c r="L191" s="4">
        <v>1</v>
      </c>
      <c r="M191" s="4" t="s">
        <v>89</v>
      </c>
      <c r="N191" s="4"/>
      <c r="O191" s="35">
        <f>P191*100</f>
        <v>50</v>
      </c>
      <c r="P191" s="35">
        <v>0.5</v>
      </c>
      <c r="Q191" s="35">
        <v>3000</v>
      </c>
      <c r="R191" s="35">
        <v>3000</v>
      </c>
      <c r="S191" s="4"/>
      <c r="T191">
        <v>1</v>
      </c>
      <c r="Z191">
        <f>H191-O191</f>
        <v>0</v>
      </c>
      <c r="AA191">
        <f>I191-Q191</f>
        <v>0</v>
      </c>
    </row>
    <row r="192" spans="1:27" ht="14" x14ac:dyDescent="0.15">
      <c r="A192" s="4" t="s">
        <v>93</v>
      </c>
      <c r="B192" s="4"/>
      <c r="C192" s="4">
        <v>1</v>
      </c>
      <c r="D192" s="4">
        <v>2004</v>
      </c>
      <c r="E192" s="5">
        <v>15147767</v>
      </c>
      <c r="F192" s="4" t="s">
        <v>94</v>
      </c>
      <c r="G192" s="4" t="s">
        <v>20</v>
      </c>
      <c r="H192" s="4">
        <v>6.8</v>
      </c>
      <c r="I192" s="4">
        <v>1000</v>
      </c>
      <c r="J192" s="4">
        <v>1000</v>
      </c>
      <c r="K192" s="4">
        <v>0</v>
      </c>
      <c r="L192" s="4">
        <v>2</v>
      </c>
      <c r="M192" s="4" t="s">
        <v>20</v>
      </c>
      <c r="N192" s="4"/>
      <c r="O192" s="38">
        <f>P192*100</f>
        <v>6.3</v>
      </c>
      <c r="P192" s="38">
        <v>6.3E-2</v>
      </c>
      <c r="Q192" s="35">
        <v>1000</v>
      </c>
      <c r="R192" s="35">
        <v>1000</v>
      </c>
      <c r="S192" s="4"/>
      <c r="T192">
        <v>1</v>
      </c>
      <c r="Z192">
        <f>H192-O192</f>
        <v>0.5</v>
      </c>
      <c r="AA192">
        <f>I192-Q192</f>
        <v>0</v>
      </c>
    </row>
    <row r="193" spans="1:27" ht="14" x14ac:dyDescent="0.15">
      <c r="A193" s="4" t="s">
        <v>95</v>
      </c>
      <c r="B193" s="4"/>
      <c r="C193" s="4">
        <v>1</v>
      </c>
      <c r="D193" s="4">
        <v>2004</v>
      </c>
      <c r="E193" s="5">
        <v>15182319</v>
      </c>
      <c r="F193" s="4" t="s">
        <v>96</v>
      </c>
      <c r="G193" s="4" t="s">
        <v>97</v>
      </c>
      <c r="H193" s="4">
        <v>6.8</v>
      </c>
      <c r="I193" s="4">
        <v>1000</v>
      </c>
      <c r="J193" s="4">
        <v>1000</v>
      </c>
      <c r="K193" s="4">
        <v>0</v>
      </c>
      <c r="L193" s="4">
        <v>3</v>
      </c>
      <c r="M193" s="4" t="s">
        <v>47</v>
      </c>
      <c r="N193" s="4"/>
      <c r="O193" s="38">
        <f>P193*100</f>
        <v>8</v>
      </c>
      <c r="P193" s="38">
        <v>0.08</v>
      </c>
      <c r="Q193" s="38">
        <v>800</v>
      </c>
      <c r="R193" s="38">
        <v>1200</v>
      </c>
      <c r="S193" s="4"/>
      <c r="T193">
        <v>1</v>
      </c>
      <c r="Z193">
        <f>H193-O193</f>
        <v>-1.2000000000000002</v>
      </c>
      <c r="AA193">
        <f>I193-Q193</f>
        <v>200</v>
      </c>
    </row>
    <row r="194" spans="1:27" ht="14" x14ac:dyDescent="0.15">
      <c r="A194" s="4" t="s">
        <v>98</v>
      </c>
      <c r="B194" s="4"/>
      <c r="C194" s="4">
        <v>1</v>
      </c>
      <c r="D194" s="4">
        <v>2004</v>
      </c>
      <c r="E194" s="4">
        <v>15134699</v>
      </c>
      <c r="F194" s="4" t="s">
        <v>34</v>
      </c>
      <c r="G194" s="4" t="s">
        <v>99</v>
      </c>
      <c r="H194" s="4">
        <v>30</v>
      </c>
      <c r="I194" s="4">
        <v>3000</v>
      </c>
      <c r="J194" s="4">
        <v>4000</v>
      </c>
      <c r="K194" s="4">
        <v>0</v>
      </c>
      <c r="L194" s="4">
        <v>2</v>
      </c>
      <c r="M194" s="4" t="s">
        <v>20</v>
      </c>
      <c r="N194" s="4"/>
      <c r="O194" s="35">
        <f>P194*100</f>
        <v>30</v>
      </c>
      <c r="P194" s="35">
        <v>0.3</v>
      </c>
      <c r="Q194" s="38">
        <v>3080</v>
      </c>
      <c r="R194" s="38">
        <v>4080</v>
      </c>
      <c r="S194" s="4"/>
      <c r="T194">
        <v>1</v>
      </c>
      <c r="Z194">
        <f>H194-O194</f>
        <v>0</v>
      </c>
      <c r="AA194">
        <f>I194-Q194</f>
        <v>-80</v>
      </c>
    </row>
    <row r="195" spans="1:27" ht="14" x14ac:dyDescent="0.15">
      <c r="A195" s="4" t="s">
        <v>93</v>
      </c>
      <c r="B195" s="4"/>
      <c r="C195" s="4">
        <v>1</v>
      </c>
      <c r="D195" s="4">
        <v>2005</v>
      </c>
      <c r="E195" s="5">
        <v>15480606</v>
      </c>
      <c r="F195" s="4" t="s">
        <v>32</v>
      </c>
      <c r="G195" s="4" t="s">
        <v>100</v>
      </c>
      <c r="H195" s="4">
        <v>6.8</v>
      </c>
      <c r="I195" s="4">
        <v>1000</v>
      </c>
      <c r="J195" s="4">
        <v>1000</v>
      </c>
      <c r="K195" s="4">
        <v>0</v>
      </c>
      <c r="L195" s="4">
        <v>2</v>
      </c>
      <c r="M195" s="4" t="s">
        <v>20</v>
      </c>
      <c r="N195" s="4"/>
      <c r="O195" s="38">
        <f>P195*100</f>
        <v>6.3</v>
      </c>
      <c r="P195" s="38">
        <v>6.3E-2</v>
      </c>
      <c r="Q195" s="35">
        <v>1000</v>
      </c>
      <c r="R195" s="35">
        <v>1000</v>
      </c>
      <c r="S195" s="4"/>
      <c r="T195">
        <v>1</v>
      </c>
      <c r="Z195">
        <f>H195-O195</f>
        <v>0.5</v>
      </c>
      <c r="AA195">
        <f>I195-Q195</f>
        <v>0</v>
      </c>
    </row>
    <row r="196" spans="1:27" ht="14" x14ac:dyDescent="0.15">
      <c r="A196" s="4" t="s">
        <v>101</v>
      </c>
      <c r="B196" s="4"/>
      <c r="C196" s="4">
        <v>1</v>
      </c>
      <c r="D196" s="4">
        <v>2005</v>
      </c>
      <c r="E196" s="5">
        <v>15496435</v>
      </c>
      <c r="F196" s="4" t="s">
        <v>102</v>
      </c>
      <c r="G196" s="4" t="s">
        <v>103</v>
      </c>
      <c r="H196" s="4">
        <v>25</v>
      </c>
      <c r="I196" s="4">
        <v>10500</v>
      </c>
      <c r="J196" s="4">
        <v>12500</v>
      </c>
      <c r="K196" s="4">
        <v>0</v>
      </c>
      <c r="L196" s="4">
        <v>2</v>
      </c>
      <c r="M196" s="4" t="s">
        <v>20</v>
      </c>
      <c r="N196" s="4"/>
      <c r="O196" s="35">
        <f>P196*100</f>
        <v>25</v>
      </c>
      <c r="P196" s="35">
        <v>0.25</v>
      </c>
      <c r="Q196" s="35">
        <v>10500</v>
      </c>
      <c r="R196" s="35">
        <v>12500</v>
      </c>
      <c r="S196" s="4"/>
      <c r="T196">
        <v>1</v>
      </c>
      <c r="Z196">
        <f>H196-O196</f>
        <v>0</v>
      </c>
      <c r="AA196">
        <f>I196-Q196</f>
        <v>0</v>
      </c>
    </row>
    <row r="197" spans="1:27" ht="14" x14ac:dyDescent="0.15">
      <c r="A197" s="4" t="s">
        <v>104</v>
      </c>
      <c r="B197" s="4"/>
      <c r="C197" s="4">
        <v>1</v>
      </c>
      <c r="D197" s="4">
        <v>2005</v>
      </c>
      <c r="E197" s="4">
        <v>15657643</v>
      </c>
      <c r="F197" s="4" t="s">
        <v>105</v>
      </c>
      <c r="G197" s="4" t="s">
        <v>26</v>
      </c>
      <c r="H197" s="4">
        <v>50</v>
      </c>
      <c r="I197" s="4">
        <v>4000</v>
      </c>
      <c r="J197" s="4">
        <v>6000</v>
      </c>
      <c r="K197" s="4">
        <v>0</v>
      </c>
      <c r="L197" s="4">
        <v>2</v>
      </c>
      <c r="M197" s="4" t="s">
        <v>20</v>
      </c>
      <c r="N197" s="4"/>
      <c r="O197" s="35">
        <f>P197*100</f>
        <v>50</v>
      </c>
      <c r="P197" s="35">
        <v>0.5</v>
      </c>
      <c r="Q197" s="35">
        <v>4000</v>
      </c>
      <c r="R197" s="35">
        <v>6000</v>
      </c>
      <c r="S197" s="4"/>
      <c r="T197">
        <v>1</v>
      </c>
      <c r="Z197">
        <f>H197-O197</f>
        <v>0</v>
      </c>
      <c r="AA197">
        <f>I197-Q197</f>
        <v>0</v>
      </c>
    </row>
    <row r="198" spans="1:27" ht="14" x14ac:dyDescent="0.15">
      <c r="A198" s="4" t="s">
        <v>106</v>
      </c>
      <c r="B198" s="4"/>
      <c r="C198" s="4">
        <v>1</v>
      </c>
      <c r="D198" s="4">
        <v>2005</v>
      </c>
      <c r="E198" s="5">
        <v>15780849</v>
      </c>
      <c r="F198" s="4" t="s">
        <v>30</v>
      </c>
      <c r="G198" s="4" t="s">
        <v>107</v>
      </c>
      <c r="H198" s="4">
        <v>30</v>
      </c>
      <c r="I198" s="4">
        <v>2500</v>
      </c>
      <c r="J198" s="4">
        <v>2500</v>
      </c>
      <c r="K198" s="4">
        <v>0</v>
      </c>
      <c r="L198" s="4">
        <v>2</v>
      </c>
      <c r="M198" s="4" t="s">
        <v>20</v>
      </c>
      <c r="N198" s="4"/>
      <c r="O198" s="35">
        <f>P198*100</f>
        <v>30</v>
      </c>
      <c r="P198" s="35">
        <v>0.3</v>
      </c>
      <c r="Q198" s="35">
        <v>2500</v>
      </c>
      <c r="R198" s="35">
        <v>2500</v>
      </c>
      <c r="S198" s="4"/>
      <c r="T198">
        <v>1</v>
      </c>
      <c r="Z198">
        <f>H198-O198</f>
        <v>0</v>
      </c>
      <c r="AA198">
        <f>I198-Q198</f>
        <v>0</v>
      </c>
    </row>
    <row r="199" spans="1:27" ht="14" x14ac:dyDescent="0.15">
      <c r="A199" s="4" t="s">
        <v>113</v>
      </c>
      <c r="B199" s="4"/>
      <c r="C199" s="4">
        <v>1</v>
      </c>
      <c r="D199" s="4">
        <v>2005</v>
      </c>
      <c r="E199" s="4">
        <v>15925419</v>
      </c>
      <c r="F199" s="4" t="s">
        <v>114</v>
      </c>
      <c r="G199" s="4" t="s">
        <v>115</v>
      </c>
      <c r="H199" s="4">
        <v>30</v>
      </c>
      <c r="I199" s="4">
        <v>4500</v>
      </c>
      <c r="J199" s="4">
        <v>5500</v>
      </c>
      <c r="K199" s="4">
        <v>0</v>
      </c>
      <c r="L199" s="4">
        <v>2</v>
      </c>
      <c r="M199" s="4" t="s">
        <v>20</v>
      </c>
      <c r="N199" s="4"/>
      <c r="O199" s="35">
        <f>P199*100</f>
        <v>30</v>
      </c>
      <c r="P199" s="35">
        <v>0.3</v>
      </c>
      <c r="Q199" s="38">
        <v>4900</v>
      </c>
      <c r="R199" s="38">
        <v>5900</v>
      </c>
      <c r="S199" s="4"/>
      <c r="T199">
        <v>1</v>
      </c>
      <c r="Z199">
        <f>H199-O199</f>
        <v>0</v>
      </c>
      <c r="AA199">
        <f>I199-Q199</f>
        <v>-400</v>
      </c>
    </row>
    <row r="200" spans="1:27" ht="14" x14ac:dyDescent="0.15">
      <c r="A200" s="4" t="s">
        <v>116</v>
      </c>
      <c r="B200" s="4"/>
      <c r="C200" s="4">
        <v>1</v>
      </c>
      <c r="D200" s="4">
        <v>2005</v>
      </c>
      <c r="E200" s="4">
        <v>16197519</v>
      </c>
      <c r="F200" s="4" t="s">
        <v>96</v>
      </c>
      <c r="G200" s="4" t="s">
        <v>117</v>
      </c>
      <c r="H200" s="4">
        <v>50</v>
      </c>
      <c r="I200" s="4">
        <v>5000</v>
      </c>
      <c r="J200" s="4">
        <v>5000</v>
      </c>
      <c r="K200" s="4">
        <v>0</v>
      </c>
      <c r="L200" s="4">
        <v>10</v>
      </c>
      <c r="M200" s="4" t="s">
        <v>118</v>
      </c>
      <c r="N200" s="4"/>
      <c r="O200" s="35">
        <f>P200*100</f>
        <v>50</v>
      </c>
      <c r="P200" s="35">
        <v>0.5</v>
      </c>
      <c r="Q200" s="35">
        <v>5000</v>
      </c>
      <c r="R200" s="35">
        <v>5000</v>
      </c>
      <c r="S200" s="4"/>
      <c r="T200">
        <v>1</v>
      </c>
      <c r="Z200">
        <f>H200-O200</f>
        <v>0</v>
      </c>
      <c r="AA200">
        <f>I200-Q200</f>
        <v>0</v>
      </c>
    </row>
    <row r="201" spans="1:27" ht="14" x14ac:dyDescent="0.15">
      <c r="A201" s="4" t="s">
        <v>119</v>
      </c>
      <c r="B201" s="4"/>
      <c r="C201" s="4">
        <v>1</v>
      </c>
      <c r="D201" s="4">
        <v>2005</v>
      </c>
      <c r="E201" s="5">
        <v>16310510</v>
      </c>
      <c r="F201" s="4" t="s">
        <v>30</v>
      </c>
      <c r="G201" s="4" t="s">
        <v>120</v>
      </c>
      <c r="H201" s="4">
        <v>50</v>
      </c>
      <c r="I201" s="4">
        <v>2000</v>
      </c>
      <c r="J201" s="4">
        <v>2000</v>
      </c>
      <c r="K201" s="4">
        <v>0</v>
      </c>
      <c r="L201" s="4">
        <v>3</v>
      </c>
      <c r="M201" s="4" t="s">
        <v>47</v>
      </c>
      <c r="N201" s="4"/>
      <c r="O201" s="35">
        <f>P201*100</f>
        <v>50</v>
      </c>
      <c r="P201" s="35">
        <v>0.5</v>
      </c>
      <c r="Q201" s="35">
        <v>2000</v>
      </c>
      <c r="R201" s="35">
        <v>2000</v>
      </c>
      <c r="S201" s="4"/>
      <c r="T201">
        <v>1</v>
      </c>
      <c r="Z201">
        <f>H201-O201</f>
        <v>0</v>
      </c>
      <c r="AA201">
        <f>I201-Q201</f>
        <v>0</v>
      </c>
    </row>
    <row r="202" spans="1:27" ht="14" x14ac:dyDescent="0.15">
      <c r="A202" s="4" t="s">
        <v>121</v>
      </c>
      <c r="B202" s="4"/>
      <c r="C202" s="4">
        <v>1</v>
      </c>
      <c r="D202" s="4">
        <v>2005</v>
      </c>
      <c r="E202" s="5">
        <v>16174667</v>
      </c>
      <c r="F202" s="4" t="s">
        <v>122</v>
      </c>
      <c r="G202" s="4" t="s">
        <v>123</v>
      </c>
      <c r="H202" s="4">
        <v>50</v>
      </c>
      <c r="I202" s="4">
        <v>3100</v>
      </c>
      <c r="J202" s="4">
        <v>3500</v>
      </c>
      <c r="K202" s="4">
        <v>1000</v>
      </c>
      <c r="L202" s="4">
        <v>1</v>
      </c>
      <c r="M202" s="4" t="s">
        <v>54</v>
      </c>
      <c r="N202" s="4"/>
      <c r="O202" s="35">
        <f>P202*100</f>
        <v>50</v>
      </c>
      <c r="P202" s="35">
        <v>0.5</v>
      </c>
      <c r="Q202" s="35">
        <v>3100</v>
      </c>
      <c r="R202" s="35">
        <v>3500</v>
      </c>
      <c r="S202" s="4"/>
      <c r="T202">
        <v>1</v>
      </c>
      <c r="Z202">
        <f>H202-O202</f>
        <v>0</v>
      </c>
      <c r="AA202">
        <f>I202-Q202</f>
        <v>0</v>
      </c>
    </row>
    <row r="203" spans="1:27" ht="14" x14ac:dyDescent="0.15">
      <c r="A203" s="4" t="s">
        <v>124</v>
      </c>
      <c r="B203" s="4"/>
      <c r="C203" s="4">
        <v>1</v>
      </c>
      <c r="D203" s="4">
        <v>2006</v>
      </c>
      <c r="E203" s="5">
        <v>16253283</v>
      </c>
      <c r="F203" s="4" t="s">
        <v>125</v>
      </c>
      <c r="G203" s="4" t="s">
        <v>126</v>
      </c>
      <c r="H203" s="4">
        <v>50</v>
      </c>
      <c r="I203" s="4">
        <v>1950</v>
      </c>
      <c r="J203" s="4">
        <v>1950</v>
      </c>
      <c r="K203" s="4">
        <v>0</v>
      </c>
      <c r="L203" s="4">
        <v>2</v>
      </c>
      <c r="M203" s="4" t="s">
        <v>20</v>
      </c>
      <c r="N203" s="4"/>
      <c r="O203" s="35">
        <f>P203*100</f>
        <v>50</v>
      </c>
      <c r="P203" s="35">
        <v>0.5</v>
      </c>
      <c r="Q203" s="35">
        <v>1950</v>
      </c>
      <c r="R203" s="35">
        <v>1950</v>
      </c>
      <c r="S203" s="4"/>
      <c r="T203">
        <v>1</v>
      </c>
      <c r="Z203">
        <f>H203-O203</f>
        <v>0</v>
      </c>
      <c r="AA203">
        <f>I203-Q203</f>
        <v>0</v>
      </c>
    </row>
    <row r="204" spans="1:27" ht="14" x14ac:dyDescent="0.15">
      <c r="A204" s="4" t="s">
        <v>127</v>
      </c>
      <c r="B204" s="4"/>
      <c r="C204" s="4">
        <v>1</v>
      </c>
      <c r="D204" s="4">
        <v>2006</v>
      </c>
      <c r="E204" s="5">
        <v>16202396</v>
      </c>
      <c r="F204" s="4" t="s">
        <v>30</v>
      </c>
      <c r="G204" s="4" t="s">
        <v>128</v>
      </c>
      <c r="H204" s="4">
        <v>50</v>
      </c>
      <c r="I204" s="4">
        <v>2300</v>
      </c>
      <c r="J204" s="4">
        <v>2300</v>
      </c>
      <c r="K204" s="4">
        <v>0</v>
      </c>
      <c r="L204" s="4">
        <v>3</v>
      </c>
      <c r="M204" s="4" t="s">
        <v>47</v>
      </c>
      <c r="N204" s="4"/>
      <c r="O204" s="35">
        <f>P204*100</f>
        <v>50</v>
      </c>
      <c r="P204" s="35">
        <v>0.5</v>
      </c>
      <c r="Q204" s="35">
        <v>2300</v>
      </c>
      <c r="R204" s="35">
        <v>2300</v>
      </c>
      <c r="S204" s="4"/>
      <c r="T204">
        <v>1</v>
      </c>
      <c r="Z204">
        <f>H204-O204</f>
        <v>0</v>
      </c>
      <c r="AA204">
        <f>I204-Q204</f>
        <v>0</v>
      </c>
    </row>
    <row r="205" spans="1:27" ht="14" x14ac:dyDescent="0.15">
      <c r="A205" s="4" t="s">
        <v>124</v>
      </c>
      <c r="B205" s="4"/>
      <c r="C205" s="4">
        <v>1</v>
      </c>
      <c r="D205" s="4">
        <v>2006</v>
      </c>
      <c r="E205" s="5">
        <v>16421758</v>
      </c>
      <c r="F205" s="5" t="s">
        <v>129</v>
      </c>
      <c r="G205" s="4" t="s">
        <v>31</v>
      </c>
      <c r="H205" s="4">
        <v>50</v>
      </c>
      <c r="I205" s="4">
        <v>1950</v>
      </c>
      <c r="J205" s="4">
        <v>1950</v>
      </c>
      <c r="K205" s="4">
        <v>0</v>
      </c>
      <c r="L205" s="4">
        <v>2</v>
      </c>
      <c r="M205" s="4" t="s">
        <v>20</v>
      </c>
      <c r="N205" s="4"/>
      <c r="O205" s="35">
        <f>P205*100</f>
        <v>50</v>
      </c>
      <c r="P205" s="35">
        <v>0.5</v>
      </c>
      <c r="Q205" s="35">
        <v>1950</v>
      </c>
      <c r="R205" s="35">
        <v>1950</v>
      </c>
      <c r="S205" s="4"/>
      <c r="T205">
        <v>1</v>
      </c>
      <c r="Z205">
        <f>H205-O205</f>
        <v>0</v>
      </c>
      <c r="AA205">
        <f>I205-Q205</f>
        <v>0</v>
      </c>
    </row>
    <row r="206" spans="1:27" ht="14" x14ac:dyDescent="0.15">
      <c r="A206" s="4" t="s">
        <v>108</v>
      </c>
      <c r="B206" s="4"/>
      <c r="C206" s="4">
        <v>1</v>
      </c>
      <c r="D206" s="4">
        <v>2006</v>
      </c>
      <c r="E206" s="5">
        <v>16213472</v>
      </c>
      <c r="F206" s="4" t="s">
        <v>30</v>
      </c>
      <c r="G206" s="4" t="s">
        <v>26</v>
      </c>
      <c r="H206" s="4">
        <v>50</v>
      </c>
      <c r="I206" s="4">
        <v>1900</v>
      </c>
      <c r="J206" s="4">
        <v>1900</v>
      </c>
      <c r="K206" s="4">
        <v>400</v>
      </c>
      <c r="L206" s="4">
        <v>2</v>
      </c>
      <c r="M206" s="4" t="s">
        <v>20</v>
      </c>
      <c r="N206" s="4"/>
      <c r="O206" s="35">
        <f>P206*100</f>
        <v>50</v>
      </c>
      <c r="P206" s="35">
        <v>0.5</v>
      </c>
      <c r="Q206" s="35">
        <v>1550</v>
      </c>
      <c r="R206" s="35">
        <v>2100</v>
      </c>
      <c r="S206" s="4"/>
      <c r="T206">
        <v>1</v>
      </c>
      <c r="Z206">
        <f>H206-O206</f>
        <v>0</v>
      </c>
      <c r="AA206">
        <f>I206-Q206</f>
        <v>350</v>
      </c>
    </row>
    <row r="207" spans="1:27" ht="14" x14ac:dyDescent="0.15">
      <c r="A207" s="4" t="s">
        <v>202</v>
      </c>
      <c r="B207" s="4"/>
      <c r="C207" s="4">
        <v>1</v>
      </c>
      <c r="D207" s="4">
        <v>2009</v>
      </c>
      <c r="E207" s="5">
        <v>18713642</v>
      </c>
      <c r="F207" s="4" t="s">
        <v>203</v>
      </c>
      <c r="G207" s="4" t="s">
        <v>204</v>
      </c>
      <c r="H207" s="4">
        <v>20</v>
      </c>
      <c r="I207" s="4">
        <v>1800</v>
      </c>
      <c r="J207" s="4">
        <v>2800</v>
      </c>
      <c r="K207" s="4">
        <v>0</v>
      </c>
      <c r="L207" s="4">
        <v>1</v>
      </c>
      <c r="M207" s="4" t="s">
        <v>151</v>
      </c>
      <c r="N207" s="4"/>
      <c r="O207" s="35">
        <f>P207*100</f>
        <v>20</v>
      </c>
      <c r="P207" s="35">
        <v>0.2</v>
      </c>
      <c r="Q207" s="35">
        <v>1800</v>
      </c>
      <c r="R207" s="35">
        <v>3100</v>
      </c>
      <c r="S207" s="4"/>
      <c r="U207" s="9"/>
      <c r="V207">
        <v>1</v>
      </c>
      <c r="Z207">
        <f>H207-O207</f>
        <v>0</v>
      </c>
      <c r="AA207">
        <f>I207-Q207</f>
        <v>0</v>
      </c>
    </row>
    <row r="208" spans="1:27" ht="14" x14ac:dyDescent="0.15">
      <c r="A208" s="5" t="s">
        <v>205</v>
      </c>
      <c r="B208" s="5"/>
      <c r="C208" s="5">
        <v>1</v>
      </c>
      <c r="D208" s="5">
        <v>2009</v>
      </c>
      <c r="E208" s="5">
        <v>19250950</v>
      </c>
      <c r="F208" s="5" t="s">
        <v>114</v>
      </c>
      <c r="G208" s="5" t="s">
        <v>115</v>
      </c>
      <c r="H208" s="5">
        <v>50</v>
      </c>
      <c r="I208" s="5">
        <v>1000</v>
      </c>
      <c r="J208" s="5">
        <v>1000</v>
      </c>
      <c r="K208" s="5">
        <v>0</v>
      </c>
      <c r="L208" s="5">
        <v>2</v>
      </c>
      <c r="M208" s="5" t="s">
        <v>20</v>
      </c>
      <c r="N208" s="5"/>
      <c r="O208" s="35">
        <f>P208*100</f>
        <v>50</v>
      </c>
      <c r="P208" s="35">
        <v>0.5</v>
      </c>
      <c r="Q208" s="38">
        <v>1100</v>
      </c>
      <c r="R208" s="38">
        <v>1100</v>
      </c>
      <c r="S208" s="5"/>
      <c r="U208" s="9"/>
      <c r="V208">
        <v>1</v>
      </c>
      <c r="Z208">
        <f>H208-O208</f>
        <v>0</v>
      </c>
      <c r="AA208">
        <f>I208-Q208</f>
        <v>-100</v>
      </c>
    </row>
    <row r="209" spans="1:27" ht="14" x14ac:dyDescent="0.15">
      <c r="A209" s="4" t="s">
        <v>206</v>
      </c>
      <c r="B209" s="4"/>
      <c r="C209" s="4">
        <v>1</v>
      </c>
      <c r="D209" s="5">
        <v>2009</v>
      </c>
      <c r="E209" s="4">
        <v>19201515</v>
      </c>
      <c r="F209" s="4" t="s">
        <v>166</v>
      </c>
      <c r="G209" s="4" t="s">
        <v>207</v>
      </c>
      <c r="H209" s="4">
        <v>14.3</v>
      </c>
      <c r="I209" s="4">
        <v>4000</v>
      </c>
      <c r="J209" s="4">
        <v>4000</v>
      </c>
      <c r="K209" s="4">
        <v>0</v>
      </c>
      <c r="L209" s="4">
        <v>3</v>
      </c>
      <c r="M209" s="4" t="s">
        <v>47</v>
      </c>
      <c r="N209" s="4" t="s">
        <v>208</v>
      </c>
      <c r="O209" s="35">
        <f>P209*100</f>
        <v>14.299999999999999</v>
      </c>
      <c r="P209" s="35">
        <v>0.14299999999999999</v>
      </c>
      <c r="Q209" s="36">
        <v>500</v>
      </c>
      <c r="R209" s="36">
        <v>1000</v>
      </c>
      <c r="S209" s="4"/>
      <c r="U209" s="9"/>
      <c r="V209">
        <v>1</v>
      </c>
      <c r="Z209">
        <f>H209-O209</f>
        <v>0</v>
      </c>
      <c r="AA209">
        <f>I209-Q209</f>
        <v>3500</v>
      </c>
    </row>
    <row r="210" spans="1:27" ht="14" x14ac:dyDescent="0.15">
      <c r="A210" s="4" t="s">
        <v>209</v>
      </c>
      <c r="B210" s="4"/>
      <c r="C210" s="4">
        <v>1</v>
      </c>
      <c r="D210" s="5">
        <v>2009</v>
      </c>
      <c r="E210" s="4">
        <v>19429159</v>
      </c>
      <c r="F210" s="4" t="s">
        <v>210</v>
      </c>
      <c r="G210" s="4" t="s">
        <v>48</v>
      </c>
      <c r="H210" s="4">
        <v>50</v>
      </c>
      <c r="I210" s="4">
        <v>1050</v>
      </c>
      <c r="J210" s="4">
        <v>1350</v>
      </c>
      <c r="K210" s="4">
        <v>0</v>
      </c>
      <c r="L210" s="4">
        <v>2</v>
      </c>
      <c r="M210" s="4" t="s">
        <v>20</v>
      </c>
      <c r="N210" s="4"/>
      <c r="O210" s="35">
        <f>P210*100</f>
        <v>50</v>
      </c>
      <c r="P210" s="35">
        <v>0.5</v>
      </c>
      <c r="Q210" s="35">
        <v>1050</v>
      </c>
      <c r="R210" s="35">
        <v>1350</v>
      </c>
      <c r="S210" s="4"/>
      <c r="U210" s="9"/>
      <c r="V210">
        <v>1</v>
      </c>
      <c r="Z210">
        <f>H210-O210</f>
        <v>0</v>
      </c>
      <c r="AA210">
        <f>I210-Q210</f>
        <v>0</v>
      </c>
    </row>
    <row r="211" spans="1:27" ht="14" x14ac:dyDescent="0.15">
      <c r="A211" s="5" t="s">
        <v>212</v>
      </c>
      <c r="B211" s="5"/>
      <c r="C211" s="5">
        <v>1</v>
      </c>
      <c r="D211" s="5">
        <v>2009</v>
      </c>
      <c r="E211" s="5">
        <v>19727597</v>
      </c>
      <c r="F211" s="5" t="s">
        <v>213</v>
      </c>
      <c r="G211" s="5" t="s">
        <v>26</v>
      </c>
      <c r="H211" s="5">
        <v>50</v>
      </c>
      <c r="I211" s="5">
        <v>1050</v>
      </c>
      <c r="J211" s="5">
        <v>2050</v>
      </c>
      <c r="K211" s="5">
        <v>0</v>
      </c>
      <c r="L211" s="5">
        <v>2</v>
      </c>
      <c r="M211" s="5" t="s">
        <v>20</v>
      </c>
      <c r="N211" s="5"/>
      <c r="O211" s="35">
        <f>P211*100</f>
        <v>50</v>
      </c>
      <c r="P211" s="35">
        <v>0.5</v>
      </c>
      <c r="Q211" s="36">
        <v>1000</v>
      </c>
      <c r="R211" s="36">
        <v>2000</v>
      </c>
      <c r="S211" s="5"/>
      <c r="U211" s="9"/>
      <c r="V211">
        <v>1</v>
      </c>
      <c r="Z211">
        <f>H211-O211</f>
        <v>0</v>
      </c>
      <c r="AA211">
        <f>I211-Q211</f>
        <v>50</v>
      </c>
    </row>
    <row r="212" spans="1:27" ht="14" x14ac:dyDescent="0.15">
      <c r="A212" s="4" t="s">
        <v>214</v>
      </c>
      <c r="B212" s="4"/>
      <c r="C212" s="4">
        <v>1</v>
      </c>
      <c r="D212" s="5">
        <v>2009</v>
      </c>
      <c r="E212" s="4">
        <v>19068486</v>
      </c>
      <c r="F212" s="4" t="s">
        <v>150</v>
      </c>
      <c r="G212" s="4" t="s">
        <v>215</v>
      </c>
      <c r="H212" s="4">
        <v>25</v>
      </c>
      <c r="I212" s="4">
        <v>2500</v>
      </c>
      <c r="J212" s="4">
        <v>2500</v>
      </c>
      <c r="K212" s="4">
        <v>0</v>
      </c>
      <c r="L212" s="4">
        <v>3</v>
      </c>
      <c r="M212" s="4" t="s">
        <v>47</v>
      </c>
      <c r="N212" s="4"/>
      <c r="O212" s="35">
        <f>P212*100</f>
        <v>25</v>
      </c>
      <c r="P212" s="35">
        <v>0.25</v>
      </c>
      <c r="Q212" s="35">
        <v>2500</v>
      </c>
      <c r="R212" s="35">
        <v>2500</v>
      </c>
      <c r="S212" s="4"/>
      <c r="U212" s="9"/>
      <c r="V212">
        <v>1</v>
      </c>
      <c r="Z212">
        <f>H212-O212</f>
        <v>0</v>
      </c>
      <c r="AA212">
        <f>I212-Q212</f>
        <v>0</v>
      </c>
    </row>
    <row r="213" spans="1:27" ht="14" x14ac:dyDescent="0.15">
      <c r="A213" s="4" t="s">
        <v>216</v>
      </c>
      <c r="B213" s="4"/>
      <c r="C213" s="4">
        <v>1</v>
      </c>
      <c r="D213" s="5">
        <v>2009</v>
      </c>
      <c r="E213" s="4">
        <v>19450695</v>
      </c>
      <c r="F213" s="4" t="s">
        <v>67</v>
      </c>
      <c r="G213" s="4" t="s">
        <v>103</v>
      </c>
      <c r="H213" s="4">
        <v>25</v>
      </c>
      <c r="I213" s="4">
        <v>2350</v>
      </c>
      <c r="J213" s="4">
        <v>7050</v>
      </c>
      <c r="K213" s="4">
        <v>0</v>
      </c>
      <c r="L213" s="4">
        <v>3</v>
      </c>
      <c r="M213" s="4" t="s">
        <v>47</v>
      </c>
      <c r="N213" s="4"/>
      <c r="O213" s="35">
        <f>P213*100</f>
        <v>25</v>
      </c>
      <c r="P213" s="35">
        <v>0.25</v>
      </c>
      <c r="Q213" s="35">
        <v>2350</v>
      </c>
      <c r="R213" s="35">
        <v>7050</v>
      </c>
      <c r="S213" s="4"/>
      <c r="U213" s="9"/>
      <c r="V213">
        <v>1</v>
      </c>
      <c r="Z213">
        <f>H213-O213</f>
        <v>0</v>
      </c>
      <c r="AA213">
        <f>I213-Q213</f>
        <v>0</v>
      </c>
    </row>
    <row r="214" spans="1:27" ht="14" x14ac:dyDescent="0.15">
      <c r="A214" s="4" t="s">
        <v>217</v>
      </c>
      <c r="B214" s="4"/>
      <c r="C214" s="4">
        <v>1</v>
      </c>
      <c r="D214" s="5">
        <v>2009</v>
      </c>
      <c r="E214" s="4">
        <v>19030874</v>
      </c>
      <c r="F214" s="4" t="s">
        <v>218</v>
      </c>
      <c r="G214" s="4" t="s">
        <v>219</v>
      </c>
      <c r="H214" s="4">
        <v>20</v>
      </c>
      <c r="I214" s="4">
        <v>2100</v>
      </c>
      <c r="J214" s="4">
        <v>2100</v>
      </c>
      <c r="K214" s="4">
        <v>550</v>
      </c>
      <c r="L214" s="4">
        <v>7</v>
      </c>
      <c r="M214" s="4" t="s">
        <v>470</v>
      </c>
      <c r="N214" s="4" t="s">
        <v>220</v>
      </c>
      <c r="O214" s="35">
        <f>P214*100</f>
        <v>20</v>
      </c>
      <c r="P214" s="35">
        <v>0.2</v>
      </c>
      <c r="Q214" s="35">
        <v>2100</v>
      </c>
      <c r="R214" s="35">
        <v>2200</v>
      </c>
      <c r="S214" s="4"/>
      <c r="U214" s="9"/>
      <c r="V214">
        <v>1</v>
      </c>
      <c r="Z214">
        <f>H214-O214</f>
        <v>0</v>
      </c>
      <c r="AA214">
        <f>I214-Q214</f>
        <v>0</v>
      </c>
    </row>
    <row r="215" spans="1:27" ht="14" x14ac:dyDescent="0.15">
      <c r="A215" s="4" t="s">
        <v>221</v>
      </c>
      <c r="B215" s="4"/>
      <c r="C215" s="4">
        <v>1</v>
      </c>
      <c r="D215" s="5">
        <v>2009</v>
      </c>
      <c r="E215" s="4">
        <v>19695828</v>
      </c>
      <c r="F215" s="4" t="s">
        <v>222</v>
      </c>
      <c r="G215" s="4" t="s">
        <v>223</v>
      </c>
      <c r="H215" s="4">
        <v>11</v>
      </c>
      <c r="I215" s="4">
        <v>1150</v>
      </c>
      <c r="J215" s="4">
        <v>1150</v>
      </c>
      <c r="K215" s="4">
        <v>0</v>
      </c>
      <c r="L215" s="4">
        <v>2</v>
      </c>
      <c r="M215" s="4" t="s">
        <v>20</v>
      </c>
      <c r="N215" s="4"/>
      <c r="O215" s="35">
        <f>P215*100</f>
        <v>11</v>
      </c>
      <c r="P215" s="35">
        <v>0.11</v>
      </c>
      <c r="Q215" s="35">
        <v>1150</v>
      </c>
      <c r="R215" s="35">
        <v>1150</v>
      </c>
      <c r="S215" s="4"/>
      <c r="V215">
        <v>1</v>
      </c>
      <c r="Z215">
        <f>H215-O215</f>
        <v>0</v>
      </c>
      <c r="AA215">
        <f>I215-Q215</f>
        <v>0</v>
      </c>
    </row>
    <row r="216" spans="1:27" ht="14" x14ac:dyDescent="0.15">
      <c r="A216" s="4" t="s">
        <v>225</v>
      </c>
      <c r="B216" s="4"/>
      <c r="C216" s="4">
        <v>1</v>
      </c>
      <c r="D216" s="5">
        <v>2009</v>
      </c>
      <c r="E216" s="4">
        <v>19449332</v>
      </c>
      <c r="F216" s="4" t="s">
        <v>45</v>
      </c>
      <c r="G216" s="4" t="s">
        <v>226</v>
      </c>
      <c r="H216" s="4">
        <v>50</v>
      </c>
      <c r="I216" s="4">
        <v>1500</v>
      </c>
      <c r="J216" s="4">
        <v>1500</v>
      </c>
      <c r="K216" s="4">
        <v>0</v>
      </c>
      <c r="L216" s="4">
        <v>3</v>
      </c>
      <c r="M216" s="4" t="s">
        <v>47</v>
      </c>
      <c r="N216" s="4" t="s">
        <v>85</v>
      </c>
      <c r="O216" s="35">
        <f>P216*100</f>
        <v>50</v>
      </c>
      <c r="P216" s="35">
        <v>0.5</v>
      </c>
      <c r="Q216" s="35">
        <v>1500</v>
      </c>
      <c r="R216" s="35">
        <v>1500</v>
      </c>
      <c r="S216" s="4"/>
      <c r="V216">
        <v>1</v>
      </c>
      <c r="Z216">
        <f>H216-O216</f>
        <v>0</v>
      </c>
      <c r="AA216">
        <f>I216-Q216</f>
        <v>0</v>
      </c>
    </row>
    <row r="217" spans="1:27" ht="14" x14ac:dyDescent="0.15">
      <c r="A217" s="4" t="s">
        <v>227</v>
      </c>
      <c r="B217" s="4"/>
      <c r="C217" s="4">
        <v>1</v>
      </c>
      <c r="D217" s="5">
        <v>2009</v>
      </c>
      <c r="E217" s="4">
        <v>19773108</v>
      </c>
      <c r="F217" s="4" t="s">
        <v>166</v>
      </c>
      <c r="G217" s="4" t="s">
        <v>115</v>
      </c>
      <c r="H217" s="4">
        <v>20</v>
      </c>
      <c r="I217" s="4">
        <v>2000</v>
      </c>
      <c r="J217" s="4">
        <v>2000</v>
      </c>
      <c r="K217" s="4">
        <v>0</v>
      </c>
      <c r="L217" s="4">
        <v>2</v>
      </c>
      <c r="M217" s="4" t="s">
        <v>20</v>
      </c>
      <c r="N217" s="4"/>
      <c r="O217" s="35">
        <f>P217*100</f>
        <v>20</v>
      </c>
      <c r="P217" s="35">
        <v>0.2</v>
      </c>
      <c r="Q217" s="35">
        <v>2000</v>
      </c>
      <c r="R217" s="35">
        <v>2000</v>
      </c>
      <c r="S217" s="4"/>
      <c r="V217">
        <v>1</v>
      </c>
      <c r="Z217">
        <f>H217-O217</f>
        <v>0</v>
      </c>
      <c r="AA217">
        <f>I217-Q217</f>
        <v>0</v>
      </c>
    </row>
    <row r="218" spans="1:27" ht="14" x14ac:dyDescent="0.15">
      <c r="A218" s="4" t="s">
        <v>228</v>
      </c>
      <c r="B218" s="4"/>
      <c r="C218" s="4">
        <v>1</v>
      </c>
      <c r="D218" s="5">
        <v>2009</v>
      </c>
      <c r="E218" s="4">
        <v>20035509</v>
      </c>
      <c r="F218" s="4" t="s">
        <v>229</v>
      </c>
      <c r="G218" s="4" t="s">
        <v>230</v>
      </c>
      <c r="H218" s="4">
        <v>40</v>
      </c>
      <c r="I218" s="4">
        <v>2000</v>
      </c>
      <c r="J218" s="4">
        <v>4000</v>
      </c>
      <c r="K218" s="4">
        <v>0</v>
      </c>
      <c r="L218" s="4">
        <v>3</v>
      </c>
      <c r="M218" s="4" t="s">
        <v>47</v>
      </c>
      <c r="N218" s="4"/>
      <c r="O218" s="35">
        <f>P218*100</f>
        <v>40</v>
      </c>
      <c r="P218" s="35">
        <v>0.4</v>
      </c>
      <c r="Q218" s="35">
        <v>2000</v>
      </c>
      <c r="R218" s="35">
        <v>4000</v>
      </c>
      <c r="S218" s="4"/>
      <c r="V218">
        <v>1</v>
      </c>
      <c r="Z218">
        <f>H218-O218</f>
        <v>0</v>
      </c>
      <c r="AA218">
        <f>I218-Q218</f>
        <v>0</v>
      </c>
    </row>
    <row r="219" spans="1:27" ht="14" x14ac:dyDescent="0.15">
      <c r="A219" s="4" t="s">
        <v>234</v>
      </c>
      <c r="B219" s="4"/>
      <c r="C219" s="4">
        <v>1</v>
      </c>
      <c r="D219" s="4">
        <v>2010</v>
      </c>
      <c r="E219" s="4">
        <v>19716425</v>
      </c>
      <c r="F219" s="4" t="s">
        <v>67</v>
      </c>
      <c r="G219" s="4" t="s">
        <v>235</v>
      </c>
      <c r="H219" s="4">
        <v>30</v>
      </c>
      <c r="I219" s="4">
        <v>1500</v>
      </c>
      <c r="J219" s="4">
        <v>1500</v>
      </c>
      <c r="K219" s="4">
        <v>0</v>
      </c>
      <c r="L219" s="4">
        <v>2</v>
      </c>
      <c r="M219" s="4" t="s">
        <v>20</v>
      </c>
      <c r="N219" s="4"/>
      <c r="O219" s="35">
        <f>P219*100</f>
        <v>30</v>
      </c>
      <c r="P219" s="35">
        <v>0.3</v>
      </c>
      <c r="Q219" s="35">
        <v>1500</v>
      </c>
      <c r="R219" s="35">
        <v>1500</v>
      </c>
      <c r="S219" s="4"/>
      <c r="V219">
        <v>1</v>
      </c>
      <c r="Z219">
        <f>H219-O219</f>
        <v>0</v>
      </c>
      <c r="AA219">
        <f>I219-Q219</f>
        <v>0</v>
      </c>
    </row>
    <row r="220" spans="1:27" ht="14" x14ac:dyDescent="0.15">
      <c r="A220" s="4" t="s">
        <v>236</v>
      </c>
      <c r="B220" s="4"/>
      <c r="C220" s="4">
        <v>1</v>
      </c>
      <c r="D220" s="4">
        <v>2010</v>
      </c>
      <c r="E220" s="5">
        <v>19787495</v>
      </c>
      <c r="F220" s="4" t="s">
        <v>237</v>
      </c>
      <c r="G220" s="4" t="s">
        <v>238</v>
      </c>
      <c r="H220" s="4">
        <v>25</v>
      </c>
      <c r="I220" s="4">
        <v>650</v>
      </c>
      <c r="J220" s="4">
        <v>1400</v>
      </c>
      <c r="K220" s="4">
        <v>0</v>
      </c>
      <c r="L220" s="4">
        <v>1</v>
      </c>
      <c r="M220" s="4" t="s">
        <v>54</v>
      </c>
      <c r="N220" s="4"/>
      <c r="O220" s="35">
        <f>P220*100</f>
        <v>25</v>
      </c>
      <c r="P220" s="35">
        <v>0.25</v>
      </c>
      <c r="Q220" s="35">
        <v>650</v>
      </c>
      <c r="R220" s="35">
        <v>1400</v>
      </c>
      <c r="S220" s="4"/>
      <c r="V220">
        <v>1</v>
      </c>
      <c r="Z220">
        <f>H220-O220</f>
        <v>0</v>
      </c>
      <c r="AA220">
        <f>I220-Q220</f>
        <v>0</v>
      </c>
    </row>
    <row r="221" spans="1:27" ht="14" x14ac:dyDescent="0.15">
      <c r="A221" s="4" t="s">
        <v>239</v>
      </c>
      <c r="B221" s="4"/>
      <c r="C221" s="4">
        <v>1</v>
      </c>
      <c r="D221" s="4">
        <v>2010</v>
      </c>
      <c r="E221" s="4">
        <v>20180956</v>
      </c>
      <c r="F221" s="4" t="s">
        <v>240</v>
      </c>
      <c r="G221" s="4" t="s">
        <v>100</v>
      </c>
      <c r="H221" s="4">
        <v>60</v>
      </c>
      <c r="I221" s="4">
        <v>1000</v>
      </c>
      <c r="J221" s="4">
        <v>1000</v>
      </c>
      <c r="K221" s="4">
        <v>0</v>
      </c>
      <c r="L221" s="4">
        <v>1</v>
      </c>
      <c r="M221" s="4" t="s">
        <v>54</v>
      </c>
      <c r="N221" s="4"/>
      <c r="O221" s="35">
        <f>P221*100</f>
        <v>60</v>
      </c>
      <c r="P221" s="35">
        <v>0.6</v>
      </c>
      <c r="Q221" s="35">
        <v>1000</v>
      </c>
      <c r="R221" s="35">
        <v>1000</v>
      </c>
      <c r="S221" s="4"/>
      <c r="V221">
        <v>1</v>
      </c>
      <c r="Z221">
        <f>H221-O221</f>
        <v>0</v>
      </c>
      <c r="AA221">
        <f>I221-Q221</f>
        <v>0</v>
      </c>
    </row>
    <row r="222" spans="1:27" ht="14" x14ac:dyDescent="0.15">
      <c r="A222" s="4" t="s">
        <v>82</v>
      </c>
      <c r="B222" s="4"/>
      <c r="C222" s="4">
        <v>1</v>
      </c>
      <c r="D222" s="4">
        <v>2010</v>
      </c>
      <c r="E222" s="5">
        <v>19683258</v>
      </c>
      <c r="F222" s="4" t="s">
        <v>180</v>
      </c>
      <c r="G222" s="4" t="s">
        <v>241</v>
      </c>
      <c r="H222" s="4">
        <v>50</v>
      </c>
      <c r="I222" s="4">
        <v>1830</v>
      </c>
      <c r="J222" s="4">
        <v>1830</v>
      </c>
      <c r="K222" s="4">
        <v>0</v>
      </c>
      <c r="L222" s="4">
        <v>3</v>
      </c>
      <c r="M222" s="4" t="s">
        <v>47</v>
      </c>
      <c r="N222" s="4" t="s">
        <v>85</v>
      </c>
      <c r="O222" s="35">
        <f>P222*100</f>
        <v>50</v>
      </c>
      <c r="P222" s="35">
        <v>0.5</v>
      </c>
      <c r="Q222" s="37">
        <v>1730</v>
      </c>
      <c r="R222" s="37">
        <v>1730</v>
      </c>
      <c r="S222" s="4"/>
      <c r="V222">
        <v>1</v>
      </c>
      <c r="Z222">
        <f>H222-O222</f>
        <v>0</v>
      </c>
      <c r="AA222">
        <f>I222-Q222</f>
        <v>100</v>
      </c>
    </row>
    <row r="223" spans="1:27" ht="14" x14ac:dyDescent="0.15">
      <c r="A223" s="4" t="s">
        <v>243</v>
      </c>
      <c r="B223" s="4"/>
      <c r="C223" s="4">
        <v>1</v>
      </c>
      <c r="D223" s="4">
        <v>2010</v>
      </c>
      <c r="E223" s="4">
        <v>20166792</v>
      </c>
      <c r="F223" s="4" t="s">
        <v>244</v>
      </c>
      <c r="G223" s="4" t="s">
        <v>245</v>
      </c>
      <c r="H223" s="4">
        <v>50</v>
      </c>
      <c r="I223" s="4">
        <v>2000</v>
      </c>
      <c r="J223" s="4">
        <v>2000</v>
      </c>
      <c r="K223" s="4">
        <v>0</v>
      </c>
      <c r="L223" s="4">
        <v>3</v>
      </c>
      <c r="M223" s="4" t="s">
        <v>47</v>
      </c>
      <c r="N223" s="4" t="s">
        <v>85</v>
      </c>
      <c r="O223" s="35">
        <f>P223*100</f>
        <v>50</v>
      </c>
      <c r="P223" s="35">
        <v>0.5</v>
      </c>
      <c r="Q223" s="35">
        <v>2000</v>
      </c>
      <c r="R223" s="35">
        <v>2000</v>
      </c>
      <c r="S223" s="4"/>
      <c r="V223">
        <v>1</v>
      </c>
      <c r="Z223">
        <f>H223-O223</f>
        <v>0</v>
      </c>
      <c r="AA223">
        <f>I223-Q223</f>
        <v>0</v>
      </c>
    </row>
    <row r="224" spans="1:27" ht="14" x14ac:dyDescent="0.15">
      <c r="A224" s="4" t="s">
        <v>246</v>
      </c>
      <c r="B224" s="4"/>
      <c r="C224" s="4">
        <v>1</v>
      </c>
      <c r="D224" s="4">
        <v>2010</v>
      </c>
      <c r="E224" s="4">
        <v>20181219</v>
      </c>
      <c r="F224" s="4" t="s">
        <v>247</v>
      </c>
      <c r="G224" s="4" t="s">
        <v>248</v>
      </c>
      <c r="H224" s="4">
        <v>33</v>
      </c>
      <c r="I224" s="4">
        <v>2000</v>
      </c>
      <c r="J224" s="4">
        <v>2000</v>
      </c>
      <c r="K224" s="4">
        <v>0</v>
      </c>
      <c r="L224" s="4">
        <v>1</v>
      </c>
      <c r="M224" s="4" t="s">
        <v>54</v>
      </c>
      <c r="N224" s="4"/>
      <c r="O224" s="35">
        <f>P224*100</f>
        <v>33</v>
      </c>
      <c r="P224" s="35">
        <v>0.33</v>
      </c>
      <c r="Q224" s="37">
        <v>2100</v>
      </c>
      <c r="R224" s="37">
        <v>2100</v>
      </c>
      <c r="S224" s="4"/>
      <c r="V224">
        <v>1</v>
      </c>
      <c r="Z224">
        <f>H224-O224</f>
        <v>0</v>
      </c>
      <c r="AA224">
        <f>I224-Q224</f>
        <v>-100</v>
      </c>
    </row>
    <row r="225" spans="1:27" ht="14" x14ac:dyDescent="0.15">
      <c r="A225" s="4" t="s">
        <v>249</v>
      </c>
      <c r="B225" s="4"/>
      <c r="C225" s="4">
        <v>1</v>
      </c>
      <c r="D225" s="4">
        <v>2010</v>
      </c>
      <c r="E225" s="4">
        <v>20084035</v>
      </c>
      <c r="F225" s="4" t="s">
        <v>61</v>
      </c>
      <c r="G225" s="4" t="s">
        <v>250</v>
      </c>
      <c r="H225" s="4">
        <v>20</v>
      </c>
      <c r="I225" s="4">
        <v>1460</v>
      </c>
      <c r="J225" s="4">
        <v>1460</v>
      </c>
      <c r="K225" s="4">
        <v>0</v>
      </c>
      <c r="L225" s="4">
        <v>3</v>
      </c>
      <c r="M225" s="4" t="s">
        <v>47</v>
      </c>
      <c r="N225" s="4"/>
      <c r="O225" s="35">
        <f>P225*100</f>
        <v>20</v>
      </c>
      <c r="P225" s="35">
        <v>0.2</v>
      </c>
      <c r="Q225" s="35">
        <v>1460</v>
      </c>
      <c r="R225" s="35">
        <v>1460</v>
      </c>
      <c r="S225" s="4"/>
      <c r="V225">
        <v>1</v>
      </c>
      <c r="Z225">
        <f>H225-O225</f>
        <v>0</v>
      </c>
      <c r="AA225">
        <f>I225-Q225</f>
        <v>0</v>
      </c>
    </row>
    <row r="226" spans="1:27" ht="14" x14ac:dyDescent="0.15">
      <c r="A226" s="4" t="s">
        <v>98</v>
      </c>
      <c r="B226" s="4"/>
      <c r="C226" s="4">
        <v>1</v>
      </c>
      <c r="D226" s="4">
        <v>2010</v>
      </c>
      <c r="E226" s="4">
        <v>19951723</v>
      </c>
      <c r="F226" s="4" t="s">
        <v>114</v>
      </c>
      <c r="G226" s="4" t="s">
        <v>224</v>
      </c>
      <c r="H226" s="4">
        <v>50</v>
      </c>
      <c r="I226" s="4">
        <v>1000</v>
      </c>
      <c r="J226" s="4">
        <v>1400</v>
      </c>
      <c r="K226" s="4">
        <v>0</v>
      </c>
      <c r="L226" s="4">
        <v>2</v>
      </c>
      <c r="M226" s="4" t="s">
        <v>20</v>
      </c>
      <c r="N226" s="4"/>
      <c r="O226" s="35">
        <f>P226*100</f>
        <v>50</v>
      </c>
      <c r="P226" s="35">
        <v>0.5</v>
      </c>
      <c r="Q226" s="35">
        <v>1000</v>
      </c>
      <c r="R226" s="35">
        <v>1400</v>
      </c>
      <c r="S226" s="4"/>
      <c r="V226">
        <v>1</v>
      </c>
      <c r="Z226">
        <f>H226-O226</f>
        <v>0</v>
      </c>
      <c r="AA226">
        <f>I226-Q226</f>
        <v>0</v>
      </c>
    </row>
    <row r="227" spans="1:27" ht="14" x14ac:dyDescent="0.15">
      <c r="A227" s="4" t="s">
        <v>143</v>
      </c>
      <c r="B227" s="4"/>
      <c r="C227" s="4">
        <v>1</v>
      </c>
      <c r="D227" s="4">
        <v>2010</v>
      </c>
      <c r="E227" s="4">
        <v>21432588</v>
      </c>
      <c r="F227" s="4" t="s">
        <v>251</v>
      </c>
      <c r="G227" s="4" t="s">
        <v>250</v>
      </c>
      <c r="H227" s="4">
        <v>30</v>
      </c>
      <c r="I227" s="4">
        <v>1950</v>
      </c>
      <c r="J227" s="4">
        <v>3150</v>
      </c>
      <c r="K227" s="4">
        <v>0</v>
      </c>
      <c r="L227" s="4">
        <v>2</v>
      </c>
      <c r="M227" s="4" t="s">
        <v>20</v>
      </c>
      <c r="N227" s="4"/>
      <c r="O227" s="35">
        <f>P227*100</f>
        <v>30</v>
      </c>
      <c r="P227" s="35">
        <v>0.3</v>
      </c>
      <c r="Q227" s="35">
        <v>1950</v>
      </c>
      <c r="R227" s="35">
        <v>2950</v>
      </c>
      <c r="S227" s="4"/>
      <c r="V227">
        <v>1</v>
      </c>
      <c r="Z227">
        <f>H227-O227</f>
        <v>0</v>
      </c>
      <c r="AA227">
        <f>I227-Q227</f>
        <v>0</v>
      </c>
    </row>
    <row r="228" spans="1:27" ht="14" x14ac:dyDescent="0.15">
      <c r="A228" s="4" t="s">
        <v>161</v>
      </c>
      <c r="B228" s="4"/>
      <c r="C228" s="4">
        <v>1</v>
      </c>
      <c r="D228" s="4">
        <v>2010</v>
      </c>
      <c r="E228" s="4">
        <v>20447695</v>
      </c>
      <c r="F228" s="4" t="s">
        <v>211</v>
      </c>
      <c r="G228" s="4" t="s">
        <v>167</v>
      </c>
      <c r="H228" s="4">
        <v>20</v>
      </c>
      <c r="I228" s="4">
        <v>1460</v>
      </c>
      <c r="J228" s="4">
        <v>1460</v>
      </c>
      <c r="K228" s="4">
        <v>0</v>
      </c>
      <c r="L228" s="4">
        <v>1</v>
      </c>
      <c r="M228" s="4" t="s">
        <v>54</v>
      </c>
      <c r="N228" s="4" t="s">
        <v>253</v>
      </c>
      <c r="O228" s="35">
        <f>P228*100</f>
        <v>20</v>
      </c>
      <c r="P228" s="35">
        <v>0.2</v>
      </c>
      <c r="Q228" s="35">
        <v>1460</v>
      </c>
      <c r="R228" s="35">
        <v>1460</v>
      </c>
      <c r="S228" s="4"/>
      <c r="V228">
        <v>1</v>
      </c>
      <c r="Z228">
        <f>H228-O228</f>
        <v>0</v>
      </c>
      <c r="AA228">
        <f>I228-Q228</f>
        <v>0</v>
      </c>
    </row>
    <row r="229" spans="1:27" ht="14" x14ac:dyDescent="0.15">
      <c r="A229" s="4" t="s">
        <v>254</v>
      </c>
      <c r="B229" s="4"/>
      <c r="C229" s="4">
        <v>1</v>
      </c>
      <c r="D229" s="4">
        <v>2010</v>
      </c>
      <c r="E229" s="4">
        <v>20553665</v>
      </c>
      <c r="F229" s="4" t="s">
        <v>255</v>
      </c>
      <c r="G229" s="4" t="s">
        <v>58</v>
      </c>
      <c r="H229" s="4">
        <v>50</v>
      </c>
      <c r="I229" s="4">
        <v>1200</v>
      </c>
      <c r="J229" s="4">
        <v>1200</v>
      </c>
      <c r="K229" s="4">
        <v>0</v>
      </c>
      <c r="L229" s="4">
        <v>1</v>
      </c>
      <c r="M229" s="4" t="s">
        <v>54</v>
      </c>
      <c r="N229" s="4"/>
      <c r="O229" s="35">
        <f>P229*100</f>
        <v>50</v>
      </c>
      <c r="P229" s="35">
        <v>0.5</v>
      </c>
      <c r="Q229" s="35">
        <v>1200</v>
      </c>
      <c r="R229" s="35">
        <v>1200</v>
      </c>
      <c r="S229" s="4"/>
      <c r="V229">
        <v>1</v>
      </c>
      <c r="Z229">
        <f>H229-O229</f>
        <v>0</v>
      </c>
      <c r="AA229">
        <f>I229-Q229</f>
        <v>0</v>
      </c>
    </row>
    <row r="230" spans="1:27" ht="14" x14ac:dyDescent="0.15">
      <c r="A230" s="4" t="s">
        <v>256</v>
      </c>
      <c r="B230" s="4"/>
      <c r="C230" s="4">
        <v>1</v>
      </c>
      <c r="D230" s="4">
        <v>2010</v>
      </c>
      <c r="E230" s="4">
        <v>20542670</v>
      </c>
      <c r="F230" s="4" t="s">
        <v>53</v>
      </c>
      <c r="G230" s="4" t="s">
        <v>103</v>
      </c>
      <c r="H230" s="4">
        <v>20</v>
      </c>
      <c r="I230" s="4">
        <v>1460</v>
      </c>
      <c r="J230" s="4">
        <v>1460</v>
      </c>
      <c r="K230" s="4">
        <v>0</v>
      </c>
      <c r="L230" s="4">
        <v>3</v>
      </c>
      <c r="M230" s="4" t="s">
        <v>47</v>
      </c>
      <c r="N230" s="4" t="s">
        <v>253</v>
      </c>
      <c r="O230" s="35">
        <f>P230*100</f>
        <v>20</v>
      </c>
      <c r="P230" s="35">
        <v>0.2</v>
      </c>
      <c r="Q230" s="35">
        <v>1460</v>
      </c>
      <c r="R230" s="35">
        <v>1460</v>
      </c>
      <c r="S230" s="4"/>
      <c r="V230">
        <v>1</v>
      </c>
      <c r="Z230">
        <f>H230-O230</f>
        <v>0</v>
      </c>
      <c r="AA230">
        <f>I230-Q230</f>
        <v>0</v>
      </c>
    </row>
    <row r="231" spans="1:27" ht="14" x14ac:dyDescent="0.15">
      <c r="A231" s="4" t="s">
        <v>182</v>
      </c>
      <c r="B231" s="4"/>
      <c r="C231" s="4">
        <v>1</v>
      </c>
      <c r="D231" s="4">
        <v>2010</v>
      </c>
      <c r="E231" s="4">
        <v>20417713</v>
      </c>
      <c r="F231" s="4" t="s">
        <v>67</v>
      </c>
      <c r="G231" s="4" t="s">
        <v>257</v>
      </c>
      <c r="H231" s="4">
        <v>10</v>
      </c>
      <c r="I231" s="4">
        <v>1000</v>
      </c>
      <c r="J231" s="4">
        <v>1000</v>
      </c>
      <c r="K231" s="4">
        <v>0</v>
      </c>
      <c r="L231" s="4">
        <v>3</v>
      </c>
      <c r="M231" s="4" t="s">
        <v>47</v>
      </c>
      <c r="N231" s="4"/>
      <c r="O231" s="35">
        <f>P231*100</f>
        <v>10</v>
      </c>
      <c r="P231" s="35">
        <v>0.1</v>
      </c>
      <c r="Q231" s="35">
        <v>1000</v>
      </c>
      <c r="R231" s="35">
        <v>1000</v>
      </c>
      <c r="S231" s="4"/>
      <c r="V231">
        <v>1</v>
      </c>
      <c r="Z231">
        <f>H231-O231</f>
        <v>0</v>
      </c>
      <c r="AA231">
        <f>I231-Q231</f>
        <v>0</v>
      </c>
    </row>
    <row r="232" spans="1:27" ht="14" x14ac:dyDescent="0.15">
      <c r="A232" s="4" t="s">
        <v>260</v>
      </c>
      <c r="B232" s="4"/>
      <c r="C232" s="4">
        <v>1</v>
      </c>
      <c r="D232" s="4">
        <v>2010</v>
      </c>
      <c r="E232" s="4">
        <v>20719339</v>
      </c>
      <c r="F232" s="4" t="s">
        <v>261</v>
      </c>
      <c r="G232" s="4" t="s">
        <v>177</v>
      </c>
      <c r="H232" s="4">
        <v>20</v>
      </c>
      <c r="I232" s="4">
        <v>2000</v>
      </c>
      <c r="J232" s="4">
        <v>2000</v>
      </c>
      <c r="K232" s="4">
        <v>0</v>
      </c>
      <c r="L232" s="4">
        <v>2</v>
      </c>
      <c r="M232" s="4" t="s">
        <v>20</v>
      </c>
      <c r="N232" s="4"/>
      <c r="O232" s="35">
        <f>P232*100</f>
        <v>20</v>
      </c>
      <c r="P232" s="35">
        <v>0.2</v>
      </c>
      <c r="Q232" s="35">
        <v>2000</v>
      </c>
      <c r="R232" s="35">
        <v>2000</v>
      </c>
      <c r="S232" s="4"/>
      <c r="V232">
        <v>1</v>
      </c>
      <c r="Z232">
        <f>H232-O232</f>
        <v>0</v>
      </c>
      <c r="AA232">
        <f>I232-Q232</f>
        <v>0</v>
      </c>
    </row>
    <row r="233" spans="1:27" ht="14" x14ac:dyDescent="0.15">
      <c r="A233" s="4" t="s">
        <v>262</v>
      </c>
      <c r="B233" s="4"/>
      <c r="C233" s="4">
        <v>1</v>
      </c>
      <c r="D233" s="4">
        <v>2010</v>
      </c>
      <c r="E233" s="4">
        <v>21432597</v>
      </c>
      <c r="F233" s="4" t="s">
        <v>263</v>
      </c>
      <c r="G233" s="4" t="s">
        <v>264</v>
      </c>
      <c r="H233" s="4">
        <v>33</v>
      </c>
      <c r="I233" s="4">
        <v>2500</v>
      </c>
      <c r="J233" s="4">
        <v>2500</v>
      </c>
      <c r="K233" s="4">
        <v>0</v>
      </c>
      <c r="L233" s="4">
        <v>2</v>
      </c>
      <c r="M233" s="4" t="s">
        <v>20</v>
      </c>
      <c r="N233" s="4"/>
      <c r="O233" s="35">
        <f>P233*100</f>
        <v>33</v>
      </c>
      <c r="P233" s="35">
        <v>0.33</v>
      </c>
      <c r="Q233" s="35">
        <v>2500</v>
      </c>
      <c r="R233" s="35">
        <v>2500</v>
      </c>
      <c r="S233" s="4"/>
      <c r="V233">
        <v>1</v>
      </c>
      <c r="Z233">
        <f>H233-O233</f>
        <v>0</v>
      </c>
      <c r="AA233">
        <f>I233-Q233</f>
        <v>0</v>
      </c>
    </row>
    <row r="234" spans="1:27" ht="14" x14ac:dyDescent="0.15">
      <c r="A234" s="5" t="s">
        <v>265</v>
      </c>
      <c r="B234" s="5"/>
      <c r="C234" s="5">
        <v>1</v>
      </c>
      <c r="D234" s="5">
        <v>2010</v>
      </c>
      <c r="E234" s="5">
        <v>20833229</v>
      </c>
      <c r="F234" s="5" t="s">
        <v>266</v>
      </c>
      <c r="G234" s="5" t="s">
        <v>267</v>
      </c>
      <c r="H234" s="5">
        <v>25</v>
      </c>
      <c r="I234" s="5">
        <v>1250</v>
      </c>
      <c r="J234" s="5">
        <v>1250</v>
      </c>
      <c r="K234" s="5">
        <v>0</v>
      </c>
      <c r="L234" s="5">
        <v>2</v>
      </c>
      <c r="M234" s="5" t="s">
        <v>20</v>
      </c>
      <c r="N234" s="4"/>
      <c r="O234" s="35">
        <f>P234*100</f>
        <v>25</v>
      </c>
      <c r="P234" s="35">
        <v>0.25</v>
      </c>
      <c r="Q234" s="35">
        <v>1250</v>
      </c>
      <c r="R234" s="35">
        <v>1250</v>
      </c>
      <c r="S234" s="5"/>
      <c r="V234">
        <v>1</v>
      </c>
      <c r="Z234">
        <f>H234-O234</f>
        <v>0</v>
      </c>
      <c r="AA234">
        <f>I234-Q234</f>
        <v>0</v>
      </c>
    </row>
    <row r="235" spans="1:27" ht="14" x14ac:dyDescent="0.15">
      <c r="A235" s="4" t="s">
        <v>269</v>
      </c>
      <c r="B235" s="4"/>
      <c r="C235" s="4">
        <v>1</v>
      </c>
      <c r="D235" s="4">
        <v>2010</v>
      </c>
      <c r="E235" s="4">
        <v>20696190</v>
      </c>
      <c r="F235" s="4" t="s">
        <v>270</v>
      </c>
      <c r="G235" s="4" t="s">
        <v>271</v>
      </c>
      <c r="H235" s="4">
        <v>20</v>
      </c>
      <c r="I235" s="4">
        <v>2000</v>
      </c>
      <c r="J235" s="4">
        <v>2000</v>
      </c>
      <c r="K235" s="4">
        <v>0</v>
      </c>
      <c r="L235" s="4">
        <v>2</v>
      </c>
      <c r="M235" s="4" t="s">
        <v>20</v>
      </c>
      <c r="N235" s="4"/>
      <c r="O235" s="35">
        <f>P235*100</f>
        <v>20</v>
      </c>
      <c r="P235" s="35">
        <v>0.2</v>
      </c>
      <c r="Q235" s="35">
        <v>2000</v>
      </c>
      <c r="R235" s="35">
        <v>2000</v>
      </c>
      <c r="S235" s="4"/>
      <c r="V235">
        <v>1</v>
      </c>
      <c r="Z235">
        <f>H235-O235</f>
        <v>0</v>
      </c>
      <c r="AA235">
        <f>I235-Q235</f>
        <v>0</v>
      </c>
    </row>
    <row r="236" spans="1:27" ht="14" x14ac:dyDescent="0.15">
      <c r="A236" s="4" t="s">
        <v>272</v>
      </c>
      <c r="B236" s="4"/>
      <c r="C236" s="4">
        <v>1</v>
      </c>
      <c r="D236" s="4">
        <v>2010</v>
      </c>
      <c r="E236" s="4">
        <v>20655367</v>
      </c>
      <c r="F236" s="4" t="s">
        <v>266</v>
      </c>
      <c r="G236" s="4" t="s">
        <v>50</v>
      </c>
      <c r="H236" s="4">
        <v>50</v>
      </c>
      <c r="I236" s="4">
        <v>1050</v>
      </c>
      <c r="J236" s="4">
        <v>1350</v>
      </c>
      <c r="K236" s="4">
        <v>0</v>
      </c>
      <c r="L236" s="4">
        <v>2</v>
      </c>
      <c r="M236" s="4" t="s">
        <v>20</v>
      </c>
      <c r="N236" s="4"/>
      <c r="O236" s="35">
        <f>P236*100</f>
        <v>50</v>
      </c>
      <c r="P236" s="35">
        <v>0.5</v>
      </c>
      <c r="Q236" s="35">
        <v>1050</v>
      </c>
      <c r="R236" s="35">
        <v>1350</v>
      </c>
      <c r="S236" s="4"/>
      <c r="V236">
        <v>1</v>
      </c>
      <c r="Z236">
        <f>H236-O236</f>
        <v>0</v>
      </c>
      <c r="AA236">
        <f>I236-Q236</f>
        <v>0</v>
      </c>
    </row>
    <row r="237" spans="1:27" ht="14" x14ac:dyDescent="0.15">
      <c r="A237" s="4" t="s">
        <v>273</v>
      </c>
      <c r="B237" s="4"/>
      <c r="C237" s="4">
        <v>1</v>
      </c>
      <c r="D237" s="4">
        <v>2011</v>
      </c>
      <c r="E237" s="4">
        <v>22110725</v>
      </c>
      <c r="F237" s="4" t="s">
        <v>274</v>
      </c>
      <c r="G237" s="4" t="s">
        <v>242</v>
      </c>
      <c r="H237" s="4">
        <v>25</v>
      </c>
      <c r="I237" s="4">
        <v>1175</v>
      </c>
      <c r="J237" s="4">
        <v>1175</v>
      </c>
      <c r="K237" s="4">
        <v>0</v>
      </c>
      <c r="L237" s="4">
        <v>1</v>
      </c>
      <c r="M237" s="4" t="s">
        <v>54</v>
      </c>
      <c r="N237" s="4"/>
      <c r="O237" s="35">
        <f>P237*100</f>
        <v>25</v>
      </c>
      <c r="P237" s="35">
        <v>0.25</v>
      </c>
      <c r="Q237" s="35">
        <v>1175</v>
      </c>
      <c r="R237" s="35">
        <v>1175</v>
      </c>
      <c r="S237" s="4"/>
      <c r="V237">
        <v>1</v>
      </c>
      <c r="Z237">
        <f>H237-O237</f>
        <v>0</v>
      </c>
      <c r="AA237">
        <f>I237-Q237</f>
        <v>0</v>
      </c>
    </row>
    <row r="238" spans="1:27" ht="14" x14ac:dyDescent="0.15">
      <c r="A238" s="4" t="s">
        <v>160</v>
      </c>
      <c r="B238" s="4"/>
      <c r="C238" s="4">
        <v>1</v>
      </c>
      <c r="D238" s="4">
        <v>2011</v>
      </c>
      <c r="E238" s="4">
        <v>20406530</v>
      </c>
      <c r="F238" s="4" t="s">
        <v>252</v>
      </c>
      <c r="G238" s="4" t="s">
        <v>279</v>
      </c>
      <c r="H238" s="4">
        <v>50</v>
      </c>
      <c r="I238" s="4">
        <v>5000</v>
      </c>
      <c r="J238" s="4">
        <v>5000</v>
      </c>
      <c r="K238" s="4">
        <v>0</v>
      </c>
      <c r="L238" s="4">
        <v>3</v>
      </c>
      <c r="M238" s="4" t="s">
        <v>47</v>
      </c>
      <c r="N238" s="4"/>
      <c r="O238" s="35">
        <f>P238*100</f>
        <v>50</v>
      </c>
      <c r="P238" s="35">
        <v>0.5</v>
      </c>
      <c r="Q238" s="38">
        <v>8333</v>
      </c>
      <c r="R238" s="38">
        <v>34250</v>
      </c>
      <c r="S238" s="4"/>
      <c r="V238">
        <v>1</v>
      </c>
      <c r="Z238">
        <f>H238-O238</f>
        <v>0</v>
      </c>
      <c r="AA238">
        <f>I238-Q238</f>
        <v>-3333</v>
      </c>
    </row>
    <row r="239" spans="1:27" ht="14" x14ac:dyDescent="0.15">
      <c r="A239" s="4" t="s">
        <v>280</v>
      </c>
      <c r="B239" s="4"/>
      <c r="C239" s="4">
        <v>1</v>
      </c>
      <c r="D239" s="4">
        <v>2011</v>
      </c>
      <c r="E239" s="4">
        <v>21150912</v>
      </c>
      <c r="F239" s="4" t="s">
        <v>281</v>
      </c>
      <c r="G239" s="4" t="s">
        <v>115</v>
      </c>
      <c r="H239" s="4">
        <v>44.4</v>
      </c>
      <c r="I239" s="4">
        <v>2000</v>
      </c>
      <c r="J239" s="4">
        <v>2000</v>
      </c>
      <c r="K239" s="4">
        <v>0</v>
      </c>
      <c r="L239" s="4">
        <v>3</v>
      </c>
      <c r="M239" s="4" t="s">
        <v>47</v>
      </c>
      <c r="N239" s="4"/>
      <c r="O239" s="35">
        <f>P239*100</f>
        <v>44</v>
      </c>
      <c r="P239" s="35">
        <v>0.44</v>
      </c>
      <c r="Q239" s="35">
        <v>2000</v>
      </c>
      <c r="R239" s="35">
        <v>2000</v>
      </c>
      <c r="S239" s="4"/>
      <c r="V239">
        <v>1</v>
      </c>
      <c r="Z239">
        <f>H239-O239</f>
        <v>0.39999999999999858</v>
      </c>
      <c r="AA239">
        <f>I239-Q239</f>
        <v>0</v>
      </c>
    </row>
    <row r="240" spans="1:27" ht="14" x14ac:dyDescent="0.15">
      <c r="A240" s="4" t="s">
        <v>282</v>
      </c>
      <c r="B240" s="4"/>
      <c r="C240" s="4">
        <v>1</v>
      </c>
      <c r="D240" s="4">
        <v>2011</v>
      </c>
      <c r="E240" s="4">
        <v>21526125</v>
      </c>
      <c r="F240" s="4" t="s">
        <v>274</v>
      </c>
      <c r="G240" s="4" t="s">
        <v>283</v>
      </c>
      <c r="H240" s="4">
        <v>25</v>
      </c>
      <c r="I240" s="4">
        <v>1220</v>
      </c>
      <c r="J240" s="4">
        <v>1420</v>
      </c>
      <c r="K240" s="4">
        <v>0</v>
      </c>
      <c r="L240" s="4">
        <v>2</v>
      </c>
      <c r="M240" s="4" t="s">
        <v>20</v>
      </c>
      <c r="N240" s="4"/>
      <c r="O240" s="35">
        <f>P240*100</f>
        <v>25</v>
      </c>
      <c r="P240" s="35">
        <v>0.25</v>
      </c>
      <c r="Q240" s="35">
        <v>1220</v>
      </c>
      <c r="R240" s="35">
        <v>1420</v>
      </c>
      <c r="S240" s="4"/>
      <c r="V240">
        <v>1</v>
      </c>
      <c r="Z240">
        <f>H240-O240</f>
        <v>0</v>
      </c>
      <c r="AA240">
        <f>I240-Q240</f>
        <v>0</v>
      </c>
    </row>
    <row r="241" spans="1:27" ht="15" x14ac:dyDescent="0.15">
      <c r="A241" s="4" t="s">
        <v>284</v>
      </c>
      <c r="B241" s="4"/>
      <c r="C241" s="4">
        <v>1</v>
      </c>
      <c r="D241" s="4">
        <v>2011</v>
      </c>
      <c r="E241" s="4">
        <v>21329744</v>
      </c>
      <c r="F241" s="4" t="s">
        <v>285</v>
      </c>
      <c r="G241" s="4" t="s">
        <v>50</v>
      </c>
      <c r="H241" s="4">
        <v>50</v>
      </c>
      <c r="I241" s="4">
        <v>1000</v>
      </c>
      <c r="J241" s="4">
        <v>1200</v>
      </c>
      <c r="K241" s="4">
        <v>0</v>
      </c>
      <c r="L241" s="4">
        <v>2</v>
      </c>
      <c r="M241" s="4" t="s">
        <v>20</v>
      </c>
      <c r="N241" s="4"/>
      <c r="O241" s="36">
        <f>P241*100</f>
        <v>90</v>
      </c>
      <c r="P241" s="48">
        <v>0.9</v>
      </c>
      <c r="Q241" s="37">
        <v>1200</v>
      </c>
      <c r="R241" s="37">
        <v>1200</v>
      </c>
      <c r="S241" s="4"/>
      <c r="V241">
        <v>1</v>
      </c>
      <c r="Z241">
        <f>H241-O241</f>
        <v>-40</v>
      </c>
      <c r="AA241">
        <f>I241-Q241</f>
        <v>-200</v>
      </c>
    </row>
    <row r="242" spans="1:27" ht="14" x14ac:dyDescent="0.15">
      <c r="A242" s="4" t="s">
        <v>227</v>
      </c>
      <c r="B242" s="4"/>
      <c r="C242" s="4">
        <v>1</v>
      </c>
      <c r="D242" s="4">
        <v>2011</v>
      </c>
      <c r="E242" s="4">
        <v>21440972</v>
      </c>
      <c r="F242" s="4" t="s">
        <v>166</v>
      </c>
      <c r="G242" s="4" t="s">
        <v>158</v>
      </c>
      <c r="H242" s="4">
        <v>20</v>
      </c>
      <c r="I242" s="4">
        <v>2000</v>
      </c>
      <c r="J242" s="4">
        <v>2000</v>
      </c>
      <c r="K242" s="4">
        <v>0</v>
      </c>
      <c r="L242" s="4">
        <v>2</v>
      </c>
      <c r="M242" s="4" t="s">
        <v>20</v>
      </c>
      <c r="N242" s="4"/>
      <c r="O242" s="35">
        <f>P242*100</f>
        <v>20</v>
      </c>
      <c r="P242" s="35">
        <v>0.2</v>
      </c>
      <c r="Q242" s="35">
        <v>2000</v>
      </c>
      <c r="R242" s="35">
        <v>2000</v>
      </c>
      <c r="S242" s="4"/>
      <c r="V242">
        <v>1</v>
      </c>
      <c r="Z242">
        <f>H242-O242</f>
        <v>0</v>
      </c>
      <c r="AA242">
        <f>I242-Q242</f>
        <v>0</v>
      </c>
    </row>
    <row r="243" spans="1:27" ht="13" x14ac:dyDescent="0.1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S243" s="4"/>
      <c r="Z243">
        <f>AVERAGE(Z2:Z242)</f>
        <v>-0.15593148207256097</v>
      </c>
      <c r="AA243">
        <f>AVERAGE(AA2:AA242)</f>
        <v>97.029166666666669</v>
      </c>
    </row>
    <row r="244" spans="1:27" ht="13" x14ac:dyDescent="0.1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S244" s="4"/>
      <c r="Z244" s="9" t="s">
        <v>502</v>
      </c>
      <c r="AA244" s="9" t="s">
        <v>503</v>
      </c>
    </row>
    <row r="245" spans="1:27" ht="13" x14ac:dyDescent="0.1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S245" s="4"/>
    </row>
    <row r="246" spans="1:27" ht="13" x14ac:dyDescent="0.1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S246" s="4"/>
    </row>
    <row r="247" spans="1:27" ht="13" x14ac:dyDescent="0.1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S247" s="4"/>
    </row>
    <row r="248" spans="1:27" ht="13" x14ac:dyDescent="0.1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S248" s="4"/>
    </row>
    <row r="249" spans="1:27" ht="13" x14ac:dyDescent="0.1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S249" s="4"/>
    </row>
    <row r="250" spans="1:27" ht="13" x14ac:dyDescent="0.1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S250" s="4"/>
    </row>
    <row r="251" spans="1:27" ht="13" x14ac:dyDescent="0.1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S251" s="4"/>
    </row>
    <row r="252" spans="1:27" ht="13" x14ac:dyDescent="0.1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S252" s="4"/>
    </row>
    <row r="253" spans="1:27" ht="13" x14ac:dyDescent="0.1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S253" s="4"/>
    </row>
    <row r="254" spans="1:27" ht="13" x14ac:dyDescent="0.1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S254" s="4"/>
    </row>
    <row r="255" spans="1:27" ht="13" x14ac:dyDescent="0.1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S255" s="4"/>
    </row>
    <row r="256" spans="1:27" ht="13" x14ac:dyDescent="0.1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S256" s="4"/>
    </row>
    <row r="257" spans="1:19" ht="13" x14ac:dyDescent="0.1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S257" s="4"/>
    </row>
    <row r="258" spans="1:19" ht="13" x14ac:dyDescent="0.1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S258" s="4"/>
    </row>
    <row r="259" spans="1:19" ht="13" x14ac:dyDescent="0.1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S259" s="4"/>
    </row>
    <row r="260" spans="1:19" ht="13" x14ac:dyDescent="0.1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S260" s="4"/>
    </row>
    <row r="261" spans="1:19" ht="13" x14ac:dyDescent="0.1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S261" s="4"/>
    </row>
    <row r="262" spans="1:19" ht="13" x14ac:dyDescent="0.1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S262" s="4"/>
    </row>
    <row r="263" spans="1:19" ht="13" x14ac:dyDescent="0.1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S263" s="4"/>
    </row>
    <row r="264" spans="1:19" ht="13" x14ac:dyDescent="0.1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S264" s="4"/>
    </row>
    <row r="265" spans="1:19" ht="13" x14ac:dyDescent="0.1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S265" s="4"/>
    </row>
    <row r="266" spans="1:19" ht="13" x14ac:dyDescent="0.1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S266" s="4"/>
    </row>
    <row r="267" spans="1:19" ht="13" x14ac:dyDescent="0.1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S267" s="4"/>
    </row>
    <row r="268" spans="1:19" ht="13" x14ac:dyDescent="0.1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S268" s="4"/>
    </row>
    <row r="269" spans="1:19" ht="13" x14ac:dyDescent="0.1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S269" s="4"/>
    </row>
    <row r="270" spans="1:19" ht="13" x14ac:dyDescent="0.1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S270" s="4"/>
    </row>
    <row r="271" spans="1:19" ht="13" x14ac:dyDescent="0.1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S271" s="4"/>
    </row>
    <row r="272" spans="1:19" ht="13" x14ac:dyDescent="0.1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S272" s="4"/>
    </row>
    <row r="273" spans="1:19" ht="13" x14ac:dyDescent="0.1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S273" s="4"/>
    </row>
    <row r="274" spans="1:19" ht="13" x14ac:dyDescent="0.1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S274" s="4"/>
    </row>
    <row r="275" spans="1:19" ht="13" x14ac:dyDescent="0.1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S275" s="4"/>
    </row>
    <row r="276" spans="1:19" ht="13" x14ac:dyDescent="0.1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S276" s="4"/>
    </row>
    <row r="277" spans="1:19" ht="13" x14ac:dyDescent="0.1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S277" s="4"/>
    </row>
    <row r="278" spans="1:19" ht="13" x14ac:dyDescent="0.1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S278" s="4"/>
    </row>
    <row r="279" spans="1:19" ht="13" x14ac:dyDescent="0.1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S279" s="4"/>
    </row>
    <row r="280" spans="1:19" ht="13" x14ac:dyDescent="0.1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S280" s="4"/>
    </row>
    <row r="281" spans="1:19" ht="13" x14ac:dyDescent="0.1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S281" s="4"/>
    </row>
    <row r="282" spans="1:19" ht="13" x14ac:dyDescent="0.1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S282" s="4"/>
    </row>
    <row r="283" spans="1:19" ht="13" x14ac:dyDescent="0.1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S283" s="4"/>
    </row>
    <row r="284" spans="1:19" ht="13" x14ac:dyDescent="0.1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S284" s="4"/>
    </row>
    <row r="285" spans="1:19" ht="13" x14ac:dyDescent="0.1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S285" s="4"/>
    </row>
    <row r="286" spans="1:19" ht="13" x14ac:dyDescent="0.1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S286" s="4"/>
    </row>
    <row r="287" spans="1:19" ht="13" x14ac:dyDescent="0.1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S287" s="4"/>
    </row>
    <row r="288" spans="1:19" ht="13" x14ac:dyDescent="0.1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S288" s="4"/>
    </row>
    <row r="289" spans="1:19" ht="13" x14ac:dyDescent="0.1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S289" s="4"/>
    </row>
    <row r="290" spans="1:19" ht="13" x14ac:dyDescent="0.1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S290" s="4"/>
    </row>
    <row r="291" spans="1:19" ht="13" x14ac:dyDescent="0.1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S291" s="4"/>
    </row>
    <row r="292" spans="1:19" ht="13" x14ac:dyDescent="0.1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S292" s="4"/>
    </row>
    <row r="293" spans="1:19" ht="13" x14ac:dyDescent="0.1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S293" s="4"/>
    </row>
    <row r="294" spans="1:19" ht="13" x14ac:dyDescent="0.1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S294" s="4"/>
    </row>
    <row r="295" spans="1:19" ht="13" x14ac:dyDescent="0.1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S295" s="4"/>
    </row>
    <row r="296" spans="1:19" ht="13" x14ac:dyDescent="0.1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S296" s="4"/>
    </row>
    <row r="297" spans="1:19" ht="13" x14ac:dyDescent="0.1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S297" s="4"/>
    </row>
    <row r="298" spans="1:19" ht="13" x14ac:dyDescent="0.1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S298" s="4"/>
    </row>
    <row r="299" spans="1:19" ht="13" x14ac:dyDescent="0.1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S299" s="4"/>
    </row>
    <row r="300" spans="1:19" ht="13" x14ac:dyDescent="0.1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S300" s="4"/>
    </row>
    <row r="301" spans="1:19" ht="13" x14ac:dyDescent="0.1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S301" s="4"/>
    </row>
    <row r="302" spans="1:19" ht="13" x14ac:dyDescent="0.1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S302" s="4"/>
    </row>
    <row r="303" spans="1:19" ht="13" x14ac:dyDescent="0.1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S303" s="4"/>
    </row>
    <row r="304" spans="1:19" ht="13" x14ac:dyDescent="0.1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S304" s="4"/>
    </row>
    <row r="305" spans="1:19" ht="13" x14ac:dyDescent="0.1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S305" s="4"/>
    </row>
    <row r="306" spans="1:19" ht="13" x14ac:dyDescent="0.1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S306" s="4"/>
    </row>
    <row r="307" spans="1:19" ht="13" x14ac:dyDescent="0.1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S307" s="4"/>
    </row>
    <row r="308" spans="1:19" ht="13" x14ac:dyDescent="0.1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S308" s="4"/>
    </row>
    <row r="309" spans="1:19" ht="13" x14ac:dyDescent="0.1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S309" s="4"/>
    </row>
    <row r="310" spans="1:19" ht="13" x14ac:dyDescent="0.1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S310" s="4"/>
    </row>
    <row r="311" spans="1:19" ht="13" x14ac:dyDescent="0.1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S311" s="4"/>
    </row>
    <row r="312" spans="1:19" ht="13" x14ac:dyDescent="0.1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S312" s="4"/>
    </row>
    <row r="313" spans="1:19" ht="13" x14ac:dyDescent="0.1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S313" s="4"/>
    </row>
    <row r="314" spans="1:19" ht="13" x14ac:dyDescent="0.1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S314" s="4"/>
    </row>
    <row r="315" spans="1:19" ht="13" x14ac:dyDescent="0.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S315" s="4"/>
    </row>
    <row r="316" spans="1:19" ht="13" x14ac:dyDescent="0.1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S316" s="4"/>
    </row>
    <row r="317" spans="1:19" ht="13" x14ac:dyDescent="0.1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S317" s="4"/>
    </row>
    <row r="318" spans="1:19" ht="13" x14ac:dyDescent="0.1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S318" s="4"/>
    </row>
    <row r="319" spans="1:19" ht="13" x14ac:dyDescent="0.1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S319" s="4"/>
    </row>
    <row r="320" spans="1:19" ht="13" x14ac:dyDescent="0.1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S320" s="4"/>
    </row>
    <row r="321" spans="1:19" ht="13" x14ac:dyDescent="0.1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S321" s="4"/>
    </row>
    <row r="322" spans="1:19" ht="13" x14ac:dyDescent="0.1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S322" s="4"/>
    </row>
    <row r="323" spans="1:19" ht="13" x14ac:dyDescent="0.1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S323" s="4"/>
    </row>
    <row r="324" spans="1:19" ht="13" x14ac:dyDescent="0.1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S324" s="4"/>
    </row>
    <row r="325" spans="1:19" ht="13" x14ac:dyDescent="0.1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S325" s="4"/>
    </row>
    <row r="326" spans="1:19" ht="13" x14ac:dyDescent="0.1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S326" s="4"/>
    </row>
    <row r="327" spans="1:19" ht="13" x14ac:dyDescent="0.1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S327" s="4"/>
    </row>
    <row r="328" spans="1:19" ht="13" x14ac:dyDescent="0.1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S328" s="4"/>
    </row>
    <row r="329" spans="1:19" ht="13" x14ac:dyDescent="0.1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S329" s="4"/>
    </row>
    <row r="330" spans="1:19" ht="13" x14ac:dyDescent="0.1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S330" s="4"/>
    </row>
    <row r="331" spans="1:19" ht="13" x14ac:dyDescent="0.1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S331" s="4"/>
    </row>
    <row r="332" spans="1:19" ht="13" x14ac:dyDescent="0.1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S332" s="4"/>
    </row>
    <row r="333" spans="1:19" ht="13" x14ac:dyDescent="0.1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S333" s="4"/>
    </row>
    <row r="334" spans="1:19" ht="13" x14ac:dyDescent="0.1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S334" s="4"/>
    </row>
    <row r="335" spans="1:19" ht="13" x14ac:dyDescent="0.1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S335" s="4"/>
    </row>
    <row r="336" spans="1:19" ht="13" x14ac:dyDescent="0.1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S336" s="4"/>
    </row>
    <row r="337" spans="1:19" ht="13" x14ac:dyDescent="0.1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S337" s="4"/>
    </row>
    <row r="338" spans="1:19" ht="13" x14ac:dyDescent="0.1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S338" s="4"/>
    </row>
    <row r="339" spans="1:19" ht="13" x14ac:dyDescent="0.1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S339" s="4"/>
    </row>
    <row r="340" spans="1:19" ht="13" x14ac:dyDescent="0.1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S340" s="4"/>
    </row>
    <row r="341" spans="1:19" ht="13" x14ac:dyDescent="0.1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S341" s="4"/>
    </row>
    <row r="342" spans="1:19" ht="13" x14ac:dyDescent="0.1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S342" s="4"/>
    </row>
    <row r="343" spans="1:19" ht="13" x14ac:dyDescent="0.1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S343" s="4"/>
    </row>
    <row r="344" spans="1:19" ht="13" x14ac:dyDescent="0.1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S344" s="4"/>
    </row>
    <row r="345" spans="1:19" ht="13" x14ac:dyDescent="0.1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S345" s="4"/>
    </row>
    <row r="346" spans="1:19" ht="13" x14ac:dyDescent="0.1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S346" s="4"/>
    </row>
    <row r="347" spans="1:19" ht="13" x14ac:dyDescent="0.1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S347" s="4"/>
    </row>
    <row r="348" spans="1:19" ht="13" x14ac:dyDescent="0.1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S348" s="4"/>
    </row>
    <row r="349" spans="1:19" ht="13" x14ac:dyDescent="0.1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S349" s="4"/>
    </row>
    <row r="350" spans="1:19" ht="13" x14ac:dyDescent="0.1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S350" s="4"/>
    </row>
    <row r="351" spans="1:19" ht="13" x14ac:dyDescent="0.1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S351" s="4"/>
    </row>
    <row r="352" spans="1:19" ht="13" x14ac:dyDescent="0.1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S352" s="4"/>
    </row>
    <row r="353" spans="1:19" ht="13" x14ac:dyDescent="0.1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S353" s="4"/>
    </row>
    <row r="354" spans="1:19" ht="13" x14ac:dyDescent="0.1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S354" s="4"/>
    </row>
    <row r="355" spans="1:19" ht="13" x14ac:dyDescent="0.1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S355" s="4"/>
    </row>
    <row r="356" spans="1:19" ht="13" x14ac:dyDescent="0.1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S356" s="4"/>
    </row>
    <row r="357" spans="1:19" ht="13" x14ac:dyDescent="0.1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S357" s="4"/>
    </row>
    <row r="358" spans="1:19" ht="13" x14ac:dyDescent="0.1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S358" s="4"/>
    </row>
    <row r="359" spans="1:19" ht="13" x14ac:dyDescent="0.1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S359" s="4"/>
    </row>
    <row r="360" spans="1:19" ht="13" x14ac:dyDescent="0.1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S360" s="4"/>
    </row>
    <row r="361" spans="1:19" ht="13" x14ac:dyDescent="0.1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S361" s="4"/>
    </row>
    <row r="362" spans="1:19" ht="13" x14ac:dyDescent="0.1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S362" s="4"/>
    </row>
    <row r="363" spans="1:19" ht="13" x14ac:dyDescent="0.1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S363" s="4"/>
    </row>
    <row r="364" spans="1:19" ht="13" x14ac:dyDescent="0.1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S364" s="4"/>
    </row>
    <row r="365" spans="1:19" ht="13" x14ac:dyDescent="0.1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S365" s="4"/>
    </row>
    <row r="366" spans="1:19" ht="13" x14ac:dyDescent="0.1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S366" s="4"/>
    </row>
    <row r="367" spans="1:19" ht="13" x14ac:dyDescent="0.1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S367" s="4"/>
    </row>
    <row r="368" spans="1:19" ht="13" x14ac:dyDescent="0.1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S368" s="4"/>
    </row>
    <row r="369" spans="1:19" ht="13" x14ac:dyDescent="0.1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S369" s="4"/>
    </row>
    <row r="370" spans="1:19" ht="13" x14ac:dyDescent="0.1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S370" s="4"/>
    </row>
    <row r="371" spans="1:19" ht="13" x14ac:dyDescent="0.1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S371" s="4"/>
    </row>
    <row r="372" spans="1:19" ht="13" x14ac:dyDescent="0.1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S372" s="4"/>
    </row>
    <row r="373" spans="1:19" ht="13" x14ac:dyDescent="0.1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S373" s="4"/>
    </row>
    <row r="374" spans="1:19" ht="13" x14ac:dyDescent="0.1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S374" s="4"/>
    </row>
    <row r="375" spans="1:19" ht="13" x14ac:dyDescent="0.1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S375" s="4"/>
    </row>
    <row r="376" spans="1:19" ht="13" x14ac:dyDescent="0.1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S376" s="4"/>
    </row>
    <row r="377" spans="1:19" ht="13" x14ac:dyDescent="0.1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S377" s="4"/>
    </row>
    <row r="378" spans="1:19" ht="13" x14ac:dyDescent="0.1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S378" s="4"/>
    </row>
    <row r="379" spans="1:19" ht="13" x14ac:dyDescent="0.1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S379" s="4"/>
    </row>
    <row r="380" spans="1:19" ht="13" x14ac:dyDescent="0.1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S380" s="4"/>
    </row>
    <row r="381" spans="1:19" ht="13" x14ac:dyDescent="0.1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S381" s="4"/>
    </row>
    <row r="382" spans="1:19" ht="13" x14ac:dyDescent="0.1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S382" s="4"/>
    </row>
    <row r="383" spans="1:19" ht="13" x14ac:dyDescent="0.1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S383" s="4"/>
    </row>
    <row r="384" spans="1:19" ht="13" x14ac:dyDescent="0.1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S384" s="4"/>
    </row>
    <row r="385" spans="1:19" ht="13" x14ac:dyDescent="0.1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S385" s="4"/>
    </row>
    <row r="386" spans="1:19" ht="13" x14ac:dyDescent="0.1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S386" s="4"/>
    </row>
    <row r="387" spans="1:19" ht="13" x14ac:dyDescent="0.1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S387" s="4"/>
    </row>
    <row r="388" spans="1:19" ht="13" x14ac:dyDescent="0.1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S388" s="4"/>
    </row>
    <row r="389" spans="1:19" ht="13" x14ac:dyDescent="0.1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S389" s="4"/>
    </row>
    <row r="390" spans="1:19" ht="13" x14ac:dyDescent="0.1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S390" s="4"/>
    </row>
    <row r="391" spans="1:19" ht="13" x14ac:dyDescent="0.1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S391" s="4"/>
    </row>
    <row r="392" spans="1:19" ht="13" x14ac:dyDescent="0.1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S392" s="4"/>
    </row>
    <row r="393" spans="1:19" ht="13" x14ac:dyDescent="0.1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S393" s="4"/>
    </row>
    <row r="394" spans="1:19" ht="13" x14ac:dyDescent="0.1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S394" s="4"/>
    </row>
    <row r="395" spans="1:19" ht="13" x14ac:dyDescent="0.1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S395" s="4"/>
    </row>
    <row r="396" spans="1:19" ht="13" x14ac:dyDescent="0.1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S396" s="4"/>
    </row>
    <row r="397" spans="1:19" ht="13" x14ac:dyDescent="0.1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S397" s="4"/>
    </row>
    <row r="398" spans="1:19" ht="13" x14ac:dyDescent="0.1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S398" s="4"/>
    </row>
    <row r="399" spans="1:19" ht="13" x14ac:dyDescent="0.1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S399" s="4"/>
    </row>
    <row r="400" spans="1:19" ht="13" x14ac:dyDescent="0.1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S400" s="4"/>
    </row>
    <row r="401" spans="1:19" ht="13" x14ac:dyDescent="0.1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S401" s="4"/>
    </row>
    <row r="402" spans="1:19" ht="13" x14ac:dyDescent="0.1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S402" s="4"/>
    </row>
    <row r="403" spans="1:19" ht="13" x14ac:dyDescent="0.1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S403" s="4"/>
    </row>
    <row r="404" spans="1:19" ht="13" x14ac:dyDescent="0.1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S404" s="4"/>
    </row>
    <row r="405" spans="1:19" ht="13" x14ac:dyDescent="0.1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S405" s="4"/>
    </row>
    <row r="406" spans="1:19" ht="13" x14ac:dyDescent="0.1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S406" s="4"/>
    </row>
    <row r="407" spans="1:19" ht="13" x14ac:dyDescent="0.1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S407" s="4"/>
    </row>
    <row r="408" spans="1:19" ht="13" x14ac:dyDescent="0.1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S408" s="4"/>
    </row>
    <row r="409" spans="1:19" ht="13" x14ac:dyDescent="0.1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S409" s="4"/>
    </row>
    <row r="410" spans="1:19" ht="13" x14ac:dyDescent="0.1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S410" s="4"/>
    </row>
    <row r="411" spans="1:19" ht="13" x14ac:dyDescent="0.1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S411" s="4"/>
    </row>
    <row r="412" spans="1:19" ht="13" x14ac:dyDescent="0.1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S412" s="4"/>
    </row>
    <row r="413" spans="1:19" ht="13" x14ac:dyDescent="0.1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S413" s="4"/>
    </row>
    <row r="414" spans="1:19" ht="13" x14ac:dyDescent="0.1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S414" s="4"/>
    </row>
    <row r="415" spans="1:19" ht="13" x14ac:dyDescent="0.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S415" s="4"/>
    </row>
    <row r="416" spans="1:19" ht="13" x14ac:dyDescent="0.1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S416" s="4"/>
    </row>
    <row r="417" spans="1:19" ht="13" x14ac:dyDescent="0.1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S417" s="4"/>
    </row>
    <row r="418" spans="1:19" ht="13" x14ac:dyDescent="0.1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S418" s="4"/>
    </row>
    <row r="419" spans="1:19" ht="13" x14ac:dyDescent="0.1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S419" s="4"/>
    </row>
    <row r="420" spans="1:19" ht="13" x14ac:dyDescent="0.1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S420" s="4"/>
    </row>
    <row r="421" spans="1:19" ht="13" x14ac:dyDescent="0.1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S421" s="4"/>
    </row>
    <row r="422" spans="1:19" ht="13" x14ac:dyDescent="0.1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S422" s="4"/>
    </row>
    <row r="423" spans="1:19" ht="13" x14ac:dyDescent="0.1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S423" s="4"/>
    </row>
    <row r="424" spans="1:19" ht="13" x14ac:dyDescent="0.1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S424" s="4"/>
    </row>
    <row r="425" spans="1:19" ht="13" x14ac:dyDescent="0.1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S425" s="4"/>
    </row>
    <row r="426" spans="1:19" ht="13" x14ac:dyDescent="0.1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S426" s="4"/>
    </row>
    <row r="427" spans="1:19" ht="13" x14ac:dyDescent="0.1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S427" s="4"/>
    </row>
    <row r="428" spans="1:19" ht="13" x14ac:dyDescent="0.1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S428" s="4"/>
    </row>
    <row r="429" spans="1:19" ht="13" x14ac:dyDescent="0.1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S429" s="4"/>
    </row>
    <row r="430" spans="1:19" ht="13" x14ac:dyDescent="0.1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S430" s="4"/>
    </row>
    <row r="431" spans="1:19" ht="13" x14ac:dyDescent="0.1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S431" s="4"/>
    </row>
    <row r="432" spans="1:19" ht="13" x14ac:dyDescent="0.1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S432" s="4"/>
    </row>
    <row r="433" spans="1:19" ht="13" x14ac:dyDescent="0.1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S433" s="4"/>
    </row>
    <row r="434" spans="1:19" ht="13" x14ac:dyDescent="0.1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S434" s="4"/>
    </row>
    <row r="435" spans="1:19" ht="13" x14ac:dyDescent="0.1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S435" s="4"/>
    </row>
    <row r="436" spans="1:19" ht="13" x14ac:dyDescent="0.1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S436" s="4"/>
    </row>
    <row r="437" spans="1:19" ht="13" x14ac:dyDescent="0.1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S437" s="4"/>
    </row>
    <row r="438" spans="1:19" ht="13" x14ac:dyDescent="0.1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S438" s="4"/>
    </row>
    <row r="439" spans="1:19" ht="13" x14ac:dyDescent="0.1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S439" s="4"/>
    </row>
    <row r="440" spans="1:19" ht="13" x14ac:dyDescent="0.1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S440" s="4"/>
    </row>
    <row r="441" spans="1:19" ht="13" x14ac:dyDescent="0.1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S441" s="4"/>
    </row>
    <row r="442" spans="1:19" ht="13" x14ac:dyDescent="0.1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S442" s="4"/>
    </row>
    <row r="443" spans="1:19" ht="13" x14ac:dyDescent="0.1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S443" s="4"/>
    </row>
    <row r="444" spans="1:19" ht="13" x14ac:dyDescent="0.1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S444" s="4"/>
    </row>
    <row r="445" spans="1:19" ht="13" x14ac:dyDescent="0.1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S445" s="4"/>
    </row>
    <row r="446" spans="1:19" ht="13" x14ac:dyDescent="0.1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S446" s="4"/>
    </row>
    <row r="447" spans="1:19" ht="13" x14ac:dyDescent="0.1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S447" s="4"/>
    </row>
    <row r="448" spans="1:19" ht="13" x14ac:dyDescent="0.1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S448" s="4"/>
    </row>
    <row r="449" spans="1:19" ht="13" x14ac:dyDescent="0.1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S449" s="4"/>
    </row>
    <row r="450" spans="1:19" ht="13" x14ac:dyDescent="0.1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S450" s="4"/>
    </row>
    <row r="451" spans="1:19" ht="13" x14ac:dyDescent="0.1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S451" s="4"/>
    </row>
    <row r="452" spans="1:19" ht="13" x14ac:dyDescent="0.1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S452" s="4"/>
    </row>
    <row r="453" spans="1:19" ht="13" x14ac:dyDescent="0.1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S453" s="4"/>
    </row>
    <row r="454" spans="1:19" ht="13" x14ac:dyDescent="0.1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S454" s="4"/>
    </row>
    <row r="455" spans="1:19" ht="13" x14ac:dyDescent="0.1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S455" s="4"/>
    </row>
    <row r="456" spans="1:19" ht="13" x14ac:dyDescent="0.1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S456" s="4"/>
    </row>
    <row r="457" spans="1:19" ht="13" x14ac:dyDescent="0.1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S457" s="4"/>
    </row>
    <row r="458" spans="1:19" ht="13" x14ac:dyDescent="0.1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S458" s="4"/>
    </row>
    <row r="459" spans="1:19" ht="13" x14ac:dyDescent="0.1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S459" s="4"/>
    </row>
    <row r="460" spans="1:19" ht="13" x14ac:dyDescent="0.1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S460" s="4"/>
    </row>
    <row r="461" spans="1:19" ht="13" x14ac:dyDescent="0.1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S461" s="4"/>
    </row>
    <row r="462" spans="1:19" ht="13" x14ac:dyDescent="0.1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S462" s="4"/>
    </row>
    <row r="463" spans="1:19" ht="13" x14ac:dyDescent="0.1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S463" s="4"/>
    </row>
    <row r="464" spans="1:19" ht="13" x14ac:dyDescent="0.1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S464" s="4"/>
    </row>
    <row r="465" spans="1:19" ht="13" x14ac:dyDescent="0.1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S465" s="4"/>
    </row>
    <row r="466" spans="1:19" ht="13" x14ac:dyDescent="0.1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S466" s="4"/>
    </row>
    <row r="467" spans="1:19" ht="13" x14ac:dyDescent="0.1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S467" s="4"/>
    </row>
    <row r="468" spans="1:19" ht="13" x14ac:dyDescent="0.1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S468" s="4"/>
    </row>
    <row r="469" spans="1:19" ht="13" x14ac:dyDescent="0.1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S469" s="4"/>
    </row>
    <row r="470" spans="1:19" ht="13" x14ac:dyDescent="0.1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S470" s="4"/>
    </row>
    <row r="471" spans="1:19" ht="13" x14ac:dyDescent="0.1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S471" s="4"/>
    </row>
    <row r="472" spans="1:19" ht="13" x14ac:dyDescent="0.1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S472" s="4"/>
    </row>
    <row r="473" spans="1:19" ht="13" x14ac:dyDescent="0.1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S473" s="4"/>
    </row>
    <row r="474" spans="1:19" ht="13" x14ac:dyDescent="0.1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S474" s="4"/>
    </row>
    <row r="475" spans="1:19" ht="13" x14ac:dyDescent="0.1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S475" s="4"/>
    </row>
    <row r="476" spans="1:19" ht="13" x14ac:dyDescent="0.1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S476" s="4"/>
    </row>
    <row r="477" spans="1:19" ht="13" x14ac:dyDescent="0.1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S477" s="4"/>
    </row>
    <row r="478" spans="1:19" ht="13" x14ac:dyDescent="0.1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S478" s="4"/>
    </row>
    <row r="479" spans="1:19" ht="13" x14ac:dyDescent="0.1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S479" s="4"/>
    </row>
    <row r="480" spans="1:19" ht="13" x14ac:dyDescent="0.1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S480" s="4"/>
    </row>
    <row r="481" spans="1:19" ht="13" x14ac:dyDescent="0.1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S481" s="4"/>
    </row>
    <row r="482" spans="1:19" ht="13" x14ac:dyDescent="0.1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S482" s="4"/>
    </row>
    <row r="483" spans="1:19" ht="13" x14ac:dyDescent="0.1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S483" s="4"/>
    </row>
    <row r="484" spans="1:19" ht="13" x14ac:dyDescent="0.1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S484" s="4"/>
    </row>
    <row r="485" spans="1:19" ht="13" x14ac:dyDescent="0.1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S485" s="4"/>
    </row>
    <row r="486" spans="1:19" ht="13" x14ac:dyDescent="0.1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S486" s="4"/>
    </row>
    <row r="487" spans="1:19" ht="13" x14ac:dyDescent="0.1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S487" s="4"/>
    </row>
    <row r="488" spans="1:19" ht="13" x14ac:dyDescent="0.1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S488" s="4"/>
    </row>
    <row r="489" spans="1:19" ht="13" x14ac:dyDescent="0.1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S489" s="4"/>
    </row>
    <row r="490" spans="1:19" ht="13" x14ac:dyDescent="0.1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S490" s="4"/>
    </row>
    <row r="491" spans="1:19" ht="13" x14ac:dyDescent="0.1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S491" s="4"/>
    </row>
    <row r="492" spans="1:19" ht="13" x14ac:dyDescent="0.1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S492" s="4"/>
    </row>
    <row r="493" spans="1:19" ht="13" x14ac:dyDescent="0.1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S493" s="4"/>
    </row>
    <row r="494" spans="1:19" ht="13" x14ac:dyDescent="0.1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S494" s="4"/>
    </row>
    <row r="495" spans="1:19" ht="13" x14ac:dyDescent="0.1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S495" s="4"/>
    </row>
    <row r="496" spans="1:19" ht="13" x14ac:dyDescent="0.1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S496" s="4"/>
    </row>
    <row r="497" spans="1:19" ht="13" x14ac:dyDescent="0.1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S497" s="4"/>
    </row>
    <row r="498" spans="1:19" ht="13" x14ac:dyDescent="0.1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S498" s="4"/>
    </row>
    <row r="499" spans="1:19" ht="13" x14ac:dyDescent="0.1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S499" s="4"/>
    </row>
    <row r="500" spans="1:19" ht="13" x14ac:dyDescent="0.1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S500" s="4"/>
    </row>
    <row r="501" spans="1:19" ht="13" x14ac:dyDescent="0.1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S501" s="4"/>
    </row>
    <row r="502" spans="1:19" ht="13" x14ac:dyDescent="0.1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S502" s="4"/>
    </row>
    <row r="503" spans="1:19" ht="13" x14ac:dyDescent="0.1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S503" s="4"/>
    </row>
    <row r="504" spans="1:19" ht="13" x14ac:dyDescent="0.1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S504" s="4"/>
    </row>
    <row r="505" spans="1:19" ht="13" x14ac:dyDescent="0.1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S505" s="4"/>
    </row>
    <row r="506" spans="1:19" ht="13" x14ac:dyDescent="0.1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S506" s="4"/>
    </row>
    <row r="507" spans="1:19" ht="13" x14ac:dyDescent="0.1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S507" s="4"/>
    </row>
    <row r="508" spans="1:19" ht="13" x14ac:dyDescent="0.1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S508" s="4"/>
    </row>
    <row r="509" spans="1:19" ht="13" x14ac:dyDescent="0.1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S509" s="4"/>
    </row>
    <row r="510" spans="1:19" ht="13" x14ac:dyDescent="0.1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S510" s="4"/>
    </row>
    <row r="511" spans="1:19" ht="13" x14ac:dyDescent="0.1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S511" s="4"/>
    </row>
    <row r="512" spans="1:19" ht="13" x14ac:dyDescent="0.1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S512" s="4"/>
    </row>
    <row r="513" spans="1:19" ht="13" x14ac:dyDescent="0.1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S513" s="4"/>
    </row>
    <row r="514" spans="1:19" ht="13" x14ac:dyDescent="0.1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S514" s="4"/>
    </row>
    <row r="515" spans="1:19" ht="13" x14ac:dyDescent="0.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S515" s="4"/>
    </row>
    <row r="516" spans="1:19" ht="13" x14ac:dyDescent="0.1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S516" s="4"/>
    </row>
    <row r="517" spans="1:19" ht="13" x14ac:dyDescent="0.1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S517" s="4"/>
    </row>
    <row r="518" spans="1:19" ht="13" x14ac:dyDescent="0.1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S518" s="4"/>
    </row>
    <row r="519" spans="1:19" ht="13" x14ac:dyDescent="0.1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S519" s="4"/>
    </row>
    <row r="520" spans="1:19" ht="13" x14ac:dyDescent="0.1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S520" s="4"/>
    </row>
    <row r="521" spans="1:19" ht="13" x14ac:dyDescent="0.1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S521" s="4"/>
    </row>
    <row r="522" spans="1:19" ht="13" x14ac:dyDescent="0.1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S522" s="4"/>
    </row>
    <row r="523" spans="1:19" ht="13" x14ac:dyDescent="0.1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S523" s="4"/>
    </row>
    <row r="524" spans="1:19" ht="13" x14ac:dyDescent="0.1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S524" s="4"/>
    </row>
    <row r="525" spans="1:19" ht="13" x14ac:dyDescent="0.1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S525" s="4"/>
    </row>
    <row r="526" spans="1:19" ht="13" x14ac:dyDescent="0.1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S526" s="4"/>
    </row>
    <row r="527" spans="1:19" ht="13" x14ac:dyDescent="0.1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S527" s="4"/>
    </row>
    <row r="528" spans="1:19" ht="13" x14ac:dyDescent="0.1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S528" s="4"/>
    </row>
    <row r="529" spans="1:19" ht="13" x14ac:dyDescent="0.1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S529" s="4"/>
    </row>
    <row r="530" spans="1:19" ht="13" x14ac:dyDescent="0.1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S530" s="4"/>
    </row>
    <row r="531" spans="1:19" ht="13" x14ac:dyDescent="0.1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S531" s="4"/>
    </row>
    <row r="532" spans="1:19" ht="13" x14ac:dyDescent="0.1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S532" s="4"/>
    </row>
    <row r="533" spans="1:19" ht="13" x14ac:dyDescent="0.1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S533" s="4"/>
    </row>
    <row r="534" spans="1:19" ht="13" x14ac:dyDescent="0.1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S534" s="4"/>
    </row>
    <row r="535" spans="1:19" ht="13" x14ac:dyDescent="0.1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S535" s="4"/>
    </row>
    <row r="536" spans="1:19" ht="13" x14ac:dyDescent="0.1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S536" s="4"/>
    </row>
    <row r="537" spans="1:19" ht="13" x14ac:dyDescent="0.1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S537" s="4"/>
    </row>
    <row r="538" spans="1:19" ht="13" x14ac:dyDescent="0.1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S538" s="4"/>
    </row>
    <row r="539" spans="1:19" ht="13" x14ac:dyDescent="0.1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S539" s="4"/>
    </row>
    <row r="540" spans="1:19" ht="13" x14ac:dyDescent="0.1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S540" s="4"/>
    </row>
    <row r="541" spans="1:19" ht="13" x14ac:dyDescent="0.1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S541" s="4"/>
    </row>
    <row r="542" spans="1:19" ht="13" x14ac:dyDescent="0.1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S542" s="4"/>
    </row>
    <row r="543" spans="1:19" ht="13" x14ac:dyDescent="0.1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S543" s="4"/>
    </row>
    <row r="544" spans="1:19" ht="13" x14ac:dyDescent="0.1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S544" s="4"/>
    </row>
    <row r="545" spans="1:19" ht="13" x14ac:dyDescent="0.1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S545" s="4"/>
    </row>
    <row r="546" spans="1:19" ht="13" x14ac:dyDescent="0.1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S546" s="4"/>
    </row>
    <row r="547" spans="1:19" ht="13" x14ac:dyDescent="0.1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S547" s="4"/>
    </row>
    <row r="548" spans="1:19" ht="13" x14ac:dyDescent="0.1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S548" s="4"/>
    </row>
    <row r="549" spans="1:19" ht="13" x14ac:dyDescent="0.1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S549" s="4"/>
    </row>
    <row r="550" spans="1:19" ht="13" x14ac:dyDescent="0.1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S550" s="4"/>
    </row>
    <row r="551" spans="1:19" ht="13" x14ac:dyDescent="0.1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S551" s="4"/>
    </row>
    <row r="552" spans="1:19" ht="13" x14ac:dyDescent="0.1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S552" s="4"/>
    </row>
    <row r="553" spans="1:19" ht="13" x14ac:dyDescent="0.1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S553" s="4"/>
    </row>
    <row r="554" spans="1:19" ht="13" x14ac:dyDescent="0.1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S554" s="4"/>
    </row>
    <row r="555" spans="1:19" ht="13" x14ac:dyDescent="0.1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S555" s="4"/>
    </row>
    <row r="556" spans="1:19" ht="13" x14ac:dyDescent="0.1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S556" s="4"/>
    </row>
    <row r="557" spans="1:19" ht="13" x14ac:dyDescent="0.1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S557" s="4"/>
    </row>
    <row r="558" spans="1:19" ht="13" x14ac:dyDescent="0.1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S558" s="4"/>
    </row>
    <row r="559" spans="1:19" ht="13" x14ac:dyDescent="0.1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S559" s="4"/>
    </row>
    <row r="560" spans="1:19" ht="13" x14ac:dyDescent="0.1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S560" s="4"/>
    </row>
    <row r="561" spans="1:19" ht="13" x14ac:dyDescent="0.1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S561" s="4"/>
    </row>
    <row r="562" spans="1:19" ht="13" x14ac:dyDescent="0.1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S562" s="4"/>
    </row>
    <row r="563" spans="1:19" ht="13" x14ac:dyDescent="0.1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S563" s="4"/>
    </row>
    <row r="564" spans="1:19" ht="13" x14ac:dyDescent="0.1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S564" s="4"/>
    </row>
    <row r="565" spans="1:19" ht="13" x14ac:dyDescent="0.1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S565" s="4"/>
    </row>
    <row r="566" spans="1:19" ht="13" x14ac:dyDescent="0.1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S566" s="4"/>
    </row>
    <row r="567" spans="1:19" ht="13" x14ac:dyDescent="0.1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S567" s="4"/>
    </row>
    <row r="568" spans="1:19" ht="13" x14ac:dyDescent="0.1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S568" s="4"/>
    </row>
    <row r="569" spans="1:19" ht="13" x14ac:dyDescent="0.1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S569" s="4"/>
    </row>
    <row r="570" spans="1:19" ht="13" x14ac:dyDescent="0.1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S570" s="4"/>
    </row>
    <row r="571" spans="1:19" ht="13" x14ac:dyDescent="0.1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S571" s="4"/>
    </row>
    <row r="572" spans="1:19" ht="13" x14ac:dyDescent="0.1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S572" s="4"/>
    </row>
    <row r="573" spans="1:19" ht="13" x14ac:dyDescent="0.1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S573" s="4"/>
    </row>
    <row r="574" spans="1:19" ht="13" x14ac:dyDescent="0.1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S574" s="4"/>
    </row>
    <row r="575" spans="1:19" ht="13" x14ac:dyDescent="0.1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S575" s="4"/>
    </row>
    <row r="576" spans="1:19" ht="13" x14ac:dyDescent="0.1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S576" s="4"/>
    </row>
    <row r="577" spans="1:19" ht="13" x14ac:dyDescent="0.1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S577" s="4"/>
    </row>
    <row r="578" spans="1:19" ht="13" x14ac:dyDescent="0.1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S578" s="4"/>
    </row>
    <row r="579" spans="1:19" ht="13" x14ac:dyDescent="0.1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S579" s="4"/>
    </row>
    <row r="580" spans="1:19" ht="13" x14ac:dyDescent="0.1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S580" s="4"/>
    </row>
    <row r="581" spans="1:19" ht="13" x14ac:dyDescent="0.1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S581" s="4"/>
    </row>
    <row r="582" spans="1:19" ht="13" x14ac:dyDescent="0.1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S582" s="4"/>
    </row>
    <row r="583" spans="1:19" ht="13" x14ac:dyDescent="0.1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S583" s="4"/>
    </row>
    <row r="584" spans="1:19" ht="13" x14ac:dyDescent="0.1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S584" s="4"/>
    </row>
    <row r="585" spans="1:19" ht="13" x14ac:dyDescent="0.1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S585" s="4"/>
    </row>
    <row r="586" spans="1:19" ht="13" x14ac:dyDescent="0.1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S586" s="4"/>
    </row>
    <row r="587" spans="1:19" ht="13" x14ac:dyDescent="0.1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S587" s="4"/>
    </row>
    <row r="588" spans="1:19" ht="13" x14ac:dyDescent="0.1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S588" s="4"/>
    </row>
    <row r="589" spans="1:19" ht="13" x14ac:dyDescent="0.1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S589" s="4"/>
    </row>
    <row r="590" spans="1:19" ht="13" x14ac:dyDescent="0.1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S590" s="4"/>
    </row>
    <row r="591" spans="1:19" ht="13" x14ac:dyDescent="0.1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S591" s="4"/>
    </row>
    <row r="592" spans="1:19" ht="13" x14ac:dyDescent="0.1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S592" s="4"/>
    </row>
    <row r="593" spans="1:19" ht="13" x14ac:dyDescent="0.1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S593" s="4"/>
    </row>
    <row r="594" spans="1:19" ht="13" x14ac:dyDescent="0.1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S594" s="4"/>
    </row>
    <row r="595" spans="1:19" ht="13" x14ac:dyDescent="0.1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S595" s="4"/>
    </row>
    <row r="596" spans="1:19" ht="13" x14ac:dyDescent="0.1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S596" s="4"/>
    </row>
    <row r="597" spans="1:19" ht="13" x14ac:dyDescent="0.1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S597" s="4"/>
    </row>
    <row r="598" spans="1:19" ht="13" x14ac:dyDescent="0.1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S598" s="4"/>
    </row>
    <row r="599" spans="1:19" ht="13" x14ac:dyDescent="0.1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S599" s="4"/>
    </row>
    <row r="600" spans="1:19" ht="13" x14ac:dyDescent="0.1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S600" s="4"/>
    </row>
    <row r="601" spans="1:19" ht="13" x14ac:dyDescent="0.1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S601" s="4"/>
    </row>
    <row r="602" spans="1:19" ht="13" x14ac:dyDescent="0.1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S602" s="4"/>
    </row>
    <row r="603" spans="1:19" ht="13" x14ac:dyDescent="0.1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S603" s="4"/>
    </row>
    <row r="604" spans="1:19" ht="13" x14ac:dyDescent="0.1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S604" s="4"/>
    </row>
    <row r="605" spans="1:19" ht="13" x14ac:dyDescent="0.1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S605" s="4"/>
    </row>
    <row r="606" spans="1:19" ht="13" x14ac:dyDescent="0.1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S606" s="4"/>
    </row>
    <row r="607" spans="1:19" ht="13" x14ac:dyDescent="0.1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S607" s="4"/>
    </row>
    <row r="608" spans="1:19" ht="13" x14ac:dyDescent="0.1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S608" s="4"/>
    </row>
    <row r="609" spans="1:19" ht="13" x14ac:dyDescent="0.1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S609" s="4"/>
    </row>
    <row r="610" spans="1:19" ht="13" x14ac:dyDescent="0.1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S610" s="4"/>
    </row>
    <row r="611" spans="1:19" ht="13" x14ac:dyDescent="0.1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S611" s="4"/>
    </row>
    <row r="612" spans="1:19" ht="13" x14ac:dyDescent="0.1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S612" s="4"/>
    </row>
    <row r="613" spans="1:19" ht="13" x14ac:dyDescent="0.1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S613" s="4"/>
    </row>
    <row r="614" spans="1:19" ht="13" x14ac:dyDescent="0.1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S614" s="4"/>
    </row>
    <row r="615" spans="1:19" ht="13" x14ac:dyDescent="0.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S615" s="4"/>
    </row>
    <row r="616" spans="1:19" ht="13" x14ac:dyDescent="0.1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S616" s="4"/>
    </row>
    <row r="617" spans="1:19" ht="13" x14ac:dyDescent="0.1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S617" s="4"/>
    </row>
    <row r="618" spans="1:19" ht="13" x14ac:dyDescent="0.1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S618" s="4"/>
    </row>
    <row r="619" spans="1:19" ht="13" x14ac:dyDescent="0.1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S619" s="4"/>
    </row>
    <row r="620" spans="1:19" ht="13" x14ac:dyDescent="0.1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S620" s="4"/>
    </row>
    <row r="621" spans="1:19" ht="13" x14ac:dyDescent="0.1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S621" s="4"/>
    </row>
    <row r="622" spans="1:19" ht="13" x14ac:dyDescent="0.1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S622" s="4"/>
    </row>
    <row r="623" spans="1:19" ht="13" x14ac:dyDescent="0.1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S623" s="4"/>
    </row>
    <row r="624" spans="1:19" ht="13" x14ac:dyDescent="0.1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S624" s="4"/>
    </row>
    <row r="625" spans="1:19" ht="13" x14ac:dyDescent="0.1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S625" s="4"/>
    </row>
    <row r="626" spans="1:19" ht="13" x14ac:dyDescent="0.1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S626" s="4"/>
    </row>
    <row r="627" spans="1:19" ht="13" x14ac:dyDescent="0.1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S627" s="4"/>
    </row>
    <row r="628" spans="1:19" ht="13" x14ac:dyDescent="0.1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S628" s="4"/>
    </row>
    <row r="629" spans="1:19" ht="13" x14ac:dyDescent="0.1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S629" s="4"/>
    </row>
    <row r="630" spans="1:19" ht="13" x14ac:dyDescent="0.1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S630" s="4"/>
    </row>
    <row r="631" spans="1:19" ht="13" x14ac:dyDescent="0.1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S631" s="4"/>
    </row>
    <row r="632" spans="1:19" ht="13" x14ac:dyDescent="0.1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S632" s="4"/>
    </row>
    <row r="633" spans="1:19" ht="13" x14ac:dyDescent="0.1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S633" s="4"/>
    </row>
    <row r="634" spans="1:19" ht="13" x14ac:dyDescent="0.1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S634" s="4"/>
    </row>
    <row r="635" spans="1:19" ht="13" x14ac:dyDescent="0.1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S635" s="4"/>
    </row>
    <row r="636" spans="1:19" ht="13" x14ac:dyDescent="0.1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S636" s="4"/>
    </row>
    <row r="637" spans="1:19" ht="13" x14ac:dyDescent="0.1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S637" s="4"/>
    </row>
    <row r="638" spans="1:19" ht="13" x14ac:dyDescent="0.1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S638" s="4"/>
    </row>
    <row r="639" spans="1:19" ht="13" x14ac:dyDescent="0.1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S639" s="4"/>
    </row>
    <row r="640" spans="1:19" ht="13" x14ac:dyDescent="0.1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S640" s="4"/>
    </row>
    <row r="641" spans="1:19" ht="13" x14ac:dyDescent="0.1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S641" s="4"/>
    </row>
    <row r="642" spans="1:19" ht="13" x14ac:dyDescent="0.1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S642" s="4"/>
    </row>
    <row r="643" spans="1:19" ht="13" x14ac:dyDescent="0.1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S643" s="4"/>
    </row>
    <row r="644" spans="1:19" ht="13" x14ac:dyDescent="0.1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S644" s="4"/>
    </row>
    <row r="645" spans="1:19" ht="13" x14ac:dyDescent="0.1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S645" s="4"/>
    </row>
    <row r="646" spans="1:19" ht="13" x14ac:dyDescent="0.1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S646" s="4"/>
    </row>
    <row r="647" spans="1:19" ht="13" x14ac:dyDescent="0.1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S647" s="4"/>
    </row>
    <row r="648" spans="1:19" ht="13" x14ac:dyDescent="0.1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S648" s="4"/>
    </row>
    <row r="649" spans="1:19" ht="13" x14ac:dyDescent="0.1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S649" s="4"/>
    </row>
    <row r="650" spans="1:19" ht="13" x14ac:dyDescent="0.1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S650" s="4"/>
    </row>
    <row r="651" spans="1:19" ht="13" x14ac:dyDescent="0.1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S651" s="4"/>
    </row>
    <row r="652" spans="1:19" ht="13" x14ac:dyDescent="0.1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S652" s="4"/>
    </row>
    <row r="653" spans="1:19" ht="13" x14ac:dyDescent="0.1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S653" s="4"/>
    </row>
    <row r="654" spans="1:19" ht="13" x14ac:dyDescent="0.1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S654" s="4"/>
    </row>
    <row r="655" spans="1:19" ht="13" x14ac:dyDescent="0.1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S655" s="4"/>
    </row>
    <row r="656" spans="1:19" ht="13" x14ac:dyDescent="0.1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S656" s="4"/>
    </row>
    <row r="657" spans="1:19" ht="13" x14ac:dyDescent="0.1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S657" s="4"/>
    </row>
    <row r="658" spans="1:19" ht="13" x14ac:dyDescent="0.1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S658" s="4"/>
    </row>
    <row r="659" spans="1:19" ht="13" x14ac:dyDescent="0.1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S659" s="4"/>
    </row>
    <row r="660" spans="1:19" ht="13" x14ac:dyDescent="0.1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S660" s="4"/>
    </row>
    <row r="661" spans="1:19" ht="13" x14ac:dyDescent="0.1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S661" s="4"/>
    </row>
    <row r="662" spans="1:19" ht="13" x14ac:dyDescent="0.1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S662" s="4"/>
    </row>
    <row r="663" spans="1:19" ht="13" x14ac:dyDescent="0.1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S663" s="4"/>
    </row>
    <row r="664" spans="1:19" ht="13" x14ac:dyDescent="0.1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S664" s="4"/>
    </row>
    <row r="665" spans="1:19" ht="13" x14ac:dyDescent="0.1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S665" s="4"/>
    </row>
    <row r="666" spans="1:19" ht="13" x14ac:dyDescent="0.1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S666" s="4"/>
    </row>
    <row r="667" spans="1:19" ht="13" x14ac:dyDescent="0.1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S667" s="4"/>
    </row>
    <row r="668" spans="1:19" ht="13" x14ac:dyDescent="0.1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S668" s="4"/>
    </row>
    <row r="669" spans="1:19" ht="13" x14ac:dyDescent="0.1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S669" s="4"/>
    </row>
    <row r="670" spans="1:19" ht="13" x14ac:dyDescent="0.1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S670" s="4"/>
    </row>
    <row r="671" spans="1:19" ht="13" x14ac:dyDescent="0.1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S671" s="4"/>
    </row>
    <row r="672" spans="1:19" ht="13" x14ac:dyDescent="0.1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S672" s="4"/>
    </row>
    <row r="673" spans="1:19" ht="13" x14ac:dyDescent="0.1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S673" s="4"/>
    </row>
    <row r="674" spans="1:19" ht="13" x14ac:dyDescent="0.1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S674" s="4"/>
    </row>
    <row r="675" spans="1:19" ht="13" x14ac:dyDescent="0.1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S675" s="4"/>
    </row>
    <row r="676" spans="1:19" ht="13" x14ac:dyDescent="0.1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S676" s="4"/>
    </row>
    <row r="677" spans="1:19" ht="13" x14ac:dyDescent="0.1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S677" s="4"/>
    </row>
    <row r="678" spans="1:19" ht="13" x14ac:dyDescent="0.1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S678" s="4"/>
    </row>
    <row r="679" spans="1:19" ht="13" x14ac:dyDescent="0.1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S679" s="4"/>
    </row>
    <row r="680" spans="1:19" ht="13" x14ac:dyDescent="0.1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S680" s="4"/>
    </row>
    <row r="681" spans="1:19" ht="13" x14ac:dyDescent="0.1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S681" s="4"/>
    </row>
    <row r="682" spans="1:19" ht="13" x14ac:dyDescent="0.1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S682" s="4"/>
    </row>
    <row r="683" spans="1:19" ht="13" x14ac:dyDescent="0.1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S683" s="4"/>
    </row>
    <row r="684" spans="1:19" ht="13" x14ac:dyDescent="0.1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S684" s="4"/>
    </row>
    <row r="685" spans="1:19" ht="13" x14ac:dyDescent="0.1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S685" s="4"/>
    </row>
    <row r="686" spans="1:19" ht="13" x14ac:dyDescent="0.1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S686" s="4"/>
    </row>
    <row r="687" spans="1:19" ht="13" x14ac:dyDescent="0.1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S687" s="4"/>
    </row>
    <row r="688" spans="1:19" ht="13" x14ac:dyDescent="0.1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S688" s="4"/>
    </row>
    <row r="689" spans="1:19" ht="13" x14ac:dyDescent="0.1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S689" s="4"/>
    </row>
    <row r="690" spans="1:19" ht="13" x14ac:dyDescent="0.1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S690" s="4"/>
    </row>
    <row r="691" spans="1:19" ht="13" x14ac:dyDescent="0.1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S691" s="4"/>
    </row>
    <row r="692" spans="1:19" ht="13" x14ac:dyDescent="0.1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S692" s="4"/>
    </row>
    <row r="693" spans="1:19" ht="13" x14ac:dyDescent="0.1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S693" s="4"/>
    </row>
    <row r="694" spans="1:19" ht="13" x14ac:dyDescent="0.1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S694" s="4"/>
    </row>
    <row r="695" spans="1:19" ht="13" x14ac:dyDescent="0.1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S695" s="4"/>
    </row>
    <row r="696" spans="1:19" ht="13" x14ac:dyDescent="0.1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S696" s="4"/>
    </row>
    <row r="697" spans="1:19" ht="13" x14ac:dyDescent="0.1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S697" s="4"/>
    </row>
    <row r="698" spans="1:19" ht="13" x14ac:dyDescent="0.1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S698" s="4"/>
    </row>
    <row r="699" spans="1:19" ht="13" x14ac:dyDescent="0.1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S699" s="4"/>
    </row>
    <row r="700" spans="1:19" ht="13" x14ac:dyDescent="0.1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S700" s="4"/>
    </row>
    <row r="701" spans="1:19" ht="13" x14ac:dyDescent="0.1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S701" s="4"/>
    </row>
    <row r="702" spans="1:19" ht="13" x14ac:dyDescent="0.1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S702" s="4"/>
    </row>
    <row r="703" spans="1:19" ht="13" x14ac:dyDescent="0.1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S703" s="4"/>
    </row>
    <row r="704" spans="1:19" ht="13" x14ac:dyDescent="0.1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S704" s="4"/>
    </row>
    <row r="705" spans="1:19" ht="13" x14ac:dyDescent="0.1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S705" s="4"/>
    </row>
    <row r="706" spans="1:19" ht="13" x14ac:dyDescent="0.1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S706" s="4"/>
    </row>
    <row r="707" spans="1:19" ht="13" x14ac:dyDescent="0.1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S707" s="4"/>
    </row>
    <row r="708" spans="1:19" ht="13" x14ac:dyDescent="0.1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S708" s="4"/>
    </row>
    <row r="709" spans="1:19" ht="13" x14ac:dyDescent="0.1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S709" s="4"/>
    </row>
    <row r="710" spans="1:19" ht="13" x14ac:dyDescent="0.1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S710" s="4"/>
    </row>
    <row r="711" spans="1:19" ht="13" x14ac:dyDescent="0.1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S711" s="4"/>
    </row>
    <row r="712" spans="1:19" ht="13" x14ac:dyDescent="0.1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S712" s="4"/>
    </row>
    <row r="713" spans="1:19" ht="13" x14ac:dyDescent="0.1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S713" s="4"/>
    </row>
    <row r="714" spans="1:19" ht="13" x14ac:dyDescent="0.1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S714" s="4"/>
    </row>
    <row r="715" spans="1:19" ht="13" x14ac:dyDescent="0.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S715" s="4"/>
    </row>
    <row r="716" spans="1:19" ht="13" x14ac:dyDescent="0.1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S716" s="4"/>
    </row>
    <row r="717" spans="1:19" ht="13" x14ac:dyDescent="0.1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S717" s="4"/>
    </row>
    <row r="718" spans="1:19" ht="13" x14ac:dyDescent="0.1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S718" s="4"/>
    </row>
    <row r="719" spans="1:19" ht="13" x14ac:dyDescent="0.1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S719" s="4"/>
    </row>
    <row r="720" spans="1:19" ht="13" x14ac:dyDescent="0.1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S720" s="4"/>
    </row>
    <row r="721" spans="1:19" ht="13" x14ac:dyDescent="0.1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S721" s="4"/>
    </row>
    <row r="722" spans="1:19" ht="13" x14ac:dyDescent="0.1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S722" s="4"/>
    </row>
    <row r="723" spans="1:19" ht="13" x14ac:dyDescent="0.1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S723" s="4"/>
    </row>
    <row r="724" spans="1:19" ht="13" x14ac:dyDescent="0.1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S724" s="4"/>
    </row>
    <row r="725" spans="1:19" ht="13" x14ac:dyDescent="0.1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S725" s="4"/>
    </row>
    <row r="726" spans="1:19" ht="13" x14ac:dyDescent="0.1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S726" s="4"/>
    </row>
    <row r="727" spans="1:19" ht="13" x14ac:dyDescent="0.1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S727" s="4"/>
    </row>
    <row r="728" spans="1:19" ht="13" x14ac:dyDescent="0.1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S728" s="4"/>
    </row>
    <row r="729" spans="1:19" ht="13" x14ac:dyDescent="0.1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S729" s="4"/>
    </row>
    <row r="730" spans="1:19" ht="13" x14ac:dyDescent="0.1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S730" s="4"/>
    </row>
    <row r="731" spans="1:19" ht="13" x14ac:dyDescent="0.1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S731" s="4"/>
    </row>
    <row r="732" spans="1:19" ht="13" x14ac:dyDescent="0.1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S732" s="4"/>
    </row>
    <row r="733" spans="1:19" ht="13" x14ac:dyDescent="0.1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S733" s="4"/>
    </row>
    <row r="734" spans="1:19" ht="13" x14ac:dyDescent="0.1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S734" s="4"/>
    </row>
    <row r="735" spans="1:19" ht="13" x14ac:dyDescent="0.1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S735" s="4"/>
    </row>
    <row r="736" spans="1:19" ht="13" x14ac:dyDescent="0.1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S736" s="4"/>
    </row>
    <row r="737" spans="1:19" ht="13" x14ac:dyDescent="0.1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S737" s="4"/>
    </row>
    <row r="738" spans="1:19" ht="13" x14ac:dyDescent="0.1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S738" s="4"/>
    </row>
    <row r="739" spans="1:19" ht="13" x14ac:dyDescent="0.1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S739" s="4"/>
    </row>
    <row r="740" spans="1:19" ht="13" x14ac:dyDescent="0.1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S740" s="4"/>
    </row>
    <row r="741" spans="1:19" ht="13" x14ac:dyDescent="0.1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S741" s="4"/>
    </row>
    <row r="742" spans="1:19" ht="13" x14ac:dyDescent="0.1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S742" s="4"/>
    </row>
    <row r="743" spans="1:19" ht="13" x14ac:dyDescent="0.1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S743" s="4"/>
    </row>
    <row r="744" spans="1:19" ht="13" x14ac:dyDescent="0.1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S744" s="4"/>
    </row>
    <row r="745" spans="1:19" ht="13" x14ac:dyDescent="0.1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S745" s="4"/>
    </row>
    <row r="746" spans="1:19" ht="13" x14ac:dyDescent="0.1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S746" s="4"/>
    </row>
    <row r="747" spans="1:19" ht="13" x14ac:dyDescent="0.1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S747" s="4"/>
    </row>
    <row r="748" spans="1:19" ht="13" x14ac:dyDescent="0.1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S748" s="4"/>
    </row>
    <row r="749" spans="1:19" ht="13" x14ac:dyDescent="0.1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S749" s="4"/>
    </row>
    <row r="750" spans="1:19" ht="13" x14ac:dyDescent="0.1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S750" s="4"/>
    </row>
    <row r="751" spans="1:19" ht="13" x14ac:dyDescent="0.1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S751" s="4"/>
    </row>
    <row r="752" spans="1:19" ht="13" x14ac:dyDescent="0.1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S752" s="4"/>
    </row>
    <row r="753" spans="1:19" ht="13" x14ac:dyDescent="0.1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S753" s="4"/>
    </row>
    <row r="754" spans="1:19" ht="13" x14ac:dyDescent="0.1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S754" s="4"/>
    </row>
    <row r="755" spans="1:19" ht="13" x14ac:dyDescent="0.1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S755" s="4"/>
    </row>
    <row r="756" spans="1:19" ht="13" x14ac:dyDescent="0.1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S756" s="4"/>
    </row>
    <row r="757" spans="1:19" ht="13" x14ac:dyDescent="0.1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S757" s="4"/>
    </row>
    <row r="758" spans="1:19" ht="13" x14ac:dyDescent="0.1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S758" s="4"/>
    </row>
    <row r="759" spans="1:19" ht="13" x14ac:dyDescent="0.1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S759" s="4"/>
    </row>
    <row r="760" spans="1:19" ht="13" x14ac:dyDescent="0.1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S760" s="4"/>
    </row>
    <row r="761" spans="1:19" ht="13" x14ac:dyDescent="0.1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S761" s="4"/>
    </row>
    <row r="762" spans="1:19" ht="13" x14ac:dyDescent="0.1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S762" s="4"/>
    </row>
    <row r="763" spans="1:19" ht="13" x14ac:dyDescent="0.1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S763" s="4"/>
    </row>
    <row r="764" spans="1:19" ht="13" x14ac:dyDescent="0.1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S764" s="4"/>
    </row>
    <row r="765" spans="1:19" ht="13" x14ac:dyDescent="0.1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S765" s="4"/>
    </row>
    <row r="766" spans="1:19" ht="13" x14ac:dyDescent="0.1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S766" s="4"/>
    </row>
    <row r="767" spans="1:19" ht="13" x14ac:dyDescent="0.1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S767" s="4"/>
    </row>
    <row r="768" spans="1:19" ht="13" x14ac:dyDescent="0.1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S768" s="4"/>
    </row>
    <row r="769" spans="1:19" ht="13" x14ac:dyDescent="0.1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S769" s="4"/>
    </row>
    <row r="770" spans="1:19" ht="13" x14ac:dyDescent="0.1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S770" s="4"/>
    </row>
    <row r="771" spans="1:19" ht="13" x14ac:dyDescent="0.1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S771" s="4"/>
    </row>
    <row r="772" spans="1:19" ht="13" x14ac:dyDescent="0.1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S772" s="4"/>
    </row>
    <row r="773" spans="1:19" ht="13" x14ac:dyDescent="0.1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S773" s="4"/>
    </row>
    <row r="774" spans="1:19" ht="13" x14ac:dyDescent="0.1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S774" s="4"/>
    </row>
    <row r="775" spans="1:19" ht="13" x14ac:dyDescent="0.1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S775" s="4"/>
    </row>
    <row r="776" spans="1:19" ht="13" x14ac:dyDescent="0.1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S776" s="4"/>
    </row>
    <row r="777" spans="1:19" ht="13" x14ac:dyDescent="0.1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S777" s="4"/>
    </row>
    <row r="778" spans="1:19" ht="13" x14ac:dyDescent="0.1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S778" s="4"/>
    </row>
    <row r="779" spans="1:19" ht="13" x14ac:dyDescent="0.1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S779" s="4"/>
    </row>
    <row r="780" spans="1:19" ht="13" x14ac:dyDescent="0.1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S780" s="4"/>
    </row>
    <row r="781" spans="1:19" ht="13" x14ac:dyDescent="0.1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S781" s="4"/>
    </row>
    <row r="782" spans="1:19" ht="13" x14ac:dyDescent="0.1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S782" s="4"/>
    </row>
    <row r="783" spans="1:19" ht="13" x14ac:dyDescent="0.1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S783" s="4"/>
    </row>
    <row r="784" spans="1:19" ht="13" x14ac:dyDescent="0.1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S784" s="4"/>
    </row>
    <row r="785" spans="1:19" ht="13" x14ac:dyDescent="0.1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S785" s="4"/>
    </row>
    <row r="786" spans="1:19" ht="13" x14ac:dyDescent="0.1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S786" s="4"/>
    </row>
    <row r="787" spans="1:19" ht="13" x14ac:dyDescent="0.1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S787" s="4"/>
    </row>
    <row r="788" spans="1:19" ht="13" x14ac:dyDescent="0.1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S788" s="4"/>
    </row>
    <row r="789" spans="1:19" ht="13" x14ac:dyDescent="0.1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S789" s="4"/>
    </row>
    <row r="790" spans="1:19" ht="13" x14ac:dyDescent="0.1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S790" s="4"/>
    </row>
    <row r="791" spans="1:19" ht="13" x14ac:dyDescent="0.1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S791" s="4"/>
    </row>
    <row r="792" spans="1:19" ht="13" x14ac:dyDescent="0.1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S792" s="4"/>
    </row>
    <row r="793" spans="1:19" ht="13" x14ac:dyDescent="0.1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S793" s="4"/>
    </row>
    <row r="794" spans="1:19" ht="13" x14ac:dyDescent="0.1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S794" s="4"/>
    </row>
    <row r="795" spans="1:19" ht="13" x14ac:dyDescent="0.1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S795" s="4"/>
    </row>
    <row r="796" spans="1:19" ht="13" x14ac:dyDescent="0.1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S796" s="4"/>
    </row>
    <row r="797" spans="1:19" ht="13" x14ac:dyDescent="0.1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S797" s="4"/>
    </row>
    <row r="798" spans="1:19" ht="13" x14ac:dyDescent="0.1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S798" s="4"/>
    </row>
    <row r="799" spans="1:19" ht="13" x14ac:dyDescent="0.1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S799" s="4"/>
    </row>
    <row r="800" spans="1:19" ht="13" x14ac:dyDescent="0.1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S800" s="4"/>
    </row>
    <row r="801" spans="1:19" ht="13" x14ac:dyDescent="0.1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S801" s="4"/>
    </row>
    <row r="802" spans="1:19" ht="13" x14ac:dyDescent="0.1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S802" s="4"/>
    </row>
    <row r="803" spans="1:19" ht="13" x14ac:dyDescent="0.1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S803" s="4"/>
    </row>
    <row r="804" spans="1:19" ht="13" x14ac:dyDescent="0.1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S804" s="4"/>
    </row>
    <row r="805" spans="1:19" ht="13" x14ac:dyDescent="0.1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S805" s="4"/>
    </row>
    <row r="806" spans="1:19" ht="13" x14ac:dyDescent="0.1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S806" s="4"/>
    </row>
    <row r="807" spans="1:19" ht="13" x14ac:dyDescent="0.1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S807" s="4"/>
    </row>
    <row r="808" spans="1:19" ht="13" x14ac:dyDescent="0.1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S808" s="4"/>
    </row>
    <row r="809" spans="1:19" ht="13" x14ac:dyDescent="0.1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S809" s="4"/>
    </row>
    <row r="810" spans="1:19" ht="13" x14ac:dyDescent="0.1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S810" s="4"/>
    </row>
    <row r="811" spans="1:19" ht="13" x14ac:dyDescent="0.1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S811" s="4"/>
    </row>
    <row r="812" spans="1:19" ht="13" x14ac:dyDescent="0.1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S812" s="4"/>
    </row>
    <row r="813" spans="1:19" ht="13" x14ac:dyDescent="0.1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S813" s="4"/>
    </row>
    <row r="814" spans="1:19" ht="13" x14ac:dyDescent="0.1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S814" s="4"/>
    </row>
    <row r="815" spans="1:19" ht="13" x14ac:dyDescent="0.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S815" s="4"/>
    </row>
    <row r="816" spans="1:19" ht="13" x14ac:dyDescent="0.1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S816" s="4"/>
    </row>
    <row r="817" spans="1:19" ht="13" x14ac:dyDescent="0.1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S817" s="4"/>
    </row>
    <row r="818" spans="1:19" ht="13" x14ac:dyDescent="0.1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S818" s="4"/>
    </row>
    <row r="819" spans="1:19" ht="13" x14ac:dyDescent="0.1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S819" s="4"/>
    </row>
    <row r="820" spans="1:19" ht="13" x14ac:dyDescent="0.1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S820" s="4"/>
    </row>
    <row r="821" spans="1:19" ht="13" x14ac:dyDescent="0.1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S821" s="4"/>
    </row>
    <row r="822" spans="1:19" ht="13" x14ac:dyDescent="0.1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S822" s="4"/>
    </row>
    <row r="823" spans="1:19" ht="13" x14ac:dyDescent="0.1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S823" s="4"/>
    </row>
    <row r="824" spans="1:19" ht="13" x14ac:dyDescent="0.1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S824" s="4"/>
    </row>
    <row r="825" spans="1:19" ht="13" x14ac:dyDescent="0.1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S825" s="4"/>
    </row>
    <row r="826" spans="1:19" ht="13" x14ac:dyDescent="0.1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S826" s="4"/>
    </row>
    <row r="827" spans="1:19" ht="13" x14ac:dyDescent="0.1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S827" s="4"/>
    </row>
    <row r="828" spans="1:19" ht="13" x14ac:dyDescent="0.1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S828" s="4"/>
    </row>
    <row r="829" spans="1:19" ht="13" x14ac:dyDescent="0.1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S829" s="4"/>
    </row>
    <row r="830" spans="1:19" ht="13" x14ac:dyDescent="0.1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S830" s="4"/>
    </row>
    <row r="831" spans="1:19" ht="13" x14ac:dyDescent="0.1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S831" s="4"/>
    </row>
    <row r="832" spans="1:19" ht="13" x14ac:dyDescent="0.1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S832" s="4"/>
    </row>
    <row r="833" spans="1:19" ht="13" x14ac:dyDescent="0.1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S833" s="4"/>
    </row>
    <row r="834" spans="1:19" ht="13" x14ac:dyDescent="0.1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S834" s="4"/>
    </row>
    <row r="835" spans="1:19" ht="13" x14ac:dyDescent="0.1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S835" s="4"/>
    </row>
    <row r="836" spans="1:19" ht="13" x14ac:dyDescent="0.1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S836" s="4"/>
    </row>
    <row r="837" spans="1:19" ht="13" x14ac:dyDescent="0.1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S837" s="4"/>
    </row>
    <row r="838" spans="1:19" ht="13" x14ac:dyDescent="0.1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S838" s="4"/>
    </row>
    <row r="839" spans="1:19" ht="13" x14ac:dyDescent="0.1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S839" s="4"/>
    </row>
    <row r="840" spans="1:19" ht="13" x14ac:dyDescent="0.1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S840" s="4"/>
    </row>
    <row r="841" spans="1:19" ht="13" x14ac:dyDescent="0.1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S841" s="4"/>
    </row>
    <row r="842" spans="1:19" ht="13" x14ac:dyDescent="0.1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S842" s="4"/>
    </row>
    <row r="843" spans="1:19" ht="13" x14ac:dyDescent="0.1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S843" s="4"/>
    </row>
    <row r="844" spans="1:19" ht="13" x14ac:dyDescent="0.1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S844" s="4"/>
    </row>
    <row r="845" spans="1:19" ht="13" x14ac:dyDescent="0.1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S845" s="4"/>
    </row>
    <row r="846" spans="1:19" ht="13" x14ac:dyDescent="0.1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S846" s="4"/>
    </row>
    <row r="847" spans="1:19" ht="13" x14ac:dyDescent="0.1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S847" s="4"/>
    </row>
    <row r="848" spans="1:19" ht="13" x14ac:dyDescent="0.1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S848" s="4"/>
    </row>
    <row r="849" spans="1:19" ht="13" x14ac:dyDescent="0.1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S849" s="4"/>
    </row>
    <row r="850" spans="1:19" ht="13" x14ac:dyDescent="0.1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S850" s="4"/>
    </row>
    <row r="851" spans="1:19" ht="13" x14ac:dyDescent="0.1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S851" s="4"/>
    </row>
    <row r="852" spans="1:19" ht="13" x14ac:dyDescent="0.1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S852" s="4"/>
    </row>
    <row r="853" spans="1:19" ht="13" x14ac:dyDescent="0.1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S853" s="4"/>
    </row>
    <row r="854" spans="1:19" ht="13" x14ac:dyDescent="0.1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S854" s="4"/>
    </row>
    <row r="855" spans="1:19" ht="13" x14ac:dyDescent="0.1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S855" s="4"/>
    </row>
    <row r="856" spans="1:19" ht="13" x14ac:dyDescent="0.1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S856" s="4"/>
    </row>
    <row r="857" spans="1:19" ht="13" x14ac:dyDescent="0.1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S857" s="4"/>
    </row>
    <row r="858" spans="1:19" ht="13" x14ac:dyDescent="0.1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S858" s="4"/>
    </row>
    <row r="859" spans="1:19" ht="13" x14ac:dyDescent="0.1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S859" s="4"/>
    </row>
    <row r="860" spans="1:19" ht="13" x14ac:dyDescent="0.1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S860" s="4"/>
    </row>
    <row r="861" spans="1:19" ht="13" x14ac:dyDescent="0.1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S861" s="4"/>
    </row>
    <row r="862" spans="1:19" ht="13" x14ac:dyDescent="0.1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S862" s="4"/>
    </row>
    <row r="863" spans="1:19" ht="13" x14ac:dyDescent="0.1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S863" s="4"/>
    </row>
    <row r="864" spans="1:19" ht="13" x14ac:dyDescent="0.1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S864" s="4"/>
    </row>
    <row r="865" spans="1:19" ht="13" x14ac:dyDescent="0.1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S865" s="4"/>
    </row>
    <row r="866" spans="1:19" ht="13" x14ac:dyDescent="0.1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S866" s="4"/>
    </row>
    <row r="867" spans="1:19" ht="13" x14ac:dyDescent="0.1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S867" s="4"/>
    </row>
    <row r="868" spans="1:19" ht="13" x14ac:dyDescent="0.1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S868" s="4"/>
    </row>
    <row r="869" spans="1:19" ht="13" x14ac:dyDescent="0.1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S869" s="4"/>
    </row>
    <row r="870" spans="1:19" ht="13" x14ac:dyDescent="0.1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S870" s="4"/>
    </row>
    <row r="871" spans="1:19" ht="13" x14ac:dyDescent="0.1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S871" s="4"/>
    </row>
    <row r="872" spans="1:19" ht="13" x14ac:dyDescent="0.1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S872" s="4"/>
    </row>
    <row r="873" spans="1:19" ht="13" x14ac:dyDescent="0.1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S873" s="4"/>
    </row>
    <row r="874" spans="1:19" ht="13" x14ac:dyDescent="0.1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S874" s="4"/>
    </row>
    <row r="875" spans="1:19" ht="13" x14ac:dyDescent="0.1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S875" s="4"/>
    </row>
    <row r="876" spans="1:19" ht="13" x14ac:dyDescent="0.1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S876" s="4"/>
    </row>
    <row r="877" spans="1:19" ht="13" x14ac:dyDescent="0.1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S877" s="4"/>
    </row>
    <row r="878" spans="1:19" ht="13" x14ac:dyDescent="0.1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S878" s="4"/>
    </row>
    <row r="879" spans="1:19" ht="13" x14ac:dyDescent="0.1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S879" s="4"/>
    </row>
    <row r="880" spans="1:19" ht="13" x14ac:dyDescent="0.1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S880" s="4"/>
    </row>
    <row r="881" spans="1:19" ht="13" x14ac:dyDescent="0.1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S881" s="4"/>
    </row>
    <row r="882" spans="1:19" ht="13" x14ac:dyDescent="0.1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S882" s="4"/>
    </row>
  </sheetData>
  <sortState xmlns:xlrd2="http://schemas.microsoft.com/office/spreadsheetml/2017/richdata2" ref="A2:AA883">
    <sortCondition ref="Y1:Y883"/>
  </sortState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ADFA9A-FF73-2E47-9AAA-5326A5DE75F7}">
  <dimension ref="A1:M882"/>
  <sheetViews>
    <sheetView topLeftCell="A222" zoomScale="126" zoomScaleNormal="126" workbookViewId="0">
      <selection activeCell="K249" sqref="K249"/>
    </sheetView>
  </sheetViews>
  <sheetFormatPr baseColWidth="10" defaultRowHeight="13" x14ac:dyDescent="0.15"/>
  <cols>
    <col min="3" max="3" width="4.83203125" customWidth="1"/>
    <col min="4" max="4" width="5.6640625" customWidth="1"/>
    <col min="5" max="5" width="11" customWidth="1"/>
    <col min="6" max="6" width="33.1640625" hidden="1" customWidth="1"/>
    <col min="7" max="7" width="18.6640625" hidden="1" customWidth="1"/>
    <col min="8" max="13" width="20.83203125" customWidth="1"/>
  </cols>
  <sheetData>
    <row r="1" spans="1:13" x14ac:dyDescent="0.15">
      <c r="A1" s="2" t="s">
        <v>2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507</v>
      </c>
      <c r="I1" s="2" t="s">
        <v>508</v>
      </c>
      <c r="J1" s="2" t="s">
        <v>499</v>
      </c>
      <c r="K1" s="2" t="s">
        <v>500</v>
      </c>
      <c r="L1" s="2" t="s">
        <v>509</v>
      </c>
      <c r="M1" s="2" t="s">
        <v>510</v>
      </c>
    </row>
    <row r="2" spans="1:13" x14ac:dyDescent="0.15">
      <c r="A2" s="4" t="s">
        <v>407</v>
      </c>
      <c r="B2" s="4"/>
      <c r="C2" s="4">
        <v>1</v>
      </c>
      <c r="D2" s="4">
        <v>2014</v>
      </c>
      <c r="E2" s="5">
        <v>24905017</v>
      </c>
      <c r="F2" s="4" t="s">
        <v>270</v>
      </c>
      <c r="G2" s="4" t="s">
        <v>268</v>
      </c>
      <c r="H2" s="4">
        <v>50</v>
      </c>
      <c r="I2" s="4">
        <v>4000</v>
      </c>
      <c r="J2">
        <f>H2-L2</f>
        <v>0</v>
      </c>
      <c r="K2">
        <f>I2-M2</f>
        <v>0</v>
      </c>
      <c r="L2" s="4">
        <v>50</v>
      </c>
      <c r="M2" s="4">
        <v>4000</v>
      </c>
    </row>
    <row r="3" spans="1:13" x14ac:dyDescent="0.15">
      <c r="A3" s="4" t="s">
        <v>408</v>
      </c>
      <c r="B3" s="4"/>
      <c r="C3" s="4">
        <v>1</v>
      </c>
      <c r="D3" s="4">
        <v>2014</v>
      </c>
      <c r="E3" s="5">
        <v>25228353</v>
      </c>
      <c r="F3" s="4" t="s">
        <v>409</v>
      </c>
      <c r="G3" s="4" t="s">
        <v>410</v>
      </c>
      <c r="H3" s="4">
        <v>25</v>
      </c>
      <c r="I3" s="4">
        <v>2000</v>
      </c>
      <c r="J3">
        <f t="shared" ref="J3:J66" si="0">H3-L3</f>
        <v>0</v>
      </c>
      <c r="K3">
        <f t="shared" ref="K3:K66" si="1">I3-M3</f>
        <v>0</v>
      </c>
      <c r="L3" s="4">
        <v>25</v>
      </c>
      <c r="M3" s="4">
        <v>2000</v>
      </c>
    </row>
    <row r="4" spans="1:13" x14ac:dyDescent="0.15">
      <c r="A4" s="4" t="s">
        <v>398</v>
      </c>
      <c r="B4" s="4"/>
      <c r="C4" s="4">
        <v>1</v>
      </c>
      <c r="D4" s="4">
        <v>2014</v>
      </c>
      <c r="E4" s="5">
        <v>25034341</v>
      </c>
      <c r="F4" s="4" t="s">
        <v>411</v>
      </c>
      <c r="G4" s="4" t="s">
        <v>412</v>
      </c>
      <c r="H4" s="4">
        <v>50</v>
      </c>
      <c r="I4" s="4">
        <v>1000</v>
      </c>
      <c r="J4">
        <f t="shared" si="0"/>
        <v>0</v>
      </c>
      <c r="K4">
        <f t="shared" si="1"/>
        <v>0</v>
      </c>
      <c r="L4" s="4">
        <v>50</v>
      </c>
      <c r="M4" s="4">
        <v>1000</v>
      </c>
    </row>
    <row r="5" spans="1:13" x14ac:dyDescent="0.15">
      <c r="A5" s="4" t="s">
        <v>131</v>
      </c>
      <c r="B5" s="4"/>
      <c r="C5" s="4">
        <v>1</v>
      </c>
      <c r="D5" s="4">
        <v>2014</v>
      </c>
      <c r="E5" s="5">
        <v>25043955</v>
      </c>
      <c r="F5" s="4" t="s">
        <v>411</v>
      </c>
      <c r="G5" s="4" t="s">
        <v>413</v>
      </c>
      <c r="H5" s="4">
        <v>50</v>
      </c>
      <c r="I5" s="4">
        <v>1100</v>
      </c>
      <c r="J5">
        <f t="shared" si="0"/>
        <v>0</v>
      </c>
      <c r="K5">
        <f t="shared" si="1"/>
        <v>0</v>
      </c>
      <c r="L5" s="4">
        <v>50</v>
      </c>
      <c r="M5" s="4">
        <v>1100</v>
      </c>
    </row>
    <row r="6" spans="1:13" x14ac:dyDescent="0.15">
      <c r="A6" s="4" t="s">
        <v>414</v>
      </c>
      <c r="B6" s="4"/>
      <c r="C6" s="4">
        <v>1</v>
      </c>
      <c r="D6" s="4">
        <v>2014</v>
      </c>
      <c r="E6" s="5">
        <v>24845057</v>
      </c>
      <c r="F6" s="4" t="s">
        <v>327</v>
      </c>
      <c r="G6" s="4" t="s">
        <v>415</v>
      </c>
      <c r="H6" s="4">
        <v>25</v>
      </c>
      <c r="I6" s="4">
        <v>1000</v>
      </c>
      <c r="J6">
        <f t="shared" si="0"/>
        <v>0</v>
      </c>
      <c r="K6">
        <f t="shared" si="1"/>
        <v>0</v>
      </c>
      <c r="L6" s="4">
        <v>25</v>
      </c>
      <c r="M6" s="4">
        <v>1000</v>
      </c>
    </row>
    <row r="7" spans="1:13" x14ac:dyDescent="0.15">
      <c r="A7" s="4" t="s">
        <v>131</v>
      </c>
      <c r="B7" s="4"/>
      <c r="C7" s="4">
        <v>1</v>
      </c>
      <c r="D7" s="4">
        <v>2014</v>
      </c>
      <c r="E7" s="5">
        <v>24661623</v>
      </c>
      <c r="F7" s="4" t="s">
        <v>34</v>
      </c>
      <c r="G7" s="4" t="s">
        <v>363</v>
      </c>
      <c r="H7" s="4">
        <v>50</v>
      </c>
      <c r="I7" s="4">
        <v>1100</v>
      </c>
      <c r="J7">
        <f t="shared" si="0"/>
        <v>0</v>
      </c>
      <c r="K7">
        <f t="shared" si="1"/>
        <v>0</v>
      </c>
      <c r="L7" s="4">
        <v>50</v>
      </c>
      <c r="M7" s="4">
        <v>1100</v>
      </c>
    </row>
    <row r="8" spans="1:13" x14ac:dyDescent="0.15">
      <c r="A8" s="4" t="s">
        <v>417</v>
      </c>
      <c r="B8" s="4"/>
      <c r="C8" s="4">
        <v>1</v>
      </c>
      <c r="D8" s="4">
        <v>2014</v>
      </c>
      <c r="E8" s="5">
        <v>24954611</v>
      </c>
      <c r="F8" s="4" t="s">
        <v>327</v>
      </c>
      <c r="G8" s="4" t="s">
        <v>115</v>
      </c>
      <c r="H8" s="4">
        <v>50</v>
      </c>
      <c r="I8" s="4">
        <v>3100</v>
      </c>
      <c r="J8">
        <f t="shared" si="0"/>
        <v>0</v>
      </c>
      <c r="K8">
        <f t="shared" si="1"/>
        <v>0</v>
      </c>
      <c r="L8" s="4">
        <v>50</v>
      </c>
      <c r="M8" s="4">
        <v>3100</v>
      </c>
    </row>
    <row r="9" spans="1:13" x14ac:dyDescent="0.15">
      <c r="A9" s="4" t="s">
        <v>417</v>
      </c>
      <c r="B9" s="4"/>
      <c r="C9" s="4">
        <v>2</v>
      </c>
      <c r="D9" s="4">
        <v>2014</v>
      </c>
      <c r="E9" s="5">
        <v>24954611</v>
      </c>
      <c r="F9" s="4" t="s">
        <v>327</v>
      </c>
      <c r="G9" s="4" t="s">
        <v>115</v>
      </c>
      <c r="H9" s="4">
        <v>50</v>
      </c>
      <c r="I9" s="4">
        <v>4100</v>
      </c>
      <c r="J9">
        <f t="shared" si="0"/>
        <v>0</v>
      </c>
      <c r="K9">
        <f t="shared" si="1"/>
        <v>0</v>
      </c>
      <c r="L9" s="4">
        <v>50</v>
      </c>
      <c r="M9" s="4">
        <v>4100</v>
      </c>
    </row>
    <row r="10" spans="1:13" x14ac:dyDescent="0.15">
      <c r="A10" s="4" t="s">
        <v>419</v>
      </c>
      <c r="B10" s="4"/>
      <c r="C10" s="4">
        <v>1</v>
      </c>
      <c r="D10" s="4">
        <v>2014</v>
      </c>
      <c r="E10" s="5">
        <v>25452196</v>
      </c>
      <c r="F10" s="4" t="s">
        <v>211</v>
      </c>
      <c r="G10" s="4" t="s">
        <v>132</v>
      </c>
      <c r="H10" s="4">
        <v>50</v>
      </c>
      <c r="I10" s="4">
        <v>1150</v>
      </c>
      <c r="J10">
        <f t="shared" si="0"/>
        <v>0</v>
      </c>
      <c r="K10">
        <f t="shared" si="1"/>
        <v>0</v>
      </c>
      <c r="L10" s="4">
        <v>50</v>
      </c>
      <c r="M10" s="4">
        <v>1150</v>
      </c>
    </row>
    <row r="11" spans="1:13" x14ac:dyDescent="0.15">
      <c r="A11" s="4" t="s">
        <v>420</v>
      </c>
      <c r="B11" s="4"/>
      <c r="C11" s="4">
        <v>1</v>
      </c>
      <c r="D11" s="4">
        <v>2015</v>
      </c>
      <c r="E11" s="5">
        <v>26658074</v>
      </c>
      <c r="F11" s="4" t="s">
        <v>274</v>
      </c>
      <c r="G11" s="4" t="s">
        <v>421</v>
      </c>
      <c r="H11" s="4">
        <v>33</v>
      </c>
      <c r="I11" s="52" t="s">
        <v>501</v>
      </c>
      <c r="J11">
        <f t="shared" si="0"/>
        <v>0</v>
      </c>
      <c r="L11" s="4">
        <v>33</v>
      </c>
      <c r="M11" s="4">
        <v>1000</v>
      </c>
    </row>
    <row r="12" spans="1:13" x14ac:dyDescent="0.15">
      <c r="A12" s="4" t="s">
        <v>422</v>
      </c>
      <c r="B12" s="4"/>
      <c r="C12" s="4">
        <v>1</v>
      </c>
      <c r="D12" s="4">
        <v>2015</v>
      </c>
      <c r="E12" s="5">
        <v>26082893</v>
      </c>
      <c r="F12" s="4" t="s">
        <v>423</v>
      </c>
      <c r="G12" s="4" t="s">
        <v>99</v>
      </c>
      <c r="H12" s="4">
        <v>25</v>
      </c>
      <c r="I12" s="4">
        <v>2400</v>
      </c>
      <c r="J12">
        <f t="shared" si="0"/>
        <v>0</v>
      </c>
      <c r="K12">
        <f t="shared" si="1"/>
        <v>0</v>
      </c>
      <c r="L12" s="4">
        <v>25</v>
      </c>
      <c r="M12" s="4">
        <v>2400</v>
      </c>
    </row>
    <row r="13" spans="1:13" x14ac:dyDescent="0.15">
      <c r="A13" s="4" t="s">
        <v>424</v>
      </c>
      <c r="B13" s="4"/>
      <c r="C13" s="4">
        <v>1</v>
      </c>
      <c r="D13" s="4">
        <v>2015</v>
      </c>
      <c r="E13" s="5">
        <v>24787041</v>
      </c>
      <c r="F13" s="4" t="s">
        <v>425</v>
      </c>
      <c r="G13" s="4" t="s">
        <v>115</v>
      </c>
      <c r="H13" s="4">
        <v>31.5</v>
      </c>
      <c r="I13" s="4">
        <v>1500</v>
      </c>
      <c r="J13">
        <f t="shared" si="0"/>
        <v>0</v>
      </c>
      <c r="K13">
        <f t="shared" si="1"/>
        <v>0</v>
      </c>
      <c r="L13" s="4">
        <v>31.5</v>
      </c>
      <c r="M13" s="4">
        <v>1500</v>
      </c>
    </row>
    <row r="14" spans="1:13" ht="14" x14ac:dyDescent="0.15">
      <c r="A14" s="4" t="s">
        <v>427</v>
      </c>
      <c r="B14" s="4"/>
      <c r="C14" s="4">
        <v>1</v>
      </c>
      <c r="D14" s="4">
        <v>2015</v>
      </c>
      <c r="E14" s="5">
        <v>24283505</v>
      </c>
      <c r="F14" s="4" t="s">
        <v>428</v>
      </c>
      <c r="G14" s="4" t="s">
        <v>103</v>
      </c>
      <c r="H14" s="4">
        <v>16.7</v>
      </c>
      <c r="I14" s="38">
        <v>5000</v>
      </c>
      <c r="J14">
        <f t="shared" si="0"/>
        <v>0</v>
      </c>
      <c r="K14">
        <f t="shared" si="1"/>
        <v>-2000</v>
      </c>
      <c r="L14" s="4">
        <v>16.7</v>
      </c>
      <c r="M14" s="4">
        <v>7000</v>
      </c>
    </row>
    <row r="15" spans="1:13" x14ac:dyDescent="0.15">
      <c r="A15" s="4" t="s">
        <v>272</v>
      </c>
      <c r="B15" s="4"/>
      <c r="C15" s="4">
        <v>1</v>
      </c>
      <c r="D15" s="4">
        <v>2015</v>
      </c>
      <c r="E15" s="5">
        <v>25740732</v>
      </c>
      <c r="F15" s="4" t="s">
        <v>429</v>
      </c>
      <c r="G15" s="4" t="s">
        <v>115</v>
      </c>
      <c r="H15" s="4">
        <v>50</v>
      </c>
      <c r="I15" s="4">
        <v>1050</v>
      </c>
      <c r="J15">
        <f t="shared" si="0"/>
        <v>0</v>
      </c>
      <c r="K15">
        <f t="shared" si="1"/>
        <v>0</v>
      </c>
      <c r="L15" s="4">
        <v>50</v>
      </c>
      <c r="M15" s="4">
        <v>1050</v>
      </c>
    </row>
    <row r="16" spans="1:13" x14ac:dyDescent="0.15">
      <c r="A16" s="4" t="s">
        <v>430</v>
      </c>
      <c r="B16" s="4"/>
      <c r="C16" s="4">
        <v>1</v>
      </c>
      <c r="D16" s="4">
        <v>2015</v>
      </c>
      <c r="E16" s="5">
        <v>25555505</v>
      </c>
      <c r="F16" s="4" t="s">
        <v>211</v>
      </c>
      <c r="G16" s="4" t="s">
        <v>271</v>
      </c>
      <c r="H16" s="4">
        <v>25</v>
      </c>
      <c r="I16" s="52" t="s">
        <v>501</v>
      </c>
      <c r="J16">
        <f t="shared" si="0"/>
        <v>0</v>
      </c>
      <c r="L16" s="4">
        <v>25</v>
      </c>
      <c r="M16" s="4">
        <v>2000</v>
      </c>
    </row>
    <row r="17" spans="1:13" x14ac:dyDescent="0.15">
      <c r="A17" s="4" t="s">
        <v>422</v>
      </c>
      <c r="B17" s="4"/>
      <c r="C17" s="4">
        <v>1</v>
      </c>
      <c r="D17" s="4">
        <v>2015</v>
      </c>
      <c r="E17" s="5">
        <v>25336321</v>
      </c>
      <c r="F17" s="4" t="s">
        <v>433</v>
      </c>
      <c r="G17" s="4" t="s">
        <v>99</v>
      </c>
      <c r="H17" s="4">
        <v>25</v>
      </c>
      <c r="I17" s="4">
        <v>2400</v>
      </c>
      <c r="J17">
        <f t="shared" si="0"/>
        <v>0</v>
      </c>
      <c r="K17">
        <f t="shared" si="1"/>
        <v>0</v>
      </c>
      <c r="L17" s="4">
        <v>25</v>
      </c>
      <c r="M17" s="4">
        <v>2400</v>
      </c>
    </row>
    <row r="18" spans="1:13" x14ac:dyDescent="0.15">
      <c r="A18" s="4" t="s">
        <v>434</v>
      </c>
      <c r="B18" s="4"/>
      <c r="C18" s="4">
        <v>1</v>
      </c>
      <c r="D18" s="4">
        <v>2015</v>
      </c>
      <c r="E18" s="5">
        <v>25532443</v>
      </c>
      <c r="F18" s="4" t="s">
        <v>435</v>
      </c>
      <c r="G18" s="4" t="s">
        <v>245</v>
      </c>
      <c r="H18" s="4">
        <v>20</v>
      </c>
      <c r="I18" s="52" t="s">
        <v>501</v>
      </c>
      <c r="J18">
        <f t="shared" si="0"/>
        <v>0</v>
      </c>
      <c r="L18" s="4">
        <v>20</v>
      </c>
      <c r="M18" s="4">
        <v>1050</v>
      </c>
    </row>
    <row r="19" spans="1:13" x14ac:dyDescent="0.15">
      <c r="A19" s="4" t="s">
        <v>437</v>
      </c>
      <c r="B19" s="4"/>
      <c r="C19" s="4">
        <v>1</v>
      </c>
      <c r="D19" s="4">
        <v>2015</v>
      </c>
      <c r="E19" s="5">
        <v>26037156</v>
      </c>
      <c r="F19" s="4" t="s">
        <v>328</v>
      </c>
      <c r="G19" s="4" t="s">
        <v>438</v>
      </c>
      <c r="H19" s="4">
        <v>30</v>
      </c>
      <c r="I19" s="4">
        <v>1100</v>
      </c>
      <c r="J19">
        <f t="shared" si="0"/>
        <v>0</v>
      </c>
      <c r="K19">
        <f t="shared" si="1"/>
        <v>0</v>
      </c>
      <c r="L19" s="4">
        <v>30</v>
      </c>
      <c r="M19" s="4">
        <v>1100</v>
      </c>
    </row>
    <row r="20" spans="1:13" x14ac:dyDescent="0.15">
      <c r="A20" s="4" t="s">
        <v>439</v>
      </c>
      <c r="B20" s="5"/>
      <c r="C20" s="4">
        <v>1</v>
      </c>
      <c r="D20" s="4">
        <v>2015</v>
      </c>
      <c r="E20" s="5">
        <v>25801718</v>
      </c>
      <c r="F20" s="4" t="s">
        <v>327</v>
      </c>
      <c r="G20" s="4" t="s">
        <v>259</v>
      </c>
      <c r="H20" s="4">
        <v>30</v>
      </c>
      <c r="I20" s="52" t="s">
        <v>501</v>
      </c>
      <c r="J20">
        <f t="shared" si="0"/>
        <v>0</v>
      </c>
      <c r="L20" s="4">
        <v>30</v>
      </c>
      <c r="M20" s="4">
        <v>1700</v>
      </c>
    </row>
    <row r="21" spans="1:13" x14ac:dyDescent="0.15">
      <c r="A21" s="4" t="s">
        <v>441</v>
      </c>
      <c r="B21" s="4"/>
      <c r="C21" s="4">
        <v>1</v>
      </c>
      <c r="D21" s="4">
        <v>2015</v>
      </c>
      <c r="E21" s="5">
        <v>26001387</v>
      </c>
      <c r="F21" s="4" t="s">
        <v>102</v>
      </c>
      <c r="G21" s="4" t="s">
        <v>345</v>
      </c>
      <c r="H21" s="4">
        <v>20.8</v>
      </c>
      <c r="I21" s="4">
        <v>3500</v>
      </c>
      <c r="J21">
        <f t="shared" si="0"/>
        <v>0</v>
      </c>
      <c r="K21">
        <f t="shared" si="1"/>
        <v>0</v>
      </c>
      <c r="L21" s="4">
        <v>20.8</v>
      </c>
      <c r="M21" s="4">
        <v>3500</v>
      </c>
    </row>
    <row r="22" spans="1:13" x14ac:dyDescent="0.15">
      <c r="A22" s="4" t="s">
        <v>443</v>
      </c>
      <c r="B22" s="4"/>
      <c r="C22" s="4">
        <v>1</v>
      </c>
      <c r="D22" s="4">
        <v>2015</v>
      </c>
      <c r="E22" s="5">
        <v>26189594</v>
      </c>
      <c r="F22" s="4" t="s">
        <v>210</v>
      </c>
      <c r="G22" s="4" t="s">
        <v>177</v>
      </c>
      <c r="H22" s="4">
        <v>40</v>
      </c>
      <c r="I22" s="52" t="s">
        <v>501</v>
      </c>
      <c r="J22">
        <f t="shared" si="0"/>
        <v>0</v>
      </c>
      <c r="L22" s="4">
        <v>40</v>
      </c>
      <c r="M22" s="4">
        <v>1100</v>
      </c>
    </row>
    <row r="23" spans="1:13" x14ac:dyDescent="0.15">
      <c r="A23" s="4" t="s">
        <v>422</v>
      </c>
      <c r="B23" s="4"/>
      <c r="C23" s="4">
        <v>1</v>
      </c>
      <c r="D23" s="4">
        <v>2015</v>
      </c>
      <c r="E23" s="5">
        <v>26324166</v>
      </c>
      <c r="F23" s="4" t="s">
        <v>429</v>
      </c>
      <c r="G23" s="4" t="s">
        <v>51</v>
      </c>
      <c r="H23" s="4">
        <v>20</v>
      </c>
      <c r="I23" s="4">
        <v>1350</v>
      </c>
      <c r="J23">
        <f t="shared" si="0"/>
        <v>0</v>
      </c>
      <c r="K23">
        <f t="shared" si="1"/>
        <v>0</v>
      </c>
      <c r="L23" s="4">
        <v>20</v>
      </c>
      <c r="M23" s="4">
        <v>1350</v>
      </c>
    </row>
    <row r="24" spans="1:13" x14ac:dyDescent="0.15">
      <c r="A24" s="4" t="s">
        <v>444</v>
      </c>
      <c r="B24" s="4"/>
      <c r="C24" s="4">
        <v>1</v>
      </c>
      <c r="D24" s="4">
        <v>2015</v>
      </c>
      <c r="E24" s="5">
        <v>26228398</v>
      </c>
      <c r="F24" s="4" t="s">
        <v>445</v>
      </c>
      <c r="G24" s="4" t="s">
        <v>446</v>
      </c>
      <c r="H24" s="4">
        <v>50</v>
      </c>
      <c r="I24" s="4">
        <v>2000</v>
      </c>
      <c r="J24">
        <f t="shared" si="0"/>
        <v>0</v>
      </c>
      <c r="K24">
        <f t="shared" si="1"/>
        <v>0</v>
      </c>
      <c r="L24" s="4">
        <v>50</v>
      </c>
      <c r="M24" s="4">
        <v>2000</v>
      </c>
    </row>
    <row r="25" spans="1:13" x14ac:dyDescent="0.15">
      <c r="A25" s="4" t="s">
        <v>401</v>
      </c>
      <c r="B25" s="4"/>
      <c r="C25" s="4">
        <v>1</v>
      </c>
      <c r="D25" s="4">
        <v>2015</v>
      </c>
      <c r="E25" s="5">
        <v>26117812</v>
      </c>
      <c r="F25" s="4" t="s">
        <v>448</v>
      </c>
      <c r="G25" s="4" t="s">
        <v>84</v>
      </c>
      <c r="H25" s="4">
        <v>30.2</v>
      </c>
      <c r="I25" s="4">
        <v>2500</v>
      </c>
      <c r="J25">
        <f t="shared" si="0"/>
        <v>0</v>
      </c>
      <c r="K25">
        <f t="shared" si="1"/>
        <v>0</v>
      </c>
      <c r="L25" s="4">
        <v>30.2</v>
      </c>
      <c r="M25" s="4">
        <v>2500</v>
      </c>
    </row>
    <row r="26" spans="1:13" x14ac:dyDescent="0.15">
      <c r="A26" s="4" t="s">
        <v>450</v>
      </c>
      <c r="B26" s="4"/>
      <c r="C26" s="4">
        <v>1</v>
      </c>
      <c r="D26" s="4">
        <v>2015</v>
      </c>
      <c r="E26" s="5">
        <v>25595704</v>
      </c>
      <c r="F26" s="4" t="s">
        <v>34</v>
      </c>
      <c r="G26" s="4" t="s">
        <v>181</v>
      </c>
      <c r="H26" s="4">
        <v>30</v>
      </c>
      <c r="I26" s="10">
        <v>2000</v>
      </c>
      <c r="J26">
        <f t="shared" si="0"/>
        <v>0</v>
      </c>
      <c r="K26">
        <f t="shared" si="1"/>
        <v>0</v>
      </c>
      <c r="L26" s="4">
        <v>30</v>
      </c>
      <c r="M26" s="10">
        <v>2000</v>
      </c>
    </row>
    <row r="27" spans="1:13" x14ac:dyDescent="0.15">
      <c r="A27" s="4" t="s">
        <v>451</v>
      </c>
      <c r="B27" s="4"/>
      <c r="C27" s="4">
        <v>1</v>
      </c>
      <c r="D27" s="4">
        <v>2015</v>
      </c>
      <c r="E27" s="5">
        <v>26190403</v>
      </c>
      <c r="F27" s="4" t="s">
        <v>67</v>
      </c>
      <c r="G27" s="4" t="s">
        <v>50</v>
      </c>
      <c r="H27" s="4">
        <v>50</v>
      </c>
      <c r="I27" s="52" t="s">
        <v>501</v>
      </c>
      <c r="J27">
        <f t="shared" si="0"/>
        <v>0</v>
      </c>
      <c r="L27" s="4">
        <v>50</v>
      </c>
      <c r="M27" s="4">
        <v>5250</v>
      </c>
    </row>
    <row r="28" spans="1:13" x14ac:dyDescent="0.15">
      <c r="A28" s="4" t="s">
        <v>453</v>
      </c>
      <c r="B28" s="4"/>
      <c r="C28" s="4">
        <v>1</v>
      </c>
      <c r="D28" s="4">
        <v>2015</v>
      </c>
      <c r="E28" s="5">
        <v>22930791</v>
      </c>
      <c r="F28" s="4" t="s">
        <v>416</v>
      </c>
      <c r="G28" s="4" t="s">
        <v>454</v>
      </c>
      <c r="H28" s="4">
        <v>10</v>
      </c>
      <c r="I28" s="4">
        <v>1300</v>
      </c>
      <c r="J28">
        <f t="shared" si="0"/>
        <v>0</v>
      </c>
      <c r="K28">
        <f t="shared" si="1"/>
        <v>0</v>
      </c>
      <c r="L28" s="4">
        <v>10</v>
      </c>
      <c r="M28" s="4">
        <v>1300</v>
      </c>
    </row>
    <row r="29" spans="1:13" x14ac:dyDescent="0.15">
      <c r="A29" s="4" t="s">
        <v>407</v>
      </c>
      <c r="B29" s="4"/>
      <c r="C29" s="4">
        <v>1</v>
      </c>
      <c r="D29" s="4">
        <v>2015</v>
      </c>
      <c r="E29" s="5">
        <v>25348253</v>
      </c>
      <c r="F29" s="4" t="s">
        <v>455</v>
      </c>
      <c r="G29" s="4" t="s">
        <v>177</v>
      </c>
      <c r="H29" s="4">
        <v>30</v>
      </c>
      <c r="I29" s="4">
        <v>800</v>
      </c>
      <c r="J29">
        <f t="shared" si="0"/>
        <v>0</v>
      </c>
      <c r="K29">
        <f t="shared" si="1"/>
        <v>0</v>
      </c>
      <c r="L29" s="4">
        <v>30</v>
      </c>
      <c r="M29" s="4">
        <v>800</v>
      </c>
    </row>
    <row r="30" spans="1:13" x14ac:dyDescent="0.15">
      <c r="A30" s="4" t="s">
        <v>456</v>
      </c>
      <c r="B30" s="4"/>
      <c r="C30" s="4">
        <v>1</v>
      </c>
      <c r="D30" s="4">
        <v>2015</v>
      </c>
      <c r="E30" s="5">
        <v>26483213</v>
      </c>
      <c r="F30" s="4" t="s">
        <v>211</v>
      </c>
      <c r="G30" s="4" t="s">
        <v>457</v>
      </c>
      <c r="H30" s="4">
        <v>29</v>
      </c>
      <c r="I30" s="4">
        <v>1000</v>
      </c>
      <c r="J30">
        <f t="shared" si="0"/>
        <v>0</v>
      </c>
      <c r="K30">
        <f t="shared" si="1"/>
        <v>0</v>
      </c>
      <c r="L30" s="4">
        <v>29</v>
      </c>
      <c r="M30" s="4">
        <v>1000</v>
      </c>
    </row>
    <row r="31" spans="1:13" x14ac:dyDescent="0.15">
      <c r="A31" s="4" t="s">
        <v>301</v>
      </c>
      <c r="B31" s="4"/>
      <c r="C31" s="4">
        <v>1</v>
      </c>
      <c r="D31" s="4">
        <v>2016</v>
      </c>
      <c r="E31" s="5">
        <v>26456730</v>
      </c>
      <c r="F31" s="4" t="s">
        <v>461</v>
      </c>
      <c r="G31" s="4" t="s">
        <v>462</v>
      </c>
      <c r="H31" s="4">
        <v>50</v>
      </c>
      <c r="I31" s="4">
        <v>2400</v>
      </c>
      <c r="J31">
        <f t="shared" si="0"/>
        <v>0</v>
      </c>
      <c r="K31">
        <f t="shared" si="1"/>
        <v>0</v>
      </c>
      <c r="L31" s="4">
        <v>50</v>
      </c>
      <c r="M31" s="4">
        <v>2400</v>
      </c>
    </row>
    <row r="32" spans="1:13" x14ac:dyDescent="0.15">
      <c r="A32" s="4" t="s">
        <v>463</v>
      </c>
      <c r="B32" s="4"/>
      <c r="C32" s="4">
        <v>1</v>
      </c>
      <c r="D32" s="4">
        <v>2016</v>
      </c>
      <c r="E32" s="5">
        <v>27147264</v>
      </c>
      <c r="F32" s="4" t="s">
        <v>464</v>
      </c>
      <c r="G32" s="4" t="s">
        <v>19</v>
      </c>
      <c r="H32" s="4">
        <v>20</v>
      </c>
      <c r="I32" s="4">
        <v>1450</v>
      </c>
      <c r="J32">
        <f t="shared" si="0"/>
        <v>0</v>
      </c>
      <c r="K32">
        <f t="shared" si="1"/>
        <v>0</v>
      </c>
      <c r="L32" s="4">
        <v>20</v>
      </c>
      <c r="M32" s="4">
        <v>1450</v>
      </c>
    </row>
    <row r="33" spans="1:13" x14ac:dyDescent="0.15">
      <c r="A33" s="4" t="s">
        <v>131</v>
      </c>
      <c r="B33" s="4"/>
      <c r="C33" s="4">
        <v>1</v>
      </c>
      <c r="D33" s="4">
        <v>2016</v>
      </c>
      <c r="E33" s="5">
        <v>27072100</v>
      </c>
      <c r="F33" s="4" t="s">
        <v>34</v>
      </c>
      <c r="G33" s="4" t="s">
        <v>363</v>
      </c>
      <c r="H33" s="4">
        <v>50</v>
      </c>
      <c r="I33" s="4">
        <v>1100</v>
      </c>
      <c r="J33">
        <f t="shared" si="0"/>
        <v>0</v>
      </c>
      <c r="K33">
        <f t="shared" si="1"/>
        <v>0</v>
      </c>
      <c r="L33" s="4">
        <v>50</v>
      </c>
      <c r="M33" s="4">
        <v>1100</v>
      </c>
    </row>
    <row r="34" spans="1:13" x14ac:dyDescent="0.15">
      <c r="A34" s="4" t="s">
        <v>169</v>
      </c>
      <c r="B34" s="4"/>
      <c r="C34" s="4">
        <v>1</v>
      </c>
      <c r="D34" s="4">
        <v>2016</v>
      </c>
      <c r="E34" s="5">
        <v>27021648</v>
      </c>
      <c r="F34" s="4" t="s">
        <v>367</v>
      </c>
      <c r="G34" s="4" t="s">
        <v>68</v>
      </c>
      <c r="H34" s="4">
        <v>30</v>
      </c>
      <c r="I34" s="10">
        <v>3100</v>
      </c>
      <c r="J34">
        <f t="shared" si="0"/>
        <v>0</v>
      </c>
      <c r="K34">
        <f t="shared" si="1"/>
        <v>0</v>
      </c>
      <c r="L34" s="4">
        <v>30</v>
      </c>
      <c r="M34" s="10">
        <v>3100</v>
      </c>
    </row>
    <row r="35" spans="1:13" x14ac:dyDescent="0.15">
      <c r="A35" s="4" t="s">
        <v>465</v>
      </c>
      <c r="B35" s="4"/>
      <c r="C35" s="4">
        <v>1</v>
      </c>
      <c r="D35" s="4">
        <v>2016</v>
      </c>
      <c r="E35" s="5">
        <v>27116703</v>
      </c>
      <c r="F35" s="4" t="s">
        <v>198</v>
      </c>
      <c r="G35" s="4" t="s">
        <v>466</v>
      </c>
      <c r="H35" s="4">
        <v>50</v>
      </c>
      <c r="I35" s="4">
        <v>2750</v>
      </c>
      <c r="J35">
        <f t="shared" si="0"/>
        <v>0</v>
      </c>
      <c r="K35">
        <f t="shared" si="1"/>
        <v>0</v>
      </c>
      <c r="L35" s="4">
        <v>50</v>
      </c>
      <c r="M35" s="4">
        <v>2750</v>
      </c>
    </row>
    <row r="36" spans="1:13" x14ac:dyDescent="0.15">
      <c r="A36" s="4" t="s">
        <v>458</v>
      </c>
      <c r="B36" s="4"/>
      <c r="C36" s="4">
        <v>1</v>
      </c>
      <c r="D36" s="4">
        <v>2016</v>
      </c>
      <c r="E36" s="5">
        <v>26438404</v>
      </c>
      <c r="F36" s="4" t="s">
        <v>467</v>
      </c>
      <c r="G36" s="4" t="s">
        <v>19</v>
      </c>
      <c r="H36" s="4">
        <v>30</v>
      </c>
      <c r="I36" s="10">
        <v>3100</v>
      </c>
      <c r="J36">
        <f t="shared" si="0"/>
        <v>0</v>
      </c>
      <c r="K36">
        <f t="shared" si="1"/>
        <v>0</v>
      </c>
      <c r="L36" s="4">
        <v>30</v>
      </c>
      <c r="M36" s="10">
        <v>3100</v>
      </c>
    </row>
    <row r="37" spans="1:13" x14ac:dyDescent="0.15">
      <c r="A37" s="4" t="s">
        <v>468</v>
      </c>
      <c r="B37" s="4"/>
      <c r="C37" s="4">
        <v>1</v>
      </c>
      <c r="D37" s="4">
        <v>2016</v>
      </c>
      <c r="E37" s="5">
        <v>26489976</v>
      </c>
      <c r="F37" s="4" t="s">
        <v>469</v>
      </c>
      <c r="G37" s="4" t="s">
        <v>232</v>
      </c>
      <c r="H37" s="4">
        <v>25</v>
      </c>
      <c r="I37" s="4">
        <v>2500</v>
      </c>
      <c r="J37">
        <f t="shared" si="0"/>
        <v>0</v>
      </c>
      <c r="K37">
        <f t="shared" si="1"/>
        <v>0</v>
      </c>
      <c r="L37" s="4">
        <v>25</v>
      </c>
      <c r="M37" s="4">
        <v>2500</v>
      </c>
    </row>
    <row r="38" spans="1:13" x14ac:dyDescent="0.15">
      <c r="A38" s="4" t="s">
        <v>286</v>
      </c>
      <c r="B38" s="4"/>
      <c r="C38" s="4">
        <v>1</v>
      </c>
      <c r="D38" s="4">
        <v>2011</v>
      </c>
      <c r="E38" s="4">
        <v>21429591</v>
      </c>
      <c r="F38" s="4" t="s">
        <v>211</v>
      </c>
      <c r="G38" s="4" t="s">
        <v>287</v>
      </c>
      <c r="H38" s="4">
        <v>20</v>
      </c>
      <c r="I38" s="4">
        <v>2000</v>
      </c>
      <c r="J38">
        <f t="shared" si="0"/>
        <v>0</v>
      </c>
      <c r="K38">
        <f t="shared" si="1"/>
        <v>0</v>
      </c>
      <c r="L38" s="4">
        <v>20</v>
      </c>
      <c r="M38" s="4">
        <v>2000</v>
      </c>
    </row>
    <row r="39" spans="1:13" x14ac:dyDescent="0.15">
      <c r="A39" s="4" t="s">
        <v>98</v>
      </c>
      <c r="B39" s="4"/>
      <c r="C39" s="4">
        <v>1</v>
      </c>
      <c r="D39" s="4">
        <v>2011</v>
      </c>
      <c r="E39" s="5">
        <v>21764566</v>
      </c>
      <c r="F39" s="4" t="s">
        <v>211</v>
      </c>
      <c r="G39" s="4" t="s">
        <v>291</v>
      </c>
      <c r="H39" s="4">
        <v>50</v>
      </c>
      <c r="I39" s="4">
        <v>1000</v>
      </c>
      <c r="J39">
        <f t="shared" si="0"/>
        <v>0</v>
      </c>
      <c r="K39">
        <f t="shared" si="1"/>
        <v>0</v>
      </c>
      <c r="L39" s="4">
        <v>50</v>
      </c>
      <c r="M39" s="4">
        <v>1000</v>
      </c>
    </row>
    <row r="40" spans="1:13" x14ac:dyDescent="0.15">
      <c r="A40" s="4" t="s">
        <v>292</v>
      </c>
      <c r="B40" s="4"/>
      <c r="C40" s="4">
        <v>1</v>
      </c>
      <c r="D40" s="4">
        <v>2011</v>
      </c>
      <c r="E40" s="5">
        <v>21470239</v>
      </c>
      <c r="F40" s="4" t="s">
        <v>37</v>
      </c>
      <c r="G40" s="4" t="s">
        <v>268</v>
      </c>
      <c r="H40" s="4">
        <v>50</v>
      </c>
      <c r="I40" s="4">
        <v>6000</v>
      </c>
      <c r="J40">
        <f t="shared" si="0"/>
        <v>0</v>
      </c>
      <c r="K40">
        <f t="shared" si="1"/>
        <v>0</v>
      </c>
      <c r="L40" s="4">
        <v>50</v>
      </c>
      <c r="M40" s="4">
        <v>6000</v>
      </c>
    </row>
    <row r="41" spans="1:13" x14ac:dyDescent="0.15">
      <c r="A41" s="4" t="s">
        <v>169</v>
      </c>
      <c r="B41" s="4"/>
      <c r="C41" s="4">
        <v>1</v>
      </c>
      <c r="D41" s="4">
        <v>2011</v>
      </c>
      <c r="E41" s="5">
        <v>21906607</v>
      </c>
      <c r="F41" s="4" t="s">
        <v>70</v>
      </c>
      <c r="G41" s="4" t="s">
        <v>291</v>
      </c>
      <c r="H41" s="4">
        <v>33</v>
      </c>
      <c r="I41" s="4">
        <v>1900</v>
      </c>
      <c r="J41">
        <f t="shared" si="0"/>
        <v>0</v>
      </c>
      <c r="K41">
        <f t="shared" si="1"/>
        <v>0</v>
      </c>
      <c r="L41" s="4">
        <v>33</v>
      </c>
      <c r="M41" s="4">
        <v>1900</v>
      </c>
    </row>
    <row r="42" spans="1:13" x14ac:dyDescent="0.15">
      <c r="A42" s="4" t="s">
        <v>294</v>
      </c>
      <c r="B42" s="4"/>
      <c r="C42" s="4">
        <v>1</v>
      </c>
      <c r="D42" s="4">
        <v>2011</v>
      </c>
      <c r="E42" s="5">
        <v>21665533</v>
      </c>
      <c r="F42" s="4" t="s">
        <v>34</v>
      </c>
      <c r="G42" s="4" t="s">
        <v>295</v>
      </c>
      <c r="H42" s="4">
        <v>20</v>
      </c>
      <c r="I42" s="4">
        <v>1000</v>
      </c>
      <c r="J42">
        <f t="shared" si="0"/>
        <v>0</v>
      </c>
      <c r="K42">
        <f t="shared" si="1"/>
        <v>0</v>
      </c>
      <c r="L42" s="4">
        <v>20</v>
      </c>
      <c r="M42" s="4">
        <v>1000</v>
      </c>
    </row>
    <row r="43" spans="1:13" x14ac:dyDescent="0.15">
      <c r="A43" s="4" t="s">
        <v>288</v>
      </c>
      <c r="B43" s="4"/>
      <c r="C43" s="4">
        <v>1</v>
      </c>
      <c r="D43" s="4">
        <v>2012</v>
      </c>
      <c r="E43" s="5">
        <v>23049936</v>
      </c>
      <c r="F43" s="4" t="s">
        <v>274</v>
      </c>
      <c r="G43" s="4" t="s">
        <v>296</v>
      </c>
      <c r="H43" s="4">
        <v>50</v>
      </c>
      <c r="I43" s="52" t="s">
        <v>501</v>
      </c>
      <c r="J43">
        <f t="shared" si="0"/>
        <v>0</v>
      </c>
      <c r="L43" s="4">
        <v>50</v>
      </c>
      <c r="M43" s="4">
        <v>6000</v>
      </c>
    </row>
    <row r="44" spans="1:13" x14ac:dyDescent="0.15">
      <c r="A44" s="4" t="s">
        <v>297</v>
      </c>
      <c r="B44" s="4"/>
      <c r="C44" s="4">
        <v>1</v>
      </c>
      <c r="D44" s="4">
        <v>2012</v>
      </c>
      <c r="E44" s="5">
        <v>23209619</v>
      </c>
      <c r="F44" s="4" t="s">
        <v>274</v>
      </c>
      <c r="G44" s="4" t="s">
        <v>298</v>
      </c>
      <c r="H44" s="4">
        <v>28.6</v>
      </c>
      <c r="I44" s="4">
        <v>800</v>
      </c>
      <c r="J44">
        <f t="shared" si="0"/>
        <v>0</v>
      </c>
      <c r="K44">
        <f t="shared" si="1"/>
        <v>0</v>
      </c>
      <c r="L44" s="4">
        <v>28.6</v>
      </c>
      <c r="M44" s="4">
        <v>800</v>
      </c>
    </row>
    <row r="45" spans="1:13" x14ac:dyDescent="0.15">
      <c r="A45" s="4" t="s">
        <v>156</v>
      </c>
      <c r="B45" s="4"/>
      <c r="C45" s="4">
        <v>1</v>
      </c>
      <c r="D45" s="4">
        <v>2012</v>
      </c>
      <c r="E45" s="5">
        <v>23227242</v>
      </c>
      <c r="F45" s="4" t="s">
        <v>299</v>
      </c>
      <c r="G45" s="4" t="s">
        <v>158</v>
      </c>
      <c r="H45" s="4">
        <v>25</v>
      </c>
      <c r="I45" s="4">
        <v>1500</v>
      </c>
      <c r="J45">
        <f t="shared" si="0"/>
        <v>0</v>
      </c>
      <c r="K45">
        <f t="shared" si="1"/>
        <v>0</v>
      </c>
      <c r="L45" s="4">
        <v>25</v>
      </c>
      <c r="M45" s="4">
        <v>1500</v>
      </c>
    </row>
    <row r="46" spans="1:13" x14ac:dyDescent="0.15">
      <c r="A46" s="4" t="s">
        <v>301</v>
      </c>
      <c r="B46" s="4"/>
      <c r="C46" s="4">
        <v>1</v>
      </c>
      <c r="D46" s="4">
        <v>2012</v>
      </c>
      <c r="E46" s="5">
        <v>22024409</v>
      </c>
      <c r="F46" s="4" t="s">
        <v>185</v>
      </c>
      <c r="G46" s="4" t="s">
        <v>302</v>
      </c>
      <c r="H46" s="4">
        <v>50</v>
      </c>
      <c r="I46" s="52" t="s">
        <v>501</v>
      </c>
      <c r="J46">
        <f t="shared" si="0"/>
        <v>0</v>
      </c>
      <c r="L46" s="4">
        <v>50</v>
      </c>
      <c r="M46" s="4">
        <v>3800</v>
      </c>
    </row>
    <row r="47" spans="1:13" x14ac:dyDescent="0.15">
      <c r="A47" s="4" t="s">
        <v>303</v>
      </c>
      <c r="B47" s="4"/>
      <c r="C47" s="4">
        <v>1</v>
      </c>
      <c r="D47" s="4">
        <v>2012</v>
      </c>
      <c r="E47" s="5">
        <v>23093056</v>
      </c>
      <c r="F47" s="4" t="s">
        <v>304</v>
      </c>
      <c r="G47" s="4" t="s">
        <v>305</v>
      </c>
      <c r="H47" s="4">
        <v>15</v>
      </c>
      <c r="I47" s="52" t="s">
        <v>501</v>
      </c>
      <c r="J47">
        <f t="shared" si="0"/>
        <v>0</v>
      </c>
      <c r="L47" s="4">
        <v>15</v>
      </c>
      <c r="M47" s="4">
        <v>2000</v>
      </c>
    </row>
    <row r="48" spans="1:13" x14ac:dyDescent="0.15">
      <c r="A48" s="4" t="s">
        <v>306</v>
      </c>
      <c r="B48" s="4"/>
      <c r="C48" s="4">
        <v>1</v>
      </c>
      <c r="D48" s="4">
        <v>2012</v>
      </c>
      <c r="E48" s="5">
        <v>22146580</v>
      </c>
      <c r="F48" s="4" t="s">
        <v>61</v>
      </c>
      <c r="G48" s="4" t="s">
        <v>81</v>
      </c>
      <c r="H48" s="4">
        <v>50</v>
      </c>
      <c r="I48" s="4">
        <v>1250</v>
      </c>
      <c r="J48">
        <f t="shared" si="0"/>
        <v>0</v>
      </c>
      <c r="K48">
        <f t="shared" si="1"/>
        <v>0</v>
      </c>
      <c r="L48" s="4">
        <v>50</v>
      </c>
      <c r="M48" s="4">
        <v>1250</v>
      </c>
    </row>
    <row r="49" spans="1:13" x14ac:dyDescent="0.15">
      <c r="A49" s="4" t="s">
        <v>284</v>
      </c>
      <c r="B49" s="4"/>
      <c r="C49" s="4">
        <v>1</v>
      </c>
      <c r="D49" s="4">
        <v>2012</v>
      </c>
      <c r="E49" s="5">
        <v>22285718</v>
      </c>
      <c r="F49" s="4" t="s">
        <v>211</v>
      </c>
      <c r="G49" s="4" t="s">
        <v>307</v>
      </c>
      <c r="H49" s="4">
        <v>24.5</v>
      </c>
      <c r="I49" s="4">
        <v>4000</v>
      </c>
      <c r="J49">
        <f t="shared" si="0"/>
        <v>0</v>
      </c>
      <c r="K49">
        <f t="shared" si="1"/>
        <v>0</v>
      </c>
      <c r="L49" s="4">
        <v>24.5</v>
      </c>
      <c r="M49" s="4">
        <v>4000</v>
      </c>
    </row>
    <row r="50" spans="1:13" x14ac:dyDescent="0.15">
      <c r="A50" s="4" t="s">
        <v>310</v>
      </c>
      <c r="B50" s="4"/>
      <c r="C50" s="4">
        <v>1</v>
      </c>
      <c r="D50" s="4">
        <v>2012</v>
      </c>
      <c r="E50" s="5">
        <v>21718979</v>
      </c>
      <c r="F50" s="4" t="s">
        <v>311</v>
      </c>
      <c r="G50" s="4" t="s">
        <v>155</v>
      </c>
      <c r="H50" s="4">
        <v>26.7</v>
      </c>
      <c r="I50" s="4">
        <v>1300</v>
      </c>
      <c r="J50">
        <f t="shared" si="0"/>
        <v>0</v>
      </c>
      <c r="K50">
        <f t="shared" si="1"/>
        <v>0</v>
      </c>
      <c r="L50" s="4">
        <v>26.7</v>
      </c>
      <c r="M50" s="4">
        <v>1300</v>
      </c>
    </row>
    <row r="51" spans="1:13" x14ac:dyDescent="0.15">
      <c r="A51" s="4" t="s">
        <v>312</v>
      </c>
      <c r="B51" s="4"/>
      <c r="C51" s="4">
        <v>1</v>
      </c>
      <c r="D51" s="4">
        <v>2012</v>
      </c>
      <c r="E51" s="5">
        <v>22682911</v>
      </c>
      <c r="F51" s="4" t="s">
        <v>313</v>
      </c>
      <c r="G51" s="4" t="s">
        <v>314</v>
      </c>
      <c r="H51" s="4">
        <v>30</v>
      </c>
      <c r="I51" s="4">
        <v>1700</v>
      </c>
      <c r="J51">
        <f t="shared" si="0"/>
        <v>0</v>
      </c>
      <c r="K51">
        <f t="shared" si="1"/>
        <v>0</v>
      </c>
      <c r="L51" s="4">
        <v>30</v>
      </c>
      <c r="M51" s="4">
        <v>1700</v>
      </c>
    </row>
    <row r="52" spans="1:13" x14ac:dyDescent="0.15">
      <c r="A52" s="4" t="s">
        <v>315</v>
      </c>
      <c r="B52" s="4"/>
      <c r="C52" s="4">
        <v>1</v>
      </c>
      <c r="D52" s="4">
        <v>2012</v>
      </c>
      <c r="E52" s="5">
        <v>22682915</v>
      </c>
      <c r="F52" s="4" t="s">
        <v>313</v>
      </c>
      <c r="G52" s="4" t="s">
        <v>316</v>
      </c>
      <c r="H52" s="4">
        <v>20</v>
      </c>
      <c r="I52" s="4">
        <v>1900</v>
      </c>
      <c r="J52">
        <f t="shared" si="0"/>
        <v>0</v>
      </c>
      <c r="K52">
        <f t="shared" si="1"/>
        <v>0</v>
      </c>
      <c r="L52" s="4">
        <v>20</v>
      </c>
      <c r="M52" s="4">
        <v>1900</v>
      </c>
    </row>
    <row r="53" spans="1:13" x14ac:dyDescent="0.15">
      <c r="A53" s="4" t="s">
        <v>317</v>
      </c>
      <c r="B53" s="4"/>
      <c r="C53" s="4">
        <v>1</v>
      </c>
      <c r="D53" s="4">
        <v>2012</v>
      </c>
      <c r="E53" s="5">
        <v>22469685</v>
      </c>
      <c r="F53" s="4" t="s">
        <v>318</v>
      </c>
      <c r="G53" s="4" t="s">
        <v>71</v>
      </c>
      <c r="H53" s="4">
        <v>25</v>
      </c>
      <c r="I53" s="4">
        <v>1643</v>
      </c>
      <c r="J53">
        <f t="shared" si="0"/>
        <v>0</v>
      </c>
      <c r="K53">
        <f t="shared" si="1"/>
        <v>0</v>
      </c>
      <c r="L53" s="4">
        <v>25</v>
      </c>
      <c r="M53" s="4">
        <v>1643</v>
      </c>
    </row>
    <row r="54" spans="1:13" x14ac:dyDescent="0.15">
      <c r="A54" s="4" t="s">
        <v>320</v>
      </c>
      <c r="B54" s="4"/>
      <c r="C54" s="4">
        <v>1</v>
      </c>
      <c r="D54" s="4">
        <v>2012</v>
      </c>
      <c r="E54" s="5">
        <v>22440976</v>
      </c>
      <c r="F54" s="4" t="s">
        <v>61</v>
      </c>
      <c r="G54" s="4" t="s">
        <v>164</v>
      </c>
      <c r="H54" s="4">
        <v>25</v>
      </c>
      <c r="I54" s="4">
        <v>2000</v>
      </c>
      <c r="J54">
        <f t="shared" si="0"/>
        <v>0</v>
      </c>
      <c r="K54">
        <f t="shared" si="1"/>
        <v>0</v>
      </c>
      <c r="L54" s="4">
        <v>25</v>
      </c>
      <c r="M54" s="4">
        <v>2000</v>
      </c>
    </row>
    <row r="55" spans="1:13" ht="14" x14ac:dyDescent="0.15">
      <c r="A55" s="4" t="s">
        <v>321</v>
      </c>
      <c r="B55" s="4"/>
      <c r="C55" s="4">
        <v>1</v>
      </c>
      <c r="D55" s="4">
        <v>2012</v>
      </c>
      <c r="E55" s="5">
        <v>22349305</v>
      </c>
      <c r="F55" s="4" t="s">
        <v>34</v>
      </c>
      <c r="G55" s="4" t="s">
        <v>322</v>
      </c>
      <c r="H55" s="4">
        <v>50</v>
      </c>
      <c r="I55" s="38">
        <v>11000</v>
      </c>
      <c r="J55">
        <f t="shared" si="0"/>
        <v>0</v>
      </c>
      <c r="K55">
        <f t="shared" si="1"/>
        <v>3000</v>
      </c>
      <c r="L55" s="4">
        <v>50</v>
      </c>
      <c r="M55" s="4">
        <v>8000</v>
      </c>
    </row>
    <row r="56" spans="1:13" x14ac:dyDescent="0.15">
      <c r="A56" s="4" t="s">
        <v>323</v>
      </c>
      <c r="B56" s="4"/>
      <c r="C56" s="4">
        <v>1</v>
      </c>
      <c r="D56" s="4">
        <v>2012</v>
      </c>
      <c r="E56" s="4">
        <v>22631623</v>
      </c>
      <c r="F56" s="4" t="s">
        <v>324</v>
      </c>
      <c r="G56" s="4" t="s">
        <v>283</v>
      </c>
      <c r="H56" s="4">
        <v>50</v>
      </c>
      <c r="I56" s="4">
        <v>2000</v>
      </c>
      <c r="J56">
        <f t="shared" si="0"/>
        <v>0</v>
      </c>
      <c r="K56">
        <f t="shared" si="1"/>
        <v>0</v>
      </c>
      <c r="L56" s="4">
        <v>50</v>
      </c>
      <c r="M56" s="4">
        <v>2000</v>
      </c>
    </row>
    <row r="57" spans="1:13" x14ac:dyDescent="0.15">
      <c r="A57" s="4" t="s">
        <v>186</v>
      </c>
      <c r="B57" s="4"/>
      <c r="C57" s="4">
        <v>1</v>
      </c>
      <c r="D57" s="4">
        <v>2012</v>
      </c>
      <c r="E57" s="5">
        <v>22595028</v>
      </c>
      <c r="F57" s="4" t="s">
        <v>325</v>
      </c>
      <c r="G57" s="4" t="s">
        <v>177</v>
      </c>
      <c r="H57" s="4">
        <v>10</v>
      </c>
      <c r="I57" s="52" t="s">
        <v>501</v>
      </c>
      <c r="J57">
        <f t="shared" si="0"/>
        <v>0</v>
      </c>
      <c r="L57" s="4">
        <v>10</v>
      </c>
      <c r="M57" s="4">
        <v>2000</v>
      </c>
    </row>
    <row r="58" spans="1:13" x14ac:dyDescent="0.15">
      <c r="A58" s="4" t="s">
        <v>234</v>
      </c>
      <c r="B58" s="4"/>
      <c r="C58" s="4">
        <v>1</v>
      </c>
      <c r="D58" s="4">
        <v>2012</v>
      </c>
      <c r="E58" s="5">
        <v>21901794</v>
      </c>
      <c r="F58" s="4" t="s">
        <v>327</v>
      </c>
      <c r="G58" s="4" t="s">
        <v>115</v>
      </c>
      <c r="H58" s="4">
        <v>33</v>
      </c>
      <c r="I58" s="4">
        <v>1500</v>
      </c>
      <c r="J58">
        <f t="shared" si="0"/>
        <v>0</v>
      </c>
      <c r="K58">
        <f t="shared" si="1"/>
        <v>0</v>
      </c>
      <c r="L58" s="4">
        <v>33</v>
      </c>
      <c r="M58" s="4">
        <v>1500</v>
      </c>
    </row>
    <row r="59" spans="1:13" x14ac:dyDescent="0.15">
      <c r="A59" s="4" t="s">
        <v>329</v>
      </c>
      <c r="B59" s="4"/>
      <c r="C59" s="4">
        <v>1</v>
      </c>
      <c r="D59" s="4">
        <v>2012</v>
      </c>
      <c r="E59" s="5">
        <v>22913478</v>
      </c>
      <c r="F59" s="4" t="s">
        <v>37</v>
      </c>
      <c r="G59" s="4" t="s">
        <v>115</v>
      </c>
      <c r="H59" s="4">
        <v>20</v>
      </c>
      <c r="I59" s="4">
        <v>1900</v>
      </c>
      <c r="J59">
        <f t="shared" si="0"/>
        <v>0</v>
      </c>
      <c r="K59">
        <f t="shared" si="1"/>
        <v>0</v>
      </c>
      <c r="L59" s="4">
        <v>20</v>
      </c>
      <c r="M59" s="4">
        <v>1900</v>
      </c>
    </row>
    <row r="60" spans="1:13" x14ac:dyDescent="0.15">
      <c r="A60" s="4" t="s">
        <v>331</v>
      </c>
      <c r="B60" s="4"/>
      <c r="C60" s="4">
        <v>1</v>
      </c>
      <c r="D60" s="4">
        <v>2012</v>
      </c>
      <c r="E60" s="5">
        <v>21826761</v>
      </c>
      <c r="F60" s="4" t="s">
        <v>327</v>
      </c>
      <c r="G60" s="4" t="s">
        <v>50</v>
      </c>
      <c r="H60" s="4">
        <v>30</v>
      </c>
      <c r="I60" s="4">
        <v>1250</v>
      </c>
      <c r="J60">
        <f t="shared" si="0"/>
        <v>0</v>
      </c>
      <c r="K60">
        <f t="shared" si="1"/>
        <v>0</v>
      </c>
      <c r="L60" s="4">
        <v>30</v>
      </c>
      <c r="M60" s="4">
        <v>1250</v>
      </c>
    </row>
    <row r="61" spans="1:13" ht="14" x14ac:dyDescent="0.15">
      <c r="A61" s="4" t="s">
        <v>332</v>
      </c>
      <c r="B61" s="4"/>
      <c r="C61" s="4">
        <v>1</v>
      </c>
      <c r="D61" s="4">
        <v>2012</v>
      </c>
      <c r="E61" s="5">
        <v>22487028</v>
      </c>
      <c r="F61" s="4" t="s">
        <v>333</v>
      </c>
      <c r="G61" s="4" t="s">
        <v>334</v>
      </c>
      <c r="H61" s="4">
        <v>50</v>
      </c>
      <c r="I61" s="38">
        <v>1000</v>
      </c>
      <c r="J61">
        <f t="shared" si="0"/>
        <v>0</v>
      </c>
      <c r="K61">
        <f t="shared" si="1"/>
        <v>-50</v>
      </c>
      <c r="L61" s="4">
        <v>50</v>
      </c>
      <c r="M61" s="4">
        <v>1050</v>
      </c>
    </row>
    <row r="62" spans="1:13" x14ac:dyDescent="0.15">
      <c r="A62" s="4" t="s">
        <v>336</v>
      </c>
      <c r="B62" s="4"/>
      <c r="C62" s="4">
        <v>1</v>
      </c>
      <c r="D62" s="4">
        <v>2012</v>
      </c>
      <c r="E62" s="5">
        <v>21554498</v>
      </c>
      <c r="F62" s="4" t="s">
        <v>328</v>
      </c>
      <c r="G62" s="4" t="s">
        <v>337</v>
      </c>
      <c r="H62" s="4">
        <v>8</v>
      </c>
      <c r="I62" s="4">
        <v>1000</v>
      </c>
      <c r="J62">
        <f t="shared" si="0"/>
        <v>0</v>
      </c>
      <c r="K62">
        <f t="shared" si="1"/>
        <v>0</v>
      </c>
      <c r="L62" s="4">
        <v>8</v>
      </c>
      <c r="M62" s="4">
        <v>1000</v>
      </c>
    </row>
    <row r="63" spans="1:13" x14ac:dyDescent="0.15">
      <c r="A63" s="4" t="s">
        <v>338</v>
      </c>
      <c r="B63" s="4"/>
      <c r="C63" s="4">
        <v>1</v>
      </c>
      <c r="D63" s="4">
        <v>2012</v>
      </c>
      <c r="E63" s="5">
        <v>23043887</v>
      </c>
      <c r="F63" s="4" t="s">
        <v>210</v>
      </c>
      <c r="G63" s="4" t="s">
        <v>339</v>
      </c>
      <c r="H63" s="4">
        <v>25</v>
      </c>
      <c r="I63" s="4">
        <v>1500</v>
      </c>
      <c r="J63">
        <f t="shared" si="0"/>
        <v>0</v>
      </c>
      <c r="K63">
        <f t="shared" si="1"/>
        <v>0</v>
      </c>
      <c r="L63" s="4">
        <v>25</v>
      </c>
      <c r="M63" s="4">
        <v>1500</v>
      </c>
    </row>
    <row r="64" spans="1:13" x14ac:dyDescent="0.15">
      <c r="A64" s="4" t="s">
        <v>131</v>
      </c>
      <c r="B64" s="4"/>
      <c r="C64" s="4">
        <v>1</v>
      </c>
      <c r="D64" s="4">
        <v>2012</v>
      </c>
      <c r="E64" s="5">
        <v>23046586</v>
      </c>
      <c r="F64" s="4" t="s">
        <v>270</v>
      </c>
      <c r="G64" s="4" t="s">
        <v>340</v>
      </c>
      <c r="H64" s="4">
        <v>50</v>
      </c>
      <c r="I64" s="4">
        <v>1100</v>
      </c>
      <c r="J64">
        <f t="shared" si="0"/>
        <v>0</v>
      </c>
      <c r="K64">
        <f t="shared" si="1"/>
        <v>0</v>
      </c>
      <c r="L64" s="4">
        <v>50</v>
      </c>
      <c r="M64" s="4">
        <v>1100</v>
      </c>
    </row>
    <row r="65" spans="1:13" x14ac:dyDescent="0.15">
      <c r="A65" s="4" t="s">
        <v>341</v>
      </c>
      <c r="B65" s="4"/>
      <c r="C65" s="4">
        <v>1</v>
      </c>
      <c r="D65" s="4">
        <v>2012</v>
      </c>
      <c r="E65" s="5">
        <v>21998078</v>
      </c>
      <c r="F65" s="4" t="s">
        <v>327</v>
      </c>
      <c r="G65" s="4" t="s">
        <v>92</v>
      </c>
      <c r="H65" s="4">
        <v>50</v>
      </c>
      <c r="I65" s="4">
        <v>2000</v>
      </c>
      <c r="J65">
        <f t="shared" si="0"/>
        <v>0</v>
      </c>
      <c r="K65">
        <f t="shared" si="1"/>
        <v>0</v>
      </c>
      <c r="L65" s="4">
        <v>50</v>
      </c>
      <c r="M65" s="4">
        <v>2000</v>
      </c>
    </row>
    <row r="66" spans="1:13" x14ac:dyDescent="0.15">
      <c r="A66" s="4" t="s">
        <v>343</v>
      </c>
      <c r="B66" s="4"/>
      <c r="C66" s="4">
        <v>1</v>
      </c>
      <c r="D66" s="4">
        <v>2012</v>
      </c>
      <c r="E66" s="5">
        <v>22840469</v>
      </c>
      <c r="F66" s="4" t="s">
        <v>171</v>
      </c>
      <c r="G66" s="4" t="s">
        <v>115</v>
      </c>
      <c r="H66" s="4">
        <v>10</v>
      </c>
      <c r="I66" s="4">
        <v>1000</v>
      </c>
      <c r="J66">
        <f t="shared" si="0"/>
        <v>0</v>
      </c>
      <c r="K66">
        <f t="shared" si="1"/>
        <v>0</v>
      </c>
      <c r="L66" s="4">
        <v>10</v>
      </c>
      <c r="M66" s="4">
        <v>1000</v>
      </c>
    </row>
    <row r="67" spans="1:13" x14ac:dyDescent="0.15">
      <c r="A67" s="4" t="s">
        <v>344</v>
      </c>
      <c r="B67" s="4"/>
      <c r="C67" s="4">
        <v>1</v>
      </c>
      <c r="D67" s="4">
        <v>2013</v>
      </c>
      <c r="E67" s="5">
        <v>23200160</v>
      </c>
      <c r="F67" s="4" t="s">
        <v>255</v>
      </c>
      <c r="G67" s="4" t="s">
        <v>54</v>
      </c>
      <c r="H67" s="4">
        <v>6.4</v>
      </c>
      <c r="I67" s="4">
        <v>1000</v>
      </c>
      <c r="J67">
        <f t="shared" ref="J67:J130" si="2">H67-L67</f>
        <v>0</v>
      </c>
      <c r="K67">
        <f t="shared" ref="K67:K130" si="3">I67-M67</f>
        <v>0</v>
      </c>
      <c r="L67" s="4">
        <v>6.4</v>
      </c>
      <c r="M67" s="4">
        <v>1000</v>
      </c>
    </row>
    <row r="68" spans="1:13" x14ac:dyDescent="0.15">
      <c r="A68" s="4" t="s">
        <v>346</v>
      </c>
      <c r="B68" s="4"/>
      <c r="C68" s="4">
        <v>1</v>
      </c>
      <c r="D68" s="4">
        <v>2013</v>
      </c>
      <c r="E68" s="5">
        <v>24145729</v>
      </c>
      <c r="F68" s="4" t="s">
        <v>304</v>
      </c>
      <c r="G68" s="4" t="s">
        <v>99</v>
      </c>
      <c r="H68" s="4">
        <v>15</v>
      </c>
      <c r="I68" s="4">
        <v>1500</v>
      </c>
      <c r="J68">
        <f t="shared" si="2"/>
        <v>0</v>
      </c>
      <c r="K68">
        <f t="shared" si="3"/>
        <v>0</v>
      </c>
      <c r="L68" s="4">
        <v>15</v>
      </c>
      <c r="M68" s="4">
        <v>1500</v>
      </c>
    </row>
    <row r="69" spans="1:13" x14ac:dyDescent="0.15">
      <c r="A69" s="4" t="s">
        <v>347</v>
      </c>
      <c r="B69" s="5"/>
      <c r="C69" s="4">
        <v>1</v>
      </c>
      <c r="D69" s="4">
        <v>2013</v>
      </c>
      <c r="E69" s="5">
        <v>23041335</v>
      </c>
      <c r="F69" s="4" t="s">
        <v>67</v>
      </c>
      <c r="G69" s="4" t="s">
        <v>348</v>
      </c>
      <c r="H69" s="4">
        <v>20.2</v>
      </c>
      <c r="I69" s="4">
        <v>1000</v>
      </c>
      <c r="J69">
        <f t="shared" si="2"/>
        <v>0</v>
      </c>
      <c r="K69">
        <f t="shared" si="3"/>
        <v>0</v>
      </c>
      <c r="L69" s="4">
        <v>20.2</v>
      </c>
      <c r="M69" s="4">
        <v>1000</v>
      </c>
    </row>
    <row r="70" spans="1:13" x14ac:dyDescent="0.15">
      <c r="A70" s="4" t="s">
        <v>349</v>
      </c>
      <c r="B70" s="4"/>
      <c r="C70" s="4">
        <v>1</v>
      </c>
      <c r="D70" s="4">
        <v>2013</v>
      </c>
      <c r="E70" s="5">
        <v>23182873</v>
      </c>
      <c r="F70" s="4" t="s">
        <v>185</v>
      </c>
      <c r="G70" s="4" t="s">
        <v>76</v>
      </c>
      <c r="H70" s="4">
        <v>50</v>
      </c>
      <c r="I70" s="4">
        <v>2500</v>
      </c>
      <c r="J70">
        <f t="shared" si="2"/>
        <v>0</v>
      </c>
      <c r="K70">
        <f t="shared" si="3"/>
        <v>0</v>
      </c>
      <c r="L70" s="4">
        <v>50</v>
      </c>
      <c r="M70" s="4">
        <v>2500</v>
      </c>
    </row>
    <row r="71" spans="1:13" x14ac:dyDescent="0.15">
      <c r="A71" s="4" t="s">
        <v>350</v>
      </c>
      <c r="B71" s="4"/>
      <c r="C71" s="4">
        <v>1</v>
      </c>
      <c r="D71" s="4">
        <v>2013</v>
      </c>
      <c r="E71" s="5">
        <v>23540909</v>
      </c>
      <c r="F71" s="4" t="s">
        <v>351</v>
      </c>
      <c r="G71" s="4" t="s">
        <v>99</v>
      </c>
      <c r="H71" s="4">
        <v>50</v>
      </c>
      <c r="I71" s="4">
        <v>2800</v>
      </c>
      <c r="J71">
        <f t="shared" si="2"/>
        <v>0</v>
      </c>
      <c r="K71">
        <f t="shared" si="3"/>
        <v>0</v>
      </c>
      <c r="L71" s="4">
        <v>50</v>
      </c>
      <c r="M71" s="4">
        <v>2800</v>
      </c>
    </row>
    <row r="72" spans="1:13" x14ac:dyDescent="0.15">
      <c r="A72" s="4" t="s">
        <v>194</v>
      </c>
      <c r="B72" s="4"/>
      <c r="C72" s="4">
        <v>1</v>
      </c>
      <c r="D72" s="4">
        <v>2013</v>
      </c>
      <c r="E72" s="5">
        <v>22902315</v>
      </c>
      <c r="F72" s="4" t="s">
        <v>270</v>
      </c>
      <c r="G72" s="4" t="s">
        <v>352</v>
      </c>
      <c r="H72" s="4">
        <v>30</v>
      </c>
      <c r="I72" s="4">
        <v>1950</v>
      </c>
      <c r="J72">
        <f t="shared" si="2"/>
        <v>0</v>
      </c>
      <c r="K72">
        <f t="shared" si="3"/>
        <v>0</v>
      </c>
      <c r="L72" s="4">
        <v>30</v>
      </c>
      <c r="M72" s="4">
        <v>1950</v>
      </c>
    </row>
    <row r="73" spans="1:13" x14ac:dyDescent="0.15">
      <c r="A73" s="4" t="s">
        <v>355</v>
      </c>
      <c r="B73" s="4"/>
      <c r="C73" s="4">
        <v>1</v>
      </c>
      <c r="D73" s="4">
        <v>2013</v>
      </c>
      <c r="E73" s="5">
        <v>22906814</v>
      </c>
      <c r="F73" s="4" t="s">
        <v>270</v>
      </c>
      <c r="G73" s="4" t="s">
        <v>19</v>
      </c>
      <c r="H73" s="4">
        <v>50</v>
      </c>
      <c r="I73" s="4">
        <v>1400</v>
      </c>
      <c r="J73">
        <f t="shared" si="2"/>
        <v>0</v>
      </c>
      <c r="K73">
        <f t="shared" si="3"/>
        <v>0</v>
      </c>
      <c r="L73" s="4">
        <v>50</v>
      </c>
      <c r="M73" s="4">
        <v>1400</v>
      </c>
    </row>
    <row r="74" spans="1:13" x14ac:dyDescent="0.15">
      <c r="A74" s="4" t="s">
        <v>33</v>
      </c>
      <c r="B74" s="4"/>
      <c r="C74" s="4">
        <v>1</v>
      </c>
      <c r="D74" s="4">
        <v>2000</v>
      </c>
      <c r="E74" s="5">
        <v>10825712</v>
      </c>
      <c r="F74" s="5" t="s">
        <v>34</v>
      </c>
      <c r="G74" s="4" t="s">
        <v>35</v>
      </c>
      <c r="H74" s="4">
        <v>25</v>
      </c>
      <c r="I74" s="4">
        <v>2000</v>
      </c>
      <c r="J74">
        <f t="shared" si="2"/>
        <v>0</v>
      </c>
      <c r="K74">
        <f t="shared" si="3"/>
        <v>0</v>
      </c>
      <c r="L74" s="4">
        <v>25</v>
      </c>
      <c r="M74" s="4">
        <v>2000</v>
      </c>
    </row>
    <row r="75" spans="1:13" x14ac:dyDescent="0.15">
      <c r="A75" s="4" t="s">
        <v>40</v>
      </c>
      <c r="B75" s="4"/>
      <c r="C75" s="4">
        <v>1</v>
      </c>
      <c r="D75" s="4">
        <v>2001</v>
      </c>
      <c r="E75" s="5">
        <v>11322588</v>
      </c>
      <c r="F75" s="5" t="s">
        <v>41</v>
      </c>
      <c r="G75" s="4" t="s">
        <v>42</v>
      </c>
      <c r="H75" s="4">
        <v>20</v>
      </c>
      <c r="I75" s="4">
        <v>1216</v>
      </c>
      <c r="J75">
        <f t="shared" si="2"/>
        <v>0</v>
      </c>
      <c r="K75">
        <f t="shared" si="3"/>
        <v>0</v>
      </c>
      <c r="L75" s="4">
        <v>20</v>
      </c>
      <c r="M75" s="4">
        <v>1216</v>
      </c>
    </row>
    <row r="76" spans="1:13" x14ac:dyDescent="0.15">
      <c r="A76" s="4" t="s">
        <v>66</v>
      </c>
      <c r="B76" s="4"/>
      <c r="C76" s="4">
        <v>1</v>
      </c>
      <c r="D76" s="4">
        <v>2002</v>
      </c>
      <c r="E76" s="5">
        <v>12498755</v>
      </c>
      <c r="F76" s="4" t="s">
        <v>67</v>
      </c>
      <c r="G76" s="4" t="s">
        <v>68</v>
      </c>
      <c r="H76" s="13">
        <v>6.3</v>
      </c>
      <c r="I76" s="4">
        <v>1000</v>
      </c>
      <c r="J76">
        <f t="shared" si="2"/>
        <v>-0.5</v>
      </c>
      <c r="K76">
        <f t="shared" si="3"/>
        <v>0</v>
      </c>
      <c r="L76" s="4">
        <v>6.8</v>
      </c>
      <c r="M76" s="4">
        <v>1000</v>
      </c>
    </row>
    <row r="77" spans="1:13" x14ac:dyDescent="0.15">
      <c r="A77" s="4" t="s">
        <v>66</v>
      </c>
      <c r="B77" s="4"/>
      <c r="C77" s="4">
        <v>1</v>
      </c>
      <c r="D77" s="4">
        <v>2003</v>
      </c>
      <c r="E77" s="5">
        <v>14568482</v>
      </c>
      <c r="F77" s="4" t="s">
        <v>67</v>
      </c>
      <c r="G77" s="4" t="s">
        <v>76</v>
      </c>
      <c r="H77" s="13">
        <v>10.4</v>
      </c>
      <c r="I77" s="4">
        <v>1000</v>
      </c>
      <c r="J77">
        <f t="shared" si="2"/>
        <v>3.6000000000000005</v>
      </c>
      <c r="K77">
        <f t="shared" si="3"/>
        <v>0</v>
      </c>
      <c r="L77" s="4">
        <v>6.8</v>
      </c>
      <c r="M77" s="4">
        <v>1000</v>
      </c>
    </row>
    <row r="78" spans="1:13" x14ac:dyDescent="0.15">
      <c r="A78" s="4" t="s">
        <v>44</v>
      </c>
      <c r="B78" s="4"/>
      <c r="C78" s="4">
        <v>1</v>
      </c>
      <c r="D78" s="4">
        <v>2004</v>
      </c>
      <c r="E78" s="5">
        <v>14993603</v>
      </c>
      <c r="F78" s="4" t="s">
        <v>90</v>
      </c>
      <c r="G78" s="4" t="s">
        <v>91</v>
      </c>
      <c r="H78" s="4">
        <v>50</v>
      </c>
      <c r="I78" s="4">
        <v>2000</v>
      </c>
      <c r="J78">
        <f t="shared" si="2"/>
        <v>0</v>
      </c>
      <c r="K78">
        <f t="shared" si="3"/>
        <v>0</v>
      </c>
      <c r="L78" s="4">
        <v>50</v>
      </c>
      <c r="M78" s="4">
        <v>2000</v>
      </c>
    </row>
    <row r="79" spans="1:13" x14ac:dyDescent="0.15">
      <c r="A79" s="6" t="s">
        <v>63</v>
      </c>
      <c r="B79" s="6"/>
      <c r="C79" s="6">
        <v>1</v>
      </c>
      <c r="D79" s="6">
        <v>2004</v>
      </c>
      <c r="E79" s="7">
        <v>15502603</v>
      </c>
      <c r="F79" s="7" t="s">
        <v>64</v>
      </c>
      <c r="G79" s="6" t="s">
        <v>26</v>
      </c>
      <c r="H79" s="6">
        <v>17</v>
      </c>
      <c r="I79" s="6">
        <v>2000</v>
      </c>
      <c r="J79">
        <f t="shared" si="2"/>
        <v>0</v>
      </c>
      <c r="K79">
        <f t="shared" si="3"/>
        <v>0</v>
      </c>
      <c r="L79" s="6">
        <v>17</v>
      </c>
      <c r="M79" s="6">
        <v>2000</v>
      </c>
    </row>
    <row r="80" spans="1:13" x14ac:dyDescent="0.15">
      <c r="A80" s="4" t="s">
        <v>108</v>
      </c>
      <c r="B80" s="4"/>
      <c r="C80" s="4">
        <v>1</v>
      </c>
      <c r="D80" s="4">
        <v>2005</v>
      </c>
      <c r="E80" s="5">
        <v>15826845</v>
      </c>
      <c r="F80" s="4" t="s">
        <v>34</v>
      </c>
      <c r="G80" s="4" t="s">
        <v>109</v>
      </c>
      <c r="H80" s="4">
        <v>50</v>
      </c>
      <c r="I80" s="13">
        <v>1550</v>
      </c>
      <c r="J80">
        <f t="shared" si="2"/>
        <v>0</v>
      </c>
      <c r="K80">
        <f t="shared" si="3"/>
        <v>-350</v>
      </c>
      <c r="L80" s="4">
        <v>50</v>
      </c>
      <c r="M80" s="4">
        <v>1900</v>
      </c>
    </row>
    <row r="81" spans="1:13" x14ac:dyDescent="0.15">
      <c r="A81" s="4" t="s">
        <v>135</v>
      </c>
      <c r="B81" s="4"/>
      <c r="C81" s="4">
        <v>1</v>
      </c>
      <c r="D81" s="4">
        <v>2006</v>
      </c>
      <c r="E81" s="5">
        <v>16766210</v>
      </c>
      <c r="F81" s="4" t="s">
        <v>67</v>
      </c>
      <c r="G81" s="4" t="s">
        <v>136</v>
      </c>
      <c r="H81" s="4">
        <v>32</v>
      </c>
      <c r="I81" s="4">
        <v>1700</v>
      </c>
      <c r="J81">
        <f t="shared" si="2"/>
        <v>0</v>
      </c>
      <c r="K81">
        <f t="shared" si="3"/>
        <v>0</v>
      </c>
      <c r="L81" s="4">
        <v>32</v>
      </c>
      <c r="M81" s="4">
        <v>1700</v>
      </c>
    </row>
    <row r="82" spans="1:13" x14ac:dyDescent="0.15">
      <c r="A82" s="5" t="s">
        <v>98</v>
      </c>
      <c r="B82" s="5"/>
      <c r="C82" s="5">
        <v>1</v>
      </c>
      <c r="D82" s="5">
        <v>2008</v>
      </c>
      <c r="E82" s="5">
        <v>18164657</v>
      </c>
      <c r="F82" s="5" t="s">
        <v>34</v>
      </c>
      <c r="G82" s="5" t="s">
        <v>168</v>
      </c>
      <c r="H82" s="5">
        <v>20</v>
      </c>
      <c r="I82" s="52" t="s">
        <v>501</v>
      </c>
      <c r="J82">
        <f t="shared" si="2"/>
        <v>0</v>
      </c>
      <c r="L82" s="5">
        <v>20</v>
      </c>
      <c r="M82" s="5">
        <v>4500</v>
      </c>
    </row>
    <row r="83" spans="1:13" x14ac:dyDescent="0.15">
      <c r="A83" s="4" t="s">
        <v>258</v>
      </c>
      <c r="B83" s="4"/>
      <c r="C83" s="4">
        <v>1</v>
      </c>
      <c r="D83" s="4">
        <v>2010</v>
      </c>
      <c r="E83" s="4">
        <v>20640552</v>
      </c>
      <c r="F83" s="4" t="s">
        <v>250</v>
      </c>
      <c r="G83" s="4" t="s">
        <v>259</v>
      </c>
      <c r="H83" s="4">
        <v>50</v>
      </c>
      <c r="I83" s="4">
        <v>7900</v>
      </c>
      <c r="J83">
        <f t="shared" si="2"/>
        <v>0</v>
      </c>
      <c r="K83">
        <f t="shared" si="3"/>
        <v>0</v>
      </c>
      <c r="L83" s="4">
        <v>50</v>
      </c>
      <c r="M83" s="4">
        <v>7900</v>
      </c>
    </row>
    <row r="84" spans="1:13" x14ac:dyDescent="0.15">
      <c r="A84" s="4" t="s">
        <v>275</v>
      </c>
      <c r="B84" s="4"/>
      <c r="C84" s="4">
        <v>1</v>
      </c>
      <c r="D84" s="4">
        <v>2011</v>
      </c>
      <c r="E84" s="4">
        <v>19188005</v>
      </c>
      <c r="F84" s="4" t="s">
        <v>276</v>
      </c>
      <c r="G84" s="4" t="s">
        <v>215</v>
      </c>
      <c r="H84" s="4">
        <v>20</v>
      </c>
      <c r="I84" s="4">
        <v>2350</v>
      </c>
      <c r="J84">
        <f t="shared" si="2"/>
        <v>0</v>
      </c>
      <c r="K84">
        <f t="shared" si="3"/>
        <v>0</v>
      </c>
      <c r="L84" s="4">
        <v>20</v>
      </c>
      <c r="M84" s="4">
        <v>2350</v>
      </c>
    </row>
    <row r="85" spans="1:13" x14ac:dyDescent="0.15">
      <c r="A85" s="4" t="s">
        <v>277</v>
      </c>
      <c r="B85" s="4"/>
      <c r="C85" s="4">
        <v>1</v>
      </c>
      <c r="D85" s="4">
        <v>2011</v>
      </c>
      <c r="E85" s="4">
        <v>21059348</v>
      </c>
      <c r="F85" s="4" t="s">
        <v>130</v>
      </c>
      <c r="G85" s="4" t="s">
        <v>278</v>
      </c>
      <c r="H85" s="4">
        <v>50</v>
      </c>
      <c r="I85" s="4">
        <v>2500</v>
      </c>
      <c r="J85">
        <f t="shared" si="2"/>
        <v>0</v>
      </c>
      <c r="K85">
        <f t="shared" si="3"/>
        <v>0</v>
      </c>
      <c r="L85" s="4">
        <v>50</v>
      </c>
      <c r="M85" s="4">
        <v>2500</v>
      </c>
    </row>
    <row r="86" spans="1:13" x14ac:dyDescent="0.15">
      <c r="A86" s="4" t="s">
        <v>308</v>
      </c>
      <c r="B86" s="4"/>
      <c r="C86" s="4">
        <v>1</v>
      </c>
      <c r="D86" s="4">
        <v>2012</v>
      </c>
      <c r="E86" s="5">
        <v>21885214</v>
      </c>
      <c r="F86" s="4" t="s">
        <v>309</v>
      </c>
      <c r="G86" s="4" t="s">
        <v>115</v>
      </c>
      <c r="H86" s="4">
        <v>6</v>
      </c>
      <c r="I86" s="4">
        <v>1000</v>
      </c>
      <c r="J86">
        <f t="shared" si="2"/>
        <v>0</v>
      </c>
      <c r="K86">
        <f t="shared" si="3"/>
        <v>0</v>
      </c>
      <c r="L86" s="4">
        <v>6</v>
      </c>
      <c r="M86" s="4">
        <v>1000</v>
      </c>
    </row>
    <row r="87" spans="1:13" x14ac:dyDescent="0.15">
      <c r="A87" s="4" t="s">
        <v>335</v>
      </c>
      <c r="B87" s="4"/>
      <c r="C87" s="4">
        <v>1</v>
      </c>
      <c r="D87" s="4">
        <v>2012</v>
      </c>
      <c r="E87" s="5">
        <v>22781161</v>
      </c>
      <c r="F87" s="4" t="s">
        <v>67</v>
      </c>
      <c r="G87" s="4" t="s">
        <v>19</v>
      </c>
      <c r="H87" s="4">
        <v>20</v>
      </c>
      <c r="I87" s="4">
        <v>4000</v>
      </c>
      <c r="J87">
        <f t="shared" si="2"/>
        <v>0</v>
      </c>
      <c r="K87">
        <f t="shared" si="3"/>
        <v>0</v>
      </c>
      <c r="L87" s="4">
        <v>20</v>
      </c>
      <c r="M87" s="4">
        <v>4000</v>
      </c>
    </row>
    <row r="88" spans="1:13" x14ac:dyDescent="0.15">
      <c r="A88" s="4" t="s">
        <v>373</v>
      </c>
      <c r="B88" s="4"/>
      <c r="C88" s="4">
        <v>1</v>
      </c>
      <c r="D88" s="4">
        <v>2013</v>
      </c>
      <c r="E88" s="5">
        <v>23764434</v>
      </c>
      <c r="F88" s="4" t="s">
        <v>211</v>
      </c>
      <c r="G88" s="4" t="s">
        <v>31</v>
      </c>
      <c r="H88" s="4">
        <v>25</v>
      </c>
      <c r="I88" s="52" t="s">
        <v>501</v>
      </c>
      <c r="J88">
        <f t="shared" si="2"/>
        <v>0</v>
      </c>
      <c r="L88" s="4">
        <v>25</v>
      </c>
      <c r="M88" s="4">
        <v>4050</v>
      </c>
    </row>
    <row r="89" spans="1:13" x14ac:dyDescent="0.15">
      <c r="A89" s="4" t="s">
        <v>156</v>
      </c>
      <c r="B89" s="4"/>
      <c r="C89" s="4">
        <v>1</v>
      </c>
      <c r="D89" s="4">
        <v>2014</v>
      </c>
      <c r="E89" s="5">
        <v>24806263</v>
      </c>
      <c r="F89" s="4" t="s">
        <v>274</v>
      </c>
      <c r="G89" s="4" t="s">
        <v>76</v>
      </c>
      <c r="H89" s="13">
        <v>40</v>
      </c>
      <c r="I89" s="4">
        <v>1300</v>
      </c>
      <c r="J89">
        <f t="shared" si="2"/>
        <v>-10</v>
      </c>
      <c r="K89">
        <f t="shared" si="3"/>
        <v>0</v>
      </c>
      <c r="L89" s="4">
        <v>50</v>
      </c>
      <c r="M89" s="4">
        <v>1300</v>
      </c>
    </row>
    <row r="90" spans="1:13" x14ac:dyDescent="0.15">
      <c r="A90" s="4" t="s">
        <v>391</v>
      </c>
      <c r="B90" s="4"/>
      <c r="C90" s="4">
        <v>1</v>
      </c>
      <c r="D90" s="4">
        <v>2014</v>
      </c>
      <c r="E90" s="5">
        <v>24389161</v>
      </c>
      <c r="F90" s="4" t="s">
        <v>211</v>
      </c>
      <c r="G90" s="4" t="s">
        <v>392</v>
      </c>
      <c r="H90" s="4">
        <v>15</v>
      </c>
      <c r="I90" s="4">
        <v>1050</v>
      </c>
      <c r="J90">
        <f t="shared" si="2"/>
        <v>0</v>
      </c>
      <c r="K90">
        <f t="shared" si="3"/>
        <v>0</v>
      </c>
      <c r="L90" s="4">
        <v>15</v>
      </c>
      <c r="M90" s="4">
        <v>1050</v>
      </c>
    </row>
    <row r="91" spans="1:13" x14ac:dyDescent="0.15">
      <c r="A91" s="4" t="s">
        <v>418</v>
      </c>
      <c r="B91" s="4"/>
      <c r="C91" s="4">
        <v>1</v>
      </c>
      <c r="D91" s="4">
        <v>2014</v>
      </c>
      <c r="E91" s="5">
        <v>25172182</v>
      </c>
      <c r="F91" s="4" t="s">
        <v>110</v>
      </c>
      <c r="G91" s="4" t="s">
        <v>245</v>
      </c>
      <c r="H91" s="4">
        <v>20</v>
      </c>
      <c r="I91" s="4">
        <v>1500</v>
      </c>
      <c r="J91">
        <f t="shared" si="2"/>
        <v>0</v>
      </c>
      <c r="K91">
        <f t="shared" si="3"/>
        <v>0</v>
      </c>
      <c r="L91" s="4">
        <v>20</v>
      </c>
      <c r="M91" s="4">
        <v>1500</v>
      </c>
    </row>
    <row r="92" spans="1:13" x14ac:dyDescent="0.15">
      <c r="A92" s="4" t="s">
        <v>426</v>
      </c>
      <c r="B92" s="4"/>
      <c r="C92" s="4">
        <v>1</v>
      </c>
      <c r="D92" s="4">
        <v>2015</v>
      </c>
      <c r="E92" s="5">
        <v>25823764</v>
      </c>
      <c r="F92" s="4" t="s">
        <v>110</v>
      </c>
      <c r="G92" s="4" t="s">
        <v>19</v>
      </c>
      <c r="H92" s="4">
        <v>20</v>
      </c>
      <c r="I92" s="4">
        <v>2000</v>
      </c>
      <c r="J92">
        <f t="shared" si="2"/>
        <v>0</v>
      </c>
      <c r="K92">
        <f t="shared" si="3"/>
        <v>0</v>
      </c>
      <c r="L92" s="4">
        <v>20</v>
      </c>
      <c r="M92" s="4">
        <v>2000</v>
      </c>
    </row>
    <row r="93" spans="1:13" x14ac:dyDescent="0.15">
      <c r="A93" s="4" t="s">
        <v>431</v>
      </c>
      <c r="B93" s="4"/>
      <c r="C93" s="4">
        <v>1</v>
      </c>
      <c r="D93" s="4">
        <v>2015</v>
      </c>
      <c r="E93" s="4">
        <v>25047685</v>
      </c>
      <c r="F93" s="4" t="s">
        <v>432</v>
      </c>
      <c r="G93" s="4" t="s">
        <v>102</v>
      </c>
      <c r="H93" s="4">
        <v>50</v>
      </c>
      <c r="I93" s="4">
        <v>1500</v>
      </c>
      <c r="J93">
        <f t="shared" si="2"/>
        <v>0</v>
      </c>
      <c r="K93">
        <f t="shared" si="3"/>
        <v>0</v>
      </c>
      <c r="L93" s="4">
        <v>50</v>
      </c>
      <c r="M93" s="4">
        <v>1500</v>
      </c>
    </row>
    <row r="94" spans="1:13" x14ac:dyDescent="0.15">
      <c r="A94" s="4" t="s">
        <v>442</v>
      </c>
      <c r="B94" s="4"/>
      <c r="C94" s="4">
        <v>1</v>
      </c>
      <c r="D94" s="4">
        <v>2015</v>
      </c>
      <c r="E94" s="5">
        <v>26024616</v>
      </c>
      <c r="F94" s="4" t="s">
        <v>270</v>
      </c>
      <c r="G94" s="4" t="s">
        <v>363</v>
      </c>
      <c r="H94" s="4">
        <v>50</v>
      </c>
      <c r="I94" s="4">
        <v>1000</v>
      </c>
      <c r="J94">
        <f t="shared" si="2"/>
        <v>0</v>
      </c>
      <c r="K94">
        <f t="shared" si="3"/>
        <v>0</v>
      </c>
      <c r="L94" s="4">
        <v>50</v>
      </c>
      <c r="M94" s="4">
        <v>1000</v>
      </c>
    </row>
    <row r="95" spans="1:13" x14ac:dyDescent="0.15">
      <c r="A95" s="4" t="s">
        <v>449</v>
      </c>
      <c r="B95" s="4"/>
      <c r="C95" s="4">
        <v>1</v>
      </c>
      <c r="D95" s="4">
        <v>2015</v>
      </c>
      <c r="E95" s="5">
        <v>26093649</v>
      </c>
      <c r="F95" s="4" t="s">
        <v>105</v>
      </c>
      <c r="G95" s="4" t="s">
        <v>314</v>
      </c>
      <c r="H95" s="4">
        <v>30</v>
      </c>
      <c r="I95" s="4">
        <v>2000</v>
      </c>
      <c r="J95">
        <f t="shared" si="2"/>
        <v>0</v>
      </c>
      <c r="K95">
        <f t="shared" si="3"/>
        <v>0</v>
      </c>
      <c r="L95" s="4">
        <v>30</v>
      </c>
      <c r="M95" s="4">
        <v>2000</v>
      </c>
    </row>
    <row r="96" spans="1:13" x14ac:dyDescent="0.15">
      <c r="A96" s="4" t="s">
        <v>458</v>
      </c>
      <c r="B96" s="4"/>
      <c r="C96" s="4">
        <v>1</v>
      </c>
      <c r="D96" s="4">
        <v>2016</v>
      </c>
      <c r="E96" s="5">
        <v>25132537</v>
      </c>
      <c r="F96" s="4" t="s">
        <v>328</v>
      </c>
      <c r="G96" s="4" t="s">
        <v>459</v>
      </c>
      <c r="H96" s="4">
        <v>30</v>
      </c>
      <c r="I96" s="13">
        <v>900</v>
      </c>
      <c r="J96">
        <f t="shared" si="2"/>
        <v>0</v>
      </c>
      <c r="K96">
        <f t="shared" si="3"/>
        <v>-2200</v>
      </c>
      <c r="L96" s="4">
        <v>30</v>
      </c>
      <c r="M96" s="4">
        <v>3100</v>
      </c>
    </row>
    <row r="97" spans="1:13" x14ac:dyDescent="0.15">
      <c r="A97" s="4" t="s">
        <v>460</v>
      </c>
      <c r="B97" s="4"/>
      <c r="C97" s="4">
        <v>1</v>
      </c>
      <c r="D97" s="4">
        <v>2016</v>
      </c>
      <c r="E97" s="5">
        <v>26843358</v>
      </c>
      <c r="F97" s="4" t="s">
        <v>429</v>
      </c>
      <c r="G97" s="4" t="s">
        <v>290</v>
      </c>
      <c r="H97" s="4">
        <v>20</v>
      </c>
      <c r="I97" s="4">
        <v>1050</v>
      </c>
      <c r="J97">
        <f t="shared" si="2"/>
        <v>0</v>
      </c>
      <c r="K97">
        <f t="shared" si="3"/>
        <v>0</v>
      </c>
      <c r="L97" s="4">
        <v>20</v>
      </c>
      <c r="M97" s="4">
        <v>1050</v>
      </c>
    </row>
    <row r="98" spans="1:13" x14ac:dyDescent="0.15">
      <c r="A98" s="4" t="s">
        <v>356</v>
      </c>
      <c r="B98" s="4"/>
      <c r="C98" s="4">
        <v>1</v>
      </c>
      <c r="D98" s="4">
        <v>2013</v>
      </c>
      <c r="E98" s="5">
        <v>23073074</v>
      </c>
      <c r="F98" s="4" t="s">
        <v>270</v>
      </c>
      <c r="G98" s="4" t="s">
        <v>357</v>
      </c>
      <c r="H98" s="4">
        <v>50</v>
      </c>
      <c r="I98" s="4">
        <v>1100</v>
      </c>
      <c r="J98">
        <f t="shared" si="2"/>
        <v>0</v>
      </c>
      <c r="K98">
        <f t="shared" si="3"/>
        <v>0</v>
      </c>
      <c r="L98" s="4">
        <v>50</v>
      </c>
      <c r="M98" s="4">
        <v>1100</v>
      </c>
    </row>
    <row r="99" spans="1:13" x14ac:dyDescent="0.15">
      <c r="A99" s="4" t="s">
        <v>194</v>
      </c>
      <c r="B99" s="4"/>
      <c r="C99" s="4">
        <v>1</v>
      </c>
      <c r="D99" s="4">
        <v>2013</v>
      </c>
      <c r="E99" s="5">
        <v>23247193</v>
      </c>
      <c r="F99" s="4" t="s">
        <v>270</v>
      </c>
      <c r="G99" s="4" t="s">
        <v>358</v>
      </c>
      <c r="H99" s="4">
        <v>30</v>
      </c>
      <c r="I99" s="4">
        <v>1950</v>
      </c>
      <c r="J99">
        <f t="shared" si="2"/>
        <v>0</v>
      </c>
      <c r="K99">
        <f t="shared" si="3"/>
        <v>0</v>
      </c>
      <c r="L99" s="4">
        <v>30</v>
      </c>
      <c r="M99" s="4">
        <v>1950</v>
      </c>
    </row>
    <row r="100" spans="1:13" x14ac:dyDescent="0.15">
      <c r="A100" s="4" t="s">
        <v>231</v>
      </c>
      <c r="B100" s="4"/>
      <c r="C100" s="4">
        <v>1</v>
      </c>
      <c r="D100" s="4">
        <v>2013</v>
      </c>
      <c r="E100" s="5">
        <v>22699024</v>
      </c>
      <c r="F100" s="4" t="s">
        <v>311</v>
      </c>
      <c r="G100" s="4" t="s">
        <v>115</v>
      </c>
      <c r="H100" s="4">
        <v>20</v>
      </c>
      <c r="I100" s="4">
        <v>1200</v>
      </c>
      <c r="J100">
        <f t="shared" si="2"/>
        <v>0</v>
      </c>
      <c r="K100">
        <f t="shared" si="3"/>
        <v>0</v>
      </c>
      <c r="L100" s="4">
        <v>20</v>
      </c>
      <c r="M100" s="4">
        <v>1200</v>
      </c>
    </row>
    <row r="101" spans="1:13" x14ac:dyDescent="0.15">
      <c r="A101" s="4" t="s">
        <v>343</v>
      </c>
      <c r="B101" s="4"/>
      <c r="C101" s="4">
        <v>1</v>
      </c>
      <c r="D101" s="4">
        <v>2013</v>
      </c>
      <c r="E101" s="5">
        <v>23238040</v>
      </c>
      <c r="F101" s="4" t="s">
        <v>110</v>
      </c>
      <c r="G101" s="4" t="s">
        <v>278</v>
      </c>
      <c r="H101" s="4">
        <v>10</v>
      </c>
      <c r="I101" s="4">
        <v>1000</v>
      </c>
      <c r="J101">
        <f t="shared" si="2"/>
        <v>0</v>
      </c>
      <c r="K101">
        <f t="shared" si="3"/>
        <v>0</v>
      </c>
      <c r="L101" s="4">
        <v>10</v>
      </c>
      <c r="M101" s="4">
        <v>1000</v>
      </c>
    </row>
    <row r="102" spans="1:13" x14ac:dyDescent="0.15">
      <c r="A102" s="4" t="s">
        <v>360</v>
      </c>
      <c r="B102" s="4"/>
      <c r="C102" s="4">
        <v>1</v>
      </c>
      <c r="D102" s="4">
        <v>2013</v>
      </c>
      <c r="E102" s="5">
        <v>23384887</v>
      </c>
      <c r="F102" s="4" t="s">
        <v>270</v>
      </c>
      <c r="G102" s="4" t="s">
        <v>361</v>
      </c>
      <c r="H102" s="4">
        <v>20</v>
      </c>
      <c r="I102" s="4">
        <v>1050</v>
      </c>
      <c r="J102">
        <f t="shared" si="2"/>
        <v>0</v>
      </c>
      <c r="K102">
        <f t="shared" si="3"/>
        <v>0</v>
      </c>
      <c r="L102" s="4">
        <v>20</v>
      </c>
      <c r="M102" s="4">
        <v>1050</v>
      </c>
    </row>
    <row r="103" spans="1:13" x14ac:dyDescent="0.15">
      <c r="A103" s="4" t="s">
        <v>323</v>
      </c>
      <c r="B103" s="4"/>
      <c r="C103" s="4">
        <v>1</v>
      </c>
      <c r="D103" s="4">
        <v>2013</v>
      </c>
      <c r="E103" s="5">
        <v>23057969</v>
      </c>
      <c r="F103" s="4" t="s">
        <v>171</v>
      </c>
      <c r="G103" s="4" t="s">
        <v>91</v>
      </c>
      <c r="H103" s="4">
        <v>25</v>
      </c>
      <c r="I103" s="4">
        <v>2000</v>
      </c>
      <c r="J103">
        <f t="shared" si="2"/>
        <v>0</v>
      </c>
      <c r="K103">
        <f t="shared" si="3"/>
        <v>0</v>
      </c>
      <c r="L103" s="4">
        <v>25</v>
      </c>
      <c r="M103" s="4">
        <v>2000</v>
      </c>
    </row>
    <row r="104" spans="1:13" x14ac:dyDescent="0.15">
      <c r="A104" s="4" t="s">
        <v>356</v>
      </c>
      <c r="B104" s="4"/>
      <c r="C104" s="4">
        <v>1</v>
      </c>
      <c r="D104" s="4">
        <v>2013</v>
      </c>
      <c r="E104" s="5">
        <v>23643562</v>
      </c>
      <c r="F104" s="4" t="s">
        <v>270</v>
      </c>
      <c r="G104" s="4" t="s">
        <v>357</v>
      </c>
      <c r="H104" s="4">
        <v>50</v>
      </c>
      <c r="I104" s="4">
        <v>1100</v>
      </c>
      <c r="J104">
        <f t="shared" si="2"/>
        <v>0</v>
      </c>
      <c r="K104">
        <f t="shared" si="3"/>
        <v>0</v>
      </c>
      <c r="L104" s="4">
        <v>50</v>
      </c>
      <c r="M104" s="4">
        <v>1100</v>
      </c>
    </row>
    <row r="105" spans="1:13" x14ac:dyDescent="0.15">
      <c r="A105" s="4" t="s">
        <v>131</v>
      </c>
      <c r="B105" s="4"/>
      <c r="C105" s="4">
        <v>1</v>
      </c>
      <c r="D105" s="4">
        <v>2013</v>
      </c>
      <c r="E105" s="5">
        <v>23792217</v>
      </c>
      <c r="F105" s="4" t="s">
        <v>270</v>
      </c>
      <c r="G105" s="4" t="s">
        <v>363</v>
      </c>
      <c r="H105" s="4">
        <v>50</v>
      </c>
      <c r="I105" s="4">
        <v>1100</v>
      </c>
      <c r="J105">
        <f t="shared" si="2"/>
        <v>0</v>
      </c>
      <c r="K105">
        <f t="shared" si="3"/>
        <v>0</v>
      </c>
      <c r="L105" s="4">
        <v>50</v>
      </c>
      <c r="M105" s="4">
        <v>1100</v>
      </c>
    </row>
    <row r="106" spans="1:13" x14ac:dyDescent="0.15">
      <c r="A106" s="4" t="s">
        <v>364</v>
      </c>
      <c r="B106" s="4"/>
      <c r="C106" s="4">
        <v>1</v>
      </c>
      <c r="D106" s="4">
        <v>2013</v>
      </c>
      <c r="E106" s="5">
        <v>23020899</v>
      </c>
      <c r="F106" s="4" t="s">
        <v>311</v>
      </c>
      <c r="G106" s="4" t="s">
        <v>81</v>
      </c>
      <c r="H106" s="4">
        <v>33</v>
      </c>
      <c r="I106" s="4">
        <v>2250</v>
      </c>
      <c r="J106">
        <f t="shared" si="2"/>
        <v>0</v>
      </c>
      <c r="K106">
        <f t="shared" si="3"/>
        <v>0</v>
      </c>
      <c r="L106" s="4">
        <v>33</v>
      </c>
      <c r="M106" s="4">
        <v>2250</v>
      </c>
    </row>
    <row r="107" spans="1:13" x14ac:dyDescent="0.15">
      <c r="A107" s="4" t="s">
        <v>234</v>
      </c>
      <c r="B107" s="4"/>
      <c r="C107" s="4">
        <v>1</v>
      </c>
      <c r="D107" s="4">
        <v>2013</v>
      </c>
      <c r="E107" s="5">
        <v>23523776</v>
      </c>
      <c r="F107" s="4" t="s">
        <v>67</v>
      </c>
      <c r="G107" s="4" t="s">
        <v>365</v>
      </c>
      <c r="H107" s="4">
        <v>20</v>
      </c>
      <c r="I107" s="4">
        <v>1100</v>
      </c>
      <c r="J107">
        <f t="shared" si="2"/>
        <v>0</v>
      </c>
      <c r="K107">
        <f t="shared" si="3"/>
        <v>0</v>
      </c>
      <c r="L107" s="4">
        <v>20</v>
      </c>
      <c r="M107" s="4">
        <v>1100</v>
      </c>
    </row>
    <row r="108" spans="1:13" ht="14" x14ac:dyDescent="0.15">
      <c r="A108" s="4" t="s">
        <v>182</v>
      </c>
      <c r="B108" s="4"/>
      <c r="C108" s="4">
        <v>1</v>
      </c>
      <c r="D108" s="4">
        <v>2013</v>
      </c>
      <c r="E108" s="5">
        <v>23803689</v>
      </c>
      <c r="F108" s="4" t="s">
        <v>122</v>
      </c>
      <c r="G108" s="4" t="s">
        <v>48</v>
      </c>
      <c r="H108" s="4">
        <v>25</v>
      </c>
      <c r="I108" s="38">
        <v>4000</v>
      </c>
      <c r="J108">
        <f t="shared" si="2"/>
        <v>0</v>
      </c>
      <c r="K108">
        <f t="shared" si="3"/>
        <v>1500</v>
      </c>
      <c r="L108" s="4">
        <v>25</v>
      </c>
      <c r="M108" s="4">
        <v>2500</v>
      </c>
    </row>
    <row r="109" spans="1:13" x14ac:dyDescent="0.15">
      <c r="A109" s="4" t="s">
        <v>366</v>
      </c>
      <c r="B109" s="4"/>
      <c r="C109" s="4">
        <v>1</v>
      </c>
      <c r="D109" s="4">
        <v>2013</v>
      </c>
      <c r="E109" s="5">
        <v>23623953</v>
      </c>
      <c r="F109" s="4" t="s">
        <v>270</v>
      </c>
      <c r="G109" s="4" t="s">
        <v>115</v>
      </c>
      <c r="H109" s="4">
        <v>50</v>
      </c>
      <c r="I109" s="10">
        <v>3250</v>
      </c>
      <c r="J109">
        <f t="shared" si="2"/>
        <v>0</v>
      </c>
      <c r="K109">
        <f t="shared" si="3"/>
        <v>0</v>
      </c>
      <c r="L109" s="4">
        <v>50</v>
      </c>
      <c r="M109" s="10">
        <v>3250</v>
      </c>
    </row>
    <row r="110" spans="1:13" x14ac:dyDescent="0.15">
      <c r="A110" s="4" t="s">
        <v>282</v>
      </c>
      <c r="B110" s="4"/>
      <c r="C110" s="4">
        <v>1</v>
      </c>
      <c r="D110" s="4">
        <v>2013</v>
      </c>
      <c r="E110" s="5">
        <v>23194834</v>
      </c>
      <c r="F110" s="4" t="s">
        <v>367</v>
      </c>
      <c r="G110" s="4" t="s">
        <v>115</v>
      </c>
      <c r="H110" s="4">
        <v>12</v>
      </c>
      <c r="I110" s="4">
        <v>1000</v>
      </c>
      <c r="J110">
        <f t="shared" si="2"/>
        <v>0</v>
      </c>
      <c r="K110">
        <f t="shared" si="3"/>
        <v>0</v>
      </c>
      <c r="L110" s="4">
        <v>12</v>
      </c>
      <c r="M110" s="4">
        <v>1000</v>
      </c>
    </row>
    <row r="111" spans="1:13" x14ac:dyDescent="0.15">
      <c r="A111" s="4" t="s">
        <v>368</v>
      </c>
      <c r="B111" s="4"/>
      <c r="C111" s="4">
        <v>1</v>
      </c>
      <c r="D111" s="4">
        <v>2013</v>
      </c>
      <c r="E111" s="5">
        <v>23962468</v>
      </c>
      <c r="F111" s="4" t="s">
        <v>130</v>
      </c>
      <c r="G111" s="4" t="s">
        <v>245</v>
      </c>
      <c r="H111" s="4">
        <v>50</v>
      </c>
      <c r="I111" s="52" t="s">
        <v>501</v>
      </c>
      <c r="J111">
        <f t="shared" si="2"/>
        <v>0</v>
      </c>
      <c r="L111" s="4">
        <v>50</v>
      </c>
      <c r="M111" s="4">
        <v>1750</v>
      </c>
    </row>
    <row r="112" spans="1:13" x14ac:dyDescent="0.15">
      <c r="A112" s="4" t="s">
        <v>370</v>
      </c>
      <c r="B112" s="4"/>
      <c r="C112" s="4">
        <v>1</v>
      </c>
      <c r="D112" s="4">
        <v>2013</v>
      </c>
      <c r="E112" s="5">
        <v>23506340</v>
      </c>
      <c r="F112" s="4" t="s">
        <v>371</v>
      </c>
      <c r="G112" s="4" t="s">
        <v>99</v>
      </c>
      <c r="H112" s="4">
        <v>25</v>
      </c>
      <c r="I112" s="4">
        <v>1500</v>
      </c>
      <c r="J112">
        <f t="shared" si="2"/>
        <v>0</v>
      </c>
      <c r="K112">
        <f t="shared" si="3"/>
        <v>0</v>
      </c>
      <c r="L112" s="4">
        <v>25</v>
      </c>
      <c r="M112" s="4">
        <v>1500</v>
      </c>
    </row>
    <row r="113" spans="1:13" x14ac:dyDescent="0.15">
      <c r="A113" s="4" t="s">
        <v>372</v>
      </c>
      <c r="B113" s="4"/>
      <c r="C113" s="4">
        <v>1</v>
      </c>
      <c r="D113" s="4">
        <v>2013</v>
      </c>
      <c r="E113" s="5">
        <v>23756137</v>
      </c>
      <c r="F113" s="4" t="s">
        <v>110</v>
      </c>
      <c r="G113" s="4" t="s">
        <v>76</v>
      </c>
      <c r="H113" s="4">
        <v>16</v>
      </c>
      <c r="I113" s="4">
        <v>1000</v>
      </c>
      <c r="J113">
        <f t="shared" si="2"/>
        <v>0</v>
      </c>
      <c r="K113">
        <f t="shared" si="3"/>
        <v>0</v>
      </c>
      <c r="L113" s="4">
        <v>16</v>
      </c>
      <c r="M113" s="4">
        <v>1000</v>
      </c>
    </row>
    <row r="114" spans="1:13" ht="14" x14ac:dyDescent="0.15">
      <c r="A114" s="4" t="s">
        <v>374</v>
      </c>
      <c r="B114" s="4"/>
      <c r="C114" s="4">
        <v>1</v>
      </c>
      <c r="D114" s="4">
        <v>2013</v>
      </c>
      <c r="E114" s="5">
        <v>24210871</v>
      </c>
      <c r="F114" s="4" t="s">
        <v>375</v>
      </c>
      <c r="G114" s="4" t="s">
        <v>376</v>
      </c>
      <c r="H114" s="4">
        <v>30</v>
      </c>
      <c r="I114" s="38">
        <v>2800</v>
      </c>
      <c r="J114">
        <f t="shared" si="2"/>
        <v>0</v>
      </c>
      <c r="K114">
        <f t="shared" si="3"/>
        <v>-100</v>
      </c>
      <c r="L114" s="4">
        <v>30</v>
      </c>
      <c r="M114" s="4">
        <v>2900</v>
      </c>
    </row>
    <row r="115" spans="1:13" x14ac:dyDescent="0.15">
      <c r="A115" s="4" t="s">
        <v>186</v>
      </c>
      <c r="B115" s="4"/>
      <c r="C115" s="4">
        <v>1</v>
      </c>
      <c r="D115" s="4">
        <v>2013</v>
      </c>
      <c r="E115" s="5">
        <v>24157540</v>
      </c>
      <c r="F115" s="4" t="s">
        <v>70</v>
      </c>
      <c r="G115" s="4" t="s">
        <v>369</v>
      </c>
      <c r="H115" s="4">
        <v>10</v>
      </c>
      <c r="I115" s="52" t="s">
        <v>501</v>
      </c>
      <c r="J115">
        <f t="shared" si="2"/>
        <v>0</v>
      </c>
      <c r="L115" s="4">
        <v>10</v>
      </c>
      <c r="M115" s="4">
        <v>1500</v>
      </c>
    </row>
    <row r="116" spans="1:13" x14ac:dyDescent="0.15">
      <c r="A116" s="4" t="s">
        <v>378</v>
      </c>
      <c r="B116" s="4"/>
      <c r="C116" s="4">
        <v>1</v>
      </c>
      <c r="D116" s="4">
        <v>2013</v>
      </c>
      <c r="E116" s="5">
        <v>23899903</v>
      </c>
      <c r="F116" s="4" t="s">
        <v>379</v>
      </c>
      <c r="G116" s="4" t="s">
        <v>380</v>
      </c>
      <c r="H116" s="4">
        <v>50</v>
      </c>
      <c r="I116" s="4">
        <v>1200</v>
      </c>
      <c r="J116">
        <f t="shared" si="2"/>
        <v>0</v>
      </c>
      <c r="K116">
        <f t="shared" si="3"/>
        <v>0</v>
      </c>
      <c r="L116" s="4">
        <v>50</v>
      </c>
      <c r="M116" s="4">
        <v>1200</v>
      </c>
    </row>
    <row r="117" spans="1:13" x14ac:dyDescent="0.15">
      <c r="A117" s="4" t="s">
        <v>381</v>
      </c>
      <c r="B117" s="4"/>
      <c r="C117" s="4">
        <v>1</v>
      </c>
      <c r="D117" s="4">
        <v>2014</v>
      </c>
      <c r="E117" s="5">
        <v>24743321</v>
      </c>
      <c r="F117" s="4" t="s">
        <v>274</v>
      </c>
      <c r="G117" s="4" t="s">
        <v>99</v>
      </c>
      <c r="H117" s="4">
        <v>25</v>
      </c>
      <c r="I117" s="4">
        <v>1686</v>
      </c>
      <c r="J117">
        <f t="shared" si="2"/>
        <v>0</v>
      </c>
      <c r="K117">
        <f t="shared" si="3"/>
        <v>0</v>
      </c>
      <c r="L117" s="4">
        <v>25</v>
      </c>
      <c r="M117" s="4">
        <v>1686</v>
      </c>
    </row>
    <row r="118" spans="1:13" x14ac:dyDescent="0.15">
      <c r="A118" s="4" t="s">
        <v>382</v>
      </c>
      <c r="B118" s="4"/>
      <c r="C118" s="4">
        <v>1</v>
      </c>
      <c r="D118" s="4">
        <v>2014</v>
      </c>
      <c r="E118" s="5">
        <v>24879410</v>
      </c>
      <c r="F118" s="4" t="s">
        <v>274</v>
      </c>
      <c r="G118" s="4" t="s">
        <v>383</v>
      </c>
      <c r="H118" s="4">
        <v>50</v>
      </c>
      <c r="I118" s="4">
        <v>5000</v>
      </c>
      <c r="J118">
        <f t="shared" si="2"/>
        <v>0</v>
      </c>
      <c r="K118">
        <f t="shared" si="3"/>
        <v>0</v>
      </c>
      <c r="L118" s="4">
        <v>50</v>
      </c>
      <c r="M118" s="4">
        <v>5000</v>
      </c>
    </row>
    <row r="119" spans="1:13" x14ac:dyDescent="0.15">
      <c r="A119" s="4" t="s">
        <v>196</v>
      </c>
      <c r="B119" s="4"/>
      <c r="C119" s="4">
        <v>1</v>
      </c>
      <c r="D119" s="4">
        <v>2014</v>
      </c>
      <c r="E119" s="5">
        <v>25330212</v>
      </c>
      <c r="F119" s="4" t="s">
        <v>274</v>
      </c>
      <c r="G119" s="4" t="s">
        <v>385</v>
      </c>
      <c r="H119" s="4">
        <v>30</v>
      </c>
      <c r="I119" s="4">
        <v>2400</v>
      </c>
      <c r="J119">
        <f t="shared" si="2"/>
        <v>0</v>
      </c>
      <c r="K119">
        <f t="shared" si="3"/>
        <v>0</v>
      </c>
      <c r="L119" s="4">
        <v>30</v>
      </c>
      <c r="M119" s="4">
        <v>2400</v>
      </c>
    </row>
    <row r="120" spans="1:13" x14ac:dyDescent="0.15">
      <c r="A120" s="4" t="s">
        <v>289</v>
      </c>
      <c r="B120" s="4"/>
      <c r="C120" s="4">
        <v>1</v>
      </c>
      <c r="D120" s="4">
        <v>2014</v>
      </c>
      <c r="E120" s="5">
        <v>24388058</v>
      </c>
      <c r="F120" s="4" t="s">
        <v>386</v>
      </c>
      <c r="G120" s="4" t="s">
        <v>102</v>
      </c>
      <c r="H120" s="4">
        <v>50</v>
      </c>
      <c r="I120" s="4">
        <v>1500</v>
      </c>
      <c r="J120">
        <f t="shared" si="2"/>
        <v>0</v>
      </c>
      <c r="K120">
        <f t="shared" si="3"/>
        <v>0</v>
      </c>
      <c r="L120" s="4">
        <v>50</v>
      </c>
      <c r="M120" s="4">
        <v>1500</v>
      </c>
    </row>
    <row r="121" spans="1:13" x14ac:dyDescent="0.15">
      <c r="A121" s="4" t="s">
        <v>387</v>
      </c>
      <c r="B121" s="4"/>
      <c r="C121" s="4">
        <v>1</v>
      </c>
      <c r="D121" s="4">
        <v>2014</v>
      </c>
      <c r="E121" s="5">
        <v>24126573</v>
      </c>
      <c r="F121" s="4" t="s">
        <v>388</v>
      </c>
      <c r="G121" s="4" t="s">
        <v>103</v>
      </c>
      <c r="H121" s="4">
        <v>50</v>
      </c>
      <c r="I121" s="4">
        <v>4000</v>
      </c>
      <c r="J121">
        <f t="shared" si="2"/>
        <v>0</v>
      </c>
      <c r="K121">
        <f t="shared" si="3"/>
        <v>0</v>
      </c>
      <c r="L121" s="4">
        <v>50</v>
      </c>
      <c r="M121" s="4">
        <v>4000</v>
      </c>
    </row>
    <row r="122" spans="1:13" x14ac:dyDescent="0.15">
      <c r="A122" s="4" t="s">
        <v>390</v>
      </c>
      <c r="B122" s="4"/>
      <c r="C122" s="4">
        <v>1</v>
      </c>
      <c r="D122" s="4">
        <v>2014</v>
      </c>
      <c r="E122" s="5">
        <v>24220039</v>
      </c>
      <c r="F122" s="4" t="s">
        <v>67</v>
      </c>
      <c r="G122" s="4" t="s">
        <v>314</v>
      </c>
      <c r="H122" s="4">
        <v>33</v>
      </c>
      <c r="I122" s="4">
        <v>3000</v>
      </c>
      <c r="J122">
        <f t="shared" si="2"/>
        <v>0</v>
      </c>
      <c r="K122">
        <f t="shared" si="3"/>
        <v>0</v>
      </c>
      <c r="L122" s="4">
        <v>33</v>
      </c>
      <c r="M122" s="4">
        <v>3000</v>
      </c>
    </row>
    <row r="123" spans="1:13" x14ac:dyDescent="0.15">
      <c r="A123" s="4" t="s">
        <v>144</v>
      </c>
      <c r="B123" s="4"/>
      <c r="C123" s="4">
        <v>1</v>
      </c>
      <c r="D123" s="4">
        <v>2014</v>
      </c>
      <c r="E123" s="5">
        <v>24553134</v>
      </c>
      <c r="F123" s="4" t="s">
        <v>185</v>
      </c>
      <c r="G123" s="4" t="s">
        <v>81</v>
      </c>
      <c r="H123" s="4">
        <v>33</v>
      </c>
      <c r="I123" s="4">
        <v>1200</v>
      </c>
      <c r="J123">
        <f t="shared" si="2"/>
        <v>0</v>
      </c>
      <c r="K123">
        <f t="shared" si="3"/>
        <v>0</v>
      </c>
      <c r="L123" s="4">
        <v>33</v>
      </c>
      <c r="M123" s="4">
        <v>1200</v>
      </c>
    </row>
    <row r="124" spans="1:13" x14ac:dyDescent="0.15">
      <c r="A124" s="4" t="s">
        <v>393</v>
      </c>
      <c r="B124" s="4"/>
      <c r="C124" s="4">
        <v>1</v>
      </c>
      <c r="D124" s="4">
        <v>2014</v>
      </c>
      <c r="E124" s="5">
        <v>24621519</v>
      </c>
      <c r="F124" s="4" t="s">
        <v>325</v>
      </c>
      <c r="G124" s="4" t="s">
        <v>167</v>
      </c>
      <c r="H124" s="4">
        <v>10</v>
      </c>
      <c r="I124" s="52" t="s">
        <v>501</v>
      </c>
      <c r="J124">
        <f t="shared" si="2"/>
        <v>0</v>
      </c>
      <c r="L124" s="4">
        <v>10</v>
      </c>
      <c r="M124" s="4">
        <v>1000</v>
      </c>
    </row>
    <row r="125" spans="1:13" x14ac:dyDescent="0.15">
      <c r="A125" s="4" t="s">
        <v>338</v>
      </c>
      <c r="B125" s="4"/>
      <c r="C125" s="4">
        <v>1</v>
      </c>
      <c r="D125" s="4">
        <v>2014</v>
      </c>
      <c r="E125" s="5">
        <v>23449686</v>
      </c>
      <c r="F125" s="4" t="s">
        <v>394</v>
      </c>
      <c r="G125" s="4" t="s">
        <v>395</v>
      </c>
      <c r="H125" s="4">
        <v>33</v>
      </c>
      <c r="I125" s="4">
        <v>2000</v>
      </c>
      <c r="J125">
        <f t="shared" si="2"/>
        <v>0</v>
      </c>
      <c r="K125">
        <f t="shared" si="3"/>
        <v>0</v>
      </c>
      <c r="L125" s="4">
        <v>33</v>
      </c>
      <c r="M125" s="4">
        <v>2000</v>
      </c>
    </row>
    <row r="126" spans="1:13" x14ac:dyDescent="0.15">
      <c r="A126" s="4" t="s">
        <v>272</v>
      </c>
      <c r="B126" s="4"/>
      <c r="C126" s="4">
        <v>1</v>
      </c>
      <c r="D126" s="4">
        <v>2014</v>
      </c>
      <c r="E126" s="5">
        <v>24657630</v>
      </c>
      <c r="F126" s="4" t="s">
        <v>185</v>
      </c>
      <c r="G126" s="4" t="s">
        <v>51</v>
      </c>
      <c r="H126" s="4">
        <v>20</v>
      </c>
      <c r="I126" s="4">
        <v>1350</v>
      </c>
      <c r="J126">
        <f t="shared" si="2"/>
        <v>0</v>
      </c>
      <c r="K126">
        <f t="shared" si="3"/>
        <v>0</v>
      </c>
      <c r="L126" s="4">
        <v>20</v>
      </c>
      <c r="M126" s="4">
        <v>1350</v>
      </c>
    </row>
    <row r="127" spans="1:13" x14ac:dyDescent="0.15">
      <c r="A127" s="4" t="s">
        <v>396</v>
      </c>
      <c r="B127" s="4"/>
      <c r="C127" s="4">
        <v>1</v>
      </c>
      <c r="D127" s="4">
        <v>2014</v>
      </c>
      <c r="E127" s="5">
        <v>24695590</v>
      </c>
      <c r="F127" s="4" t="s">
        <v>397</v>
      </c>
      <c r="G127" s="4" t="s">
        <v>19</v>
      </c>
      <c r="H127" s="4">
        <v>30</v>
      </c>
      <c r="I127" s="4">
        <v>2200</v>
      </c>
      <c r="J127">
        <f t="shared" si="2"/>
        <v>0</v>
      </c>
      <c r="K127">
        <f t="shared" si="3"/>
        <v>0</v>
      </c>
      <c r="L127" s="4">
        <v>30</v>
      </c>
      <c r="M127" s="4">
        <v>2200</v>
      </c>
    </row>
    <row r="128" spans="1:13" x14ac:dyDescent="0.15">
      <c r="A128" s="4" t="s">
        <v>398</v>
      </c>
      <c r="B128" s="4"/>
      <c r="C128" s="4">
        <v>1</v>
      </c>
      <c r="D128" s="4">
        <v>2014</v>
      </c>
      <c r="E128" s="5">
        <v>24681026</v>
      </c>
      <c r="F128" s="4" t="s">
        <v>270</v>
      </c>
      <c r="G128" s="4" t="s">
        <v>399</v>
      </c>
      <c r="H128" s="4">
        <v>50</v>
      </c>
      <c r="I128" s="4">
        <v>1000</v>
      </c>
      <c r="J128">
        <f t="shared" si="2"/>
        <v>0</v>
      </c>
      <c r="K128">
        <f t="shared" si="3"/>
        <v>0</v>
      </c>
      <c r="L128" s="4">
        <v>50</v>
      </c>
      <c r="M128" s="4">
        <v>1000</v>
      </c>
    </row>
    <row r="129" spans="1:13" x14ac:dyDescent="0.15">
      <c r="A129" s="4" t="s">
        <v>300</v>
      </c>
      <c r="B129" s="4"/>
      <c r="C129" s="4">
        <v>1</v>
      </c>
      <c r="D129" s="4">
        <v>2014</v>
      </c>
      <c r="E129" s="11">
        <v>24238783</v>
      </c>
      <c r="F129" s="4" t="s">
        <v>67</v>
      </c>
      <c r="G129" s="4" t="s">
        <v>400</v>
      </c>
      <c r="H129" s="4">
        <v>15</v>
      </c>
      <c r="I129" s="4">
        <v>800</v>
      </c>
      <c r="J129">
        <f t="shared" si="2"/>
        <v>0</v>
      </c>
      <c r="K129">
        <f t="shared" si="3"/>
        <v>0</v>
      </c>
      <c r="L129" s="4">
        <v>15</v>
      </c>
      <c r="M129" s="4">
        <v>800</v>
      </c>
    </row>
    <row r="130" spans="1:13" x14ac:dyDescent="0.15">
      <c r="A130" s="4" t="s">
        <v>401</v>
      </c>
      <c r="B130" s="4"/>
      <c r="C130" s="4">
        <v>1</v>
      </c>
      <c r="D130" s="4">
        <v>2014</v>
      </c>
      <c r="E130" s="5">
        <v>24890898</v>
      </c>
      <c r="F130" s="4" t="s">
        <v>402</v>
      </c>
      <c r="G130" s="4" t="s">
        <v>235</v>
      </c>
      <c r="H130" s="4">
        <v>30</v>
      </c>
      <c r="I130" s="4">
        <v>2500</v>
      </c>
      <c r="J130">
        <f t="shared" si="2"/>
        <v>0</v>
      </c>
      <c r="K130">
        <f t="shared" si="3"/>
        <v>0</v>
      </c>
      <c r="L130" s="4">
        <v>30</v>
      </c>
      <c r="M130" s="4">
        <v>2500</v>
      </c>
    </row>
    <row r="131" spans="1:13" x14ac:dyDescent="0.15">
      <c r="A131" s="4" t="s">
        <v>372</v>
      </c>
      <c r="B131" s="4"/>
      <c r="C131" s="4">
        <v>1</v>
      </c>
      <c r="D131" s="4">
        <v>2014</v>
      </c>
      <c r="E131" s="5">
        <v>24726752</v>
      </c>
      <c r="F131" s="4" t="s">
        <v>110</v>
      </c>
      <c r="G131" s="4" t="s">
        <v>76</v>
      </c>
      <c r="H131" s="4">
        <v>16</v>
      </c>
      <c r="I131" s="4">
        <v>1000</v>
      </c>
      <c r="J131">
        <f t="shared" ref="J131:J194" si="4">H131-L131</f>
        <v>0</v>
      </c>
      <c r="K131">
        <f t="shared" ref="K131:K194" si="5">I131-M131</f>
        <v>0</v>
      </c>
      <c r="L131" s="4">
        <v>16</v>
      </c>
      <c r="M131" s="4">
        <v>1000</v>
      </c>
    </row>
    <row r="132" spans="1:13" x14ac:dyDescent="0.15">
      <c r="A132" s="4" t="s">
        <v>332</v>
      </c>
      <c r="B132" s="4"/>
      <c r="C132" s="4">
        <v>1</v>
      </c>
      <c r="D132" s="4">
        <v>2014</v>
      </c>
      <c r="E132" s="5">
        <v>24835220</v>
      </c>
      <c r="F132" s="4" t="s">
        <v>403</v>
      </c>
      <c r="G132" s="4" t="s">
        <v>404</v>
      </c>
      <c r="H132" s="4">
        <v>50</v>
      </c>
      <c r="I132" s="4">
        <v>1000</v>
      </c>
      <c r="J132">
        <f t="shared" si="4"/>
        <v>0</v>
      </c>
      <c r="K132">
        <f t="shared" si="5"/>
        <v>0</v>
      </c>
      <c r="L132" s="4">
        <v>50</v>
      </c>
      <c r="M132" s="4">
        <v>1000</v>
      </c>
    </row>
    <row r="133" spans="1:13" x14ac:dyDescent="0.15">
      <c r="A133" s="4" t="s">
        <v>405</v>
      </c>
      <c r="B133" s="4"/>
      <c r="C133" s="4">
        <v>1</v>
      </c>
      <c r="D133" s="4">
        <v>2014</v>
      </c>
      <c r="E133" s="5">
        <v>24728874</v>
      </c>
      <c r="F133" s="4" t="s">
        <v>105</v>
      </c>
      <c r="G133" s="4" t="s">
        <v>406</v>
      </c>
      <c r="H133" s="4">
        <v>33</v>
      </c>
      <c r="I133" s="10">
        <v>3100</v>
      </c>
      <c r="J133">
        <f t="shared" si="4"/>
        <v>0</v>
      </c>
      <c r="K133">
        <f t="shared" si="5"/>
        <v>0</v>
      </c>
      <c r="L133" s="4">
        <v>33</v>
      </c>
      <c r="M133" s="10">
        <v>3100</v>
      </c>
    </row>
    <row r="134" spans="1:13" x14ac:dyDescent="0.15">
      <c r="A134" s="4" t="s">
        <v>98</v>
      </c>
      <c r="B134" s="4"/>
      <c r="C134" s="4">
        <v>1</v>
      </c>
      <c r="D134" s="4">
        <v>2006</v>
      </c>
      <c r="E134" s="5">
        <v>16214250</v>
      </c>
      <c r="F134" s="4" t="s">
        <v>114</v>
      </c>
      <c r="G134" s="4" t="s">
        <v>19</v>
      </c>
      <c r="H134" s="4">
        <v>50</v>
      </c>
      <c r="I134" s="4">
        <v>4900</v>
      </c>
      <c r="J134">
        <f t="shared" si="4"/>
        <v>0</v>
      </c>
      <c r="K134">
        <f t="shared" si="5"/>
        <v>0</v>
      </c>
      <c r="L134" s="4">
        <v>50</v>
      </c>
      <c r="M134" s="4">
        <v>4900</v>
      </c>
    </row>
    <row r="135" spans="1:13" x14ac:dyDescent="0.15">
      <c r="A135" s="4" t="s">
        <v>131</v>
      </c>
      <c r="B135" s="4"/>
      <c r="C135" s="4">
        <v>1</v>
      </c>
      <c r="D135" s="4">
        <v>2006</v>
      </c>
      <c r="E135" s="5">
        <v>16850325</v>
      </c>
      <c r="F135" s="4" t="s">
        <v>32</v>
      </c>
      <c r="G135" s="4" t="s">
        <v>132</v>
      </c>
      <c r="H135" s="4">
        <v>50</v>
      </c>
      <c r="I135" s="4">
        <v>1150</v>
      </c>
      <c r="J135">
        <f t="shared" si="4"/>
        <v>0</v>
      </c>
      <c r="K135">
        <f t="shared" si="5"/>
        <v>0</v>
      </c>
      <c r="L135" s="4">
        <v>50</v>
      </c>
      <c r="M135" s="4">
        <v>1150</v>
      </c>
    </row>
    <row r="136" spans="1:13" x14ac:dyDescent="0.15">
      <c r="A136" s="5" t="s">
        <v>133</v>
      </c>
      <c r="B136" s="4"/>
      <c r="C136" s="4">
        <v>1</v>
      </c>
      <c r="D136" s="4">
        <v>2006</v>
      </c>
      <c r="E136" s="5">
        <v>16824492</v>
      </c>
      <c r="F136" s="4" t="s">
        <v>130</v>
      </c>
      <c r="G136" s="4" t="s">
        <v>134</v>
      </c>
      <c r="H136" s="4">
        <v>50</v>
      </c>
      <c r="I136" s="4">
        <v>1700</v>
      </c>
      <c r="J136">
        <f t="shared" si="4"/>
        <v>0</v>
      </c>
      <c r="K136">
        <f t="shared" si="5"/>
        <v>0</v>
      </c>
      <c r="L136" s="4">
        <v>50</v>
      </c>
      <c r="M136" s="4">
        <v>1700</v>
      </c>
    </row>
    <row r="137" spans="1:13" x14ac:dyDescent="0.15">
      <c r="A137" s="4" t="s">
        <v>137</v>
      </c>
      <c r="B137" s="4"/>
      <c r="C137" s="4">
        <v>1</v>
      </c>
      <c r="D137" s="4">
        <v>2006</v>
      </c>
      <c r="E137" s="5">
        <v>16911028</v>
      </c>
      <c r="F137" s="4" t="s">
        <v>138</v>
      </c>
      <c r="G137" s="4" t="s">
        <v>19</v>
      </c>
      <c r="H137" s="4">
        <v>31.5</v>
      </c>
      <c r="I137" s="4">
        <v>1500</v>
      </c>
      <c r="J137">
        <f t="shared" si="4"/>
        <v>0</v>
      </c>
      <c r="K137">
        <f t="shared" si="5"/>
        <v>0</v>
      </c>
      <c r="L137" s="4">
        <v>31.5</v>
      </c>
      <c r="M137" s="4">
        <v>1500</v>
      </c>
    </row>
    <row r="138" spans="1:13" x14ac:dyDescent="0.15">
      <c r="A138" s="4" t="s">
        <v>139</v>
      </c>
      <c r="B138" s="4"/>
      <c r="C138" s="4">
        <v>1</v>
      </c>
      <c r="D138" s="4">
        <v>2006</v>
      </c>
      <c r="E138" s="5">
        <v>16920019</v>
      </c>
      <c r="F138" s="4" t="s">
        <v>34</v>
      </c>
      <c r="G138" s="4" t="s">
        <v>26</v>
      </c>
      <c r="H138" s="4">
        <v>25</v>
      </c>
      <c r="I138" s="4">
        <v>1000</v>
      </c>
      <c r="J138">
        <f t="shared" si="4"/>
        <v>0</v>
      </c>
      <c r="K138">
        <f t="shared" si="5"/>
        <v>0</v>
      </c>
      <c r="L138" s="4">
        <v>25</v>
      </c>
      <c r="M138" s="4">
        <v>1000</v>
      </c>
    </row>
    <row r="139" spans="1:13" x14ac:dyDescent="0.15">
      <c r="A139" s="4" t="s">
        <v>140</v>
      </c>
      <c r="B139" s="4"/>
      <c r="C139" s="4">
        <v>1</v>
      </c>
      <c r="D139" s="4">
        <v>2006</v>
      </c>
      <c r="E139" s="5">
        <v>17076749</v>
      </c>
      <c r="F139" s="4" t="s">
        <v>87</v>
      </c>
      <c r="G139" s="4" t="s">
        <v>141</v>
      </c>
      <c r="H139" s="4">
        <v>33</v>
      </c>
      <c r="I139" s="4">
        <v>1500</v>
      </c>
      <c r="J139">
        <f t="shared" si="4"/>
        <v>0</v>
      </c>
      <c r="K139">
        <f t="shared" si="5"/>
        <v>0</v>
      </c>
      <c r="L139" s="4">
        <v>33</v>
      </c>
      <c r="M139" s="4">
        <v>1500</v>
      </c>
    </row>
    <row r="140" spans="1:13" x14ac:dyDescent="0.15">
      <c r="A140" s="4" t="s">
        <v>143</v>
      </c>
      <c r="B140" s="4"/>
      <c r="C140" s="4">
        <v>1</v>
      </c>
      <c r="D140" s="4">
        <v>2007</v>
      </c>
      <c r="E140" s="5">
        <v>16919346</v>
      </c>
      <c r="F140" s="4" t="s">
        <v>114</v>
      </c>
      <c r="G140" s="4" t="s">
        <v>115</v>
      </c>
      <c r="H140" s="4">
        <v>30</v>
      </c>
      <c r="I140" s="10">
        <v>3000</v>
      </c>
      <c r="J140">
        <f t="shared" si="4"/>
        <v>0</v>
      </c>
      <c r="K140">
        <f t="shared" si="5"/>
        <v>0</v>
      </c>
      <c r="L140" s="4">
        <v>30</v>
      </c>
      <c r="M140" s="10">
        <v>3000</v>
      </c>
    </row>
    <row r="141" spans="1:13" x14ac:dyDescent="0.15">
      <c r="A141" s="4" t="s">
        <v>144</v>
      </c>
      <c r="B141" s="4"/>
      <c r="C141" s="4">
        <v>1</v>
      </c>
      <c r="D141" s="4">
        <v>2007</v>
      </c>
      <c r="E141" s="5">
        <v>16933318</v>
      </c>
      <c r="F141" s="4" t="s">
        <v>145</v>
      </c>
      <c r="G141" s="4" t="s">
        <v>48</v>
      </c>
      <c r="H141" s="4">
        <v>50</v>
      </c>
      <c r="I141" s="4">
        <v>1150</v>
      </c>
      <c r="J141">
        <f t="shared" si="4"/>
        <v>0</v>
      </c>
      <c r="K141">
        <f t="shared" si="5"/>
        <v>0</v>
      </c>
      <c r="L141" s="4">
        <v>50</v>
      </c>
      <c r="M141" s="4">
        <v>1150</v>
      </c>
    </row>
    <row r="142" spans="1:13" x14ac:dyDescent="0.15">
      <c r="A142" s="4" t="s">
        <v>146</v>
      </c>
      <c r="B142" s="4"/>
      <c r="C142" s="4">
        <v>1</v>
      </c>
      <c r="D142" s="4">
        <v>2007</v>
      </c>
      <c r="E142" s="5">
        <v>17538197</v>
      </c>
      <c r="F142" s="4" t="s">
        <v>147</v>
      </c>
      <c r="G142" s="4" t="s">
        <v>148</v>
      </c>
      <c r="H142" s="4">
        <v>18</v>
      </c>
      <c r="I142" s="4">
        <v>1550</v>
      </c>
      <c r="J142">
        <f t="shared" si="4"/>
        <v>0</v>
      </c>
      <c r="K142">
        <f t="shared" si="5"/>
        <v>0</v>
      </c>
      <c r="L142" s="4">
        <v>18</v>
      </c>
      <c r="M142" s="4">
        <v>1550</v>
      </c>
    </row>
    <row r="143" spans="1:13" x14ac:dyDescent="0.15">
      <c r="A143" s="4" t="s">
        <v>149</v>
      </c>
      <c r="B143" s="4"/>
      <c r="C143" s="4">
        <v>1</v>
      </c>
      <c r="D143" s="4">
        <v>2007</v>
      </c>
      <c r="E143" s="5">
        <v>16699079</v>
      </c>
      <c r="F143" s="4" t="s">
        <v>150</v>
      </c>
      <c r="G143" s="4" t="s">
        <v>19</v>
      </c>
      <c r="H143" s="4">
        <v>25</v>
      </c>
      <c r="I143" s="4">
        <v>1900</v>
      </c>
      <c r="J143">
        <f t="shared" si="4"/>
        <v>0</v>
      </c>
      <c r="K143">
        <f t="shared" si="5"/>
        <v>0</v>
      </c>
      <c r="L143" s="4">
        <v>25</v>
      </c>
      <c r="M143" s="4">
        <v>1900</v>
      </c>
    </row>
    <row r="144" spans="1:13" x14ac:dyDescent="0.15">
      <c r="A144" s="4" t="s">
        <v>153</v>
      </c>
      <c r="B144" s="4"/>
      <c r="C144" s="4">
        <v>1</v>
      </c>
      <c r="D144" s="4">
        <v>2007</v>
      </c>
      <c r="E144" s="5">
        <v>17427209</v>
      </c>
      <c r="F144" s="4" t="s">
        <v>45</v>
      </c>
      <c r="G144" s="4" t="s">
        <v>71</v>
      </c>
      <c r="H144" s="4">
        <v>50</v>
      </c>
      <c r="I144" s="4">
        <v>2000</v>
      </c>
      <c r="J144">
        <f t="shared" si="4"/>
        <v>0</v>
      </c>
      <c r="K144">
        <f t="shared" si="5"/>
        <v>0</v>
      </c>
      <c r="L144" s="4">
        <v>50</v>
      </c>
      <c r="M144" s="4">
        <v>2000</v>
      </c>
    </row>
    <row r="145" spans="1:13" x14ac:dyDescent="0.15">
      <c r="A145" s="4" t="s">
        <v>154</v>
      </c>
      <c r="B145" s="4"/>
      <c r="C145" s="4">
        <v>1</v>
      </c>
      <c r="D145" s="4">
        <v>2007</v>
      </c>
      <c r="E145" s="5">
        <v>17437282</v>
      </c>
      <c r="F145" s="4" t="s">
        <v>45</v>
      </c>
      <c r="G145" s="4" t="s">
        <v>155</v>
      </c>
      <c r="H145" s="4">
        <v>50</v>
      </c>
      <c r="I145" s="4">
        <v>2000</v>
      </c>
      <c r="J145">
        <f t="shared" si="4"/>
        <v>0</v>
      </c>
      <c r="K145">
        <f t="shared" si="5"/>
        <v>0</v>
      </c>
      <c r="L145" s="4">
        <v>50</v>
      </c>
      <c r="M145" s="4">
        <v>2000</v>
      </c>
    </row>
    <row r="146" spans="1:13" x14ac:dyDescent="0.15">
      <c r="A146" s="5" t="s">
        <v>156</v>
      </c>
      <c r="B146" s="5"/>
      <c r="C146" s="5">
        <v>1</v>
      </c>
      <c r="D146" s="5">
        <v>2007</v>
      </c>
      <c r="E146" s="5">
        <v>17462822</v>
      </c>
      <c r="F146" s="5" t="s">
        <v>94</v>
      </c>
      <c r="G146" s="5" t="s">
        <v>48</v>
      </c>
      <c r="H146" s="5">
        <v>50</v>
      </c>
      <c r="I146" s="5">
        <v>1000</v>
      </c>
      <c r="J146">
        <f t="shared" si="4"/>
        <v>0</v>
      </c>
      <c r="K146">
        <f t="shared" si="5"/>
        <v>0</v>
      </c>
      <c r="L146" s="5">
        <v>50</v>
      </c>
      <c r="M146" s="5">
        <v>1000</v>
      </c>
    </row>
    <row r="147" spans="1:13" x14ac:dyDescent="0.15">
      <c r="A147" s="4" t="s">
        <v>157</v>
      </c>
      <c r="B147" s="4"/>
      <c r="C147" s="4">
        <v>1</v>
      </c>
      <c r="D147" s="4">
        <v>2007</v>
      </c>
      <c r="E147" s="5">
        <v>17475550</v>
      </c>
      <c r="F147" s="4" t="s">
        <v>34</v>
      </c>
      <c r="G147" s="4" t="s">
        <v>158</v>
      </c>
      <c r="H147" s="4">
        <v>50</v>
      </c>
      <c r="I147" s="4">
        <v>12500</v>
      </c>
      <c r="J147">
        <f t="shared" si="4"/>
        <v>0</v>
      </c>
      <c r="K147">
        <f t="shared" si="5"/>
        <v>0</v>
      </c>
      <c r="L147" s="4">
        <v>50</v>
      </c>
      <c r="M147" s="4">
        <v>12500</v>
      </c>
    </row>
    <row r="148" spans="1:13" x14ac:dyDescent="0.15">
      <c r="A148" s="4" t="s">
        <v>159</v>
      </c>
      <c r="B148" s="4"/>
      <c r="C148" s="4">
        <v>1</v>
      </c>
      <c r="D148" s="4">
        <v>2007</v>
      </c>
      <c r="E148" s="5">
        <v>16996488</v>
      </c>
      <c r="F148" s="4" t="s">
        <v>30</v>
      </c>
      <c r="G148" s="4" t="s">
        <v>91</v>
      </c>
      <c r="H148" s="4">
        <v>50</v>
      </c>
      <c r="I148" s="4">
        <v>2000</v>
      </c>
      <c r="J148">
        <f t="shared" si="4"/>
        <v>0</v>
      </c>
      <c r="K148">
        <f t="shared" si="5"/>
        <v>0</v>
      </c>
      <c r="L148" s="4">
        <v>50</v>
      </c>
      <c r="M148" s="4">
        <v>2000</v>
      </c>
    </row>
    <row r="149" spans="1:13" x14ac:dyDescent="0.15">
      <c r="A149" s="5" t="s">
        <v>161</v>
      </c>
      <c r="B149" s="5"/>
      <c r="C149" s="5">
        <v>1</v>
      </c>
      <c r="D149" s="5">
        <v>2008</v>
      </c>
      <c r="E149" s="5">
        <v>17975328</v>
      </c>
      <c r="F149" s="5" t="s">
        <v>162</v>
      </c>
      <c r="G149" s="5" t="s">
        <v>50</v>
      </c>
      <c r="H149" s="5">
        <v>20</v>
      </c>
      <c r="I149" s="5">
        <v>1340</v>
      </c>
      <c r="J149">
        <f t="shared" si="4"/>
        <v>0</v>
      </c>
      <c r="K149">
        <f t="shared" si="5"/>
        <v>0</v>
      </c>
      <c r="L149" s="5">
        <v>20</v>
      </c>
      <c r="M149" s="5">
        <v>1340</v>
      </c>
    </row>
    <row r="150" spans="1:13" x14ac:dyDescent="0.15">
      <c r="A150" s="4" t="s">
        <v>163</v>
      </c>
      <c r="B150" s="4"/>
      <c r="C150" s="4">
        <v>1</v>
      </c>
      <c r="D150" s="4">
        <v>2008</v>
      </c>
      <c r="E150" s="5">
        <v>17707348</v>
      </c>
      <c r="F150" s="4" t="s">
        <v>30</v>
      </c>
      <c r="G150" s="4" t="s">
        <v>164</v>
      </c>
      <c r="H150" s="13">
        <v>31.7</v>
      </c>
      <c r="I150" s="4">
        <v>1700</v>
      </c>
      <c r="J150">
        <f t="shared" si="4"/>
        <v>1.6999999999999993</v>
      </c>
      <c r="K150">
        <f t="shared" si="5"/>
        <v>0</v>
      </c>
      <c r="L150" s="4">
        <v>30</v>
      </c>
      <c r="M150" s="4">
        <v>1700</v>
      </c>
    </row>
    <row r="151" spans="1:13" x14ac:dyDescent="0.15">
      <c r="A151" s="5" t="s">
        <v>165</v>
      </c>
      <c r="B151" s="5"/>
      <c r="C151" s="5">
        <v>1</v>
      </c>
      <c r="D151" s="5">
        <v>2008</v>
      </c>
      <c r="E151" s="5">
        <v>18048011</v>
      </c>
      <c r="F151" s="5" t="s">
        <v>130</v>
      </c>
      <c r="G151" s="5" t="s">
        <v>19</v>
      </c>
      <c r="H151" s="5">
        <v>50</v>
      </c>
      <c r="I151" s="11">
        <v>4500</v>
      </c>
      <c r="J151">
        <f t="shared" si="4"/>
        <v>0</v>
      </c>
      <c r="K151">
        <f t="shared" si="5"/>
        <v>0</v>
      </c>
      <c r="L151" s="5">
        <v>50</v>
      </c>
      <c r="M151" s="11">
        <v>4500</v>
      </c>
    </row>
    <row r="152" spans="1:13" x14ac:dyDescent="0.15">
      <c r="A152" s="5" t="s">
        <v>72</v>
      </c>
      <c r="B152" s="5"/>
      <c r="C152" s="5">
        <v>1</v>
      </c>
      <c r="D152" s="5">
        <v>2008</v>
      </c>
      <c r="E152" s="5">
        <v>17604894</v>
      </c>
      <c r="F152" s="5" t="s">
        <v>166</v>
      </c>
      <c r="G152" s="5" t="s">
        <v>167</v>
      </c>
      <c r="H152" s="5">
        <v>20</v>
      </c>
      <c r="I152" s="5">
        <v>1300</v>
      </c>
      <c r="J152">
        <f t="shared" si="4"/>
        <v>0</v>
      </c>
      <c r="K152">
        <f t="shared" si="5"/>
        <v>0</v>
      </c>
      <c r="L152" s="5">
        <v>20</v>
      </c>
      <c r="M152" s="5">
        <v>1300</v>
      </c>
    </row>
    <row r="153" spans="1:13" ht="15" x14ac:dyDescent="0.15">
      <c r="A153" s="4" t="s">
        <v>116</v>
      </c>
      <c r="B153" s="4"/>
      <c r="C153" s="4">
        <v>1</v>
      </c>
      <c r="D153" s="4">
        <v>2008</v>
      </c>
      <c r="E153" s="5">
        <v>18083602</v>
      </c>
      <c r="F153" s="4" t="s">
        <v>67</v>
      </c>
      <c r="G153" s="4" t="s">
        <v>117</v>
      </c>
      <c r="H153" s="4">
        <v>50</v>
      </c>
      <c r="I153" s="44">
        <v>14000</v>
      </c>
      <c r="J153">
        <f t="shared" si="4"/>
        <v>0</v>
      </c>
      <c r="K153">
        <f t="shared" si="5"/>
        <v>-300</v>
      </c>
      <c r="L153" s="4">
        <v>50</v>
      </c>
      <c r="M153" s="4">
        <v>14300</v>
      </c>
    </row>
    <row r="154" spans="1:13" x14ac:dyDescent="0.15">
      <c r="A154" s="4" t="s">
        <v>169</v>
      </c>
      <c r="B154" s="4"/>
      <c r="C154" s="4">
        <v>1</v>
      </c>
      <c r="D154" s="4">
        <v>2008</v>
      </c>
      <c r="E154" s="5">
        <v>18241897</v>
      </c>
      <c r="F154" s="4" t="s">
        <v>70</v>
      </c>
      <c r="G154" s="4" t="s">
        <v>50</v>
      </c>
      <c r="H154" s="4">
        <v>50</v>
      </c>
      <c r="I154" s="4">
        <v>1900</v>
      </c>
      <c r="J154">
        <f t="shared" si="4"/>
        <v>0</v>
      </c>
      <c r="K154">
        <f t="shared" si="5"/>
        <v>0</v>
      </c>
      <c r="L154" s="4">
        <v>50</v>
      </c>
      <c r="M154" s="4">
        <v>1900</v>
      </c>
    </row>
    <row r="155" spans="1:13" x14ac:dyDescent="0.15">
      <c r="A155" s="5" t="s">
        <v>170</v>
      </c>
      <c r="B155" s="4"/>
      <c r="C155" s="4">
        <v>1</v>
      </c>
      <c r="D155" s="4">
        <v>2008</v>
      </c>
      <c r="E155" s="5">
        <v>18031826</v>
      </c>
      <c r="F155" s="4" t="s">
        <v>171</v>
      </c>
      <c r="G155" s="4" t="s">
        <v>172</v>
      </c>
      <c r="H155" s="4">
        <v>37.5</v>
      </c>
      <c r="I155" s="4">
        <v>2250</v>
      </c>
      <c r="J155">
        <f t="shared" si="4"/>
        <v>0</v>
      </c>
      <c r="K155">
        <f t="shared" si="5"/>
        <v>0</v>
      </c>
      <c r="L155" s="4">
        <v>37.5</v>
      </c>
      <c r="M155" s="4">
        <v>2250</v>
      </c>
    </row>
    <row r="156" spans="1:13" x14ac:dyDescent="0.15">
      <c r="A156" s="5" t="s">
        <v>174</v>
      </c>
      <c r="B156" s="5"/>
      <c r="C156" s="5">
        <v>1</v>
      </c>
      <c r="D156" s="5">
        <v>2008</v>
      </c>
      <c r="E156" s="5">
        <v>18324392</v>
      </c>
      <c r="F156" s="5" t="s">
        <v>32</v>
      </c>
      <c r="G156" s="5" t="s">
        <v>115</v>
      </c>
      <c r="H156" s="5">
        <v>50</v>
      </c>
      <c r="I156" s="5">
        <v>2800</v>
      </c>
      <c r="J156">
        <f t="shared" si="4"/>
        <v>0</v>
      </c>
      <c r="K156">
        <f t="shared" si="5"/>
        <v>0</v>
      </c>
      <c r="L156" s="5">
        <v>50</v>
      </c>
      <c r="M156" s="5">
        <v>2800</v>
      </c>
    </row>
    <row r="157" spans="1:13" x14ac:dyDescent="0.15">
      <c r="A157" s="5" t="s">
        <v>176</v>
      </c>
      <c r="B157" s="5"/>
      <c r="C157" s="5">
        <v>1</v>
      </c>
      <c r="D157" s="5">
        <v>2008</v>
      </c>
      <c r="E157" s="5">
        <v>18485592</v>
      </c>
      <c r="F157" s="5" t="s">
        <v>94</v>
      </c>
      <c r="G157" s="5" t="s">
        <v>177</v>
      </c>
      <c r="H157" s="5">
        <v>50</v>
      </c>
      <c r="I157" s="5">
        <v>2000</v>
      </c>
      <c r="J157">
        <f t="shared" si="4"/>
        <v>0</v>
      </c>
      <c r="K157">
        <f t="shared" si="5"/>
        <v>0</v>
      </c>
      <c r="L157" s="5">
        <v>50</v>
      </c>
      <c r="M157" s="5">
        <v>2000</v>
      </c>
    </row>
    <row r="158" spans="1:13" x14ac:dyDescent="0.15">
      <c r="A158" s="5" t="s">
        <v>179</v>
      </c>
      <c r="B158" s="5"/>
      <c r="C158" s="5">
        <v>1</v>
      </c>
      <c r="D158" s="5">
        <v>2008</v>
      </c>
      <c r="E158" s="5">
        <v>17826793</v>
      </c>
      <c r="F158" s="5" t="s">
        <v>180</v>
      </c>
      <c r="G158" s="5" t="s">
        <v>181</v>
      </c>
      <c r="H158" s="52" t="s">
        <v>501</v>
      </c>
      <c r="I158" s="52" t="s">
        <v>501</v>
      </c>
      <c r="L158" s="5">
        <v>50</v>
      </c>
      <c r="M158" s="12">
        <v>3000</v>
      </c>
    </row>
    <row r="159" spans="1:13" x14ac:dyDescent="0.15">
      <c r="A159" s="4" t="s">
        <v>183</v>
      </c>
      <c r="B159" s="4"/>
      <c r="C159" s="4">
        <v>1</v>
      </c>
      <c r="D159" s="4">
        <v>2008</v>
      </c>
      <c r="E159" s="5">
        <v>18556218</v>
      </c>
      <c r="F159" s="4" t="s">
        <v>67</v>
      </c>
      <c r="G159" s="4" t="s">
        <v>68</v>
      </c>
      <c r="H159" s="4">
        <v>50</v>
      </c>
      <c r="I159" s="4">
        <v>1280</v>
      </c>
      <c r="J159">
        <f t="shared" si="4"/>
        <v>0</v>
      </c>
      <c r="K159">
        <f t="shared" si="5"/>
        <v>0</v>
      </c>
      <c r="L159" s="4">
        <v>50</v>
      </c>
      <c r="M159" s="4">
        <v>1280</v>
      </c>
    </row>
    <row r="160" spans="1:13" ht="15" x14ac:dyDescent="0.15">
      <c r="A160" s="5" t="s">
        <v>184</v>
      </c>
      <c r="B160" s="5"/>
      <c r="C160" s="5">
        <v>1</v>
      </c>
      <c r="D160" s="5">
        <v>2008</v>
      </c>
      <c r="E160" s="5">
        <v>18524452</v>
      </c>
      <c r="F160" s="5" t="s">
        <v>185</v>
      </c>
      <c r="G160" s="5" t="s">
        <v>76</v>
      </c>
      <c r="H160" s="5">
        <v>50</v>
      </c>
      <c r="I160" s="44">
        <v>2300</v>
      </c>
      <c r="J160">
        <f t="shared" si="4"/>
        <v>0</v>
      </c>
      <c r="K160">
        <f t="shared" si="5"/>
        <v>-50</v>
      </c>
      <c r="L160" s="5">
        <v>50</v>
      </c>
      <c r="M160" s="5">
        <v>2350</v>
      </c>
    </row>
    <row r="161" spans="1:13" x14ac:dyDescent="0.15">
      <c r="A161" s="5" t="s">
        <v>186</v>
      </c>
      <c r="B161" s="5"/>
      <c r="C161" s="5">
        <v>1</v>
      </c>
      <c r="D161" s="5">
        <v>2008</v>
      </c>
      <c r="E161" s="5">
        <v>18939997</v>
      </c>
      <c r="F161" s="5" t="s">
        <v>187</v>
      </c>
      <c r="G161" s="5" t="s">
        <v>188</v>
      </c>
      <c r="H161" s="5">
        <v>10</v>
      </c>
      <c r="I161" s="5">
        <v>1500</v>
      </c>
      <c r="J161">
        <f t="shared" si="4"/>
        <v>0</v>
      </c>
      <c r="K161">
        <f t="shared" si="5"/>
        <v>0</v>
      </c>
      <c r="L161" s="5">
        <v>10</v>
      </c>
      <c r="M161" s="5">
        <v>1500</v>
      </c>
    </row>
    <row r="162" spans="1:13" x14ac:dyDescent="0.15">
      <c r="A162" s="5" t="s">
        <v>190</v>
      </c>
      <c r="B162" s="5"/>
      <c r="C162" s="5">
        <v>1</v>
      </c>
      <c r="D162" s="5">
        <v>2008</v>
      </c>
      <c r="E162" s="5">
        <v>18718456</v>
      </c>
      <c r="F162" s="5" t="s">
        <v>130</v>
      </c>
      <c r="G162" s="5" t="s">
        <v>191</v>
      </c>
      <c r="H162" s="5">
        <v>50</v>
      </c>
      <c r="I162" s="5">
        <v>2500</v>
      </c>
      <c r="J162">
        <f t="shared" si="4"/>
        <v>0</v>
      </c>
      <c r="K162">
        <f t="shared" si="5"/>
        <v>0</v>
      </c>
      <c r="L162" s="5">
        <v>50</v>
      </c>
      <c r="M162" s="5">
        <v>2500</v>
      </c>
    </row>
    <row r="163" spans="1:13" x14ac:dyDescent="0.15">
      <c r="A163" s="5" t="s">
        <v>192</v>
      </c>
      <c r="B163" s="5"/>
      <c r="C163" s="5">
        <v>1</v>
      </c>
      <c r="D163" s="5">
        <v>2009</v>
      </c>
      <c r="E163" s="5">
        <v>18586275</v>
      </c>
      <c r="F163" s="5" t="s">
        <v>180</v>
      </c>
      <c r="G163" s="5" t="s">
        <v>193</v>
      </c>
      <c r="H163" s="5">
        <v>50</v>
      </c>
      <c r="I163" s="5">
        <v>5000</v>
      </c>
      <c r="J163">
        <f t="shared" si="4"/>
        <v>0</v>
      </c>
      <c r="K163">
        <f t="shared" si="5"/>
        <v>0</v>
      </c>
      <c r="L163" s="5">
        <v>50</v>
      </c>
      <c r="M163" s="5">
        <v>5000</v>
      </c>
    </row>
    <row r="164" spans="1:13" x14ac:dyDescent="0.15">
      <c r="A164" s="5" t="s">
        <v>194</v>
      </c>
      <c r="B164" s="5"/>
      <c r="C164" s="5">
        <v>1</v>
      </c>
      <c r="D164" s="5">
        <v>2009</v>
      </c>
      <c r="E164" s="5">
        <v>19027356</v>
      </c>
      <c r="F164" s="5" t="s">
        <v>34</v>
      </c>
      <c r="G164" s="5" t="s">
        <v>195</v>
      </c>
      <c r="H164" s="5">
        <v>30</v>
      </c>
      <c r="I164" s="5">
        <v>2000</v>
      </c>
      <c r="J164">
        <f t="shared" si="4"/>
        <v>0</v>
      </c>
      <c r="K164">
        <f t="shared" si="5"/>
        <v>0</v>
      </c>
      <c r="L164" s="5">
        <v>30</v>
      </c>
      <c r="M164" s="5">
        <v>2000</v>
      </c>
    </row>
    <row r="165" spans="1:13" x14ac:dyDescent="0.15">
      <c r="A165" s="5" t="s">
        <v>196</v>
      </c>
      <c r="B165" s="5"/>
      <c r="C165" s="5">
        <v>1</v>
      </c>
      <c r="D165" s="5">
        <v>2009</v>
      </c>
      <c r="E165" s="5">
        <v>18978645</v>
      </c>
      <c r="F165" s="5" t="s">
        <v>61</v>
      </c>
      <c r="G165" s="5" t="s">
        <v>197</v>
      </c>
      <c r="H165" s="5">
        <v>30</v>
      </c>
      <c r="I165" s="5">
        <v>6750</v>
      </c>
      <c r="J165">
        <f t="shared" si="4"/>
        <v>0</v>
      </c>
      <c r="K165">
        <f t="shared" si="5"/>
        <v>0</v>
      </c>
      <c r="L165" s="5">
        <v>30</v>
      </c>
      <c r="M165" s="5">
        <v>6750</v>
      </c>
    </row>
    <row r="166" spans="1:13" x14ac:dyDescent="0.15">
      <c r="A166" s="5" t="s">
        <v>169</v>
      </c>
      <c r="B166" s="5"/>
      <c r="C166" s="5">
        <v>1</v>
      </c>
      <c r="D166" s="5">
        <v>2009</v>
      </c>
      <c r="E166" s="5">
        <v>19200076</v>
      </c>
      <c r="F166" s="5" t="s">
        <v>198</v>
      </c>
      <c r="G166" s="5" t="s">
        <v>19</v>
      </c>
      <c r="H166" s="5">
        <v>50</v>
      </c>
      <c r="I166" s="5">
        <v>1900</v>
      </c>
      <c r="J166">
        <f t="shared" si="4"/>
        <v>0</v>
      </c>
      <c r="K166">
        <f t="shared" si="5"/>
        <v>0</v>
      </c>
      <c r="L166" s="5">
        <v>50</v>
      </c>
      <c r="M166" s="5">
        <v>1900</v>
      </c>
    </row>
    <row r="167" spans="1:13" x14ac:dyDescent="0.15">
      <c r="A167" s="5" t="s">
        <v>143</v>
      </c>
      <c r="B167" s="5"/>
      <c r="C167" s="5">
        <v>1</v>
      </c>
      <c r="D167" s="5">
        <v>2009</v>
      </c>
      <c r="E167" s="5">
        <v>19286266</v>
      </c>
      <c r="F167" s="5" t="s">
        <v>53</v>
      </c>
      <c r="G167" s="5" t="s">
        <v>199</v>
      </c>
      <c r="H167" s="5">
        <v>30</v>
      </c>
      <c r="I167" s="5">
        <v>2880</v>
      </c>
      <c r="J167">
        <f t="shared" si="4"/>
        <v>0</v>
      </c>
      <c r="K167">
        <f t="shared" si="5"/>
        <v>0</v>
      </c>
      <c r="L167" s="5">
        <v>30</v>
      </c>
      <c r="M167" s="5">
        <v>2880</v>
      </c>
    </row>
    <row r="168" spans="1:13" x14ac:dyDescent="0.15">
      <c r="A168" s="5" t="s">
        <v>143</v>
      </c>
      <c r="B168" s="5"/>
      <c r="C168" s="5">
        <v>1</v>
      </c>
      <c r="D168" s="5">
        <v>2009</v>
      </c>
      <c r="E168" s="5">
        <v>19095016</v>
      </c>
      <c r="F168" s="5" t="s">
        <v>114</v>
      </c>
      <c r="G168" s="5" t="s">
        <v>50</v>
      </c>
      <c r="H168" s="5">
        <v>30</v>
      </c>
      <c r="I168" s="52" t="s">
        <v>501</v>
      </c>
      <c r="J168">
        <f t="shared" si="4"/>
        <v>0</v>
      </c>
      <c r="L168" s="5">
        <v>30</v>
      </c>
      <c r="M168" s="12">
        <v>3200</v>
      </c>
    </row>
    <row r="169" spans="1:13" ht="15" x14ac:dyDescent="0.15">
      <c r="A169" s="5" t="s">
        <v>200</v>
      </c>
      <c r="B169" s="5"/>
      <c r="C169" s="5">
        <v>1</v>
      </c>
      <c r="D169" s="5">
        <v>2009</v>
      </c>
      <c r="E169" s="5">
        <v>19135100</v>
      </c>
      <c r="F169" s="5" t="s">
        <v>114</v>
      </c>
      <c r="G169" s="5" t="s">
        <v>201</v>
      </c>
      <c r="H169" s="5">
        <v>20</v>
      </c>
      <c r="I169" s="44">
        <v>2600</v>
      </c>
      <c r="J169">
        <f t="shared" si="4"/>
        <v>0</v>
      </c>
      <c r="K169">
        <f t="shared" si="5"/>
        <v>100</v>
      </c>
      <c r="L169" s="5">
        <v>20</v>
      </c>
      <c r="M169" s="5">
        <v>2500</v>
      </c>
    </row>
    <row r="170" spans="1:13" ht="14" x14ac:dyDescent="0.15">
      <c r="A170" s="4" t="s">
        <v>231</v>
      </c>
      <c r="B170" s="4"/>
      <c r="C170" s="4">
        <v>1</v>
      </c>
      <c r="D170" s="5">
        <v>2009</v>
      </c>
      <c r="E170" s="4">
        <v>20021692</v>
      </c>
      <c r="F170" s="4" t="s">
        <v>187</v>
      </c>
      <c r="G170" s="4" t="s">
        <v>232</v>
      </c>
      <c r="H170" s="4">
        <v>28</v>
      </c>
      <c r="I170" s="38">
        <v>1000</v>
      </c>
      <c r="J170">
        <f t="shared" si="4"/>
        <v>0</v>
      </c>
      <c r="K170">
        <f t="shared" si="5"/>
        <v>-50</v>
      </c>
      <c r="L170" s="4">
        <v>28</v>
      </c>
      <c r="M170" s="4">
        <v>1050</v>
      </c>
    </row>
    <row r="171" spans="1:13" x14ac:dyDescent="0.15">
      <c r="A171" s="4" t="s">
        <v>80</v>
      </c>
      <c r="B171" s="4"/>
      <c r="C171" s="4">
        <v>1</v>
      </c>
      <c r="D171" s="4">
        <v>2005</v>
      </c>
      <c r="E171" s="4">
        <v>15836908</v>
      </c>
      <c r="F171" s="4" t="s">
        <v>110</v>
      </c>
      <c r="G171" s="4" t="s">
        <v>111</v>
      </c>
      <c r="H171" s="4">
        <v>50</v>
      </c>
      <c r="I171" s="4">
        <v>2500</v>
      </c>
      <c r="J171">
        <f t="shared" si="4"/>
        <v>0</v>
      </c>
      <c r="K171">
        <f t="shared" si="5"/>
        <v>0</v>
      </c>
      <c r="L171" s="4">
        <v>50</v>
      </c>
      <c r="M171" s="4">
        <v>2500</v>
      </c>
    </row>
    <row r="172" spans="1:13" x14ac:dyDescent="0.15">
      <c r="A172" s="4" t="s">
        <v>17</v>
      </c>
      <c r="B172" s="4"/>
      <c r="C172" s="4">
        <v>1</v>
      </c>
      <c r="D172" s="4">
        <v>1993</v>
      </c>
      <c r="E172" s="4">
        <v>8507742</v>
      </c>
      <c r="F172" s="4" t="s">
        <v>18</v>
      </c>
      <c r="G172" s="4" t="s">
        <v>19</v>
      </c>
      <c r="H172" s="52" t="s">
        <v>501</v>
      </c>
      <c r="I172" s="4">
        <v>3000</v>
      </c>
      <c r="K172">
        <f t="shared" si="5"/>
        <v>0</v>
      </c>
      <c r="L172" s="4">
        <v>25</v>
      </c>
      <c r="M172" s="4">
        <v>3000</v>
      </c>
    </row>
    <row r="173" spans="1:13" x14ac:dyDescent="0.15">
      <c r="A173" s="4" t="s">
        <v>17</v>
      </c>
      <c r="B173" s="4"/>
      <c r="C173" s="4">
        <v>2</v>
      </c>
      <c r="D173" s="4">
        <v>1993</v>
      </c>
      <c r="E173" s="4">
        <v>8507742</v>
      </c>
      <c r="F173" s="4" t="s">
        <v>18</v>
      </c>
      <c r="G173" s="4" t="s">
        <v>19</v>
      </c>
      <c r="H173" s="4">
        <v>50</v>
      </c>
      <c r="I173" s="4">
        <v>3000</v>
      </c>
      <c r="J173">
        <f t="shared" si="4"/>
        <v>0</v>
      </c>
      <c r="K173">
        <f t="shared" si="5"/>
        <v>0</v>
      </c>
      <c r="L173" s="4">
        <v>50</v>
      </c>
      <c r="M173" s="4">
        <v>3000</v>
      </c>
    </row>
    <row r="174" spans="1:13" x14ac:dyDescent="0.15">
      <c r="A174" s="4" t="s">
        <v>21</v>
      </c>
      <c r="B174" s="4"/>
      <c r="C174" s="4">
        <v>1</v>
      </c>
      <c r="D174" s="4">
        <v>1996</v>
      </c>
      <c r="E174" s="4">
        <v>8758967</v>
      </c>
      <c r="F174" s="4" t="s">
        <v>22</v>
      </c>
      <c r="G174" s="4" t="s">
        <v>23</v>
      </c>
      <c r="H174" s="4">
        <v>33</v>
      </c>
      <c r="I174" s="4">
        <v>2650</v>
      </c>
      <c r="J174">
        <f t="shared" si="4"/>
        <v>0</v>
      </c>
      <c r="K174">
        <f t="shared" si="5"/>
        <v>0</v>
      </c>
      <c r="L174" s="4">
        <v>33</v>
      </c>
      <c r="M174" s="4">
        <v>2650</v>
      </c>
    </row>
    <row r="175" spans="1:13" x14ac:dyDescent="0.15">
      <c r="A175" s="4" t="s">
        <v>24</v>
      </c>
      <c r="B175" s="4"/>
      <c r="C175" s="4">
        <v>1</v>
      </c>
      <c r="D175" s="4">
        <v>1999</v>
      </c>
      <c r="E175" s="4">
        <v>10211765</v>
      </c>
      <c r="F175" s="4" t="s">
        <v>25</v>
      </c>
      <c r="G175" s="4" t="s">
        <v>26</v>
      </c>
      <c r="H175" s="4">
        <v>50</v>
      </c>
      <c r="I175" s="52" t="s">
        <v>501</v>
      </c>
      <c r="J175">
        <f t="shared" si="4"/>
        <v>0</v>
      </c>
      <c r="L175" s="4">
        <v>50</v>
      </c>
      <c r="M175" s="4">
        <v>3520</v>
      </c>
    </row>
    <row r="176" spans="1:13" x14ac:dyDescent="0.15">
      <c r="A176" s="4" t="s">
        <v>27</v>
      </c>
      <c r="B176" s="4"/>
      <c r="C176" s="4">
        <v>1</v>
      </c>
      <c r="D176" s="4">
        <v>1999</v>
      </c>
      <c r="E176" s="4">
        <v>10463312</v>
      </c>
      <c r="F176" s="4" t="s">
        <v>28</v>
      </c>
      <c r="G176" s="4" t="s">
        <v>19</v>
      </c>
      <c r="H176" s="4">
        <v>50</v>
      </c>
      <c r="I176" s="4">
        <v>1550</v>
      </c>
      <c r="J176">
        <f t="shared" si="4"/>
        <v>0</v>
      </c>
      <c r="K176">
        <f t="shared" si="5"/>
        <v>0</v>
      </c>
      <c r="L176" s="4">
        <v>50</v>
      </c>
      <c r="M176" s="4">
        <v>1550</v>
      </c>
    </row>
    <row r="177" spans="1:13" ht="14" x14ac:dyDescent="0.15">
      <c r="A177" s="4" t="s">
        <v>29</v>
      </c>
      <c r="B177" s="4"/>
      <c r="C177" s="4">
        <v>1</v>
      </c>
      <c r="D177" s="4">
        <v>2000</v>
      </c>
      <c r="E177" s="5">
        <v>10650449</v>
      </c>
      <c r="F177" s="4" t="s">
        <v>30</v>
      </c>
      <c r="G177" s="4" t="s">
        <v>31</v>
      </c>
      <c r="H177" s="4">
        <v>20</v>
      </c>
      <c r="I177" s="38">
        <v>1340</v>
      </c>
      <c r="J177">
        <f t="shared" si="4"/>
        <v>0</v>
      </c>
      <c r="K177">
        <f t="shared" si="5"/>
        <v>40</v>
      </c>
      <c r="L177" s="4">
        <v>20</v>
      </c>
      <c r="M177" s="4">
        <v>1300</v>
      </c>
    </row>
    <row r="178" spans="1:13" x14ac:dyDescent="0.15">
      <c r="A178" s="4" t="s">
        <v>36</v>
      </c>
      <c r="B178" s="4"/>
      <c r="C178" s="4">
        <v>1</v>
      </c>
      <c r="D178" s="4">
        <v>2000</v>
      </c>
      <c r="E178" s="5">
        <v>11037037</v>
      </c>
      <c r="F178" s="4" t="s">
        <v>37</v>
      </c>
      <c r="G178" s="4" t="s">
        <v>38</v>
      </c>
      <c r="H178" s="4">
        <v>30</v>
      </c>
      <c r="I178" s="4">
        <v>2000</v>
      </c>
      <c r="J178">
        <f t="shared" si="4"/>
        <v>0</v>
      </c>
      <c r="K178">
        <f t="shared" si="5"/>
        <v>0</v>
      </c>
      <c r="L178" s="4">
        <v>30</v>
      </c>
      <c r="M178" s="4">
        <v>2000</v>
      </c>
    </row>
    <row r="179" spans="1:13" x14ac:dyDescent="0.15">
      <c r="A179" s="4" t="s">
        <v>44</v>
      </c>
      <c r="B179" s="4"/>
      <c r="C179" s="4">
        <v>1</v>
      </c>
      <c r="D179" s="4">
        <v>2001</v>
      </c>
      <c r="E179" s="5">
        <v>11170305</v>
      </c>
      <c r="F179" s="4" t="s">
        <v>45</v>
      </c>
      <c r="G179" s="4" t="s">
        <v>46</v>
      </c>
      <c r="H179" s="4">
        <v>50</v>
      </c>
      <c r="I179" s="4">
        <v>2000</v>
      </c>
      <c r="J179">
        <f t="shared" si="4"/>
        <v>0</v>
      </c>
      <c r="K179">
        <f t="shared" si="5"/>
        <v>0</v>
      </c>
      <c r="L179" s="4">
        <v>50</v>
      </c>
      <c r="M179" s="4">
        <v>2000</v>
      </c>
    </row>
    <row r="180" spans="1:13" x14ac:dyDescent="0.15">
      <c r="A180" s="4" t="s">
        <v>49</v>
      </c>
      <c r="B180" s="4"/>
      <c r="C180" s="4">
        <v>1</v>
      </c>
      <c r="D180" s="4">
        <v>2001</v>
      </c>
      <c r="E180" s="5">
        <v>11514249</v>
      </c>
      <c r="F180" s="4" t="s">
        <v>34</v>
      </c>
      <c r="G180" s="4" t="s">
        <v>50</v>
      </c>
      <c r="H180" s="4">
        <v>50</v>
      </c>
      <c r="I180" s="4">
        <v>2300</v>
      </c>
      <c r="J180">
        <f t="shared" si="4"/>
        <v>0</v>
      </c>
      <c r="K180">
        <f t="shared" si="5"/>
        <v>0</v>
      </c>
      <c r="L180" s="4">
        <v>50</v>
      </c>
      <c r="M180" s="4">
        <v>2300</v>
      </c>
    </row>
    <row r="181" spans="1:13" x14ac:dyDescent="0.15">
      <c r="A181" s="4" t="s">
        <v>52</v>
      </c>
      <c r="B181" s="4"/>
      <c r="C181" s="4">
        <v>1</v>
      </c>
      <c r="D181" s="4">
        <v>2002</v>
      </c>
      <c r="E181" s="5">
        <v>12057828</v>
      </c>
      <c r="F181" s="4" t="s">
        <v>53</v>
      </c>
      <c r="G181" s="4" t="s">
        <v>50</v>
      </c>
      <c r="H181" s="4">
        <v>25</v>
      </c>
      <c r="I181" s="4">
        <v>2000</v>
      </c>
      <c r="J181">
        <f t="shared" si="4"/>
        <v>0</v>
      </c>
      <c r="K181">
        <f t="shared" si="5"/>
        <v>0</v>
      </c>
      <c r="L181" s="4">
        <v>25</v>
      </c>
      <c r="M181" s="4">
        <v>2000</v>
      </c>
    </row>
    <row r="182" spans="1:13" x14ac:dyDescent="0.15">
      <c r="A182" s="4" t="s">
        <v>56</v>
      </c>
      <c r="B182" s="4"/>
      <c r="C182" s="4">
        <v>1</v>
      </c>
      <c r="D182" s="4">
        <v>2002</v>
      </c>
      <c r="E182" s="5">
        <v>12091558</v>
      </c>
      <c r="F182" s="4" t="s">
        <v>57</v>
      </c>
      <c r="G182" s="4" t="s">
        <v>58</v>
      </c>
      <c r="H182" s="4">
        <v>50</v>
      </c>
      <c r="I182" s="52" t="s">
        <v>501</v>
      </c>
      <c r="J182">
        <f t="shared" si="4"/>
        <v>0</v>
      </c>
      <c r="L182" s="4">
        <v>50</v>
      </c>
      <c r="M182" s="4">
        <v>5500</v>
      </c>
    </row>
    <row r="183" spans="1:13" ht="14" x14ac:dyDescent="0.15">
      <c r="A183" s="4" t="s">
        <v>60</v>
      </c>
      <c r="B183" s="4"/>
      <c r="C183" s="4">
        <v>1</v>
      </c>
      <c r="D183" s="4">
        <v>2002</v>
      </c>
      <c r="E183" s="4">
        <v>12218703</v>
      </c>
      <c r="F183" s="4" t="s">
        <v>61</v>
      </c>
      <c r="G183" s="4" t="s">
        <v>62</v>
      </c>
      <c r="H183" s="4">
        <v>50</v>
      </c>
      <c r="I183" s="38">
        <v>2000</v>
      </c>
      <c r="J183">
        <f t="shared" si="4"/>
        <v>0</v>
      </c>
      <c r="K183">
        <f t="shared" si="5"/>
        <v>-500</v>
      </c>
      <c r="L183" s="4">
        <v>50</v>
      </c>
      <c r="M183" s="4">
        <v>2500</v>
      </c>
    </row>
    <row r="184" spans="1:13" x14ac:dyDescent="0.15">
      <c r="A184" s="4" t="s">
        <v>63</v>
      </c>
      <c r="B184" s="4"/>
      <c r="C184" s="4">
        <v>1</v>
      </c>
      <c r="D184" s="4">
        <v>2002</v>
      </c>
      <c r="E184" s="5">
        <v>12364845</v>
      </c>
      <c r="F184" s="5" t="s">
        <v>64</v>
      </c>
      <c r="G184" s="4" t="s">
        <v>65</v>
      </c>
      <c r="H184" s="4">
        <v>50</v>
      </c>
      <c r="I184" s="4">
        <v>2000</v>
      </c>
      <c r="J184">
        <f t="shared" si="4"/>
        <v>0</v>
      </c>
      <c r="K184">
        <f t="shared" si="5"/>
        <v>0</v>
      </c>
      <c r="L184" s="4">
        <v>50</v>
      </c>
      <c r="M184" s="4">
        <v>2000</v>
      </c>
    </row>
    <row r="185" spans="1:13" x14ac:dyDescent="0.15">
      <c r="A185" s="4" t="s">
        <v>69</v>
      </c>
      <c r="B185" s="4"/>
      <c r="C185" s="4">
        <v>1</v>
      </c>
      <c r="D185" s="4">
        <v>2003</v>
      </c>
      <c r="E185" s="5">
        <v>14572528</v>
      </c>
      <c r="F185" s="4" t="s">
        <v>70</v>
      </c>
      <c r="G185" s="4" t="s">
        <v>50</v>
      </c>
      <c r="H185" s="4">
        <v>25</v>
      </c>
      <c r="I185" s="4">
        <v>1895</v>
      </c>
      <c r="J185">
        <f t="shared" si="4"/>
        <v>0</v>
      </c>
      <c r="K185">
        <f t="shared" si="5"/>
        <v>0</v>
      </c>
      <c r="L185" s="4">
        <v>25</v>
      </c>
      <c r="M185" s="4">
        <v>1895</v>
      </c>
    </row>
    <row r="186" spans="1:13" x14ac:dyDescent="0.15">
      <c r="A186" s="4" t="s">
        <v>63</v>
      </c>
      <c r="B186" s="4"/>
      <c r="C186" s="4">
        <v>1</v>
      </c>
      <c r="D186" s="4">
        <v>2003</v>
      </c>
      <c r="E186" s="5">
        <v>12547465</v>
      </c>
      <c r="F186" s="4" t="s">
        <v>30</v>
      </c>
      <c r="G186" s="4" t="s">
        <v>71</v>
      </c>
      <c r="H186" s="4">
        <v>50</v>
      </c>
      <c r="I186" s="4">
        <v>2000</v>
      </c>
      <c r="J186">
        <f t="shared" si="4"/>
        <v>0</v>
      </c>
      <c r="K186">
        <f t="shared" si="5"/>
        <v>0</v>
      </c>
      <c r="L186" s="4">
        <v>50</v>
      </c>
      <c r="M186" s="4">
        <v>2000</v>
      </c>
    </row>
    <row r="187" spans="1:13" ht="14" x14ac:dyDescent="0.15">
      <c r="A187" s="4" t="s">
        <v>72</v>
      </c>
      <c r="B187" s="4"/>
      <c r="C187" s="4">
        <v>1</v>
      </c>
      <c r="D187" s="4">
        <v>2003</v>
      </c>
      <c r="E187" s="4">
        <v>12694891</v>
      </c>
      <c r="F187" s="4" t="s">
        <v>53</v>
      </c>
      <c r="G187" s="4" t="s">
        <v>31</v>
      </c>
      <c r="H187" s="4">
        <v>20</v>
      </c>
      <c r="I187" s="38">
        <v>1340</v>
      </c>
      <c r="J187">
        <f t="shared" si="4"/>
        <v>0</v>
      </c>
      <c r="K187">
        <f t="shared" si="5"/>
        <v>40</v>
      </c>
      <c r="L187" s="4">
        <v>20</v>
      </c>
      <c r="M187" s="4">
        <v>1300</v>
      </c>
    </row>
    <row r="188" spans="1:13" ht="14" x14ac:dyDescent="0.15">
      <c r="A188" s="4" t="s">
        <v>73</v>
      </c>
      <c r="B188" s="4"/>
      <c r="C188" s="4">
        <v>1</v>
      </c>
      <c r="D188" s="4">
        <v>2003</v>
      </c>
      <c r="E188" s="5">
        <v>12944513</v>
      </c>
      <c r="F188" s="4" t="s">
        <v>74</v>
      </c>
      <c r="G188" s="4" t="s">
        <v>75</v>
      </c>
      <c r="H188" s="51">
        <v>6.3</v>
      </c>
      <c r="I188" s="4">
        <v>1000</v>
      </c>
      <c r="J188">
        <f t="shared" si="4"/>
        <v>-0.5</v>
      </c>
      <c r="K188">
        <f t="shared" si="5"/>
        <v>0</v>
      </c>
      <c r="L188" s="4">
        <v>6.8</v>
      </c>
      <c r="M188" s="4">
        <v>1000</v>
      </c>
    </row>
    <row r="189" spans="1:13" x14ac:dyDescent="0.15">
      <c r="A189" s="4" t="s">
        <v>77</v>
      </c>
      <c r="B189" s="4"/>
      <c r="C189" s="4">
        <v>1</v>
      </c>
      <c r="D189" s="4">
        <v>2003</v>
      </c>
      <c r="E189" s="5">
        <v>14602358</v>
      </c>
      <c r="F189" s="4" t="s">
        <v>18</v>
      </c>
      <c r="G189" s="4" t="s">
        <v>78</v>
      </c>
      <c r="H189" s="4">
        <v>12</v>
      </c>
      <c r="I189" s="4">
        <v>1000</v>
      </c>
      <c r="J189">
        <f t="shared" si="4"/>
        <v>0</v>
      </c>
      <c r="K189">
        <f t="shared" si="5"/>
        <v>0</v>
      </c>
      <c r="L189" s="4">
        <v>12</v>
      </c>
      <c r="M189" s="4">
        <v>1000</v>
      </c>
    </row>
    <row r="190" spans="1:13" x14ac:dyDescent="0.15">
      <c r="A190" s="4" t="s">
        <v>82</v>
      </c>
      <c r="B190" s="4"/>
      <c r="C190" s="4">
        <v>1</v>
      </c>
      <c r="D190" s="4">
        <v>2003</v>
      </c>
      <c r="E190" s="4">
        <v>14654860</v>
      </c>
      <c r="F190" s="4" t="s">
        <v>83</v>
      </c>
      <c r="G190" s="4" t="s">
        <v>84</v>
      </c>
      <c r="H190" s="4">
        <v>50</v>
      </c>
      <c r="I190" s="4">
        <v>1700</v>
      </c>
      <c r="J190">
        <f t="shared" si="4"/>
        <v>0</v>
      </c>
      <c r="K190">
        <f t="shared" si="5"/>
        <v>0</v>
      </c>
      <c r="L190" s="4">
        <v>50</v>
      </c>
      <c r="M190" s="4">
        <v>1700</v>
      </c>
    </row>
    <row r="191" spans="1:13" x14ac:dyDescent="0.15">
      <c r="A191" s="4" t="s">
        <v>86</v>
      </c>
      <c r="B191" s="4"/>
      <c r="C191" s="4">
        <v>1</v>
      </c>
      <c r="D191" s="4">
        <v>2004</v>
      </c>
      <c r="E191" s="5">
        <v>14982244</v>
      </c>
      <c r="F191" s="5" t="s">
        <v>87</v>
      </c>
      <c r="G191" s="4" t="s">
        <v>88</v>
      </c>
      <c r="H191" s="4">
        <v>50</v>
      </c>
      <c r="I191" s="4">
        <v>3000</v>
      </c>
      <c r="J191">
        <f t="shared" si="4"/>
        <v>0</v>
      </c>
      <c r="K191">
        <f t="shared" si="5"/>
        <v>0</v>
      </c>
      <c r="L191" s="4">
        <v>50</v>
      </c>
      <c r="M191" s="4">
        <v>3000</v>
      </c>
    </row>
    <row r="192" spans="1:13" x14ac:dyDescent="0.15">
      <c r="A192" s="4" t="s">
        <v>93</v>
      </c>
      <c r="B192" s="4"/>
      <c r="C192" s="4">
        <v>1</v>
      </c>
      <c r="D192" s="4">
        <v>2004</v>
      </c>
      <c r="E192" s="5">
        <v>15147767</v>
      </c>
      <c r="F192" s="4" t="s">
        <v>94</v>
      </c>
      <c r="G192" s="4" t="s">
        <v>20</v>
      </c>
      <c r="H192" s="13">
        <v>6.3</v>
      </c>
      <c r="I192" s="4">
        <v>1000</v>
      </c>
      <c r="J192">
        <f t="shared" si="4"/>
        <v>-0.5</v>
      </c>
      <c r="K192">
        <f t="shared" si="5"/>
        <v>0</v>
      </c>
      <c r="L192" s="4">
        <v>6.8</v>
      </c>
      <c r="M192" s="4">
        <v>1000</v>
      </c>
    </row>
    <row r="193" spans="1:13" ht="14" x14ac:dyDescent="0.15">
      <c r="A193" s="4" t="s">
        <v>95</v>
      </c>
      <c r="B193" s="4"/>
      <c r="C193" s="4">
        <v>1</v>
      </c>
      <c r="D193" s="4">
        <v>2004</v>
      </c>
      <c r="E193" s="5">
        <v>15182319</v>
      </c>
      <c r="F193" s="4" t="s">
        <v>96</v>
      </c>
      <c r="G193" s="4" t="s">
        <v>97</v>
      </c>
      <c r="H193" s="13">
        <v>8</v>
      </c>
      <c r="I193" s="38">
        <v>800</v>
      </c>
      <c r="J193">
        <f t="shared" si="4"/>
        <v>1.2000000000000002</v>
      </c>
      <c r="K193">
        <f t="shared" si="5"/>
        <v>-200</v>
      </c>
      <c r="L193" s="4">
        <v>6.8</v>
      </c>
      <c r="M193" s="4">
        <v>1000</v>
      </c>
    </row>
    <row r="194" spans="1:13" ht="14" x14ac:dyDescent="0.15">
      <c r="A194" s="4" t="s">
        <v>98</v>
      </c>
      <c r="B194" s="4"/>
      <c r="C194" s="4">
        <v>1</v>
      </c>
      <c r="D194" s="4">
        <v>2004</v>
      </c>
      <c r="E194" s="4">
        <v>15134699</v>
      </c>
      <c r="F194" s="4" t="s">
        <v>34</v>
      </c>
      <c r="G194" s="4" t="s">
        <v>99</v>
      </c>
      <c r="H194" s="4">
        <v>30</v>
      </c>
      <c r="I194" s="38">
        <v>3080</v>
      </c>
      <c r="J194">
        <f t="shared" si="4"/>
        <v>0</v>
      </c>
      <c r="K194">
        <f t="shared" si="5"/>
        <v>80</v>
      </c>
      <c r="L194" s="4">
        <v>30</v>
      </c>
      <c r="M194" s="4">
        <v>3000</v>
      </c>
    </row>
    <row r="195" spans="1:13" x14ac:dyDescent="0.15">
      <c r="A195" s="4" t="s">
        <v>93</v>
      </c>
      <c r="B195" s="4"/>
      <c r="C195" s="4">
        <v>1</v>
      </c>
      <c r="D195" s="4">
        <v>2005</v>
      </c>
      <c r="E195" s="5">
        <v>15480606</v>
      </c>
      <c r="F195" s="4" t="s">
        <v>32</v>
      </c>
      <c r="G195" s="4" t="s">
        <v>100</v>
      </c>
      <c r="H195" s="13">
        <v>6.3</v>
      </c>
      <c r="I195" s="4">
        <v>1000</v>
      </c>
      <c r="J195">
        <f t="shared" ref="J195:J242" si="6">H195-L195</f>
        <v>-0.5</v>
      </c>
      <c r="K195">
        <f t="shared" ref="K195:K242" si="7">I195-M195</f>
        <v>0</v>
      </c>
      <c r="L195" s="4">
        <v>6.8</v>
      </c>
      <c r="M195" s="4">
        <v>1000</v>
      </c>
    </row>
    <row r="196" spans="1:13" x14ac:dyDescent="0.15">
      <c r="A196" s="4" t="s">
        <v>101</v>
      </c>
      <c r="B196" s="4"/>
      <c r="C196" s="4">
        <v>1</v>
      </c>
      <c r="D196" s="4">
        <v>2005</v>
      </c>
      <c r="E196" s="5">
        <v>15496435</v>
      </c>
      <c r="F196" s="4" t="s">
        <v>102</v>
      </c>
      <c r="G196" s="4" t="s">
        <v>103</v>
      </c>
      <c r="H196" s="4">
        <v>25</v>
      </c>
      <c r="I196" s="4">
        <v>10500</v>
      </c>
      <c r="J196">
        <f t="shared" si="6"/>
        <v>0</v>
      </c>
      <c r="K196">
        <f t="shared" si="7"/>
        <v>0</v>
      </c>
      <c r="L196" s="4">
        <v>25</v>
      </c>
      <c r="M196" s="4">
        <v>10500</v>
      </c>
    </row>
    <row r="197" spans="1:13" x14ac:dyDescent="0.15">
      <c r="A197" s="4" t="s">
        <v>104</v>
      </c>
      <c r="B197" s="4"/>
      <c r="C197" s="4">
        <v>1</v>
      </c>
      <c r="D197" s="4">
        <v>2005</v>
      </c>
      <c r="E197" s="4">
        <v>15657643</v>
      </c>
      <c r="F197" s="4" t="s">
        <v>105</v>
      </c>
      <c r="G197" s="4" t="s">
        <v>26</v>
      </c>
      <c r="H197" s="4">
        <v>50</v>
      </c>
      <c r="I197" s="4">
        <v>4000</v>
      </c>
      <c r="J197">
        <f t="shared" si="6"/>
        <v>0</v>
      </c>
      <c r="K197">
        <f t="shared" si="7"/>
        <v>0</v>
      </c>
      <c r="L197" s="4">
        <v>50</v>
      </c>
      <c r="M197" s="4">
        <v>4000</v>
      </c>
    </row>
    <row r="198" spans="1:13" x14ac:dyDescent="0.15">
      <c r="A198" s="4" t="s">
        <v>106</v>
      </c>
      <c r="B198" s="4"/>
      <c r="C198" s="4">
        <v>1</v>
      </c>
      <c r="D198" s="4">
        <v>2005</v>
      </c>
      <c r="E198" s="5">
        <v>15780849</v>
      </c>
      <c r="F198" s="4" t="s">
        <v>30</v>
      </c>
      <c r="G198" s="4" t="s">
        <v>107</v>
      </c>
      <c r="H198" s="4">
        <v>30</v>
      </c>
      <c r="I198" s="4">
        <v>2500</v>
      </c>
      <c r="J198">
        <f t="shared" si="6"/>
        <v>0</v>
      </c>
      <c r="K198">
        <f t="shared" si="7"/>
        <v>0</v>
      </c>
      <c r="L198" s="4">
        <v>30</v>
      </c>
      <c r="M198" s="4">
        <v>2500</v>
      </c>
    </row>
    <row r="199" spans="1:13" ht="14" x14ac:dyDescent="0.15">
      <c r="A199" s="4" t="s">
        <v>113</v>
      </c>
      <c r="B199" s="4"/>
      <c r="C199" s="4">
        <v>1</v>
      </c>
      <c r="D199" s="4">
        <v>2005</v>
      </c>
      <c r="E199" s="4">
        <v>15925419</v>
      </c>
      <c r="F199" s="4" t="s">
        <v>114</v>
      </c>
      <c r="G199" s="4" t="s">
        <v>115</v>
      </c>
      <c r="H199" s="4">
        <v>30</v>
      </c>
      <c r="I199" s="38">
        <v>4900</v>
      </c>
      <c r="J199">
        <f t="shared" si="6"/>
        <v>0</v>
      </c>
      <c r="K199">
        <f t="shared" si="7"/>
        <v>400</v>
      </c>
      <c r="L199" s="4">
        <v>30</v>
      </c>
      <c r="M199" s="4">
        <v>4500</v>
      </c>
    </row>
    <row r="200" spans="1:13" x14ac:dyDescent="0.15">
      <c r="A200" s="4" t="s">
        <v>116</v>
      </c>
      <c r="B200" s="4"/>
      <c r="C200" s="4">
        <v>1</v>
      </c>
      <c r="D200" s="4">
        <v>2005</v>
      </c>
      <c r="E200" s="4">
        <v>16197519</v>
      </c>
      <c r="F200" s="4" t="s">
        <v>96</v>
      </c>
      <c r="G200" s="4" t="s">
        <v>117</v>
      </c>
      <c r="H200" s="4">
        <v>50</v>
      </c>
      <c r="I200" s="4">
        <v>5000</v>
      </c>
      <c r="J200">
        <f t="shared" si="6"/>
        <v>0</v>
      </c>
      <c r="K200">
        <f t="shared" si="7"/>
        <v>0</v>
      </c>
      <c r="L200" s="4">
        <v>50</v>
      </c>
      <c r="M200" s="4">
        <v>5000</v>
      </c>
    </row>
    <row r="201" spans="1:13" x14ac:dyDescent="0.15">
      <c r="A201" s="4" t="s">
        <v>119</v>
      </c>
      <c r="B201" s="4"/>
      <c r="C201" s="4">
        <v>1</v>
      </c>
      <c r="D201" s="4">
        <v>2005</v>
      </c>
      <c r="E201" s="5">
        <v>16310510</v>
      </c>
      <c r="F201" s="4" t="s">
        <v>30</v>
      </c>
      <c r="G201" s="4" t="s">
        <v>120</v>
      </c>
      <c r="H201" s="4">
        <v>50</v>
      </c>
      <c r="I201" s="4">
        <v>2000</v>
      </c>
      <c r="J201">
        <f t="shared" si="6"/>
        <v>0</v>
      </c>
      <c r="K201">
        <f t="shared" si="7"/>
        <v>0</v>
      </c>
      <c r="L201" s="4">
        <v>50</v>
      </c>
      <c r="M201" s="4">
        <v>2000</v>
      </c>
    </row>
    <row r="202" spans="1:13" x14ac:dyDescent="0.15">
      <c r="A202" s="4" t="s">
        <v>121</v>
      </c>
      <c r="B202" s="4"/>
      <c r="C202" s="4">
        <v>1</v>
      </c>
      <c r="D202" s="4">
        <v>2005</v>
      </c>
      <c r="E202" s="5">
        <v>16174667</v>
      </c>
      <c r="F202" s="4" t="s">
        <v>122</v>
      </c>
      <c r="G202" s="4" t="s">
        <v>123</v>
      </c>
      <c r="H202" s="4">
        <v>50</v>
      </c>
      <c r="I202" s="4">
        <v>3100</v>
      </c>
      <c r="J202">
        <f t="shared" si="6"/>
        <v>0</v>
      </c>
      <c r="K202">
        <f t="shared" si="7"/>
        <v>0</v>
      </c>
      <c r="L202" s="4">
        <v>50</v>
      </c>
      <c r="M202" s="4">
        <v>3100</v>
      </c>
    </row>
    <row r="203" spans="1:13" x14ac:dyDescent="0.15">
      <c r="A203" s="4" t="s">
        <v>124</v>
      </c>
      <c r="B203" s="4"/>
      <c r="C203" s="4">
        <v>1</v>
      </c>
      <c r="D203" s="4">
        <v>2006</v>
      </c>
      <c r="E203" s="5">
        <v>16253283</v>
      </c>
      <c r="F203" s="4" t="s">
        <v>125</v>
      </c>
      <c r="G203" s="4" t="s">
        <v>126</v>
      </c>
      <c r="H203" s="4">
        <v>50</v>
      </c>
      <c r="I203" s="4">
        <v>1950</v>
      </c>
      <c r="J203">
        <f t="shared" si="6"/>
        <v>0</v>
      </c>
      <c r="K203">
        <f t="shared" si="7"/>
        <v>0</v>
      </c>
      <c r="L203" s="4">
        <v>50</v>
      </c>
      <c r="M203" s="4">
        <v>1950</v>
      </c>
    </row>
    <row r="204" spans="1:13" x14ac:dyDescent="0.15">
      <c r="A204" s="4" t="s">
        <v>127</v>
      </c>
      <c r="B204" s="4"/>
      <c r="C204" s="4">
        <v>1</v>
      </c>
      <c r="D204" s="4">
        <v>2006</v>
      </c>
      <c r="E204" s="5">
        <v>16202396</v>
      </c>
      <c r="F204" s="4" t="s">
        <v>30</v>
      </c>
      <c r="G204" s="4" t="s">
        <v>128</v>
      </c>
      <c r="H204" s="4">
        <v>50</v>
      </c>
      <c r="I204" s="4">
        <v>2300</v>
      </c>
      <c r="J204">
        <f t="shared" si="6"/>
        <v>0</v>
      </c>
      <c r="K204">
        <f t="shared" si="7"/>
        <v>0</v>
      </c>
      <c r="L204" s="4">
        <v>50</v>
      </c>
      <c r="M204" s="4">
        <v>2300</v>
      </c>
    </row>
    <row r="205" spans="1:13" x14ac:dyDescent="0.15">
      <c r="A205" s="4" t="s">
        <v>124</v>
      </c>
      <c r="B205" s="4"/>
      <c r="C205" s="4">
        <v>1</v>
      </c>
      <c r="D205" s="4">
        <v>2006</v>
      </c>
      <c r="E205" s="5">
        <v>16421758</v>
      </c>
      <c r="F205" s="5" t="s">
        <v>129</v>
      </c>
      <c r="G205" s="4" t="s">
        <v>31</v>
      </c>
      <c r="H205" s="4">
        <v>50</v>
      </c>
      <c r="I205" s="4">
        <v>1950</v>
      </c>
      <c r="J205">
        <f t="shared" si="6"/>
        <v>0</v>
      </c>
      <c r="K205">
        <f t="shared" si="7"/>
        <v>0</v>
      </c>
      <c r="L205" s="4">
        <v>50</v>
      </c>
      <c r="M205" s="4">
        <v>1950</v>
      </c>
    </row>
    <row r="206" spans="1:13" x14ac:dyDescent="0.15">
      <c r="A206" s="4" t="s">
        <v>108</v>
      </c>
      <c r="B206" s="4"/>
      <c r="C206" s="4">
        <v>1</v>
      </c>
      <c r="D206" s="4">
        <v>2006</v>
      </c>
      <c r="E206" s="5">
        <v>16213472</v>
      </c>
      <c r="F206" s="4" t="s">
        <v>30</v>
      </c>
      <c r="G206" s="4" t="s">
        <v>26</v>
      </c>
      <c r="H206" s="4">
        <v>50</v>
      </c>
      <c r="I206" s="4">
        <v>1900</v>
      </c>
      <c r="J206">
        <f t="shared" si="6"/>
        <v>0</v>
      </c>
      <c r="K206">
        <f t="shared" si="7"/>
        <v>0</v>
      </c>
      <c r="L206" s="4">
        <v>50</v>
      </c>
      <c r="M206" s="4">
        <v>1900</v>
      </c>
    </row>
    <row r="207" spans="1:13" x14ac:dyDescent="0.15">
      <c r="A207" s="4" t="s">
        <v>202</v>
      </c>
      <c r="B207" s="4"/>
      <c r="C207" s="4">
        <v>1</v>
      </c>
      <c r="D207" s="4">
        <v>2009</v>
      </c>
      <c r="E207" s="5">
        <v>18713642</v>
      </c>
      <c r="F207" s="4" t="s">
        <v>203</v>
      </c>
      <c r="G207" s="4" t="s">
        <v>204</v>
      </c>
      <c r="H207" s="4">
        <v>20</v>
      </c>
      <c r="I207" s="4">
        <v>1800</v>
      </c>
      <c r="J207">
        <f t="shared" si="6"/>
        <v>0</v>
      </c>
      <c r="K207">
        <f t="shared" si="7"/>
        <v>0</v>
      </c>
      <c r="L207" s="4">
        <v>20</v>
      </c>
      <c r="M207" s="4">
        <v>1800</v>
      </c>
    </row>
    <row r="208" spans="1:13" ht="14" x14ac:dyDescent="0.15">
      <c r="A208" s="5" t="s">
        <v>205</v>
      </c>
      <c r="B208" s="5"/>
      <c r="C208" s="5">
        <v>1</v>
      </c>
      <c r="D208" s="5">
        <v>2009</v>
      </c>
      <c r="E208" s="5">
        <v>19250950</v>
      </c>
      <c r="F208" s="5" t="s">
        <v>114</v>
      </c>
      <c r="G208" s="5" t="s">
        <v>115</v>
      </c>
      <c r="H208" s="5">
        <v>50</v>
      </c>
      <c r="I208" s="38">
        <v>1100</v>
      </c>
      <c r="J208">
        <f t="shared" si="6"/>
        <v>0</v>
      </c>
      <c r="K208">
        <f t="shared" si="7"/>
        <v>100</v>
      </c>
      <c r="L208" s="5">
        <v>50</v>
      </c>
      <c r="M208" s="5">
        <v>1000</v>
      </c>
    </row>
    <row r="209" spans="1:13" x14ac:dyDescent="0.15">
      <c r="A209" s="4" t="s">
        <v>206</v>
      </c>
      <c r="B209" s="4"/>
      <c r="C209" s="4">
        <v>1</v>
      </c>
      <c r="D209" s="5">
        <v>2009</v>
      </c>
      <c r="E209" s="4">
        <v>19201515</v>
      </c>
      <c r="F209" s="4" t="s">
        <v>166</v>
      </c>
      <c r="G209" s="4" t="s">
        <v>207</v>
      </c>
      <c r="H209" s="4">
        <v>14.3</v>
      </c>
      <c r="I209" s="4">
        <v>4000</v>
      </c>
      <c r="J209">
        <f t="shared" si="6"/>
        <v>0</v>
      </c>
      <c r="K209">
        <f t="shared" si="7"/>
        <v>0</v>
      </c>
      <c r="L209" s="4">
        <v>14.3</v>
      </c>
      <c r="M209" s="4">
        <v>4000</v>
      </c>
    </row>
    <row r="210" spans="1:13" x14ac:dyDescent="0.15">
      <c r="A210" s="4" t="s">
        <v>209</v>
      </c>
      <c r="B210" s="4"/>
      <c r="C210" s="4">
        <v>1</v>
      </c>
      <c r="D210" s="5">
        <v>2009</v>
      </c>
      <c r="E210" s="4">
        <v>19429159</v>
      </c>
      <c r="F210" s="4" t="s">
        <v>210</v>
      </c>
      <c r="G210" s="4" t="s">
        <v>48</v>
      </c>
      <c r="H210" s="4">
        <v>50</v>
      </c>
      <c r="I210" s="4">
        <v>1050</v>
      </c>
      <c r="J210">
        <f t="shared" si="6"/>
        <v>0</v>
      </c>
      <c r="K210">
        <f t="shared" si="7"/>
        <v>0</v>
      </c>
      <c r="L210" s="4">
        <v>50</v>
      </c>
      <c r="M210" s="4">
        <v>1050</v>
      </c>
    </row>
    <row r="211" spans="1:13" x14ac:dyDescent="0.15">
      <c r="A211" s="5" t="s">
        <v>212</v>
      </c>
      <c r="B211" s="5"/>
      <c r="C211" s="5">
        <v>1</v>
      </c>
      <c r="D211" s="5">
        <v>2009</v>
      </c>
      <c r="E211" s="5">
        <v>19727597</v>
      </c>
      <c r="F211" s="5" t="s">
        <v>213</v>
      </c>
      <c r="G211" s="5" t="s">
        <v>26</v>
      </c>
      <c r="H211" s="5">
        <v>50</v>
      </c>
      <c r="I211" s="5">
        <v>1050</v>
      </c>
      <c r="J211">
        <f t="shared" si="6"/>
        <v>0</v>
      </c>
      <c r="K211">
        <f t="shared" si="7"/>
        <v>0</v>
      </c>
      <c r="L211" s="5">
        <v>50</v>
      </c>
      <c r="M211" s="5">
        <v>1050</v>
      </c>
    </row>
    <row r="212" spans="1:13" x14ac:dyDescent="0.15">
      <c r="A212" s="4" t="s">
        <v>214</v>
      </c>
      <c r="B212" s="4"/>
      <c r="C212" s="4">
        <v>1</v>
      </c>
      <c r="D212" s="5">
        <v>2009</v>
      </c>
      <c r="E212" s="4">
        <v>19068486</v>
      </c>
      <c r="F212" s="4" t="s">
        <v>150</v>
      </c>
      <c r="G212" s="4" t="s">
        <v>215</v>
      </c>
      <c r="H212" s="4">
        <v>25</v>
      </c>
      <c r="I212" s="4">
        <v>2500</v>
      </c>
      <c r="J212">
        <f t="shared" si="6"/>
        <v>0</v>
      </c>
      <c r="K212">
        <f t="shared" si="7"/>
        <v>0</v>
      </c>
      <c r="L212" s="4">
        <v>25</v>
      </c>
      <c r="M212" s="4">
        <v>2500</v>
      </c>
    </row>
    <row r="213" spans="1:13" x14ac:dyDescent="0.15">
      <c r="A213" s="4" t="s">
        <v>216</v>
      </c>
      <c r="B213" s="4"/>
      <c r="C213" s="4">
        <v>1</v>
      </c>
      <c r="D213" s="5">
        <v>2009</v>
      </c>
      <c r="E213" s="4">
        <v>19450695</v>
      </c>
      <c r="F213" s="4" t="s">
        <v>67</v>
      </c>
      <c r="G213" s="4" t="s">
        <v>103</v>
      </c>
      <c r="H213" s="4">
        <v>25</v>
      </c>
      <c r="I213" s="4">
        <v>2350</v>
      </c>
      <c r="J213">
        <f t="shared" si="6"/>
        <v>0</v>
      </c>
      <c r="K213">
        <f t="shared" si="7"/>
        <v>0</v>
      </c>
      <c r="L213" s="4">
        <v>25</v>
      </c>
      <c r="M213" s="4">
        <v>2350</v>
      </c>
    </row>
    <row r="214" spans="1:13" x14ac:dyDescent="0.15">
      <c r="A214" s="4" t="s">
        <v>217</v>
      </c>
      <c r="B214" s="4"/>
      <c r="C214" s="4">
        <v>1</v>
      </c>
      <c r="D214" s="5">
        <v>2009</v>
      </c>
      <c r="E214" s="4">
        <v>19030874</v>
      </c>
      <c r="F214" s="4" t="s">
        <v>218</v>
      </c>
      <c r="G214" s="4" t="s">
        <v>219</v>
      </c>
      <c r="H214" s="4">
        <v>20</v>
      </c>
      <c r="I214" s="4">
        <v>2100</v>
      </c>
      <c r="J214">
        <f t="shared" si="6"/>
        <v>0</v>
      </c>
      <c r="K214">
        <f t="shared" si="7"/>
        <v>0</v>
      </c>
      <c r="L214" s="4">
        <v>20</v>
      </c>
      <c r="M214" s="4">
        <v>2100</v>
      </c>
    </row>
    <row r="215" spans="1:13" x14ac:dyDescent="0.15">
      <c r="A215" s="4" t="s">
        <v>221</v>
      </c>
      <c r="B215" s="4"/>
      <c r="C215" s="4">
        <v>1</v>
      </c>
      <c r="D215" s="5">
        <v>2009</v>
      </c>
      <c r="E215" s="4">
        <v>19695828</v>
      </c>
      <c r="F215" s="4" t="s">
        <v>222</v>
      </c>
      <c r="G215" s="4" t="s">
        <v>223</v>
      </c>
      <c r="H215" s="4">
        <v>11</v>
      </c>
      <c r="I215" s="4">
        <v>1150</v>
      </c>
      <c r="J215">
        <f t="shared" si="6"/>
        <v>0</v>
      </c>
      <c r="K215">
        <f t="shared" si="7"/>
        <v>0</v>
      </c>
      <c r="L215" s="4">
        <v>11</v>
      </c>
      <c r="M215" s="4">
        <v>1150</v>
      </c>
    </row>
    <row r="216" spans="1:13" x14ac:dyDescent="0.15">
      <c r="A216" s="4" t="s">
        <v>225</v>
      </c>
      <c r="B216" s="4"/>
      <c r="C216" s="4">
        <v>1</v>
      </c>
      <c r="D216" s="5">
        <v>2009</v>
      </c>
      <c r="E216" s="4">
        <v>19449332</v>
      </c>
      <c r="F216" s="4" t="s">
        <v>45</v>
      </c>
      <c r="G216" s="4" t="s">
        <v>226</v>
      </c>
      <c r="H216" s="4">
        <v>50</v>
      </c>
      <c r="I216" s="4">
        <v>1500</v>
      </c>
      <c r="J216">
        <f t="shared" si="6"/>
        <v>0</v>
      </c>
      <c r="K216">
        <f t="shared" si="7"/>
        <v>0</v>
      </c>
      <c r="L216" s="4">
        <v>50</v>
      </c>
      <c r="M216" s="4">
        <v>1500</v>
      </c>
    </row>
    <row r="217" spans="1:13" x14ac:dyDescent="0.15">
      <c r="A217" s="4" t="s">
        <v>227</v>
      </c>
      <c r="B217" s="4"/>
      <c r="C217" s="4">
        <v>1</v>
      </c>
      <c r="D217" s="5">
        <v>2009</v>
      </c>
      <c r="E217" s="4">
        <v>19773108</v>
      </c>
      <c r="F217" s="4" t="s">
        <v>166</v>
      </c>
      <c r="G217" s="4" t="s">
        <v>115</v>
      </c>
      <c r="H217" s="4">
        <v>20</v>
      </c>
      <c r="I217" s="4">
        <v>2000</v>
      </c>
      <c r="J217">
        <f t="shared" si="6"/>
        <v>0</v>
      </c>
      <c r="K217">
        <f t="shared" si="7"/>
        <v>0</v>
      </c>
      <c r="L217" s="4">
        <v>20</v>
      </c>
      <c r="M217" s="4">
        <v>2000</v>
      </c>
    </row>
    <row r="218" spans="1:13" x14ac:dyDescent="0.15">
      <c r="A218" s="4" t="s">
        <v>228</v>
      </c>
      <c r="B218" s="4"/>
      <c r="C218" s="4">
        <v>1</v>
      </c>
      <c r="D218" s="5">
        <v>2009</v>
      </c>
      <c r="E218" s="4">
        <v>20035509</v>
      </c>
      <c r="F218" s="4" t="s">
        <v>229</v>
      </c>
      <c r="G218" s="4" t="s">
        <v>230</v>
      </c>
      <c r="H218" s="4">
        <v>40</v>
      </c>
      <c r="I218" s="4">
        <v>2000</v>
      </c>
      <c r="J218">
        <f t="shared" si="6"/>
        <v>0</v>
      </c>
      <c r="K218">
        <f t="shared" si="7"/>
        <v>0</v>
      </c>
      <c r="L218" s="4">
        <v>40</v>
      </c>
      <c r="M218" s="4">
        <v>2000</v>
      </c>
    </row>
    <row r="219" spans="1:13" x14ac:dyDescent="0.15">
      <c r="A219" s="4" t="s">
        <v>234</v>
      </c>
      <c r="B219" s="4"/>
      <c r="C219" s="4">
        <v>1</v>
      </c>
      <c r="D219" s="4">
        <v>2010</v>
      </c>
      <c r="E219" s="4">
        <v>19716425</v>
      </c>
      <c r="F219" s="4" t="s">
        <v>67</v>
      </c>
      <c r="G219" s="4" t="s">
        <v>235</v>
      </c>
      <c r="H219" s="4">
        <v>30</v>
      </c>
      <c r="I219" s="4">
        <v>1500</v>
      </c>
      <c r="J219">
        <f t="shared" si="6"/>
        <v>0</v>
      </c>
      <c r="K219">
        <f t="shared" si="7"/>
        <v>0</v>
      </c>
      <c r="L219" s="4">
        <v>30</v>
      </c>
      <c r="M219" s="4">
        <v>1500</v>
      </c>
    </row>
    <row r="220" spans="1:13" x14ac:dyDescent="0.15">
      <c r="A220" s="4" t="s">
        <v>236</v>
      </c>
      <c r="B220" s="4"/>
      <c r="C220" s="4">
        <v>1</v>
      </c>
      <c r="D220" s="4">
        <v>2010</v>
      </c>
      <c r="E220" s="5">
        <v>19787495</v>
      </c>
      <c r="F220" s="4" t="s">
        <v>237</v>
      </c>
      <c r="G220" s="4" t="s">
        <v>238</v>
      </c>
      <c r="H220" s="4">
        <v>25</v>
      </c>
      <c r="I220" s="4">
        <v>650</v>
      </c>
      <c r="J220">
        <f t="shared" si="6"/>
        <v>0</v>
      </c>
      <c r="K220">
        <f t="shared" si="7"/>
        <v>0</v>
      </c>
      <c r="L220" s="4">
        <v>25</v>
      </c>
      <c r="M220" s="4">
        <v>650</v>
      </c>
    </row>
    <row r="221" spans="1:13" x14ac:dyDescent="0.15">
      <c r="A221" s="4" t="s">
        <v>239</v>
      </c>
      <c r="B221" s="4"/>
      <c r="C221" s="4">
        <v>1</v>
      </c>
      <c r="D221" s="4">
        <v>2010</v>
      </c>
      <c r="E221" s="4">
        <v>20180956</v>
      </c>
      <c r="F221" s="4" t="s">
        <v>240</v>
      </c>
      <c r="G221" s="4" t="s">
        <v>100</v>
      </c>
      <c r="H221" s="4">
        <v>60</v>
      </c>
      <c r="I221" s="4">
        <v>1000</v>
      </c>
      <c r="J221">
        <f t="shared" si="6"/>
        <v>0</v>
      </c>
      <c r="K221">
        <f t="shared" si="7"/>
        <v>0</v>
      </c>
      <c r="L221" s="4">
        <v>60</v>
      </c>
      <c r="M221" s="4">
        <v>1000</v>
      </c>
    </row>
    <row r="222" spans="1:13" x14ac:dyDescent="0.15">
      <c r="A222" s="4" t="s">
        <v>82</v>
      </c>
      <c r="B222" s="4"/>
      <c r="C222" s="4">
        <v>1</v>
      </c>
      <c r="D222" s="4">
        <v>2010</v>
      </c>
      <c r="E222" s="5">
        <v>19683258</v>
      </c>
      <c r="F222" s="4" t="s">
        <v>180</v>
      </c>
      <c r="G222" s="4" t="s">
        <v>241</v>
      </c>
      <c r="H222" s="4">
        <v>50</v>
      </c>
      <c r="I222" s="52" t="s">
        <v>501</v>
      </c>
      <c r="J222">
        <f t="shared" si="6"/>
        <v>0</v>
      </c>
      <c r="L222" s="4">
        <v>50</v>
      </c>
      <c r="M222" s="4">
        <v>1830</v>
      </c>
    </row>
    <row r="223" spans="1:13" x14ac:dyDescent="0.15">
      <c r="A223" s="4" t="s">
        <v>243</v>
      </c>
      <c r="B223" s="4"/>
      <c r="C223" s="4">
        <v>1</v>
      </c>
      <c r="D223" s="4">
        <v>2010</v>
      </c>
      <c r="E223" s="4">
        <v>20166792</v>
      </c>
      <c r="F223" s="4" t="s">
        <v>244</v>
      </c>
      <c r="G223" s="4" t="s">
        <v>245</v>
      </c>
      <c r="H223" s="4">
        <v>50</v>
      </c>
      <c r="I223" s="4">
        <v>2000</v>
      </c>
      <c r="J223">
        <f t="shared" si="6"/>
        <v>0</v>
      </c>
      <c r="K223">
        <f t="shared" si="7"/>
        <v>0</v>
      </c>
      <c r="L223" s="4">
        <v>50</v>
      </c>
      <c r="M223" s="4">
        <v>2000</v>
      </c>
    </row>
    <row r="224" spans="1:13" x14ac:dyDescent="0.15">
      <c r="A224" s="4" t="s">
        <v>246</v>
      </c>
      <c r="B224" s="4"/>
      <c r="C224" s="4">
        <v>1</v>
      </c>
      <c r="D224" s="4">
        <v>2010</v>
      </c>
      <c r="E224" s="4">
        <v>20181219</v>
      </c>
      <c r="F224" s="4" t="s">
        <v>247</v>
      </c>
      <c r="G224" s="4" t="s">
        <v>248</v>
      </c>
      <c r="H224" s="4">
        <v>33</v>
      </c>
      <c r="I224" s="52" t="s">
        <v>501</v>
      </c>
      <c r="J224">
        <f t="shared" si="6"/>
        <v>0</v>
      </c>
      <c r="L224" s="4">
        <v>33</v>
      </c>
      <c r="M224" s="4">
        <v>2000</v>
      </c>
    </row>
    <row r="225" spans="1:13" x14ac:dyDescent="0.15">
      <c r="A225" s="4" t="s">
        <v>249</v>
      </c>
      <c r="B225" s="4"/>
      <c r="C225" s="4">
        <v>1</v>
      </c>
      <c r="D225" s="4">
        <v>2010</v>
      </c>
      <c r="E225" s="4">
        <v>20084035</v>
      </c>
      <c r="F225" s="4" t="s">
        <v>61</v>
      </c>
      <c r="G225" s="4" t="s">
        <v>250</v>
      </c>
      <c r="H225" s="4">
        <v>20</v>
      </c>
      <c r="I225" s="4">
        <v>1460</v>
      </c>
      <c r="J225">
        <f t="shared" si="6"/>
        <v>0</v>
      </c>
      <c r="K225">
        <f t="shared" si="7"/>
        <v>0</v>
      </c>
      <c r="L225" s="4">
        <v>20</v>
      </c>
      <c r="M225" s="4">
        <v>1460</v>
      </c>
    </row>
    <row r="226" spans="1:13" x14ac:dyDescent="0.15">
      <c r="A226" s="4" t="s">
        <v>98</v>
      </c>
      <c r="B226" s="4"/>
      <c r="C226" s="4">
        <v>1</v>
      </c>
      <c r="D226" s="4">
        <v>2010</v>
      </c>
      <c r="E226" s="4">
        <v>19951723</v>
      </c>
      <c r="F226" s="4" t="s">
        <v>114</v>
      </c>
      <c r="G226" s="4" t="s">
        <v>224</v>
      </c>
      <c r="H226" s="4">
        <v>50</v>
      </c>
      <c r="I226" s="4">
        <v>1000</v>
      </c>
      <c r="J226">
        <f t="shared" si="6"/>
        <v>0</v>
      </c>
      <c r="K226">
        <f t="shared" si="7"/>
        <v>0</v>
      </c>
      <c r="L226" s="4">
        <v>50</v>
      </c>
      <c r="M226" s="4">
        <v>1000</v>
      </c>
    </row>
    <row r="227" spans="1:13" x14ac:dyDescent="0.15">
      <c r="A227" s="4" t="s">
        <v>143</v>
      </c>
      <c r="B227" s="4"/>
      <c r="C227" s="4">
        <v>1</v>
      </c>
      <c r="D227" s="4">
        <v>2010</v>
      </c>
      <c r="E227" s="4">
        <v>21432588</v>
      </c>
      <c r="F227" s="4" t="s">
        <v>251</v>
      </c>
      <c r="G227" s="4" t="s">
        <v>250</v>
      </c>
      <c r="H227" s="4">
        <v>30</v>
      </c>
      <c r="I227" s="4">
        <v>1950</v>
      </c>
      <c r="J227">
        <f t="shared" si="6"/>
        <v>0</v>
      </c>
      <c r="K227">
        <f t="shared" si="7"/>
        <v>0</v>
      </c>
      <c r="L227" s="4">
        <v>30</v>
      </c>
      <c r="M227" s="4">
        <v>1950</v>
      </c>
    </row>
    <row r="228" spans="1:13" x14ac:dyDescent="0.15">
      <c r="A228" s="4" t="s">
        <v>161</v>
      </c>
      <c r="B228" s="4"/>
      <c r="C228" s="4">
        <v>1</v>
      </c>
      <c r="D228" s="4">
        <v>2010</v>
      </c>
      <c r="E228" s="4">
        <v>20447695</v>
      </c>
      <c r="F228" s="4" t="s">
        <v>211</v>
      </c>
      <c r="G228" s="4" t="s">
        <v>167</v>
      </c>
      <c r="H228" s="4">
        <v>20</v>
      </c>
      <c r="I228" s="4">
        <v>1460</v>
      </c>
      <c r="J228">
        <f t="shared" si="6"/>
        <v>0</v>
      </c>
      <c r="K228">
        <f t="shared" si="7"/>
        <v>0</v>
      </c>
      <c r="L228" s="4">
        <v>20</v>
      </c>
      <c r="M228" s="4">
        <v>1460</v>
      </c>
    </row>
    <row r="229" spans="1:13" x14ac:dyDescent="0.15">
      <c r="A229" s="4" t="s">
        <v>254</v>
      </c>
      <c r="B229" s="4"/>
      <c r="C229" s="4">
        <v>1</v>
      </c>
      <c r="D229" s="4">
        <v>2010</v>
      </c>
      <c r="E229" s="4">
        <v>20553665</v>
      </c>
      <c r="F229" s="4" t="s">
        <v>255</v>
      </c>
      <c r="G229" s="4" t="s">
        <v>58</v>
      </c>
      <c r="H229" s="4">
        <v>50</v>
      </c>
      <c r="I229" s="4">
        <v>1200</v>
      </c>
      <c r="J229">
        <f t="shared" si="6"/>
        <v>0</v>
      </c>
      <c r="K229">
        <f t="shared" si="7"/>
        <v>0</v>
      </c>
      <c r="L229" s="4">
        <v>50</v>
      </c>
      <c r="M229" s="4">
        <v>1200</v>
      </c>
    </row>
    <row r="230" spans="1:13" x14ac:dyDescent="0.15">
      <c r="A230" s="4" t="s">
        <v>256</v>
      </c>
      <c r="B230" s="4"/>
      <c r="C230" s="4">
        <v>1</v>
      </c>
      <c r="D230" s="4">
        <v>2010</v>
      </c>
      <c r="E230" s="4">
        <v>20542670</v>
      </c>
      <c r="F230" s="4" t="s">
        <v>53</v>
      </c>
      <c r="G230" s="4" t="s">
        <v>103</v>
      </c>
      <c r="H230" s="4">
        <v>20</v>
      </c>
      <c r="I230" s="4">
        <v>1460</v>
      </c>
      <c r="J230">
        <f t="shared" si="6"/>
        <v>0</v>
      </c>
      <c r="K230">
        <f t="shared" si="7"/>
        <v>0</v>
      </c>
      <c r="L230" s="4">
        <v>20</v>
      </c>
      <c r="M230" s="4">
        <v>1460</v>
      </c>
    </row>
    <row r="231" spans="1:13" x14ac:dyDescent="0.15">
      <c r="A231" s="4" t="s">
        <v>182</v>
      </c>
      <c r="B231" s="4"/>
      <c r="C231" s="4">
        <v>1</v>
      </c>
      <c r="D231" s="4">
        <v>2010</v>
      </c>
      <c r="E231" s="4">
        <v>20417713</v>
      </c>
      <c r="F231" s="4" t="s">
        <v>67</v>
      </c>
      <c r="G231" s="4" t="s">
        <v>257</v>
      </c>
      <c r="H231" s="4">
        <v>10</v>
      </c>
      <c r="I231" s="4">
        <v>1000</v>
      </c>
      <c r="J231">
        <f t="shared" si="6"/>
        <v>0</v>
      </c>
      <c r="K231">
        <f t="shared" si="7"/>
        <v>0</v>
      </c>
      <c r="L231" s="4">
        <v>10</v>
      </c>
      <c r="M231" s="4">
        <v>1000</v>
      </c>
    </row>
    <row r="232" spans="1:13" x14ac:dyDescent="0.15">
      <c r="A232" s="4" t="s">
        <v>260</v>
      </c>
      <c r="B232" s="4"/>
      <c r="C232" s="4">
        <v>1</v>
      </c>
      <c r="D232" s="4">
        <v>2010</v>
      </c>
      <c r="E232" s="4">
        <v>20719339</v>
      </c>
      <c r="F232" s="4" t="s">
        <v>261</v>
      </c>
      <c r="G232" s="4" t="s">
        <v>177</v>
      </c>
      <c r="H232" s="4">
        <v>20</v>
      </c>
      <c r="I232" s="4">
        <v>2000</v>
      </c>
      <c r="J232">
        <f t="shared" si="6"/>
        <v>0</v>
      </c>
      <c r="K232">
        <f t="shared" si="7"/>
        <v>0</v>
      </c>
      <c r="L232" s="4">
        <v>20</v>
      </c>
      <c r="M232" s="4">
        <v>2000</v>
      </c>
    </row>
    <row r="233" spans="1:13" x14ac:dyDescent="0.15">
      <c r="A233" s="4" t="s">
        <v>262</v>
      </c>
      <c r="B233" s="4"/>
      <c r="C233" s="4">
        <v>1</v>
      </c>
      <c r="D233" s="4">
        <v>2010</v>
      </c>
      <c r="E233" s="4">
        <v>21432597</v>
      </c>
      <c r="F233" s="4" t="s">
        <v>263</v>
      </c>
      <c r="G233" s="4" t="s">
        <v>264</v>
      </c>
      <c r="H233" s="4">
        <v>33</v>
      </c>
      <c r="I233" s="4">
        <v>2500</v>
      </c>
      <c r="J233">
        <f t="shared" si="6"/>
        <v>0</v>
      </c>
      <c r="K233">
        <f t="shared" si="7"/>
        <v>0</v>
      </c>
      <c r="L233" s="4">
        <v>33</v>
      </c>
      <c r="M233" s="4">
        <v>2500</v>
      </c>
    </row>
    <row r="234" spans="1:13" x14ac:dyDescent="0.15">
      <c r="A234" s="5" t="s">
        <v>265</v>
      </c>
      <c r="B234" s="5"/>
      <c r="C234" s="5">
        <v>1</v>
      </c>
      <c r="D234" s="5">
        <v>2010</v>
      </c>
      <c r="E234" s="5">
        <v>20833229</v>
      </c>
      <c r="F234" s="5" t="s">
        <v>266</v>
      </c>
      <c r="G234" s="5" t="s">
        <v>267</v>
      </c>
      <c r="H234" s="5">
        <v>25</v>
      </c>
      <c r="I234" s="5">
        <v>1250</v>
      </c>
      <c r="J234">
        <f t="shared" si="6"/>
        <v>0</v>
      </c>
      <c r="K234">
        <f t="shared" si="7"/>
        <v>0</v>
      </c>
      <c r="L234" s="5">
        <v>25</v>
      </c>
      <c r="M234" s="5">
        <v>1250</v>
      </c>
    </row>
    <row r="235" spans="1:13" x14ac:dyDescent="0.15">
      <c r="A235" s="4" t="s">
        <v>269</v>
      </c>
      <c r="B235" s="4"/>
      <c r="C235" s="4">
        <v>1</v>
      </c>
      <c r="D235" s="4">
        <v>2010</v>
      </c>
      <c r="E235" s="4">
        <v>20696190</v>
      </c>
      <c r="F235" s="4" t="s">
        <v>270</v>
      </c>
      <c r="G235" s="4" t="s">
        <v>271</v>
      </c>
      <c r="H235" s="4">
        <v>20</v>
      </c>
      <c r="I235" s="4">
        <v>2000</v>
      </c>
      <c r="J235">
        <f t="shared" si="6"/>
        <v>0</v>
      </c>
      <c r="K235">
        <f t="shared" si="7"/>
        <v>0</v>
      </c>
      <c r="L235" s="4">
        <v>20</v>
      </c>
      <c r="M235" s="4">
        <v>2000</v>
      </c>
    </row>
    <row r="236" spans="1:13" x14ac:dyDescent="0.15">
      <c r="A236" s="4" t="s">
        <v>272</v>
      </c>
      <c r="B236" s="4"/>
      <c r="C236" s="4">
        <v>1</v>
      </c>
      <c r="D236" s="4">
        <v>2010</v>
      </c>
      <c r="E236" s="4">
        <v>20655367</v>
      </c>
      <c r="F236" s="4" t="s">
        <v>266</v>
      </c>
      <c r="G236" s="4" t="s">
        <v>50</v>
      </c>
      <c r="H236" s="4">
        <v>50</v>
      </c>
      <c r="I236" s="4">
        <v>1050</v>
      </c>
      <c r="J236">
        <f t="shared" si="6"/>
        <v>0</v>
      </c>
      <c r="K236">
        <f t="shared" si="7"/>
        <v>0</v>
      </c>
      <c r="L236" s="4">
        <v>50</v>
      </c>
      <c r="M236" s="4">
        <v>1050</v>
      </c>
    </row>
    <row r="237" spans="1:13" x14ac:dyDescent="0.15">
      <c r="A237" s="4" t="s">
        <v>273</v>
      </c>
      <c r="B237" s="4"/>
      <c r="C237" s="4">
        <v>1</v>
      </c>
      <c r="D237" s="4">
        <v>2011</v>
      </c>
      <c r="E237" s="4">
        <v>22110725</v>
      </c>
      <c r="F237" s="4" t="s">
        <v>274</v>
      </c>
      <c r="G237" s="4" t="s">
        <v>242</v>
      </c>
      <c r="H237" s="4">
        <v>25</v>
      </c>
      <c r="I237" s="4">
        <v>1175</v>
      </c>
      <c r="J237">
        <f t="shared" si="6"/>
        <v>0</v>
      </c>
      <c r="K237">
        <f t="shared" si="7"/>
        <v>0</v>
      </c>
      <c r="L237" s="4">
        <v>25</v>
      </c>
      <c r="M237" s="4">
        <v>1175</v>
      </c>
    </row>
    <row r="238" spans="1:13" ht="14" x14ac:dyDescent="0.15">
      <c r="A238" s="4" t="s">
        <v>160</v>
      </c>
      <c r="B238" s="4"/>
      <c r="C238" s="4">
        <v>1</v>
      </c>
      <c r="D238" s="4">
        <v>2011</v>
      </c>
      <c r="E238" s="4">
        <v>20406530</v>
      </c>
      <c r="F238" s="4" t="s">
        <v>252</v>
      </c>
      <c r="G238" s="4" t="s">
        <v>279</v>
      </c>
      <c r="H238" s="4">
        <v>50</v>
      </c>
      <c r="I238" s="38">
        <v>8333</v>
      </c>
      <c r="J238">
        <f t="shared" si="6"/>
        <v>0</v>
      </c>
      <c r="K238">
        <f t="shared" si="7"/>
        <v>3333</v>
      </c>
      <c r="L238" s="4">
        <v>50</v>
      </c>
      <c r="M238" s="4">
        <v>5000</v>
      </c>
    </row>
    <row r="239" spans="1:13" x14ac:dyDescent="0.15">
      <c r="A239" s="4" t="s">
        <v>280</v>
      </c>
      <c r="B239" s="4"/>
      <c r="C239" s="4">
        <v>1</v>
      </c>
      <c r="D239" s="4">
        <v>2011</v>
      </c>
      <c r="E239" s="4">
        <v>21150912</v>
      </c>
      <c r="F239" s="4" t="s">
        <v>281</v>
      </c>
      <c r="G239" s="4" t="s">
        <v>115</v>
      </c>
      <c r="H239" s="4">
        <v>44.4</v>
      </c>
      <c r="I239" s="4">
        <v>2000</v>
      </c>
      <c r="J239">
        <f t="shared" si="6"/>
        <v>0</v>
      </c>
      <c r="K239">
        <f t="shared" si="7"/>
        <v>0</v>
      </c>
      <c r="L239" s="4">
        <v>44.4</v>
      </c>
      <c r="M239" s="4">
        <v>2000</v>
      </c>
    </row>
    <row r="240" spans="1:13" x14ac:dyDescent="0.15">
      <c r="A240" s="4" t="s">
        <v>282</v>
      </c>
      <c r="B240" s="4"/>
      <c r="C240" s="4">
        <v>1</v>
      </c>
      <c r="D240" s="4">
        <v>2011</v>
      </c>
      <c r="E240" s="4">
        <v>21526125</v>
      </c>
      <c r="F240" s="4" t="s">
        <v>274</v>
      </c>
      <c r="G240" s="4" t="s">
        <v>283</v>
      </c>
      <c r="H240" s="4">
        <v>25</v>
      </c>
      <c r="I240" s="4">
        <v>1220</v>
      </c>
      <c r="J240">
        <f t="shared" si="6"/>
        <v>0</v>
      </c>
      <c r="K240">
        <f t="shared" si="7"/>
        <v>0</v>
      </c>
      <c r="L240" s="4">
        <v>25</v>
      </c>
      <c r="M240" s="4">
        <v>1220</v>
      </c>
    </row>
    <row r="241" spans="1:13" x14ac:dyDescent="0.15">
      <c r="A241" s="4" t="s">
        <v>284</v>
      </c>
      <c r="B241" s="4"/>
      <c r="C241" s="4">
        <v>1</v>
      </c>
      <c r="D241" s="4">
        <v>2011</v>
      </c>
      <c r="E241" s="4">
        <v>21329744</v>
      </c>
      <c r="F241" s="4" t="s">
        <v>285</v>
      </c>
      <c r="G241" s="4" t="s">
        <v>50</v>
      </c>
      <c r="H241" s="4">
        <v>50</v>
      </c>
      <c r="I241" s="52" t="s">
        <v>501</v>
      </c>
      <c r="J241">
        <f t="shared" si="6"/>
        <v>0</v>
      </c>
      <c r="L241" s="4">
        <v>50</v>
      </c>
      <c r="M241" s="4">
        <v>1000</v>
      </c>
    </row>
    <row r="242" spans="1:13" x14ac:dyDescent="0.15">
      <c r="A242" s="4" t="s">
        <v>227</v>
      </c>
      <c r="B242" s="4"/>
      <c r="C242" s="4">
        <v>1</v>
      </c>
      <c r="D242" s="4">
        <v>2011</v>
      </c>
      <c r="E242" s="4">
        <v>21440972</v>
      </c>
      <c r="F242" s="4" t="s">
        <v>166</v>
      </c>
      <c r="G242" s="4" t="s">
        <v>158</v>
      </c>
      <c r="H242" s="4">
        <v>20</v>
      </c>
      <c r="I242" s="4">
        <v>2000</v>
      </c>
      <c r="J242">
        <f t="shared" si="6"/>
        <v>0</v>
      </c>
      <c r="K242">
        <f t="shared" si="7"/>
        <v>0</v>
      </c>
      <c r="L242" s="4">
        <v>20</v>
      </c>
      <c r="M242" s="4">
        <v>2000</v>
      </c>
    </row>
    <row r="243" spans="1:13" x14ac:dyDescent="0.15">
      <c r="A243" s="4"/>
      <c r="B243" s="4"/>
      <c r="C243" s="4"/>
      <c r="D243" s="4"/>
      <c r="E243" s="4"/>
      <c r="F243" s="4"/>
      <c r="G243" s="4"/>
      <c r="H243" s="4"/>
      <c r="I243" s="4"/>
      <c r="J243" s="53">
        <f>AVERAGE(J2:J242)</f>
        <v>-2.3012552301255231E-2</v>
      </c>
      <c r="K243" s="53">
        <f>AVERAGE(K2:K242)</f>
        <v>12.753424657534246</v>
      </c>
      <c r="L243" s="4"/>
      <c r="M243" s="4"/>
    </row>
    <row r="244" spans="1:13" x14ac:dyDescent="0.15">
      <c r="A244" s="4"/>
      <c r="B244" s="4"/>
      <c r="C244" s="4"/>
      <c r="D244" s="4"/>
      <c r="E244" s="4"/>
      <c r="F244" s="4"/>
      <c r="G244" s="4"/>
      <c r="H244" s="4"/>
      <c r="I244" s="4"/>
      <c r="J244" s="9" t="s">
        <v>511</v>
      </c>
      <c r="K244" s="9" t="s">
        <v>512</v>
      </c>
      <c r="L244" s="4"/>
      <c r="M244" s="4"/>
    </row>
    <row r="245" spans="1:13" ht="42" x14ac:dyDescent="0.15">
      <c r="A245" s="4"/>
      <c r="B245" s="4"/>
      <c r="C245" s="4"/>
      <c r="D245" s="4"/>
      <c r="E245" s="4"/>
      <c r="F245" s="4"/>
      <c r="G245" s="4"/>
      <c r="H245" s="4"/>
      <c r="I245" s="4"/>
      <c r="J245" s="54" t="s">
        <v>513</v>
      </c>
      <c r="K245" s="54" t="s">
        <v>514</v>
      </c>
      <c r="L245" s="4"/>
      <c r="M245" s="4"/>
    </row>
    <row r="246" spans="1:13" x14ac:dyDescent="0.15">
      <c r="A246" s="4"/>
      <c r="B246" s="4"/>
      <c r="C246" s="4"/>
      <c r="D246" s="4"/>
      <c r="E246" s="4"/>
      <c r="F246" s="4"/>
      <c r="G246" s="4"/>
      <c r="H246" s="4"/>
      <c r="I246" s="4"/>
      <c r="L246" s="4"/>
      <c r="M246" s="4"/>
    </row>
    <row r="247" spans="1:13" x14ac:dyDescent="0.15">
      <c r="A247" s="4"/>
      <c r="B247" s="4"/>
      <c r="C247" s="4"/>
      <c r="D247" s="4"/>
      <c r="E247" s="4"/>
      <c r="F247" s="4"/>
      <c r="G247" s="4"/>
      <c r="H247" s="4"/>
      <c r="I247" s="4"/>
      <c r="J247" s="53" t="s">
        <v>515</v>
      </c>
      <c r="K247" s="53" t="s">
        <v>516</v>
      </c>
      <c r="L247" s="4"/>
      <c r="M247" s="4"/>
    </row>
    <row r="248" spans="1:13" x14ac:dyDescent="0.15">
      <c r="A248" s="4"/>
      <c r="B248" s="4"/>
      <c r="C248" s="4"/>
      <c r="D248" s="4"/>
      <c r="E248" s="4"/>
      <c r="F248" s="4"/>
      <c r="G248" s="4"/>
      <c r="H248" s="4"/>
      <c r="I248" s="4"/>
      <c r="J248">
        <f>CORREL(H2:H242,L2:L242)</f>
        <v>0.99883408679313934</v>
      </c>
      <c r="K248">
        <f>CORREL(I2:I242,M2:M242)</f>
        <v>0.97723574956498793</v>
      </c>
      <c r="L248" s="4"/>
      <c r="M248" s="4"/>
    </row>
    <row r="249" spans="1:13" x14ac:dyDescent="0.15">
      <c r="A249" s="4"/>
      <c r="B249" s="4"/>
      <c r="C249" s="4"/>
      <c r="D249" s="4"/>
      <c r="E249" s="4"/>
      <c r="F249" s="4"/>
      <c r="G249" s="4"/>
      <c r="H249" s="4"/>
      <c r="I249" s="4"/>
      <c r="L249" s="4"/>
      <c r="M249" s="4"/>
    </row>
    <row r="250" spans="1:13" x14ac:dyDescent="0.15">
      <c r="A250" s="4"/>
      <c r="B250" s="4"/>
      <c r="C250" s="4"/>
      <c r="D250" s="4"/>
      <c r="E250" s="4"/>
      <c r="F250" s="4"/>
      <c r="G250" s="4"/>
      <c r="H250" s="4"/>
      <c r="I250" s="4"/>
      <c r="L250" s="4"/>
      <c r="M250" s="4"/>
    </row>
    <row r="251" spans="1:13" x14ac:dyDescent="0.15">
      <c r="A251" s="4"/>
      <c r="B251" s="4"/>
      <c r="C251" s="4"/>
      <c r="D251" s="4"/>
      <c r="E251" s="4"/>
      <c r="F251" s="4"/>
      <c r="G251" s="4"/>
      <c r="H251" s="4"/>
      <c r="I251" s="4"/>
      <c r="L251" s="4"/>
      <c r="M251" s="4"/>
    </row>
    <row r="252" spans="1:13" x14ac:dyDescent="0.15">
      <c r="A252" s="4"/>
      <c r="B252" s="4"/>
      <c r="C252" s="4"/>
      <c r="D252" s="4"/>
      <c r="E252" s="4"/>
      <c r="F252" s="4"/>
      <c r="G252" s="4"/>
      <c r="H252" s="4"/>
      <c r="I252" s="4"/>
      <c r="L252" s="4"/>
      <c r="M252" s="4"/>
    </row>
    <row r="253" spans="1:13" x14ac:dyDescent="0.15">
      <c r="A253" s="4"/>
      <c r="B253" s="4"/>
      <c r="C253" s="4"/>
      <c r="D253" s="4"/>
      <c r="E253" s="4"/>
      <c r="F253" s="4"/>
      <c r="G253" s="4"/>
      <c r="H253" s="4"/>
      <c r="I253" s="4"/>
      <c r="L253" s="4"/>
      <c r="M253" s="4"/>
    </row>
    <row r="254" spans="1:13" x14ac:dyDescent="0.15">
      <c r="A254" s="4"/>
      <c r="B254" s="4"/>
      <c r="C254" s="4"/>
      <c r="D254" s="4"/>
      <c r="E254" s="4"/>
      <c r="F254" s="4"/>
      <c r="G254" s="4"/>
      <c r="H254" s="4"/>
      <c r="I254" s="4"/>
      <c r="L254" s="4"/>
      <c r="M254" s="4"/>
    </row>
    <row r="255" spans="1:13" x14ac:dyDescent="0.15">
      <c r="A255" s="4"/>
      <c r="B255" s="4"/>
      <c r="C255" s="4"/>
      <c r="D255" s="4"/>
      <c r="E255" s="4"/>
      <c r="F255" s="4"/>
      <c r="G255" s="4"/>
      <c r="H255" s="4"/>
      <c r="I255" s="4"/>
      <c r="L255" s="4"/>
      <c r="M255" s="4"/>
    </row>
    <row r="256" spans="1:13" x14ac:dyDescent="0.15">
      <c r="A256" s="4"/>
      <c r="B256" s="4"/>
      <c r="C256" s="4"/>
      <c r="D256" s="4"/>
      <c r="E256" s="4"/>
      <c r="F256" s="4"/>
      <c r="G256" s="4"/>
      <c r="H256" s="4"/>
      <c r="I256" s="4"/>
      <c r="L256" s="4"/>
      <c r="M256" s="4"/>
    </row>
    <row r="257" spans="1:13" x14ac:dyDescent="0.15">
      <c r="A257" s="4"/>
      <c r="B257" s="4"/>
      <c r="C257" s="4"/>
      <c r="D257" s="4"/>
      <c r="E257" s="4"/>
      <c r="F257" s="4"/>
      <c r="G257" s="4"/>
      <c r="H257" s="4"/>
      <c r="I257" s="4"/>
      <c r="L257" s="4"/>
      <c r="M257" s="4"/>
    </row>
    <row r="258" spans="1:13" x14ac:dyDescent="0.15">
      <c r="A258" s="4"/>
      <c r="B258" s="4"/>
      <c r="C258" s="4"/>
      <c r="D258" s="4"/>
      <c r="E258" s="4"/>
      <c r="F258" s="4"/>
      <c r="G258" s="4"/>
      <c r="H258" s="4"/>
      <c r="I258" s="4"/>
      <c r="L258" s="4"/>
      <c r="M258" s="4"/>
    </row>
    <row r="259" spans="1:13" x14ac:dyDescent="0.15">
      <c r="A259" s="4"/>
      <c r="B259" s="4"/>
      <c r="C259" s="4"/>
      <c r="D259" s="4"/>
      <c r="E259" s="4"/>
      <c r="F259" s="4"/>
      <c r="G259" s="4"/>
      <c r="H259" s="4"/>
      <c r="I259" s="4"/>
      <c r="L259" s="4"/>
      <c r="M259" s="4"/>
    </row>
    <row r="260" spans="1:13" x14ac:dyDescent="0.15">
      <c r="A260" s="4"/>
      <c r="B260" s="4"/>
      <c r="C260" s="4"/>
      <c r="D260" s="4"/>
      <c r="E260" s="4"/>
      <c r="F260" s="4"/>
      <c r="G260" s="4"/>
      <c r="H260" s="4"/>
      <c r="I260" s="4"/>
      <c r="L260" s="4"/>
      <c r="M260" s="4"/>
    </row>
    <row r="261" spans="1:13" x14ac:dyDescent="0.15">
      <c r="A261" s="4"/>
      <c r="B261" s="4"/>
      <c r="C261" s="4"/>
      <c r="D261" s="4"/>
      <c r="E261" s="4"/>
      <c r="F261" s="4"/>
      <c r="G261" s="4"/>
      <c r="H261" s="4"/>
      <c r="I261" s="4"/>
      <c r="L261" s="4"/>
      <c r="M261" s="4"/>
    </row>
    <row r="262" spans="1:13" x14ac:dyDescent="0.15">
      <c r="A262" s="4"/>
      <c r="B262" s="4"/>
      <c r="C262" s="4"/>
      <c r="D262" s="4"/>
      <c r="E262" s="4"/>
      <c r="F262" s="4"/>
      <c r="G262" s="4"/>
      <c r="H262" s="4"/>
      <c r="I262" s="4"/>
      <c r="L262" s="4"/>
      <c r="M262" s="4"/>
    </row>
    <row r="263" spans="1:13" x14ac:dyDescent="0.15">
      <c r="A263" s="4"/>
      <c r="B263" s="4"/>
      <c r="C263" s="4"/>
      <c r="D263" s="4"/>
      <c r="E263" s="4"/>
      <c r="F263" s="4"/>
      <c r="G263" s="4"/>
      <c r="H263" s="4"/>
      <c r="I263" s="4"/>
      <c r="L263" s="4"/>
      <c r="M263" s="4"/>
    </row>
    <row r="264" spans="1:13" x14ac:dyDescent="0.15">
      <c r="A264" s="4"/>
      <c r="B264" s="4"/>
      <c r="C264" s="4"/>
      <c r="D264" s="4"/>
      <c r="E264" s="4"/>
      <c r="F264" s="4"/>
      <c r="G264" s="4"/>
      <c r="H264" s="4"/>
      <c r="I264" s="4"/>
      <c r="L264" s="4"/>
      <c r="M264" s="4"/>
    </row>
    <row r="265" spans="1:13" x14ac:dyDescent="0.15">
      <c r="A265" s="4"/>
      <c r="B265" s="4"/>
      <c r="C265" s="4"/>
      <c r="D265" s="4"/>
      <c r="E265" s="4"/>
      <c r="F265" s="4"/>
      <c r="G265" s="4"/>
      <c r="H265" s="4"/>
      <c r="I265" s="4"/>
      <c r="L265" s="4"/>
      <c r="M265" s="4"/>
    </row>
    <row r="266" spans="1:13" x14ac:dyDescent="0.15">
      <c r="A266" s="4"/>
      <c r="B266" s="4"/>
      <c r="C266" s="4"/>
      <c r="D266" s="4"/>
      <c r="E266" s="4"/>
      <c r="F266" s="4"/>
      <c r="G266" s="4"/>
      <c r="H266" s="4"/>
      <c r="I266" s="4"/>
      <c r="L266" s="4"/>
      <c r="M266" s="4"/>
    </row>
    <row r="267" spans="1:13" x14ac:dyDescent="0.15">
      <c r="A267" s="4"/>
      <c r="B267" s="4"/>
      <c r="C267" s="4"/>
      <c r="D267" s="4"/>
      <c r="E267" s="4"/>
      <c r="F267" s="4"/>
      <c r="G267" s="4"/>
      <c r="H267" s="4"/>
      <c r="I267" s="4"/>
      <c r="L267" s="4"/>
      <c r="M267" s="4"/>
    </row>
    <row r="268" spans="1:13" x14ac:dyDescent="0.15">
      <c r="A268" s="4"/>
      <c r="B268" s="4"/>
      <c r="C268" s="4"/>
      <c r="D268" s="4"/>
      <c r="E268" s="4"/>
      <c r="F268" s="4"/>
      <c r="G268" s="4"/>
      <c r="H268" s="4"/>
      <c r="I268" s="4"/>
      <c r="L268" s="4"/>
      <c r="M268" s="4"/>
    </row>
    <row r="269" spans="1:13" x14ac:dyDescent="0.15">
      <c r="A269" s="4"/>
      <c r="B269" s="4"/>
      <c r="C269" s="4"/>
      <c r="D269" s="4"/>
      <c r="E269" s="4"/>
      <c r="F269" s="4"/>
      <c r="G269" s="4"/>
      <c r="H269" s="4"/>
      <c r="I269" s="4"/>
      <c r="L269" s="4"/>
      <c r="M269" s="4"/>
    </row>
    <row r="270" spans="1:13" x14ac:dyDescent="0.15">
      <c r="A270" s="4"/>
      <c r="B270" s="4"/>
      <c r="C270" s="4"/>
      <c r="D270" s="4"/>
      <c r="E270" s="4"/>
      <c r="F270" s="4"/>
      <c r="G270" s="4"/>
      <c r="H270" s="4"/>
      <c r="I270" s="4"/>
      <c r="L270" s="4"/>
      <c r="M270" s="4"/>
    </row>
    <row r="271" spans="1:13" x14ac:dyDescent="0.15">
      <c r="A271" s="4"/>
      <c r="B271" s="4"/>
      <c r="C271" s="4"/>
      <c r="D271" s="4"/>
      <c r="E271" s="4"/>
      <c r="F271" s="4"/>
      <c r="G271" s="4"/>
      <c r="H271" s="4"/>
      <c r="I271" s="4"/>
      <c r="L271" s="4"/>
      <c r="M271" s="4"/>
    </row>
    <row r="272" spans="1:13" x14ac:dyDescent="0.15">
      <c r="A272" s="4"/>
      <c r="B272" s="4"/>
      <c r="C272" s="4"/>
      <c r="D272" s="4"/>
      <c r="E272" s="4"/>
      <c r="F272" s="4"/>
      <c r="G272" s="4"/>
      <c r="H272" s="4"/>
      <c r="I272" s="4"/>
      <c r="L272" s="4"/>
      <c r="M272" s="4"/>
    </row>
    <row r="273" spans="1:13" x14ac:dyDescent="0.15">
      <c r="A273" s="4"/>
      <c r="B273" s="4"/>
      <c r="C273" s="4"/>
      <c r="D273" s="4"/>
      <c r="E273" s="4"/>
      <c r="F273" s="4"/>
      <c r="G273" s="4"/>
      <c r="H273" s="4"/>
      <c r="I273" s="4"/>
      <c r="L273" s="4"/>
      <c r="M273" s="4"/>
    </row>
    <row r="274" spans="1:13" x14ac:dyDescent="0.15">
      <c r="A274" s="4"/>
      <c r="B274" s="4"/>
      <c r="C274" s="4"/>
      <c r="D274" s="4"/>
      <c r="E274" s="4"/>
      <c r="F274" s="4"/>
      <c r="G274" s="4"/>
      <c r="H274" s="4"/>
      <c r="I274" s="4"/>
      <c r="L274" s="4"/>
      <c r="M274" s="4"/>
    </row>
    <row r="275" spans="1:13" x14ac:dyDescent="0.15">
      <c r="A275" s="4"/>
      <c r="B275" s="4"/>
      <c r="C275" s="4"/>
      <c r="D275" s="4"/>
      <c r="E275" s="4"/>
      <c r="F275" s="4"/>
      <c r="G275" s="4"/>
      <c r="H275" s="4"/>
      <c r="I275" s="4"/>
      <c r="L275" s="4"/>
      <c r="M275" s="4"/>
    </row>
    <row r="276" spans="1:13" x14ac:dyDescent="0.15">
      <c r="A276" s="4"/>
      <c r="B276" s="4"/>
      <c r="C276" s="4"/>
      <c r="D276" s="4"/>
      <c r="E276" s="4"/>
      <c r="F276" s="4"/>
      <c r="G276" s="4"/>
      <c r="H276" s="4"/>
      <c r="I276" s="4"/>
      <c r="L276" s="4"/>
      <c r="M276" s="4"/>
    </row>
    <row r="277" spans="1:13" x14ac:dyDescent="0.15">
      <c r="A277" s="4"/>
      <c r="B277" s="4"/>
      <c r="C277" s="4"/>
      <c r="D277" s="4"/>
      <c r="E277" s="4"/>
      <c r="F277" s="4"/>
      <c r="G277" s="4"/>
      <c r="H277" s="4"/>
      <c r="I277" s="4"/>
      <c r="L277" s="4"/>
      <c r="M277" s="4"/>
    </row>
    <row r="278" spans="1:13" x14ac:dyDescent="0.15">
      <c r="A278" s="4"/>
      <c r="B278" s="4"/>
      <c r="C278" s="4"/>
      <c r="D278" s="4"/>
      <c r="E278" s="4"/>
      <c r="F278" s="4"/>
      <c r="G278" s="4"/>
      <c r="H278" s="4"/>
      <c r="I278" s="4"/>
      <c r="L278" s="4"/>
      <c r="M278" s="4"/>
    </row>
    <row r="279" spans="1:13" x14ac:dyDescent="0.15">
      <c r="A279" s="4"/>
      <c r="B279" s="4"/>
      <c r="C279" s="4"/>
      <c r="D279" s="4"/>
      <c r="E279" s="4"/>
      <c r="F279" s="4"/>
      <c r="G279" s="4"/>
      <c r="H279" s="4"/>
      <c r="I279" s="4"/>
      <c r="L279" s="4"/>
      <c r="M279" s="4"/>
    </row>
    <row r="280" spans="1:13" x14ac:dyDescent="0.15">
      <c r="A280" s="4"/>
      <c r="B280" s="4"/>
      <c r="C280" s="4"/>
      <c r="D280" s="4"/>
      <c r="E280" s="4"/>
      <c r="F280" s="4"/>
      <c r="G280" s="4"/>
      <c r="H280" s="4"/>
      <c r="I280" s="4"/>
      <c r="L280" s="4"/>
      <c r="M280" s="4"/>
    </row>
    <row r="281" spans="1:13" x14ac:dyDescent="0.15">
      <c r="A281" s="4"/>
      <c r="B281" s="4"/>
      <c r="C281" s="4"/>
      <c r="D281" s="4"/>
      <c r="E281" s="4"/>
      <c r="F281" s="4"/>
      <c r="G281" s="4"/>
      <c r="H281" s="4"/>
      <c r="I281" s="4"/>
      <c r="L281" s="4"/>
      <c r="M281" s="4"/>
    </row>
    <row r="282" spans="1:13" x14ac:dyDescent="0.15">
      <c r="A282" s="4"/>
      <c r="B282" s="4"/>
      <c r="C282" s="4"/>
      <c r="D282" s="4"/>
      <c r="E282" s="4"/>
      <c r="F282" s="4"/>
      <c r="G282" s="4"/>
      <c r="H282" s="4"/>
      <c r="I282" s="4"/>
      <c r="L282" s="4"/>
      <c r="M282" s="4"/>
    </row>
    <row r="283" spans="1:13" x14ac:dyDescent="0.15">
      <c r="A283" s="4"/>
      <c r="B283" s="4"/>
      <c r="C283" s="4"/>
      <c r="D283" s="4"/>
      <c r="E283" s="4"/>
      <c r="F283" s="4"/>
      <c r="G283" s="4"/>
      <c r="H283" s="4"/>
      <c r="I283" s="4"/>
      <c r="L283" s="4"/>
      <c r="M283" s="4"/>
    </row>
    <row r="284" spans="1:13" x14ac:dyDescent="0.15">
      <c r="A284" s="4"/>
      <c r="B284" s="4"/>
      <c r="C284" s="4"/>
      <c r="D284" s="4"/>
      <c r="E284" s="4"/>
      <c r="F284" s="4"/>
      <c r="G284" s="4"/>
      <c r="H284" s="4"/>
      <c r="I284" s="4"/>
      <c r="L284" s="4"/>
      <c r="M284" s="4"/>
    </row>
    <row r="285" spans="1:13" x14ac:dyDescent="0.15">
      <c r="A285" s="4"/>
      <c r="B285" s="4"/>
      <c r="C285" s="4"/>
      <c r="D285" s="4"/>
      <c r="E285" s="4"/>
      <c r="F285" s="4"/>
      <c r="G285" s="4"/>
      <c r="H285" s="4"/>
      <c r="I285" s="4"/>
      <c r="L285" s="4"/>
      <c r="M285" s="4"/>
    </row>
    <row r="286" spans="1:13" x14ac:dyDescent="0.15">
      <c r="A286" s="4"/>
      <c r="B286" s="4"/>
      <c r="C286" s="4"/>
      <c r="D286" s="4"/>
      <c r="E286" s="4"/>
      <c r="F286" s="4"/>
      <c r="G286" s="4"/>
      <c r="H286" s="4"/>
      <c r="I286" s="4"/>
      <c r="L286" s="4"/>
      <c r="M286" s="4"/>
    </row>
    <row r="287" spans="1:13" x14ac:dyDescent="0.15">
      <c r="A287" s="4"/>
      <c r="B287" s="4"/>
      <c r="C287" s="4"/>
      <c r="D287" s="4"/>
      <c r="E287" s="4"/>
      <c r="F287" s="4"/>
      <c r="G287" s="4"/>
      <c r="H287" s="4"/>
      <c r="I287" s="4"/>
      <c r="L287" s="4"/>
      <c r="M287" s="4"/>
    </row>
    <row r="288" spans="1:13" x14ac:dyDescent="0.15">
      <c r="A288" s="4"/>
      <c r="B288" s="4"/>
      <c r="C288" s="4"/>
      <c r="D288" s="4"/>
      <c r="E288" s="4"/>
      <c r="F288" s="4"/>
      <c r="G288" s="4"/>
      <c r="H288" s="4"/>
      <c r="I288" s="4"/>
      <c r="L288" s="4"/>
      <c r="M288" s="4"/>
    </row>
    <row r="289" spans="1:13" x14ac:dyDescent="0.15">
      <c r="A289" s="4"/>
      <c r="B289" s="4"/>
      <c r="C289" s="4"/>
      <c r="D289" s="4"/>
      <c r="E289" s="4"/>
      <c r="F289" s="4"/>
      <c r="G289" s="4"/>
      <c r="H289" s="4"/>
      <c r="I289" s="4"/>
      <c r="L289" s="4"/>
      <c r="M289" s="4"/>
    </row>
    <row r="290" spans="1:13" x14ac:dyDescent="0.15">
      <c r="A290" s="4"/>
      <c r="B290" s="4"/>
      <c r="C290" s="4"/>
      <c r="D290" s="4"/>
      <c r="E290" s="4"/>
      <c r="F290" s="4"/>
      <c r="G290" s="4"/>
      <c r="H290" s="4"/>
      <c r="I290" s="4"/>
      <c r="L290" s="4"/>
      <c r="M290" s="4"/>
    </row>
    <row r="291" spans="1:13" x14ac:dyDescent="0.15">
      <c r="A291" s="4"/>
      <c r="B291" s="4"/>
      <c r="C291" s="4"/>
      <c r="D291" s="4"/>
      <c r="E291" s="4"/>
      <c r="F291" s="4"/>
      <c r="G291" s="4"/>
      <c r="H291" s="4"/>
      <c r="I291" s="4"/>
      <c r="L291" s="4"/>
      <c r="M291" s="4"/>
    </row>
    <row r="292" spans="1:13" x14ac:dyDescent="0.15">
      <c r="A292" s="4"/>
      <c r="B292" s="4"/>
      <c r="C292" s="4"/>
      <c r="D292" s="4"/>
      <c r="E292" s="4"/>
      <c r="F292" s="4"/>
      <c r="G292" s="4"/>
      <c r="H292" s="4"/>
      <c r="I292" s="4"/>
      <c r="L292" s="4"/>
      <c r="M292" s="4"/>
    </row>
    <row r="293" spans="1:13" x14ac:dyDescent="0.15">
      <c r="A293" s="4"/>
      <c r="B293" s="4"/>
      <c r="C293" s="4"/>
      <c r="D293" s="4"/>
      <c r="E293" s="4"/>
      <c r="F293" s="4"/>
      <c r="G293" s="4"/>
      <c r="H293" s="4"/>
      <c r="I293" s="4"/>
      <c r="L293" s="4"/>
      <c r="M293" s="4"/>
    </row>
    <row r="294" spans="1:13" x14ac:dyDescent="0.15">
      <c r="A294" s="4"/>
      <c r="B294" s="4"/>
      <c r="C294" s="4"/>
      <c r="D294" s="4"/>
      <c r="E294" s="4"/>
      <c r="F294" s="4"/>
      <c r="G294" s="4"/>
      <c r="H294" s="4"/>
      <c r="I294" s="4"/>
      <c r="L294" s="4"/>
      <c r="M294" s="4"/>
    </row>
    <row r="295" spans="1:13" x14ac:dyDescent="0.15">
      <c r="A295" s="4"/>
      <c r="B295" s="4"/>
      <c r="C295" s="4"/>
      <c r="D295" s="4"/>
      <c r="E295" s="4"/>
      <c r="F295" s="4"/>
      <c r="G295" s="4"/>
      <c r="H295" s="4"/>
      <c r="I295" s="4"/>
      <c r="L295" s="4"/>
      <c r="M295" s="4"/>
    </row>
    <row r="296" spans="1:13" x14ac:dyDescent="0.15">
      <c r="A296" s="4"/>
      <c r="B296" s="4"/>
      <c r="C296" s="4"/>
      <c r="D296" s="4"/>
      <c r="E296" s="4"/>
      <c r="F296" s="4"/>
      <c r="G296" s="4"/>
      <c r="H296" s="4"/>
      <c r="I296" s="4"/>
      <c r="L296" s="4"/>
      <c r="M296" s="4"/>
    </row>
    <row r="297" spans="1:13" x14ac:dyDescent="0.15">
      <c r="A297" s="4"/>
      <c r="B297" s="4"/>
      <c r="C297" s="4"/>
      <c r="D297" s="4"/>
      <c r="E297" s="4"/>
      <c r="F297" s="4"/>
      <c r="G297" s="4"/>
      <c r="H297" s="4"/>
      <c r="I297" s="4"/>
      <c r="L297" s="4"/>
      <c r="M297" s="4"/>
    </row>
    <row r="298" spans="1:13" x14ac:dyDescent="0.15">
      <c r="A298" s="4"/>
      <c r="B298" s="4"/>
      <c r="C298" s="4"/>
      <c r="D298" s="4"/>
      <c r="E298" s="4"/>
      <c r="F298" s="4"/>
      <c r="G298" s="4"/>
      <c r="H298" s="4"/>
      <c r="I298" s="4"/>
      <c r="L298" s="4"/>
      <c r="M298" s="4"/>
    </row>
    <row r="299" spans="1:13" x14ac:dyDescent="0.15">
      <c r="A299" s="4"/>
      <c r="B299" s="4"/>
      <c r="C299" s="4"/>
      <c r="D299" s="4"/>
      <c r="E299" s="4"/>
      <c r="F299" s="4"/>
      <c r="G299" s="4"/>
      <c r="H299" s="4"/>
      <c r="I299" s="4"/>
      <c r="L299" s="4"/>
      <c r="M299" s="4"/>
    </row>
    <row r="300" spans="1:13" x14ac:dyDescent="0.15">
      <c r="A300" s="4"/>
      <c r="B300" s="4"/>
      <c r="C300" s="4"/>
      <c r="D300" s="4"/>
      <c r="E300" s="4"/>
      <c r="F300" s="4"/>
      <c r="G300" s="4"/>
      <c r="H300" s="4"/>
      <c r="I300" s="4"/>
      <c r="L300" s="4"/>
      <c r="M300" s="4"/>
    </row>
    <row r="301" spans="1:13" x14ac:dyDescent="0.15">
      <c r="A301" s="4"/>
      <c r="B301" s="4"/>
      <c r="C301" s="4"/>
      <c r="D301" s="4"/>
      <c r="E301" s="4"/>
      <c r="F301" s="4"/>
      <c r="G301" s="4"/>
      <c r="H301" s="4"/>
      <c r="I301" s="4"/>
      <c r="L301" s="4"/>
      <c r="M301" s="4"/>
    </row>
    <row r="302" spans="1:13" x14ac:dyDescent="0.15">
      <c r="A302" s="4"/>
      <c r="B302" s="4"/>
      <c r="C302" s="4"/>
      <c r="D302" s="4"/>
      <c r="E302" s="4"/>
      <c r="F302" s="4"/>
      <c r="G302" s="4"/>
      <c r="H302" s="4"/>
      <c r="I302" s="4"/>
      <c r="L302" s="4"/>
      <c r="M302" s="4"/>
    </row>
    <row r="303" spans="1:13" x14ac:dyDescent="0.15">
      <c r="A303" s="4"/>
      <c r="B303" s="4"/>
      <c r="C303" s="4"/>
      <c r="D303" s="4"/>
      <c r="E303" s="4"/>
      <c r="F303" s="4"/>
      <c r="G303" s="4"/>
      <c r="H303" s="4"/>
      <c r="I303" s="4"/>
      <c r="L303" s="4"/>
      <c r="M303" s="4"/>
    </row>
    <row r="304" spans="1:13" x14ac:dyDescent="0.15">
      <c r="A304" s="4"/>
      <c r="B304" s="4"/>
      <c r="C304" s="4"/>
      <c r="D304" s="4"/>
      <c r="E304" s="4"/>
      <c r="F304" s="4"/>
      <c r="G304" s="4"/>
      <c r="H304" s="4"/>
      <c r="I304" s="4"/>
      <c r="L304" s="4"/>
      <c r="M304" s="4"/>
    </row>
    <row r="305" spans="1:13" x14ac:dyDescent="0.15">
      <c r="A305" s="4"/>
      <c r="B305" s="4"/>
      <c r="C305" s="4"/>
      <c r="D305" s="4"/>
      <c r="E305" s="4"/>
      <c r="F305" s="4"/>
      <c r="G305" s="4"/>
      <c r="H305" s="4"/>
      <c r="I305" s="4"/>
      <c r="L305" s="4"/>
      <c r="M305" s="4"/>
    </row>
    <row r="306" spans="1:13" x14ac:dyDescent="0.15">
      <c r="A306" s="4"/>
      <c r="B306" s="4"/>
      <c r="C306" s="4"/>
      <c r="D306" s="4"/>
      <c r="E306" s="4"/>
      <c r="F306" s="4"/>
      <c r="G306" s="4"/>
      <c r="H306" s="4"/>
      <c r="I306" s="4"/>
      <c r="L306" s="4"/>
      <c r="M306" s="4"/>
    </row>
    <row r="307" spans="1:13" x14ac:dyDescent="0.15">
      <c r="A307" s="4"/>
      <c r="B307" s="4"/>
      <c r="C307" s="4"/>
      <c r="D307" s="4"/>
      <c r="E307" s="4"/>
      <c r="F307" s="4"/>
      <c r="G307" s="4"/>
      <c r="H307" s="4"/>
      <c r="I307" s="4"/>
      <c r="L307" s="4"/>
      <c r="M307" s="4"/>
    </row>
    <row r="308" spans="1:13" x14ac:dyDescent="0.15">
      <c r="A308" s="4"/>
      <c r="B308" s="4"/>
      <c r="C308" s="4"/>
      <c r="D308" s="4"/>
      <c r="E308" s="4"/>
      <c r="F308" s="4"/>
      <c r="G308" s="4"/>
      <c r="H308" s="4"/>
      <c r="I308" s="4"/>
      <c r="L308" s="4"/>
      <c r="M308" s="4"/>
    </row>
    <row r="309" spans="1:13" x14ac:dyDescent="0.15">
      <c r="A309" s="4"/>
      <c r="B309" s="4"/>
      <c r="C309" s="4"/>
      <c r="D309" s="4"/>
      <c r="E309" s="4"/>
      <c r="F309" s="4"/>
      <c r="G309" s="4"/>
      <c r="H309" s="4"/>
      <c r="I309" s="4"/>
      <c r="L309" s="4"/>
      <c r="M309" s="4"/>
    </row>
    <row r="310" spans="1:13" x14ac:dyDescent="0.15">
      <c r="A310" s="4"/>
      <c r="B310" s="4"/>
      <c r="C310" s="4"/>
      <c r="D310" s="4"/>
      <c r="E310" s="4"/>
      <c r="F310" s="4"/>
      <c r="G310" s="4"/>
      <c r="H310" s="4"/>
      <c r="I310" s="4"/>
      <c r="L310" s="4"/>
      <c r="M310" s="4"/>
    </row>
    <row r="311" spans="1:13" x14ac:dyDescent="0.15">
      <c r="A311" s="4"/>
      <c r="B311" s="4"/>
      <c r="C311" s="4"/>
      <c r="D311" s="4"/>
      <c r="E311" s="4"/>
      <c r="F311" s="4"/>
      <c r="G311" s="4"/>
      <c r="H311" s="4"/>
      <c r="I311" s="4"/>
      <c r="L311" s="4"/>
      <c r="M311" s="4"/>
    </row>
    <row r="312" spans="1:13" x14ac:dyDescent="0.15">
      <c r="A312" s="4"/>
      <c r="B312" s="4"/>
      <c r="C312" s="4"/>
      <c r="D312" s="4"/>
      <c r="E312" s="4"/>
      <c r="F312" s="4"/>
      <c r="G312" s="4"/>
      <c r="H312" s="4"/>
      <c r="I312" s="4"/>
      <c r="L312" s="4"/>
      <c r="M312" s="4"/>
    </row>
    <row r="313" spans="1:13" x14ac:dyDescent="0.15">
      <c r="A313" s="4"/>
      <c r="B313" s="4"/>
      <c r="C313" s="4"/>
      <c r="D313" s="4"/>
      <c r="E313" s="4"/>
      <c r="F313" s="4"/>
      <c r="G313" s="4"/>
      <c r="H313" s="4"/>
      <c r="I313" s="4"/>
      <c r="L313" s="4"/>
      <c r="M313" s="4"/>
    </row>
    <row r="314" spans="1:13" x14ac:dyDescent="0.15">
      <c r="A314" s="4"/>
      <c r="B314" s="4"/>
      <c r="C314" s="4"/>
      <c r="D314" s="4"/>
      <c r="E314" s="4"/>
      <c r="F314" s="4"/>
      <c r="G314" s="4"/>
      <c r="H314" s="4"/>
      <c r="I314" s="4"/>
      <c r="L314" s="4"/>
      <c r="M314" s="4"/>
    </row>
    <row r="315" spans="1:13" x14ac:dyDescent="0.15">
      <c r="A315" s="4"/>
      <c r="B315" s="4"/>
      <c r="C315" s="4"/>
      <c r="D315" s="4"/>
      <c r="E315" s="4"/>
      <c r="F315" s="4"/>
      <c r="G315" s="4"/>
      <c r="H315" s="4"/>
      <c r="I315" s="4"/>
      <c r="L315" s="4"/>
      <c r="M315" s="4"/>
    </row>
    <row r="316" spans="1:13" x14ac:dyDescent="0.15">
      <c r="A316" s="4"/>
      <c r="B316" s="4"/>
      <c r="C316" s="4"/>
      <c r="D316" s="4"/>
      <c r="E316" s="4"/>
      <c r="F316" s="4"/>
      <c r="G316" s="4"/>
      <c r="H316" s="4"/>
      <c r="I316" s="4"/>
      <c r="L316" s="4"/>
      <c r="M316" s="4"/>
    </row>
    <row r="317" spans="1:13" x14ac:dyDescent="0.15">
      <c r="A317" s="4"/>
      <c r="B317" s="4"/>
      <c r="C317" s="4"/>
      <c r="D317" s="4"/>
      <c r="E317" s="4"/>
      <c r="F317" s="4"/>
      <c r="G317" s="4"/>
      <c r="H317" s="4"/>
      <c r="I317" s="4"/>
      <c r="L317" s="4"/>
      <c r="M317" s="4"/>
    </row>
    <row r="318" spans="1:13" x14ac:dyDescent="0.15">
      <c r="A318" s="4"/>
      <c r="B318" s="4"/>
      <c r="C318" s="4"/>
      <c r="D318" s="4"/>
      <c r="E318" s="4"/>
      <c r="F318" s="4"/>
      <c r="G318" s="4"/>
      <c r="H318" s="4"/>
      <c r="I318" s="4"/>
      <c r="L318" s="4"/>
      <c r="M318" s="4"/>
    </row>
    <row r="319" spans="1:13" x14ac:dyDescent="0.15">
      <c r="A319" s="4"/>
      <c r="B319" s="4"/>
      <c r="C319" s="4"/>
      <c r="D319" s="4"/>
      <c r="E319" s="4"/>
      <c r="F319" s="4"/>
      <c r="G319" s="4"/>
      <c r="H319" s="4"/>
      <c r="I319" s="4"/>
      <c r="L319" s="4"/>
      <c r="M319" s="4"/>
    </row>
    <row r="320" spans="1:13" x14ac:dyDescent="0.15">
      <c r="A320" s="4"/>
      <c r="B320" s="4"/>
      <c r="C320" s="4"/>
      <c r="D320" s="4"/>
      <c r="E320" s="4"/>
      <c r="F320" s="4"/>
      <c r="G320" s="4"/>
      <c r="H320" s="4"/>
      <c r="I320" s="4"/>
      <c r="L320" s="4"/>
      <c r="M320" s="4"/>
    </row>
    <row r="321" spans="1:13" x14ac:dyDescent="0.15">
      <c r="A321" s="4"/>
      <c r="B321" s="4"/>
      <c r="C321" s="4"/>
      <c r="D321" s="4"/>
      <c r="E321" s="4"/>
      <c r="F321" s="4"/>
      <c r="G321" s="4"/>
      <c r="H321" s="4"/>
      <c r="I321" s="4"/>
      <c r="L321" s="4"/>
      <c r="M321" s="4"/>
    </row>
    <row r="322" spans="1:13" x14ac:dyDescent="0.15">
      <c r="A322" s="4"/>
      <c r="B322" s="4"/>
      <c r="C322" s="4"/>
      <c r="D322" s="4"/>
      <c r="E322" s="4"/>
      <c r="F322" s="4"/>
      <c r="G322" s="4"/>
      <c r="H322" s="4"/>
      <c r="I322" s="4"/>
      <c r="L322" s="4"/>
      <c r="M322" s="4"/>
    </row>
    <row r="323" spans="1:13" x14ac:dyDescent="0.15">
      <c r="A323" s="4"/>
      <c r="B323" s="4"/>
      <c r="C323" s="4"/>
      <c r="D323" s="4"/>
      <c r="E323" s="4"/>
      <c r="F323" s="4"/>
      <c r="G323" s="4"/>
      <c r="H323" s="4"/>
      <c r="I323" s="4"/>
      <c r="L323" s="4"/>
      <c r="M323" s="4"/>
    </row>
    <row r="324" spans="1:13" x14ac:dyDescent="0.15">
      <c r="A324" s="4"/>
      <c r="B324" s="4"/>
      <c r="C324" s="4"/>
      <c r="D324" s="4"/>
      <c r="E324" s="4"/>
      <c r="F324" s="4"/>
      <c r="G324" s="4"/>
      <c r="H324" s="4"/>
      <c r="I324" s="4"/>
      <c r="L324" s="4"/>
      <c r="M324" s="4"/>
    </row>
    <row r="325" spans="1:13" x14ac:dyDescent="0.15">
      <c r="A325" s="4"/>
      <c r="B325" s="4"/>
      <c r="C325" s="4"/>
      <c r="D325" s="4"/>
      <c r="E325" s="4"/>
      <c r="F325" s="4"/>
      <c r="G325" s="4"/>
      <c r="H325" s="4"/>
      <c r="I325" s="4"/>
      <c r="L325" s="4"/>
      <c r="M325" s="4"/>
    </row>
    <row r="326" spans="1:13" x14ac:dyDescent="0.15">
      <c r="A326" s="4"/>
      <c r="B326" s="4"/>
      <c r="C326" s="4"/>
      <c r="D326" s="4"/>
      <c r="E326" s="4"/>
      <c r="F326" s="4"/>
      <c r="G326" s="4"/>
      <c r="H326" s="4"/>
      <c r="I326" s="4"/>
      <c r="L326" s="4"/>
      <c r="M326" s="4"/>
    </row>
    <row r="327" spans="1:13" x14ac:dyDescent="0.15">
      <c r="A327" s="4"/>
      <c r="B327" s="4"/>
      <c r="C327" s="4"/>
      <c r="D327" s="4"/>
      <c r="E327" s="4"/>
      <c r="F327" s="4"/>
      <c r="G327" s="4"/>
      <c r="H327" s="4"/>
      <c r="I327" s="4"/>
      <c r="L327" s="4"/>
      <c r="M327" s="4"/>
    </row>
    <row r="328" spans="1:13" x14ac:dyDescent="0.15">
      <c r="A328" s="4"/>
      <c r="B328" s="4"/>
      <c r="C328" s="4"/>
      <c r="D328" s="4"/>
      <c r="E328" s="4"/>
      <c r="F328" s="4"/>
      <c r="G328" s="4"/>
      <c r="H328" s="4"/>
      <c r="I328" s="4"/>
      <c r="L328" s="4"/>
      <c r="M328" s="4"/>
    </row>
    <row r="329" spans="1:13" x14ac:dyDescent="0.15">
      <c r="A329" s="4"/>
      <c r="B329" s="4"/>
      <c r="C329" s="4"/>
      <c r="D329" s="4"/>
      <c r="E329" s="4"/>
      <c r="F329" s="4"/>
      <c r="G329" s="4"/>
      <c r="H329" s="4"/>
      <c r="I329" s="4"/>
      <c r="L329" s="4"/>
      <c r="M329" s="4"/>
    </row>
    <row r="330" spans="1:13" x14ac:dyDescent="0.15">
      <c r="A330" s="4"/>
      <c r="B330" s="4"/>
      <c r="C330" s="4"/>
      <c r="D330" s="4"/>
      <c r="E330" s="4"/>
      <c r="F330" s="4"/>
      <c r="G330" s="4"/>
      <c r="H330" s="4"/>
      <c r="I330" s="4"/>
      <c r="L330" s="4"/>
      <c r="M330" s="4"/>
    </row>
    <row r="331" spans="1:13" x14ac:dyDescent="0.15">
      <c r="A331" s="4"/>
      <c r="B331" s="4"/>
      <c r="C331" s="4"/>
      <c r="D331" s="4"/>
      <c r="E331" s="4"/>
      <c r="F331" s="4"/>
      <c r="G331" s="4"/>
      <c r="H331" s="4"/>
      <c r="I331" s="4"/>
      <c r="L331" s="4"/>
      <c r="M331" s="4"/>
    </row>
    <row r="332" spans="1:13" x14ac:dyDescent="0.15">
      <c r="A332" s="4"/>
      <c r="B332" s="4"/>
      <c r="C332" s="4"/>
      <c r="D332" s="4"/>
      <c r="E332" s="4"/>
      <c r="F332" s="4"/>
      <c r="G332" s="4"/>
      <c r="H332" s="4"/>
      <c r="I332" s="4"/>
      <c r="L332" s="4"/>
      <c r="M332" s="4"/>
    </row>
    <row r="333" spans="1:13" x14ac:dyDescent="0.15">
      <c r="A333" s="4"/>
      <c r="B333" s="4"/>
      <c r="C333" s="4"/>
      <c r="D333" s="4"/>
      <c r="E333" s="4"/>
      <c r="F333" s="4"/>
      <c r="G333" s="4"/>
      <c r="H333" s="4"/>
      <c r="I333" s="4"/>
      <c r="L333" s="4"/>
      <c r="M333" s="4"/>
    </row>
    <row r="334" spans="1:13" x14ac:dyDescent="0.15">
      <c r="A334" s="4"/>
      <c r="B334" s="4"/>
      <c r="C334" s="4"/>
      <c r="D334" s="4"/>
      <c r="E334" s="4"/>
      <c r="F334" s="4"/>
      <c r="G334" s="4"/>
      <c r="H334" s="4"/>
      <c r="I334" s="4"/>
      <c r="L334" s="4"/>
      <c r="M334" s="4"/>
    </row>
    <row r="335" spans="1:13" x14ac:dyDescent="0.15">
      <c r="A335" s="4"/>
      <c r="B335" s="4"/>
      <c r="C335" s="4"/>
      <c r="D335" s="4"/>
      <c r="E335" s="4"/>
      <c r="F335" s="4"/>
      <c r="G335" s="4"/>
      <c r="H335" s="4"/>
      <c r="I335" s="4"/>
      <c r="L335" s="4"/>
      <c r="M335" s="4"/>
    </row>
    <row r="336" spans="1:13" x14ac:dyDescent="0.15">
      <c r="A336" s="4"/>
      <c r="B336" s="4"/>
      <c r="C336" s="4"/>
      <c r="D336" s="4"/>
      <c r="E336" s="4"/>
      <c r="F336" s="4"/>
      <c r="G336" s="4"/>
      <c r="H336" s="4"/>
      <c r="I336" s="4"/>
      <c r="L336" s="4"/>
      <c r="M336" s="4"/>
    </row>
    <row r="337" spans="1:13" x14ac:dyDescent="0.15">
      <c r="A337" s="4"/>
      <c r="B337" s="4"/>
      <c r="C337" s="4"/>
      <c r="D337" s="4"/>
      <c r="E337" s="4"/>
      <c r="F337" s="4"/>
      <c r="G337" s="4"/>
      <c r="H337" s="4"/>
      <c r="I337" s="4"/>
      <c r="L337" s="4"/>
      <c r="M337" s="4"/>
    </row>
    <row r="338" spans="1:13" x14ac:dyDescent="0.15">
      <c r="A338" s="4"/>
      <c r="B338" s="4"/>
      <c r="C338" s="4"/>
      <c r="D338" s="4"/>
      <c r="E338" s="4"/>
      <c r="F338" s="4"/>
      <c r="G338" s="4"/>
      <c r="H338" s="4"/>
      <c r="I338" s="4"/>
      <c r="L338" s="4"/>
      <c r="M338" s="4"/>
    </row>
    <row r="339" spans="1:13" x14ac:dyDescent="0.15">
      <c r="A339" s="4"/>
      <c r="B339" s="4"/>
      <c r="C339" s="4"/>
      <c r="D339" s="4"/>
      <c r="E339" s="4"/>
      <c r="F339" s="4"/>
      <c r="G339" s="4"/>
      <c r="H339" s="4"/>
      <c r="I339" s="4"/>
      <c r="L339" s="4"/>
      <c r="M339" s="4"/>
    </row>
    <row r="340" spans="1:13" x14ac:dyDescent="0.15">
      <c r="A340" s="4"/>
      <c r="B340" s="4"/>
      <c r="C340" s="4"/>
      <c r="D340" s="4"/>
      <c r="E340" s="4"/>
      <c r="F340" s="4"/>
      <c r="G340" s="4"/>
      <c r="H340" s="4"/>
      <c r="I340" s="4"/>
      <c r="L340" s="4"/>
      <c r="M340" s="4"/>
    </row>
    <row r="341" spans="1:13" x14ac:dyDescent="0.15">
      <c r="A341" s="4"/>
      <c r="B341" s="4"/>
      <c r="C341" s="4"/>
      <c r="D341" s="4"/>
      <c r="E341" s="4"/>
      <c r="F341" s="4"/>
      <c r="G341" s="4"/>
      <c r="H341" s="4"/>
      <c r="I341" s="4"/>
      <c r="L341" s="4"/>
      <c r="M341" s="4"/>
    </row>
    <row r="342" spans="1:13" x14ac:dyDescent="0.15">
      <c r="A342" s="4"/>
      <c r="B342" s="4"/>
      <c r="C342" s="4"/>
      <c r="D342" s="4"/>
      <c r="E342" s="4"/>
      <c r="F342" s="4"/>
      <c r="G342" s="4"/>
      <c r="H342" s="4"/>
      <c r="I342" s="4"/>
      <c r="L342" s="4"/>
      <c r="M342" s="4"/>
    </row>
    <row r="343" spans="1:13" x14ac:dyDescent="0.15">
      <c r="A343" s="4"/>
      <c r="B343" s="4"/>
      <c r="C343" s="4"/>
      <c r="D343" s="4"/>
      <c r="E343" s="4"/>
      <c r="F343" s="4"/>
      <c r="G343" s="4"/>
      <c r="H343" s="4"/>
      <c r="I343" s="4"/>
      <c r="L343" s="4"/>
      <c r="M343" s="4"/>
    </row>
    <row r="344" spans="1:13" x14ac:dyDescent="0.15">
      <c r="A344" s="4"/>
      <c r="B344" s="4"/>
      <c r="C344" s="4"/>
      <c r="D344" s="4"/>
      <c r="E344" s="4"/>
      <c r="F344" s="4"/>
      <c r="G344" s="4"/>
      <c r="H344" s="4"/>
      <c r="I344" s="4"/>
      <c r="L344" s="4"/>
      <c r="M344" s="4"/>
    </row>
    <row r="345" spans="1:13" x14ac:dyDescent="0.15">
      <c r="A345" s="4"/>
      <c r="B345" s="4"/>
      <c r="C345" s="4"/>
      <c r="D345" s="4"/>
      <c r="E345" s="4"/>
      <c r="F345" s="4"/>
      <c r="G345" s="4"/>
      <c r="H345" s="4"/>
      <c r="I345" s="4"/>
      <c r="L345" s="4"/>
      <c r="M345" s="4"/>
    </row>
    <row r="346" spans="1:13" x14ac:dyDescent="0.15">
      <c r="A346" s="4"/>
      <c r="B346" s="4"/>
      <c r="C346" s="4"/>
      <c r="D346" s="4"/>
      <c r="E346" s="4"/>
      <c r="F346" s="4"/>
      <c r="G346" s="4"/>
      <c r="H346" s="4"/>
      <c r="I346" s="4"/>
      <c r="L346" s="4"/>
      <c r="M346" s="4"/>
    </row>
    <row r="347" spans="1:13" x14ac:dyDescent="0.15">
      <c r="A347" s="4"/>
      <c r="B347" s="4"/>
      <c r="C347" s="4"/>
      <c r="D347" s="4"/>
      <c r="E347" s="4"/>
      <c r="F347" s="4"/>
      <c r="G347" s="4"/>
      <c r="H347" s="4"/>
      <c r="I347" s="4"/>
      <c r="L347" s="4"/>
      <c r="M347" s="4"/>
    </row>
    <row r="348" spans="1:13" x14ac:dyDescent="0.15">
      <c r="A348" s="4"/>
      <c r="B348" s="4"/>
      <c r="C348" s="4"/>
      <c r="D348" s="4"/>
      <c r="E348" s="4"/>
      <c r="F348" s="4"/>
      <c r="G348" s="4"/>
      <c r="H348" s="4"/>
      <c r="I348" s="4"/>
      <c r="L348" s="4"/>
      <c r="M348" s="4"/>
    </row>
    <row r="349" spans="1:13" x14ac:dyDescent="0.15">
      <c r="A349" s="4"/>
      <c r="B349" s="4"/>
      <c r="C349" s="4"/>
      <c r="D349" s="4"/>
      <c r="E349" s="4"/>
      <c r="F349" s="4"/>
      <c r="G349" s="4"/>
      <c r="H349" s="4"/>
      <c r="I349" s="4"/>
      <c r="L349" s="4"/>
      <c r="M349" s="4"/>
    </row>
    <row r="350" spans="1:13" x14ac:dyDescent="0.15">
      <c r="A350" s="4"/>
      <c r="B350" s="4"/>
      <c r="C350" s="4"/>
      <c r="D350" s="4"/>
      <c r="E350" s="4"/>
      <c r="F350" s="4"/>
      <c r="G350" s="4"/>
      <c r="H350" s="4"/>
      <c r="I350" s="4"/>
      <c r="L350" s="4"/>
      <c r="M350" s="4"/>
    </row>
    <row r="351" spans="1:13" x14ac:dyDescent="0.15">
      <c r="A351" s="4"/>
      <c r="B351" s="4"/>
      <c r="C351" s="4"/>
      <c r="D351" s="4"/>
      <c r="E351" s="4"/>
      <c r="F351" s="4"/>
      <c r="G351" s="4"/>
      <c r="H351" s="4"/>
      <c r="I351" s="4"/>
      <c r="L351" s="4"/>
      <c r="M351" s="4"/>
    </row>
    <row r="352" spans="1:13" x14ac:dyDescent="0.15">
      <c r="A352" s="4"/>
      <c r="B352" s="4"/>
      <c r="C352" s="4"/>
      <c r="D352" s="4"/>
      <c r="E352" s="4"/>
      <c r="F352" s="4"/>
      <c r="G352" s="4"/>
      <c r="H352" s="4"/>
      <c r="I352" s="4"/>
      <c r="L352" s="4"/>
      <c r="M352" s="4"/>
    </row>
    <row r="353" spans="1:13" x14ac:dyDescent="0.15">
      <c r="A353" s="4"/>
      <c r="B353" s="4"/>
      <c r="C353" s="4"/>
      <c r="D353" s="4"/>
      <c r="E353" s="4"/>
      <c r="F353" s="4"/>
      <c r="G353" s="4"/>
      <c r="H353" s="4"/>
      <c r="I353" s="4"/>
      <c r="L353" s="4"/>
      <c r="M353" s="4"/>
    </row>
    <row r="354" spans="1:13" x14ac:dyDescent="0.15">
      <c r="A354" s="4"/>
      <c r="B354" s="4"/>
      <c r="C354" s="4"/>
      <c r="D354" s="4"/>
      <c r="E354" s="4"/>
      <c r="F354" s="4"/>
      <c r="G354" s="4"/>
      <c r="H354" s="4"/>
      <c r="I354" s="4"/>
      <c r="L354" s="4"/>
      <c r="M354" s="4"/>
    </row>
    <row r="355" spans="1:13" x14ac:dyDescent="0.15">
      <c r="A355" s="4"/>
      <c r="B355" s="4"/>
      <c r="C355" s="4"/>
      <c r="D355" s="4"/>
      <c r="E355" s="4"/>
      <c r="F355" s="4"/>
      <c r="G355" s="4"/>
      <c r="H355" s="4"/>
      <c r="I355" s="4"/>
      <c r="L355" s="4"/>
      <c r="M355" s="4"/>
    </row>
    <row r="356" spans="1:13" x14ac:dyDescent="0.15">
      <c r="A356" s="4"/>
      <c r="B356" s="4"/>
      <c r="C356" s="4"/>
      <c r="D356" s="4"/>
      <c r="E356" s="4"/>
      <c r="F356" s="4"/>
      <c r="G356" s="4"/>
      <c r="H356" s="4"/>
      <c r="I356" s="4"/>
      <c r="L356" s="4"/>
      <c r="M356" s="4"/>
    </row>
    <row r="357" spans="1:13" x14ac:dyDescent="0.15">
      <c r="A357" s="4"/>
      <c r="B357" s="4"/>
      <c r="C357" s="4"/>
      <c r="D357" s="4"/>
      <c r="E357" s="4"/>
      <c r="F357" s="4"/>
      <c r="G357" s="4"/>
      <c r="H357" s="4"/>
      <c r="I357" s="4"/>
      <c r="L357" s="4"/>
      <c r="M357" s="4"/>
    </row>
    <row r="358" spans="1:13" x14ac:dyDescent="0.15">
      <c r="A358" s="4"/>
      <c r="B358" s="4"/>
      <c r="C358" s="4"/>
      <c r="D358" s="4"/>
      <c r="E358" s="4"/>
      <c r="F358" s="4"/>
      <c r="G358" s="4"/>
      <c r="H358" s="4"/>
      <c r="I358" s="4"/>
      <c r="L358" s="4"/>
      <c r="M358" s="4"/>
    </row>
    <row r="359" spans="1:13" x14ac:dyDescent="0.15">
      <c r="A359" s="4"/>
      <c r="B359" s="4"/>
      <c r="C359" s="4"/>
      <c r="D359" s="4"/>
      <c r="E359" s="4"/>
      <c r="F359" s="4"/>
      <c r="G359" s="4"/>
      <c r="H359" s="4"/>
      <c r="I359" s="4"/>
      <c r="L359" s="4"/>
      <c r="M359" s="4"/>
    </row>
    <row r="360" spans="1:13" x14ac:dyDescent="0.15">
      <c r="A360" s="4"/>
      <c r="B360" s="4"/>
      <c r="C360" s="4"/>
      <c r="D360" s="4"/>
      <c r="E360" s="4"/>
      <c r="F360" s="4"/>
      <c r="G360" s="4"/>
      <c r="H360" s="4"/>
      <c r="I360" s="4"/>
      <c r="L360" s="4"/>
      <c r="M360" s="4"/>
    </row>
    <row r="361" spans="1:13" x14ac:dyDescent="0.15">
      <c r="A361" s="4"/>
      <c r="B361" s="4"/>
      <c r="C361" s="4"/>
      <c r="D361" s="4"/>
      <c r="E361" s="4"/>
      <c r="F361" s="4"/>
      <c r="G361" s="4"/>
      <c r="H361" s="4"/>
      <c r="I361" s="4"/>
      <c r="L361" s="4"/>
      <c r="M361" s="4"/>
    </row>
    <row r="362" spans="1:13" x14ac:dyDescent="0.15">
      <c r="A362" s="4"/>
      <c r="B362" s="4"/>
      <c r="C362" s="4"/>
      <c r="D362" s="4"/>
      <c r="E362" s="4"/>
      <c r="F362" s="4"/>
      <c r="G362" s="4"/>
      <c r="H362" s="4"/>
      <c r="I362" s="4"/>
      <c r="L362" s="4"/>
      <c r="M362" s="4"/>
    </row>
    <row r="363" spans="1:13" x14ac:dyDescent="0.15">
      <c r="A363" s="4"/>
      <c r="B363" s="4"/>
      <c r="C363" s="4"/>
      <c r="D363" s="4"/>
      <c r="E363" s="4"/>
      <c r="F363" s="4"/>
      <c r="G363" s="4"/>
      <c r="H363" s="4"/>
      <c r="I363" s="4"/>
      <c r="L363" s="4"/>
      <c r="M363" s="4"/>
    </row>
    <row r="364" spans="1:13" x14ac:dyDescent="0.15">
      <c r="A364" s="4"/>
      <c r="B364" s="4"/>
      <c r="C364" s="4"/>
      <c r="D364" s="4"/>
      <c r="E364" s="4"/>
      <c r="F364" s="4"/>
      <c r="G364" s="4"/>
      <c r="H364" s="4"/>
      <c r="I364" s="4"/>
      <c r="L364" s="4"/>
      <c r="M364" s="4"/>
    </row>
    <row r="365" spans="1:13" x14ac:dyDescent="0.15">
      <c r="A365" s="4"/>
      <c r="B365" s="4"/>
      <c r="C365" s="4"/>
      <c r="D365" s="4"/>
      <c r="E365" s="4"/>
      <c r="F365" s="4"/>
      <c r="G365" s="4"/>
      <c r="H365" s="4"/>
      <c r="I365" s="4"/>
      <c r="L365" s="4"/>
      <c r="M365" s="4"/>
    </row>
    <row r="366" spans="1:13" x14ac:dyDescent="0.15">
      <c r="A366" s="4"/>
      <c r="B366" s="4"/>
      <c r="C366" s="4"/>
      <c r="D366" s="4"/>
      <c r="E366" s="4"/>
      <c r="F366" s="4"/>
      <c r="G366" s="4"/>
      <c r="H366" s="4"/>
      <c r="I366" s="4"/>
      <c r="L366" s="4"/>
      <c r="M366" s="4"/>
    </row>
    <row r="367" spans="1:13" x14ac:dyDescent="0.15">
      <c r="A367" s="4"/>
      <c r="B367" s="4"/>
      <c r="C367" s="4"/>
      <c r="D367" s="4"/>
      <c r="E367" s="4"/>
      <c r="F367" s="4"/>
      <c r="G367" s="4"/>
      <c r="H367" s="4"/>
      <c r="I367" s="4"/>
      <c r="L367" s="4"/>
      <c r="M367" s="4"/>
    </row>
    <row r="368" spans="1:13" x14ac:dyDescent="0.15">
      <c r="A368" s="4"/>
      <c r="B368" s="4"/>
      <c r="C368" s="4"/>
      <c r="D368" s="4"/>
      <c r="E368" s="4"/>
      <c r="F368" s="4"/>
      <c r="G368" s="4"/>
      <c r="H368" s="4"/>
      <c r="I368" s="4"/>
      <c r="L368" s="4"/>
      <c r="M368" s="4"/>
    </row>
    <row r="369" spans="1:13" x14ac:dyDescent="0.15">
      <c r="A369" s="4"/>
      <c r="B369" s="4"/>
      <c r="C369" s="4"/>
      <c r="D369" s="4"/>
      <c r="E369" s="4"/>
      <c r="F369" s="4"/>
      <c r="G369" s="4"/>
      <c r="H369" s="4"/>
      <c r="I369" s="4"/>
      <c r="L369" s="4"/>
      <c r="M369" s="4"/>
    </row>
    <row r="370" spans="1:13" x14ac:dyDescent="0.15">
      <c r="A370" s="4"/>
      <c r="B370" s="4"/>
      <c r="C370" s="4"/>
      <c r="D370" s="4"/>
      <c r="E370" s="4"/>
      <c r="F370" s="4"/>
      <c r="G370" s="4"/>
      <c r="H370" s="4"/>
      <c r="I370" s="4"/>
      <c r="L370" s="4"/>
      <c r="M370" s="4"/>
    </row>
    <row r="371" spans="1:13" x14ac:dyDescent="0.15">
      <c r="A371" s="4"/>
      <c r="B371" s="4"/>
      <c r="C371" s="4"/>
      <c r="D371" s="4"/>
      <c r="E371" s="4"/>
      <c r="F371" s="4"/>
      <c r="G371" s="4"/>
      <c r="H371" s="4"/>
      <c r="I371" s="4"/>
      <c r="L371" s="4"/>
      <c r="M371" s="4"/>
    </row>
    <row r="372" spans="1:13" x14ac:dyDescent="0.15">
      <c r="A372" s="4"/>
      <c r="B372" s="4"/>
      <c r="C372" s="4"/>
      <c r="D372" s="4"/>
      <c r="E372" s="4"/>
      <c r="F372" s="4"/>
      <c r="G372" s="4"/>
      <c r="H372" s="4"/>
      <c r="I372" s="4"/>
      <c r="L372" s="4"/>
      <c r="M372" s="4"/>
    </row>
    <row r="373" spans="1:13" x14ac:dyDescent="0.15">
      <c r="A373" s="4"/>
      <c r="B373" s="4"/>
      <c r="C373" s="4"/>
      <c r="D373" s="4"/>
      <c r="E373" s="4"/>
      <c r="F373" s="4"/>
      <c r="G373" s="4"/>
      <c r="H373" s="4"/>
      <c r="I373" s="4"/>
      <c r="L373" s="4"/>
      <c r="M373" s="4"/>
    </row>
    <row r="374" spans="1:13" x14ac:dyDescent="0.15">
      <c r="A374" s="4"/>
      <c r="B374" s="4"/>
      <c r="C374" s="4"/>
      <c r="D374" s="4"/>
      <c r="E374" s="4"/>
      <c r="F374" s="4"/>
      <c r="G374" s="4"/>
      <c r="H374" s="4"/>
      <c r="I374" s="4"/>
      <c r="L374" s="4"/>
      <c r="M374" s="4"/>
    </row>
    <row r="375" spans="1:13" x14ac:dyDescent="0.15">
      <c r="A375" s="4"/>
      <c r="B375" s="4"/>
      <c r="C375" s="4"/>
      <c r="D375" s="4"/>
      <c r="E375" s="4"/>
      <c r="F375" s="4"/>
      <c r="G375" s="4"/>
      <c r="H375" s="4"/>
      <c r="I375" s="4"/>
      <c r="L375" s="4"/>
      <c r="M375" s="4"/>
    </row>
    <row r="376" spans="1:13" x14ac:dyDescent="0.15">
      <c r="A376" s="4"/>
      <c r="B376" s="4"/>
      <c r="C376" s="4"/>
      <c r="D376" s="4"/>
      <c r="E376" s="4"/>
      <c r="F376" s="4"/>
      <c r="G376" s="4"/>
      <c r="H376" s="4"/>
      <c r="I376" s="4"/>
      <c r="L376" s="4"/>
      <c r="M376" s="4"/>
    </row>
    <row r="377" spans="1:13" x14ac:dyDescent="0.15">
      <c r="A377" s="4"/>
      <c r="B377" s="4"/>
      <c r="C377" s="4"/>
      <c r="D377" s="4"/>
      <c r="E377" s="4"/>
      <c r="F377" s="4"/>
      <c r="G377" s="4"/>
      <c r="H377" s="4"/>
      <c r="I377" s="4"/>
      <c r="L377" s="4"/>
      <c r="M377" s="4"/>
    </row>
    <row r="378" spans="1:13" x14ac:dyDescent="0.15">
      <c r="A378" s="4"/>
      <c r="B378" s="4"/>
      <c r="C378" s="4"/>
      <c r="D378" s="4"/>
      <c r="E378" s="4"/>
      <c r="F378" s="4"/>
      <c r="G378" s="4"/>
      <c r="H378" s="4"/>
      <c r="I378" s="4"/>
      <c r="L378" s="4"/>
      <c r="M378" s="4"/>
    </row>
    <row r="379" spans="1:13" x14ac:dyDescent="0.15">
      <c r="A379" s="4"/>
      <c r="B379" s="4"/>
      <c r="C379" s="4"/>
      <c r="D379" s="4"/>
      <c r="E379" s="4"/>
      <c r="F379" s="4"/>
      <c r="G379" s="4"/>
      <c r="H379" s="4"/>
      <c r="I379" s="4"/>
      <c r="L379" s="4"/>
      <c r="M379" s="4"/>
    </row>
    <row r="380" spans="1:13" x14ac:dyDescent="0.15">
      <c r="A380" s="4"/>
      <c r="B380" s="4"/>
      <c r="C380" s="4"/>
      <c r="D380" s="4"/>
      <c r="E380" s="4"/>
      <c r="F380" s="4"/>
      <c r="G380" s="4"/>
      <c r="H380" s="4"/>
      <c r="I380" s="4"/>
      <c r="L380" s="4"/>
      <c r="M380" s="4"/>
    </row>
    <row r="381" spans="1:13" x14ac:dyDescent="0.15">
      <c r="A381" s="4"/>
      <c r="B381" s="4"/>
      <c r="C381" s="4"/>
      <c r="D381" s="4"/>
      <c r="E381" s="4"/>
      <c r="F381" s="4"/>
      <c r="G381" s="4"/>
      <c r="H381" s="4"/>
      <c r="I381" s="4"/>
      <c r="L381" s="4"/>
      <c r="M381" s="4"/>
    </row>
    <row r="382" spans="1:13" x14ac:dyDescent="0.15">
      <c r="A382" s="4"/>
      <c r="B382" s="4"/>
      <c r="C382" s="4"/>
      <c r="D382" s="4"/>
      <c r="E382" s="4"/>
      <c r="F382" s="4"/>
      <c r="G382" s="4"/>
      <c r="H382" s="4"/>
      <c r="I382" s="4"/>
      <c r="L382" s="4"/>
      <c r="M382" s="4"/>
    </row>
    <row r="383" spans="1:13" x14ac:dyDescent="0.15">
      <c r="A383" s="4"/>
      <c r="B383" s="4"/>
      <c r="C383" s="4"/>
      <c r="D383" s="4"/>
      <c r="E383" s="4"/>
      <c r="F383" s="4"/>
      <c r="G383" s="4"/>
      <c r="H383" s="4"/>
      <c r="I383" s="4"/>
      <c r="L383" s="4"/>
      <c r="M383" s="4"/>
    </row>
    <row r="384" spans="1:13" x14ac:dyDescent="0.15">
      <c r="A384" s="4"/>
      <c r="B384" s="4"/>
      <c r="C384" s="4"/>
      <c r="D384" s="4"/>
      <c r="E384" s="4"/>
      <c r="F384" s="4"/>
      <c r="G384" s="4"/>
      <c r="H384" s="4"/>
      <c r="I384" s="4"/>
      <c r="L384" s="4"/>
      <c r="M384" s="4"/>
    </row>
    <row r="385" spans="1:13" x14ac:dyDescent="0.15">
      <c r="A385" s="4"/>
      <c r="B385" s="4"/>
      <c r="C385" s="4"/>
      <c r="D385" s="4"/>
      <c r="E385" s="4"/>
      <c r="F385" s="4"/>
      <c r="G385" s="4"/>
      <c r="H385" s="4"/>
      <c r="I385" s="4"/>
      <c r="L385" s="4"/>
      <c r="M385" s="4"/>
    </row>
    <row r="386" spans="1:13" x14ac:dyDescent="0.15">
      <c r="A386" s="4"/>
      <c r="B386" s="4"/>
      <c r="C386" s="4"/>
      <c r="D386" s="4"/>
      <c r="E386" s="4"/>
      <c r="F386" s="4"/>
      <c r="G386" s="4"/>
      <c r="H386" s="4"/>
      <c r="I386" s="4"/>
      <c r="L386" s="4"/>
      <c r="M386" s="4"/>
    </row>
    <row r="387" spans="1:13" x14ac:dyDescent="0.15">
      <c r="A387" s="4"/>
      <c r="B387" s="4"/>
      <c r="C387" s="4"/>
      <c r="D387" s="4"/>
      <c r="E387" s="4"/>
      <c r="F387" s="4"/>
      <c r="G387" s="4"/>
      <c r="H387" s="4"/>
      <c r="I387" s="4"/>
      <c r="L387" s="4"/>
      <c r="M387" s="4"/>
    </row>
    <row r="388" spans="1:13" x14ac:dyDescent="0.15">
      <c r="A388" s="4"/>
      <c r="B388" s="4"/>
      <c r="C388" s="4"/>
      <c r="D388" s="4"/>
      <c r="E388" s="4"/>
      <c r="F388" s="4"/>
      <c r="G388" s="4"/>
      <c r="H388" s="4"/>
      <c r="I388" s="4"/>
      <c r="L388" s="4"/>
      <c r="M388" s="4"/>
    </row>
    <row r="389" spans="1:13" x14ac:dyDescent="0.15">
      <c r="A389" s="4"/>
      <c r="B389" s="4"/>
      <c r="C389" s="4"/>
      <c r="D389" s="4"/>
      <c r="E389" s="4"/>
      <c r="F389" s="4"/>
      <c r="G389" s="4"/>
      <c r="H389" s="4"/>
      <c r="I389" s="4"/>
      <c r="L389" s="4"/>
      <c r="M389" s="4"/>
    </row>
    <row r="390" spans="1:13" x14ac:dyDescent="0.15">
      <c r="A390" s="4"/>
      <c r="B390" s="4"/>
      <c r="C390" s="4"/>
      <c r="D390" s="4"/>
      <c r="E390" s="4"/>
      <c r="F390" s="4"/>
      <c r="G390" s="4"/>
      <c r="H390" s="4"/>
      <c r="I390" s="4"/>
      <c r="L390" s="4"/>
      <c r="M390" s="4"/>
    </row>
    <row r="391" spans="1:13" x14ac:dyDescent="0.15">
      <c r="A391" s="4"/>
      <c r="B391" s="4"/>
      <c r="C391" s="4"/>
      <c r="D391" s="4"/>
      <c r="E391" s="4"/>
      <c r="F391" s="4"/>
      <c r="G391" s="4"/>
      <c r="H391" s="4"/>
      <c r="I391" s="4"/>
      <c r="L391" s="4"/>
      <c r="M391" s="4"/>
    </row>
    <row r="392" spans="1:13" x14ac:dyDescent="0.15">
      <c r="A392" s="4"/>
      <c r="B392" s="4"/>
      <c r="C392" s="4"/>
      <c r="D392" s="4"/>
      <c r="E392" s="4"/>
      <c r="F392" s="4"/>
      <c r="G392" s="4"/>
      <c r="H392" s="4"/>
      <c r="I392" s="4"/>
      <c r="L392" s="4"/>
      <c r="M392" s="4"/>
    </row>
    <row r="393" spans="1:13" x14ac:dyDescent="0.15">
      <c r="A393" s="4"/>
      <c r="B393" s="4"/>
      <c r="C393" s="4"/>
      <c r="D393" s="4"/>
      <c r="E393" s="4"/>
      <c r="F393" s="4"/>
      <c r="G393" s="4"/>
      <c r="H393" s="4"/>
      <c r="I393" s="4"/>
      <c r="L393" s="4"/>
      <c r="M393" s="4"/>
    </row>
    <row r="394" spans="1:13" x14ac:dyDescent="0.15">
      <c r="A394" s="4"/>
      <c r="B394" s="4"/>
      <c r="C394" s="4"/>
      <c r="D394" s="4"/>
      <c r="E394" s="4"/>
      <c r="F394" s="4"/>
      <c r="G394" s="4"/>
      <c r="H394" s="4"/>
      <c r="I394" s="4"/>
      <c r="L394" s="4"/>
      <c r="M394" s="4"/>
    </row>
    <row r="395" spans="1:13" x14ac:dyDescent="0.15">
      <c r="A395" s="4"/>
      <c r="B395" s="4"/>
      <c r="C395" s="4"/>
      <c r="D395" s="4"/>
      <c r="E395" s="4"/>
      <c r="F395" s="4"/>
      <c r="G395" s="4"/>
      <c r="H395" s="4"/>
      <c r="I395" s="4"/>
      <c r="L395" s="4"/>
      <c r="M395" s="4"/>
    </row>
    <row r="396" spans="1:13" x14ac:dyDescent="0.15">
      <c r="A396" s="4"/>
      <c r="B396" s="4"/>
      <c r="C396" s="4"/>
      <c r="D396" s="4"/>
      <c r="E396" s="4"/>
      <c r="F396" s="4"/>
      <c r="G396" s="4"/>
      <c r="H396" s="4"/>
      <c r="I396" s="4"/>
      <c r="L396" s="4"/>
      <c r="M396" s="4"/>
    </row>
    <row r="397" spans="1:13" x14ac:dyDescent="0.15">
      <c r="A397" s="4"/>
      <c r="B397" s="4"/>
      <c r="C397" s="4"/>
      <c r="D397" s="4"/>
      <c r="E397" s="4"/>
      <c r="F397" s="4"/>
      <c r="G397" s="4"/>
      <c r="H397" s="4"/>
      <c r="I397" s="4"/>
      <c r="L397" s="4"/>
      <c r="M397" s="4"/>
    </row>
    <row r="398" spans="1:13" x14ac:dyDescent="0.15">
      <c r="A398" s="4"/>
      <c r="B398" s="4"/>
      <c r="C398" s="4"/>
      <c r="D398" s="4"/>
      <c r="E398" s="4"/>
      <c r="F398" s="4"/>
      <c r="G398" s="4"/>
      <c r="H398" s="4"/>
      <c r="I398" s="4"/>
      <c r="L398" s="4"/>
      <c r="M398" s="4"/>
    </row>
    <row r="399" spans="1:13" x14ac:dyDescent="0.15">
      <c r="A399" s="4"/>
      <c r="B399" s="4"/>
      <c r="C399" s="4"/>
      <c r="D399" s="4"/>
      <c r="E399" s="4"/>
      <c r="F399" s="4"/>
      <c r="G399" s="4"/>
      <c r="H399" s="4"/>
      <c r="I399" s="4"/>
      <c r="L399" s="4"/>
      <c r="M399" s="4"/>
    </row>
    <row r="400" spans="1:13" x14ac:dyDescent="0.15">
      <c r="A400" s="4"/>
      <c r="B400" s="4"/>
      <c r="C400" s="4"/>
      <c r="D400" s="4"/>
      <c r="E400" s="4"/>
      <c r="F400" s="4"/>
      <c r="G400" s="4"/>
      <c r="H400" s="4"/>
      <c r="I400" s="4"/>
      <c r="L400" s="4"/>
      <c r="M400" s="4"/>
    </row>
    <row r="401" spans="1:13" x14ac:dyDescent="0.15">
      <c r="A401" s="4"/>
      <c r="B401" s="4"/>
      <c r="C401" s="4"/>
      <c r="D401" s="4"/>
      <c r="E401" s="4"/>
      <c r="F401" s="4"/>
      <c r="G401" s="4"/>
      <c r="H401" s="4"/>
      <c r="I401" s="4"/>
      <c r="L401" s="4"/>
      <c r="M401" s="4"/>
    </row>
    <row r="402" spans="1:13" x14ac:dyDescent="0.15">
      <c r="A402" s="4"/>
      <c r="B402" s="4"/>
      <c r="C402" s="4"/>
      <c r="D402" s="4"/>
      <c r="E402" s="4"/>
      <c r="F402" s="4"/>
      <c r="G402" s="4"/>
      <c r="H402" s="4"/>
      <c r="I402" s="4"/>
      <c r="L402" s="4"/>
      <c r="M402" s="4"/>
    </row>
    <row r="403" spans="1:13" x14ac:dyDescent="0.15">
      <c r="A403" s="4"/>
      <c r="B403" s="4"/>
      <c r="C403" s="4"/>
      <c r="D403" s="4"/>
      <c r="E403" s="4"/>
      <c r="F403" s="4"/>
      <c r="G403" s="4"/>
      <c r="H403" s="4"/>
      <c r="I403" s="4"/>
      <c r="L403" s="4"/>
      <c r="M403" s="4"/>
    </row>
    <row r="404" spans="1:13" x14ac:dyDescent="0.15">
      <c r="A404" s="4"/>
      <c r="B404" s="4"/>
      <c r="C404" s="4"/>
      <c r="D404" s="4"/>
      <c r="E404" s="4"/>
      <c r="F404" s="4"/>
      <c r="G404" s="4"/>
      <c r="H404" s="4"/>
      <c r="I404" s="4"/>
      <c r="L404" s="4"/>
      <c r="M404" s="4"/>
    </row>
    <row r="405" spans="1:13" x14ac:dyDescent="0.15">
      <c r="A405" s="4"/>
      <c r="B405" s="4"/>
      <c r="C405" s="4"/>
      <c r="D405" s="4"/>
      <c r="E405" s="4"/>
      <c r="F405" s="4"/>
      <c r="G405" s="4"/>
      <c r="H405" s="4"/>
      <c r="I405" s="4"/>
      <c r="L405" s="4"/>
      <c r="M405" s="4"/>
    </row>
    <row r="406" spans="1:13" x14ac:dyDescent="0.15">
      <c r="A406" s="4"/>
      <c r="B406" s="4"/>
      <c r="C406" s="4"/>
      <c r="D406" s="4"/>
      <c r="E406" s="4"/>
      <c r="F406" s="4"/>
      <c r="G406" s="4"/>
      <c r="H406" s="4"/>
      <c r="I406" s="4"/>
      <c r="L406" s="4"/>
      <c r="M406" s="4"/>
    </row>
    <row r="407" spans="1:13" x14ac:dyDescent="0.15">
      <c r="A407" s="4"/>
      <c r="B407" s="4"/>
      <c r="C407" s="4"/>
      <c r="D407" s="4"/>
      <c r="E407" s="4"/>
      <c r="F407" s="4"/>
      <c r="G407" s="4"/>
      <c r="H407" s="4"/>
      <c r="I407" s="4"/>
      <c r="L407" s="4"/>
      <c r="M407" s="4"/>
    </row>
    <row r="408" spans="1:13" x14ac:dyDescent="0.15">
      <c r="A408" s="4"/>
      <c r="B408" s="4"/>
      <c r="C408" s="4"/>
      <c r="D408" s="4"/>
      <c r="E408" s="4"/>
      <c r="F408" s="4"/>
      <c r="G408" s="4"/>
      <c r="H408" s="4"/>
      <c r="I408" s="4"/>
      <c r="L408" s="4"/>
      <c r="M408" s="4"/>
    </row>
    <row r="409" spans="1:13" x14ac:dyDescent="0.15">
      <c r="A409" s="4"/>
      <c r="B409" s="4"/>
      <c r="C409" s="4"/>
      <c r="D409" s="4"/>
      <c r="E409" s="4"/>
      <c r="F409" s="4"/>
      <c r="G409" s="4"/>
      <c r="H409" s="4"/>
      <c r="I409" s="4"/>
      <c r="L409" s="4"/>
      <c r="M409" s="4"/>
    </row>
    <row r="410" spans="1:13" x14ac:dyDescent="0.15">
      <c r="A410" s="4"/>
      <c r="B410" s="4"/>
      <c r="C410" s="4"/>
      <c r="D410" s="4"/>
      <c r="E410" s="4"/>
      <c r="F410" s="4"/>
      <c r="G410" s="4"/>
      <c r="H410" s="4"/>
      <c r="I410" s="4"/>
      <c r="L410" s="4"/>
      <c r="M410" s="4"/>
    </row>
    <row r="411" spans="1:13" x14ac:dyDescent="0.15">
      <c r="A411" s="4"/>
      <c r="B411" s="4"/>
      <c r="C411" s="4"/>
      <c r="D411" s="4"/>
      <c r="E411" s="4"/>
      <c r="F411" s="4"/>
      <c r="G411" s="4"/>
      <c r="H411" s="4"/>
      <c r="I411" s="4"/>
      <c r="L411" s="4"/>
      <c r="M411" s="4"/>
    </row>
    <row r="412" spans="1:13" x14ac:dyDescent="0.15">
      <c r="A412" s="4"/>
      <c r="B412" s="4"/>
      <c r="C412" s="4"/>
      <c r="D412" s="4"/>
      <c r="E412" s="4"/>
      <c r="F412" s="4"/>
      <c r="G412" s="4"/>
      <c r="H412" s="4"/>
      <c r="I412" s="4"/>
      <c r="L412" s="4"/>
      <c r="M412" s="4"/>
    </row>
    <row r="413" spans="1:13" x14ac:dyDescent="0.15">
      <c r="A413" s="4"/>
      <c r="B413" s="4"/>
      <c r="C413" s="4"/>
      <c r="D413" s="4"/>
      <c r="E413" s="4"/>
      <c r="F413" s="4"/>
      <c r="G413" s="4"/>
      <c r="H413" s="4"/>
      <c r="I413" s="4"/>
      <c r="L413" s="4"/>
      <c r="M413" s="4"/>
    </row>
    <row r="414" spans="1:13" x14ac:dyDescent="0.15">
      <c r="A414" s="4"/>
      <c r="B414" s="4"/>
      <c r="C414" s="4"/>
      <c r="D414" s="4"/>
      <c r="E414" s="4"/>
      <c r="F414" s="4"/>
      <c r="G414" s="4"/>
      <c r="H414" s="4"/>
      <c r="I414" s="4"/>
      <c r="L414" s="4"/>
      <c r="M414" s="4"/>
    </row>
    <row r="415" spans="1:13" x14ac:dyDescent="0.15">
      <c r="A415" s="4"/>
      <c r="B415" s="4"/>
      <c r="C415" s="4"/>
      <c r="D415" s="4"/>
      <c r="E415" s="4"/>
      <c r="F415" s="4"/>
      <c r="G415" s="4"/>
      <c r="H415" s="4"/>
      <c r="I415" s="4"/>
      <c r="L415" s="4"/>
      <c r="M415" s="4"/>
    </row>
    <row r="416" spans="1:13" x14ac:dyDescent="0.15">
      <c r="A416" s="4"/>
      <c r="B416" s="4"/>
      <c r="C416" s="4"/>
      <c r="D416" s="4"/>
      <c r="E416" s="4"/>
      <c r="F416" s="4"/>
      <c r="G416" s="4"/>
      <c r="H416" s="4"/>
      <c r="I416" s="4"/>
      <c r="L416" s="4"/>
      <c r="M416" s="4"/>
    </row>
    <row r="417" spans="1:13" x14ac:dyDescent="0.15">
      <c r="A417" s="4"/>
      <c r="B417" s="4"/>
      <c r="C417" s="4"/>
      <c r="D417" s="4"/>
      <c r="E417" s="4"/>
      <c r="F417" s="4"/>
      <c r="G417" s="4"/>
      <c r="H417" s="4"/>
      <c r="I417" s="4"/>
      <c r="L417" s="4"/>
      <c r="M417" s="4"/>
    </row>
    <row r="418" spans="1:13" x14ac:dyDescent="0.15">
      <c r="A418" s="4"/>
      <c r="B418" s="4"/>
      <c r="C418" s="4"/>
      <c r="D418" s="4"/>
      <c r="E418" s="4"/>
      <c r="F418" s="4"/>
      <c r="G418" s="4"/>
      <c r="H418" s="4"/>
      <c r="I418" s="4"/>
      <c r="L418" s="4"/>
      <c r="M418" s="4"/>
    </row>
    <row r="419" spans="1:13" x14ac:dyDescent="0.15">
      <c r="A419" s="4"/>
      <c r="B419" s="4"/>
      <c r="C419" s="4"/>
      <c r="D419" s="4"/>
      <c r="E419" s="4"/>
      <c r="F419" s="4"/>
      <c r="G419" s="4"/>
      <c r="H419" s="4"/>
      <c r="I419" s="4"/>
      <c r="L419" s="4"/>
      <c r="M419" s="4"/>
    </row>
    <row r="420" spans="1:13" x14ac:dyDescent="0.15">
      <c r="A420" s="4"/>
      <c r="B420" s="4"/>
      <c r="C420" s="4"/>
      <c r="D420" s="4"/>
      <c r="E420" s="4"/>
      <c r="F420" s="4"/>
      <c r="G420" s="4"/>
      <c r="H420" s="4"/>
      <c r="I420" s="4"/>
      <c r="L420" s="4"/>
      <c r="M420" s="4"/>
    </row>
    <row r="421" spans="1:13" x14ac:dyDescent="0.15">
      <c r="A421" s="4"/>
      <c r="B421" s="4"/>
      <c r="C421" s="4"/>
      <c r="D421" s="4"/>
      <c r="E421" s="4"/>
      <c r="F421" s="4"/>
      <c r="G421" s="4"/>
      <c r="H421" s="4"/>
      <c r="I421" s="4"/>
      <c r="L421" s="4"/>
      <c r="M421" s="4"/>
    </row>
    <row r="422" spans="1:13" x14ac:dyDescent="0.15">
      <c r="A422" s="4"/>
      <c r="B422" s="4"/>
      <c r="C422" s="4"/>
      <c r="D422" s="4"/>
      <c r="E422" s="4"/>
      <c r="F422" s="4"/>
      <c r="G422" s="4"/>
      <c r="H422" s="4"/>
      <c r="I422" s="4"/>
      <c r="L422" s="4"/>
      <c r="M422" s="4"/>
    </row>
    <row r="423" spans="1:13" x14ac:dyDescent="0.15">
      <c r="A423" s="4"/>
      <c r="B423" s="4"/>
      <c r="C423" s="4"/>
      <c r="D423" s="4"/>
      <c r="E423" s="4"/>
      <c r="F423" s="4"/>
      <c r="G423" s="4"/>
      <c r="H423" s="4"/>
      <c r="I423" s="4"/>
      <c r="L423" s="4"/>
      <c r="M423" s="4"/>
    </row>
    <row r="424" spans="1:13" x14ac:dyDescent="0.15">
      <c r="A424" s="4"/>
      <c r="B424" s="4"/>
      <c r="C424" s="4"/>
      <c r="D424" s="4"/>
      <c r="E424" s="4"/>
      <c r="F424" s="4"/>
      <c r="G424" s="4"/>
      <c r="H424" s="4"/>
      <c r="I424" s="4"/>
      <c r="L424" s="4"/>
      <c r="M424" s="4"/>
    </row>
    <row r="425" spans="1:13" x14ac:dyDescent="0.15">
      <c r="A425" s="4"/>
      <c r="B425" s="4"/>
      <c r="C425" s="4"/>
      <c r="D425" s="4"/>
      <c r="E425" s="4"/>
      <c r="F425" s="4"/>
      <c r="G425" s="4"/>
      <c r="H425" s="4"/>
      <c r="I425" s="4"/>
      <c r="L425" s="4"/>
      <c r="M425" s="4"/>
    </row>
    <row r="426" spans="1:13" x14ac:dyDescent="0.15">
      <c r="A426" s="4"/>
      <c r="B426" s="4"/>
      <c r="C426" s="4"/>
      <c r="D426" s="4"/>
      <c r="E426" s="4"/>
      <c r="F426" s="4"/>
      <c r="G426" s="4"/>
      <c r="H426" s="4"/>
      <c r="I426" s="4"/>
      <c r="L426" s="4"/>
      <c r="M426" s="4"/>
    </row>
    <row r="427" spans="1:13" x14ac:dyDescent="0.15">
      <c r="A427" s="4"/>
      <c r="B427" s="4"/>
      <c r="C427" s="4"/>
      <c r="D427" s="4"/>
      <c r="E427" s="4"/>
      <c r="F427" s="4"/>
      <c r="G427" s="4"/>
      <c r="H427" s="4"/>
      <c r="I427" s="4"/>
      <c r="L427" s="4"/>
      <c r="M427" s="4"/>
    </row>
    <row r="428" spans="1:13" x14ac:dyDescent="0.15">
      <c r="A428" s="4"/>
      <c r="B428" s="4"/>
      <c r="C428" s="4"/>
      <c r="D428" s="4"/>
      <c r="E428" s="4"/>
      <c r="F428" s="4"/>
      <c r="G428" s="4"/>
      <c r="H428" s="4"/>
      <c r="I428" s="4"/>
      <c r="L428" s="4"/>
      <c r="M428" s="4"/>
    </row>
    <row r="429" spans="1:13" x14ac:dyDescent="0.15">
      <c r="A429" s="4"/>
      <c r="B429" s="4"/>
      <c r="C429" s="4"/>
      <c r="D429" s="4"/>
      <c r="E429" s="4"/>
      <c r="F429" s="4"/>
      <c r="G429" s="4"/>
      <c r="H429" s="4"/>
      <c r="I429" s="4"/>
      <c r="L429" s="4"/>
      <c r="M429" s="4"/>
    </row>
    <row r="430" spans="1:13" x14ac:dyDescent="0.15">
      <c r="A430" s="4"/>
      <c r="B430" s="4"/>
      <c r="C430" s="4"/>
      <c r="D430" s="4"/>
      <c r="E430" s="4"/>
      <c r="F430" s="4"/>
      <c r="G430" s="4"/>
      <c r="H430" s="4"/>
      <c r="I430" s="4"/>
      <c r="L430" s="4"/>
      <c r="M430" s="4"/>
    </row>
    <row r="431" spans="1:13" x14ac:dyDescent="0.15">
      <c r="A431" s="4"/>
      <c r="B431" s="4"/>
      <c r="C431" s="4"/>
      <c r="D431" s="4"/>
      <c r="E431" s="4"/>
      <c r="F431" s="4"/>
      <c r="G431" s="4"/>
      <c r="H431" s="4"/>
      <c r="I431" s="4"/>
      <c r="L431" s="4"/>
      <c r="M431" s="4"/>
    </row>
    <row r="432" spans="1:13" x14ac:dyDescent="0.15">
      <c r="A432" s="4"/>
      <c r="B432" s="4"/>
      <c r="C432" s="4"/>
      <c r="D432" s="4"/>
      <c r="E432" s="4"/>
      <c r="F432" s="4"/>
      <c r="G432" s="4"/>
      <c r="H432" s="4"/>
      <c r="I432" s="4"/>
      <c r="L432" s="4"/>
      <c r="M432" s="4"/>
    </row>
    <row r="433" spans="1:13" x14ac:dyDescent="0.15">
      <c r="A433" s="4"/>
      <c r="B433" s="4"/>
      <c r="C433" s="4"/>
      <c r="D433" s="4"/>
      <c r="E433" s="4"/>
      <c r="F433" s="4"/>
      <c r="G433" s="4"/>
      <c r="H433" s="4"/>
      <c r="I433" s="4"/>
      <c r="L433" s="4"/>
      <c r="M433" s="4"/>
    </row>
    <row r="434" spans="1:13" x14ac:dyDescent="0.15">
      <c r="A434" s="4"/>
      <c r="B434" s="4"/>
      <c r="C434" s="4"/>
      <c r="D434" s="4"/>
      <c r="E434" s="4"/>
      <c r="F434" s="4"/>
      <c r="G434" s="4"/>
      <c r="H434" s="4"/>
      <c r="I434" s="4"/>
      <c r="L434" s="4"/>
      <c r="M434" s="4"/>
    </row>
    <row r="435" spans="1:13" x14ac:dyDescent="0.15">
      <c r="A435" s="4"/>
      <c r="B435" s="4"/>
      <c r="C435" s="4"/>
      <c r="D435" s="4"/>
      <c r="E435" s="4"/>
      <c r="F435" s="4"/>
      <c r="G435" s="4"/>
      <c r="H435" s="4"/>
      <c r="I435" s="4"/>
      <c r="L435" s="4"/>
      <c r="M435" s="4"/>
    </row>
    <row r="436" spans="1:13" x14ac:dyDescent="0.15">
      <c r="A436" s="4"/>
      <c r="B436" s="4"/>
      <c r="C436" s="4"/>
      <c r="D436" s="4"/>
      <c r="E436" s="4"/>
      <c r="F436" s="4"/>
      <c r="G436" s="4"/>
      <c r="H436" s="4"/>
      <c r="I436" s="4"/>
      <c r="L436" s="4"/>
      <c r="M436" s="4"/>
    </row>
    <row r="437" spans="1:13" x14ac:dyDescent="0.15">
      <c r="A437" s="4"/>
      <c r="B437" s="4"/>
      <c r="C437" s="4"/>
      <c r="D437" s="4"/>
      <c r="E437" s="4"/>
      <c r="F437" s="4"/>
      <c r="G437" s="4"/>
      <c r="H437" s="4"/>
      <c r="I437" s="4"/>
      <c r="L437" s="4"/>
      <c r="M437" s="4"/>
    </row>
    <row r="438" spans="1:13" x14ac:dyDescent="0.15">
      <c r="A438" s="4"/>
      <c r="B438" s="4"/>
      <c r="C438" s="4"/>
      <c r="D438" s="4"/>
      <c r="E438" s="4"/>
      <c r="F438" s="4"/>
      <c r="G438" s="4"/>
      <c r="H438" s="4"/>
      <c r="I438" s="4"/>
      <c r="L438" s="4"/>
      <c r="M438" s="4"/>
    </row>
    <row r="439" spans="1:13" x14ac:dyDescent="0.15">
      <c r="A439" s="4"/>
      <c r="B439" s="4"/>
      <c r="C439" s="4"/>
      <c r="D439" s="4"/>
      <c r="E439" s="4"/>
      <c r="F439" s="4"/>
      <c r="G439" s="4"/>
      <c r="H439" s="4"/>
      <c r="I439" s="4"/>
      <c r="L439" s="4"/>
      <c r="M439" s="4"/>
    </row>
    <row r="440" spans="1:13" x14ac:dyDescent="0.15">
      <c r="A440" s="4"/>
      <c r="B440" s="4"/>
      <c r="C440" s="4"/>
      <c r="D440" s="4"/>
      <c r="E440" s="4"/>
      <c r="F440" s="4"/>
      <c r="G440" s="4"/>
      <c r="H440" s="4"/>
      <c r="I440" s="4"/>
      <c r="L440" s="4"/>
      <c r="M440" s="4"/>
    </row>
    <row r="441" spans="1:13" x14ac:dyDescent="0.15">
      <c r="A441" s="4"/>
      <c r="B441" s="4"/>
      <c r="C441" s="4"/>
      <c r="D441" s="4"/>
      <c r="E441" s="4"/>
      <c r="F441" s="4"/>
      <c r="G441" s="4"/>
      <c r="H441" s="4"/>
      <c r="I441" s="4"/>
      <c r="L441" s="4"/>
      <c r="M441" s="4"/>
    </row>
    <row r="442" spans="1:13" x14ac:dyDescent="0.15">
      <c r="A442" s="4"/>
      <c r="B442" s="4"/>
      <c r="C442" s="4"/>
      <c r="D442" s="4"/>
      <c r="E442" s="4"/>
      <c r="F442" s="4"/>
      <c r="G442" s="4"/>
      <c r="H442" s="4"/>
      <c r="I442" s="4"/>
      <c r="L442" s="4"/>
      <c r="M442" s="4"/>
    </row>
    <row r="443" spans="1:13" x14ac:dyDescent="0.15">
      <c r="A443" s="4"/>
      <c r="B443" s="4"/>
      <c r="C443" s="4"/>
      <c r="D443" s="4"/>
      <c r="E443" s="4"/>
      <c r="F443" s="4"/>
      <c r="G443" s="4"/>
      <c r="H443" s="4"/>
      <c r="I443" s="4"/>
      <c r="L443" s="4"/>
      <c r="M443" s="4"/>
    </row>
    <row r="444" spans="1:13" x14ac:dyDescent="0.15">
      <c r="A444" s="4"/>
      <c r="B444" s="4"/>
      <c r="C444" s="4"/>
      <c r="D444" s="4"/>
      <c r="E444" s="4"/>
      <c r="F444" s="4"/>
      <c r="G444" s="4"/>
      <c r="H444" s="4"/>
      <c r="I444" s="4"/>
      <c r="L444" s="4"/>
      <c r="M444" s="4"/>
    </row>
    <row r="445" spans="1:13" x14ac:dyDescent="0.15">
      <c r="A445" s="4"/>
      <c r="B445" s="4"/>
      <c r="C445" s="4"/>
      <c r="D445" s="4"/>
      <c r="E445" s="4"/>
      <c r="F445" s="4"/>
      <c r="G445" s="4"/>
      <c r="H445" s="4"/>
      <c r="I445" s="4"/>
      <c r="L445" s="4"/>
      <c r="M445" s="4"/>
    </row>
    <row r="446" spans="1:13" x14ac:dyDescent="0.15">
      <c r="A446" s="4"/>
      <c r="B446" s="4"/>
      <c r="C446" s="4"/>
      <c r="D446" s="4"/>
      <c r="E446" s="4"/>
      <c r="F446" s="4"/>
      <c r="G446" s="4"/>
      <c r="H446" s="4"/>
      <c r="I446" s="4"/>
      <c r="L446" s="4"/>
      <c r="M446" s="4"/>
    </row>
    <row r="447" spans="1:13" x14ac:dyDescent="0.15">
      <c r="A447" s="4"/>
      <c r="B447" s="4"/>
      <c r="C447" s="4"/>
      <c r="D447" s="4"/>
      <c r="E447" s="4"/>
      <c r="F447" s="4"/>
      <c r="G447" s="4"/>
      <c r="H447" s="4"/>
      <c r="I447" s="4"/>
      <c r="L447" s="4"/>
      <c r="M447" s="4"/>
    </row>
    <row r="448" spans="1:13" x14ac:dyDescent="0.15">
      <c r="A448" s="4"/>
      <c r="B448" s="4"/>
      <c r="C448" s="4"/>
      <c r="D448" s="4"/>
      <c r="E448" s="4"/>
      <c r="F448" s="4"/>
      <c r="G448" s="4"/>
      <c r="H448" s="4"/>
      <c r="I448" s="4"/>
      <c r="L448" s="4"/>
      <c r="M448" s="4"/>
    </row>
    <row r="449" spans="1:13" x14ac:dyDescent="0.15">
      <c r="A449" s="4"/>
      <c r="B449" s="4"/>
      <c r="C449" s="4"/>
      <c r="D449" s="4"/>
      <c r="E449" s="4"/>
      <c r="F449" s="4"/>
      <c r="G449" s="4"/>
      <c r="H449" s="4"/>
      <c r="I449" s="4"/>
      <c r="L449" s="4"/>
      <c r="M449" s="4"/>
    </row>
    <row r="450" spans="1:13" x14ac:dyDescent="0.15">
      <c r="A450" s="4"/>
      <c r="B450" s="4"/>
      <c r="C450" s="4"/>
      <c r="D450" s="4"/>
      <c r="E450" s="4"/>
      <c r="F450" s="4"/>
      <c r="G450" s="4"/>
      <c r="H450" s="4"/>
      <c r="I450" s="4"/>
      <c r="L450" s="4"/>
      <c r="M450" s="4"/>
    </row>
    <row r="451" spans="1:13" x14ac:dyDescent="0.15">
      <c r="A451" s="4"/>
      <c r="B451" s="4"/>
      <c r="C451" s="4"/>
      <c r="D451" s="4"/>
      <c r="E451" s="4"/>
      <c r="F451" s="4"/>
      <c r="G451" s="4"/>
      <c r="H451" s="4"/>
      <c r="I451" s="4"/>
      <c r="L451" s="4"/>
      <c r="M451" s="4"/>
    </row>
    <row r="452" spans="1:13" x14ac:dyDescent="0.15">
      <c r="A452" s="4"/>
      <c r="B452" s="4"/>
      <c r="C452" s="4"/>
      <c r="D452" s="4"/>
      <c r="E452" s="4"/>
      <c r="F452" s="4"/>
      <c r="G452" s="4"/>
      <c r="H452" s="4"/>
      <c r="I452" s="4"/>
      <c r="L452" s="4"/>
      <c r="M452" s="4"/>
    </row>
    <row r="453" spans="1:13" x14ac:dyDescent="0.15">
      <c r="A453" s="4"/>
      <c r="B453" s="4"/>
      <c r="C453" s="4"/>
      <c r="D453" s="4"/>
      <c r="E453" s="4"/>
      <c r="F453" s="4"/>
      <c r="G453" s="4"/>
      <c r="H453" s="4"/>
      <c r="I453" s="4"/>
      <c r="L453" s="4"/>
      <c r="M453" s="4"/>
    </row>
    <row r="454" spans="1:13" x14ac:dyDescent="0.15">
      <c r="A454" s="4"/>
      <c r="B454" s="4"/>
      <c r="C454" s="4"/>
      <c r="D454" s="4"/>
      <c r="E454" s="4"/>
      <c r="F454" s="4"/>
      <c r="G454" s="4"/>
      <c r="H454" s="4"/>
      <c r="I454" s="4"/>
      <c r="L454" s="4"/>
      <c r="M454" s="4"/>
    </row>
    <row r="455" spans="1:13" x14ac:dyDescent="0.15">
      <c r="A455" s="4"/>
      <c r="B455" s="4"/>
      <c r="C455" s="4"/>
      <c r="D455" s="4"/>
      <c r="E455" s="4"/>
      <c r="F455" s="4"/>
      <c r="G455" s="4"/>
      <c r="H455" s="4"/>
      <c r="I455" s="4"/>
      <c r="L455" s="4"/>
      <c r="M455" s="4"/>
    </row>
    <row r="456" spans="1:13" x14ac:dyDescent="0.15">
      <c r="A456" s="4"/>
      <c r="B456" s="4"/>
      <c r="C456" s="4"/>
      <c r="D456" s="4"/>
      <c r="E456" s="4"/>
      <c r="F456" s="4"/>
      <c r="G456" s="4"/>
      <c r="H456" s="4"/>
      <c r="I456" s="4"/>
      <c r="L456" s="4"/>
      <c r="M456" s="4"/>
    </row>
    <row r="457" spans="1:13" x14ac:dyDescent="0.15">
      <c r="A457" s="4"/>
      <c r="B457" s="4"/>
      <c r="C457" s="4"/>
      <c r="D457" s="4"/>
      <c r="E457" s="4"/>
      <c r="F457" s="4"/>
      <c r="G457" s="4"/>
      <c r="H457" s="4"/>
      <c r="I457" s="4"/>
      <c r="L457" s="4"/>
      <c r="M457" s="4"/>
    </row>
    <row r="458" spans="1:13" x14ac:dyDescent="0.15">
      <c r="A458" s="4"/>
      <c r="B458" s="4"/>
      <c r="C458" s="4"/>
      <c r="D458" s="4"/>
      <c r="E458" s="4"/>
      <c r="F458" s="4"/>
      <c r="G458" s="4"/>
      <c r="H458" s="4"/>
      <c r="I458" s="4"/>
      <c r="L458" s="4"/>
      <c r="M458" s="4"/>
    </row>
    <row r="459" spans="1:13" x14ac:dyDescent="0.15">
      <c r="A459" s="4"/>
      <c r="B459" s="4"/>
      <c r="C459" s="4"/>
      <c r="D459" s="4"/>
      <c r="E459" s="4"/>
      <c r="F459" s="4"/>
      <c r="G459" s="4"/>
      <c r="H459" s="4"/>
      <c r="I459" s="4"/>
      <c r="L459" s="4"/>
      <c r="M459" s="4"/>
    </row>
    <row r="460" spans="1:13" x14ac:dyDescent="0.15">
      <c r="A460" s="4"/>
      <c r="B460" s="4"/>
      <c r="C460" s="4"/>
      <c r="D460" s="4"/>
      <c r="E460" s="4"/>
      <c r="F460" s="4"/>
      <c r="G460" s="4"/>
      <c r="H460" s="4"/>
      <c r="I460" s="4"/>
      <c r="L460" s="4"/>
      <c r="M460" s="4"/>
    </row>
    <row r="461" spans="1:13" x14ac:dyDescent="0.15">
      <c r="A461" s="4"/>
      <c r="B461" s="4"/>
      <c r="C461" s="4"/>
      <c r="D461" s="4"/>
      <c r="E461" s="4"/>
      <c r="F461" s="4"/>
      <c r="G461" s="4"/>
      <c r="H461" s="4"/>
      <c r="I461" s="4"/>
      <c r="L461" s="4"/>
      <c r="M461" s="4"/>
    </row>
    <row r="462" spans="1:13" x14ac:dyDescent="0.15">
      <c r="A462" s="4"/>
      <c r="B462" s="4"/>
      <c r="C462" s="4"/>
      <c r="D462" s="4"/>
      <c r="E462" s="4"/>
      <c r="F462" s="4"/>
      <c r="G462" s="4"/>
      <c r="H462" s="4"/>
      <c r="I462" s="4"/>
      <c r="L462" s="4"/>
      <c r="M462" s="4"/>
    </row>
    <row r="463" spans="1:13" x14ac:dyDescent="0.15">
      <c r="A463" s="4"/>
      <c r="B463" s="4"/>
      <c r="C463" s="4"/>
      <c r="D463" s="4"/>
      <c r="E463" s="4"/>
      <c r="F463" s="4"/>
      <c r="G463" s="4"/>
      <c r="H463" s="4"/>
      <c r="I463" s="4"/>
      <c r="L463" s="4"/>
      <c r="M463" s="4"/>
    </row>
    <row r="464" spans="1:13" x14ac:dyDescent="0.15">
      <c r="A464" s="4"/>
      <c r="B464" s="4"/>
      <c r="C464" s="4"/>
      <c r="D464" s="4"/>
      <c r="E464" s="4"/>
      <c r="F464" s="4"/>
      <c r="G464" s="4"/>
      <c r="H464" s="4"/>
      <c r="I464" s="4"/>
      <c r="L464" s="4"/>
      <c r="M464" s="4"/>
    </row>
    <row r="465" spans="1:13" x14ac:dyDescent="0.15">
      <c r="A465" s="4"/>
      <c r="B465" s="4"/>
      <c r="C465" s="4"/>
      <c r="D465" s="4"/>
      <c r="E465" s="4"/>
      <c r="F465" s="4"/>
      <c r="G465" s="4"/>
      <c r="H465" s="4"/>
      <c r="I465" s="4"/>
      <c r="L465" s="4"/>
      <c r="M465" s="4"/>
    </row>
    <row r="466" spans="1:13" x14ac:dyDescent="0.15">
      <c r="A466" s="4"/>
      <c r="B466" s="4"/>
      <c r="C466" s="4"/>
      <c r="D466" s="4"/>
      <c r="E466" s="4"/>
      <c r="F466" s="4"/>
      <c r="G466" s="4"/>
      <c r="H466" s="4"/>
      <c r="I466" s="4"/>
      <c r="L466" s="4"/>
      <c r="M466" s="4"/>
    </row>
    <row r="467" spans="1:13" x14ac:dyDescent="0.15">
      <c r="A467" s="4"/>
      <c r="B467" s="4"/>
      <c r="C467" s="4"/>
      <c r="D467" s="4"/>
      <c r="E467" s="4"/>
      <c r="F467" s="4"/>
      <c r="G467" s="4"/>
      <c r="H467" s="4"/>
      <c r="I467" s="4"/>
      <c r="L467" s="4"/>
      <c r="M467" s="4"/>
    </row>
    <row r="468" spans="1:13" x14ac:dyDescent="0.15">
      <c r="A468" s="4"/>
      <c r="B468" s="4"/>
      <c r="C468" s="4"/>
      <c r="D468" s="4"/>
      <c r="E468" s="4"/>
      <c r="F468" s="4"/>
      <c r="G468" s="4"/>
      <c r="H468" s="4"/>
      <c r="I468" s="4"/>
      <c r="L468" s="4"/>
      <c r="M468" s="4"/>
    </row>
    <row r="469" spans="1:13" x14ac:dyDescent="0.15">
      <c r="A469" s="4"/>
      <c r="B469" s="4"/>
      <c r="C469" s="4"/>
      <c r="D469" s="4"/>
      <c r="E469" s="4"/>
      <c r="F469" s="4"/>
      <c r="G469" s="4"/>
      <c r="H469" s="4"/>
      <c r="I469" s="4"/>
      <c r="L469" s="4"/>
      <c r="M469" s="4"/>
    </row>
    <row r="470" spans="1:13" x14ac:dyDescent="0.15">
      <c r="A470" s="4"/>
      <c r="B470" s="4"/>
      <c r="C470" s="4"/>
      <c r="D470" s="4"/>
      <c r="E470" s="4"/>
      <c r="F470" s="4"/>
      <c r="G470" s="4"/>
      <c r="H470" s="4"/>
      <c r="I470" s="4"/>
      <c r="L470" s="4"/>
      <c r="M470" s="4"/>
    </row>
    <row r="471" spans="1:13" x14ac:dyDescent="0.15">
      <c r="A471" s="4"/>
      <c r="B471" s="4"/>
      <c r="C471" s="4"/>
      <c r="D471" s="4"/>
      <c r="E471" s="4"/>
      <c r="F471" s="4"/>
      <c r="G471" s="4"/>
      <c r="H471" s="4"/>
      <c r="I471" s="4"/>
      <c r="L471" s="4"/>
      <c r="M471" s="4"/>
    </row>
    <row r="472" spans="1:13" x14ac:dyDescent="0.15">
      <c r="A472" s="4"/>
      <c r="B472" s="4"/>
      <c r="C472" s="4"/>
      <c r="D472" s="4"/>
      <c r="E472" s="4"/>
      <c r="F472" s="4"/>
      <c r="G472" s="4"/>
      <c r="H472" s="4"/>
      <c r="I472" s="4"/>
      <c r="L472" s="4"/>
      <c r="M472" s="4"/>
    </row>
    <row r="473" spans="1:13" x14ac:dyDescent="0.15">
      <c r="A473" s="4"/>
      <c r="B473" s="4"/>
      <c r="C473" s="4"/>
      <c r="D473" s="4"/>
      <c r="E473" s="4"/>
      <c r="F473" s="4"/>
      <c r="G473" s="4"/>
      <c r="H473" s="4"/>
      <c r="I473" s="4"/>
      <c r="L473" s="4"/>
      <c r="M473" s="4"/>
    </row>
    <row r="474" spans="1:13" x14ac:dyDescent="0.15">
      <c r="A474" s="4"/>
      <c r="B474" s="4"/>
      <c r="C474" s="4"/>
      <c r="D474" s="4"/>
      <c r="E474" s="4"/>
      <c r="F474" s="4"/>
      <c r="G474" s="4"/>
      <c r="H474" s="4"/>
      <c r="I474" s="4"/>
      <c r="L474" s="4"/>
      <c r="M474" s="4"/>
    </row>
    <row r="475" spans="1:13" x14ac:dyDescent="0.15">
      <c r="A475" s="4"/>
      <c r="B475" s="4"/>
      <c r="C475" s="4"/>
      <c r="D475" s="4"/>
      <c r="E475" s="4"/>
      <c r="F475" s="4"/>
      <c r="G475" s="4"/>
      <c r="H475" s="4"/>
      <c r="I475" s="4"/>
      <c r="L475" s="4"/>
      <c r="M475" s="4"/>
    </row>
    <row r="476" spans="1:13" x14ac:dyDescent="0.15">
      <c r="A476" s="4"/>
      <c r="B476" s="4"/>
      <c r="C476" s="4"/>
      <c r="D476" s="4"/>
      <c r="E476" s="4"/>
      <c r="F476" s="4"/>
      <c r="G476" s="4"/>
      <c r="H476" s="4"/>
      <c r="I476" s="4"/>
      <c r="L476" s="4"/>
      <c r="M476" s="4"/>
    </row>
    <row r="477" spans="1:13" x14ac:dyDescent="0.15">
      <c r="A477" s="4"/>
      <c r="B477" s="4"/>
      <c r="C477" s="4"/>
      <c r="D477" s="4"/>
      <c r="E477" s="4"/>
      <c r="F477" s="4"/>
      <c r="G477" s="4"/>
      <c r="H477" s="4"/>
      <c r="I477" s="4"/>
      <c r="L477" s="4"/>
      <c r="M477" s="4"/>
    </row>
    <row r="478" spans="1:13" x14ac:dyDescent="0.15">
      <c r="A478" s="4"/>
      <c r="B478" s="4"/>
      <c r="C478" s="4"/>
      <c r="D478" s="4"/>
      <c r="E478" s="4"/>
      <c r="F478" s="4"/>
      <c r="G478" s="4"/>
      <c r="H478" s="4"/>
      <c r="I478" s="4"/>
      <c r="L478" s="4"/>
      <c r="M478" s="4"/>
    </row>
    <row r="479" spans="1:13" x14ac:dyDescent="0.15">
      <c r="A479" s="4"/>
      <c r="B479" s="4"/>
      <c r="C479" s="4"/>
      <c r="D479" s="4"/>
      <c r="E479" s="4"/>
      <c r="F479" s="4"/>
      <c r="G479" s="4"/>
      <c r="H479" s="4"/>
      <c r="I479" s="4"/>
      <c r="L479" s="4"/>
      <c r="M479" s="4"/>
    </row>
    <row r="480" spans="1:13" x14ac:dyDescent="0.15">
      <c r="A480" s="4"/>
      <c r="B480" s="4"/>
      <c r="C480" s="4"/>
      <c r="D480" s="4"/>
      <c r="E480" s="4"/>
      <c r="F480" s="4"/>
      <c r="G480" s="4"/>
      <c r="H480" s="4"/>
      <c r="I480" s="4"/>
      <c r="L480" s="4"/>
      <c r="M480" s="4"/>
    </row>
    <row r="481" spans="1:13" x14ac:dyDescent="0.15">
      <c r="A481" s="4"/>
      <c r="B481" s="4"/>
      <c r="C481" s="4"/>
      <c r="D481" s="4"/>
      <c r="E481" s="4"/>
      <c r="F481" s="4"/>
      <c r="G481" s="4"/>
      <c r="H481" s="4"/>
      <c r="I481" s="4"/>
      <c r="L481" s="4"/>
      <c r="M481" s="4"/>
    </row>
    <row r="482" spans="1:13" x14ac:dyDescent="0.15">
      <c r="A482" s="4"/>
      <c r="B482" s="4"/>
      <c r="C482" s="4"/>
      <c r="D482" s="4"/>
      <c r="E482" s="4"/>
      <c r="F482" s="4"/>
      <c r="G482" s="4"/>
      <c r="H482" s="4"/>
      <c r="I482" s="4"/>
      <c r="L482" s="4"/>
      <c r="M482" s="4"/>
    </row>
    <row r="483" spans="1:13" x14ac:dyDescent="0.15">
      <c r="A483" s="4"/>
      <c r="B483" s="4"/>
      <c r="C483" s="4"/>
      <c r="D483" s="4"/>
      <c r="E483" s="4"/>
      <c r="F483" s="4"/>
      <c r="G483" s="4"/>
      <c r="H483" s="4"/>
      <c r="I483" s="4"/>
      <c r="L483" s="4"/>
      <c r="M483" s="4"/>
    </row>
    <row r="484" spans="1:13" x14ac:dyDescent="0.15">
      <c r="A484" s="4"/>
      <c r="B484" s="4"/>
      <c r="C484" s="4"/>
      <c r="D484" s="4"/>
      <c r="E484" s="4"/>
      <c r="F484" s="4"/>
      <c r="G484" s="4"/>
      <c r="H484" s="4"/>
      <c r="I484" s="4"/>
      <c r="L484" s="4"/>
      <c r="M484" s="4"/>
    </row>
    <row r="485" spans="1:13" x14ac:dyDescent="0.15">
      <c r="A485" s="4"/>
      <c r="B485" s="4"/>
      <c r="C485" s="4"/>
      <c r="D485" s="4"/>
      <c r="E485" s="4"/>
      <c r="F485" s="4"/>
      <c r="G485" s="4"/>
      <c r="H485" s="4"/>
      <c r="I485" s="4"/>
      <c r="L485" s="4"/>
      <c r="M485" s="4"/>
    </row>
    <row r="486" spans="1:13" x14ac:dyDescent="0.15">
      <c r="A486" s="4"/>
      <c r="B486" s="4"/>
      <c r="C486" s="4"/>
      <c r="D486" s="4"/>
      <c r="E486" s="4"/>
      <c r="F486" s="4"/>
      <c r="G486" s="4"/>
      <c r="H486" s="4"/>
      <c r="I486" s="4"/>
      <c r="L486" s="4"/>
      <c r="M486" s="4"/>
    </row>
    <row r="487" spans="1:13" x14ac:dyDescent="0.15">
      <c r="A487" s="4"/>
      <c r="B487" s="4"/>
      <c r="C487" s="4"/>
      <c r="D487" s="4"/>
      <c r="E487" s="4"/>
      <c r="F487" s="4"/>
      <c r="G487" s="4"/>
      <c r="H487" s="4"/>
      <c r="I487" s="4"/>
      <c r="L487" s="4"/>
      <c r="M487" s="4"/>
    </row>
    <row r="488" spans="1:13" x14ac:dyDescent="0.15">
      <c r="A488" s="4"/>
      <c r="B488" s="4"/>
      <c r="C488" s="4"/>
      <c r="D488" s="4"/>
      <c r="E488" s="4"/>
      <c r="F488" s="4"/>
      <c r="G488" s="4"/>
      <c r="H488" s="4"/>
      <c r="I488" s="4"/>
      <c r="L488" s="4"/>
      <c r="M488" s="4"/>
    </row>
    <row r="489" spans="1:13" x14ac:dyDescent="0.15">
      <c r="A489" s="4"/>
      <c r="B489" s="4"/>
      <c r="C489" s="4"/>
      <c r="D489" s="4"/>
      <c r="E489" s="4"/>
      <c r="F489" s="4"/>
      <c r="G489" s="4"/>
      <c r="H489" s="4"/>
      <c r="I489" s="4"/>
      <c r="L489" s="4"/>
      <c r="M489" s="4"/>
    </row>
    <row r="490" spans="1:13" x14ac:dyDescent="0.15">
      <c r="A490" s="4"/>
      <c r="B490" s="4"/>
      <c r="C490" s="4"/>
      <c r="D490" s="4"/>
      <c r="E490" s="4"/>
      <c r="F490" s="4"/>
      <c r="G490" s="4"/>
      <c r="H490" s="4"/>
      <c r="I490" s="4"/>
      <c r="L490" s="4"/>
      <c r="M490" s="4"/>
    </row>
    <row r="491" spans="1:13" x14ac:dyDescent="0.15">
      <c r="A491" s="4"/>
      <c r="B491" s="4"/>
      <c r="C491" s="4"/>
      <c r="D491" s="4"/>
      <c r="E491" s="4"/>
      <c r="F491" s="4"/>
      <c r="G491" s="4"/>
      <c r="H491" s="4"/>
      <c r="I491" s="4"/>
      <c r="L491" s="4"/>
      <c r="M491" s="4"/>
    </row>
    <row r="492" spans="1:13" x14ac:dyDescent="0.15">
      <c r="A492" s="4"/>
      <c r="B492" s="4"/>
      <c r="C492" s="4"/>
      <c r="D492" s="4"/>
      <c r="E492" s="4"/>
      <c r="F492" s="4"/>
      <c r="G492" s="4"/>
      <c r="H492" s="4"/>
      <c r="I492" s="4"/>
      <c r="L492" s="4"/>
      <c r="M492" s="4"/>
    </row>
    <row r="493" spans="1:13" x14ac:dyDescent="0.15">
      <c r="A493" s="4"/>
      <c r="B493" s="4"/>
      <c r="C493" s="4"/>
      <c r="D493" s="4"/>
      <c r="E493" s="4"/>
      <c r="F493" s="4"/>
      <c r="G493" s="4"/>
      <c r="H493" s="4"/>
      <c r="I493" s="4"/>
      <c r="L493" s="4"/>
      <c r="M493" s="4"/>
    </row>
    <row r="494" spans="1:13" x14ac:dyDescent="0.15">
      <c r="A494" s="4"/>
      <c r="B494" s="4"/>
      <c r="C494" s="4"/>
      <c r="D494" s="4"/>
      <c r="E494" s="4"/>
      <c r="F494" s="4"/>
      <c r="G494" s="4"/>
      <c r="H494" s="4"/>
      <c r="I494" s="4"/>
      <c r="L494" s="4"/>
      <c r="M494" s="4"/>
    </row>
    <row r="495" spans="1:13" x14ac:dyDescent="0.15">
      <c r="A495" s="4"/>
      <c r="B495" s="4"/>
      <c r="C495" s="4"/>
      <c r="D495" s="4"/>
      <c r="E495" s="4"/>
      <c r="F495" s="4"/>
      <c r="G495" s="4"/>
      <c r="H495" s="4"/>
      <c r="I495" s="4"/>
      <c r="L495" s="4"/>
      <c r="M495" s="4"/>
    </row>
    <row r="496" spans="1:13" x14ac:dyDescent="0.15">
      <c r="A496" s="4"/>
      <c r="B496" s="4"/>
      <c r="C496" s="4"/>
      <c r="D496" s="4"/>
      <c r="E496" s="4"/>
      <c r="F496" s="4"/>
      <c r="G496" s="4"/>
      <c r="H496" s="4"/>
      <c r="I496" s="4"/>
      <c r="L496" s="4"/>
      <c r="M496" s="4"/>
    </row>
    <row r="497" spans="1:13" x14ac:dyDescent="0.15">
      <c r="A497" s="4"/>
      <c r="B497" s="4"/>
      <c r="C497" s="4"/>
      <c r="D497" s="4"/>
      <c r="E497" s="4"/>
      <c r="F497" s="4"/>
      <c r="G497" s="4"/>
      <c r="H497" s="4"/>
      <c r="I497" s="4"/>
      <c r="L497" s="4"/>
      <c r="M497" s="4"/>
    </row>
    <row r="498" spans="1:13" x14ac:dyDescent="0.15">
      <c r="A498" s="4"/>
      <c r="B498" s="4"/>
      <c r="C498" s="4"/>
      <c r="D498" s="4"/>
      <c r="E498" s="4"/>
      <c r="F498" s="4"/>
      <c r="G498" s="4"/>
      <c r="H498" s="4"/>
      <c r="I498" s="4"/>
      <c r="L498" s="4"/>
      <c r="M498" s="4"/>
    </row>
    <row r="499" spans="1:13" x14ac:dyDescent="0.15">
      <c r="A499" s="4"/>
      <c r="B499" s="4"/>
      <c r="C499" s="4"/>
      <c r="D499" s="4"/>
      <c r="E499" s="4"/>
      <c r="F499" s="4"/>
      <c r="G499" s="4"/>
      <c r="H499" s="4"/>
      <c r="I499" s="4"/>
      <c r="L499" s="4"/>
      <c r="M499" s="4"/>
    </row>
    <row r="500" spans="1:13" x14ac:dyDescent="0.15">
      <c r="A500" s="4"/>
      <c r="B500" s="4"/>
      <c r="C500" s="4"/>
      <c r="D500" s="4"/>
      <c r="E500" s="4"/>
      <c r="F500" s="4"/>
      <c r="G500" s="4"/>
      <c r="H500" s="4"/>
      <c r="I500" s="4"/>
      <c r="L500" s="4"/>
      <c r="M500" s="4"/>
    </row>
    <row r="501" spans="1:13" x14ac:dyDescent="0.15">
      <c r="A501" s="4"/>
      <c r="B501" s="4"/>
      <c r="C501" s="4"/>
      <c r="D501" s="4"/>
      <c r="E501" s="4"/>
      <c r="F501" s="4"/>
      <c r="G501" s="4"/>
      <c r="H501" s="4"/>
      <c r="I501" s="4"/>
      <c r="L501" s="4"/>
      <c r="M501" s="4"/>
    </row>
    <row r="502" spans="1:13" x14ac:dyDescent="0.15">
      <c r="A502" s="4"/>
      <c r="B502" s="4"/>
      <c r="C502" s="4"/>
      <c r="D502" s="4"/>
      <c r="E502" s="4"/>
      <c r="F502" s="4"/>
      <c r="G502" s="4"/>
      <c r="H502" s="4"/>
      <c r="I502" s="4"/>
      <c r="L502" s="4"/>
      <c r="M502" s="4"/>
    </row>
    <row r="503" spans="1:13" x14ac:dyDescent="0.15">
      <c r="A503" s="4"/>
      <c r="B503" s="4"/>
      <c r="C503" s="4"/>
      <c r="D503" s="4"/>
      <c r="E503" s="4"/>
      <c r="F503" s="4"/>
      <c r="G503" s="4"/>
      <c r="H503" s="4"/>
      <c r="I503" s="4"/>
      <c r="L503" s="4"/>
      <c r="M503" s="4"/>
    </row>
    <row r="504" spans="1:13" x14ac:dyDescent="0.15">
      <c r="A504" s="4"/>
      <c r="B504" s="4"/>
      <c r="C504" s="4"/>
      <c r="D504" s="4"/>
      <c r="E504" s="4"/>
      <c r="F504" s="4"/>
      <c r="G504" s="4"/>
      <c r="H504" s="4"/>
      <c r="I504" s="4"/>
      <c r="L504" s="4"/>
      <c r="M504" s="4"/>
    </row>
    <row r="505" spans="1:13" x14ac:dyDescent="0.15">
      <c r="A505" s="4"/>
      <c r="B505" s="4"/>
      <c r="C505" s="4"/>
      <c r="D505" s="4"/>
      <c r="E505" s="4"/>
      <c r="F505" s="4"/>
      <c r="G505" s="4"/>
      <c r="H505" s="4"/>
      <c r="I505" s="4"/>
      <c r="L505" s="4"/>
      <c r="M505" s="4"/>
    </row>
    <row r="506" spans="1:13" x14ac:dyDescent="0.15">
      <c r="A506" s="4"/>
      <c r="B506" s="4"/>
      <c r="C506" s="4"/>
      <c r="D506" s="4"/>
      <c r="E506" s="4"/>
      <c r="F506" s="4"/>
      <c r="G506" s="4"/>
      <c r="H506" s="4"/>
      <c r="I506" s="4"/>
      <c r="L506" s="4"/>
      <c r="M506" s="4"/>
    </row>
    <row r="507" spans="1:13" x14ac:dyDescent="0.15">
      <c r="A507" s="4"/>
      <c r="B507" s="4"/>
      <c r="C507" s="4"/>
      <c r="D507" s="4"/>
      <c r="E507" s="4"/>
      <c r="F507" s="4"/>
      <c r="G507" s="4"/>
      <c r="H507" s="4"/>
      <c r="I507" s="4"/>
      <c r="L507" s="4"/>
      <c r="M507" s="4"/>
    </row>
    <row r="508" spans="1:13" x14ac:dyDescent="0.15">
      <c r="A508" s="4"/>
      <c r="B508" s="4"/>
      <c r="C508" s="4"/>
      <c r="D508" s="4"/>
      <c r="E508" s="4"/>
      <c r="F508" s="4"/>
      <c r="G508" s="4"/>
      <c r="H508" s="4"/>
      <c r="I508" s="4"/>
      <c r="L508" s="4"/>
      <c r="M508" s="4"/>
    </row>
    <row r="509" spans="1:13" x14ac:dyDescent="0.15">
      <c r="A509" s="4"/>
      <c r="B509" s="4"/>
      <c r="C509" s="4"/>
      <c r="D509" s="4"/>
      <c r="E509" s="4"/>
      <c r="F509" s="4"/>
      <c r="G509" s="4"/>
      <c r="H509" s="4"/>
      <c r="I509" s="4"/>
      <c r="L509" s="4"/>
      <c r="M509" s="4"/>
    </row>
    <row r="510" spans="1:13" x14ac:dyDescent="0.15">
      <c r="A510" s="4"/>
      <c r="B510" s="4"/>
      <c r="C510" s="4"/>
      <c r="D510" s="4"/>
      <c r="E510" s="4"/>
      <c r="F510" s="4"/>
      <c r="G510" s="4"/>
      <c r="H510" s="4"/>
      <c r="I510" s="4"/>
      <c r="L510" s="4"/>
      <c r="M510" s="4"/>
    </row>
    <row r="511" spans="1:13" x14ac:dyDescent="0.15">
      <c r="A511" s="4"/>
      <c r="B511" s="4"/>
      <c r="C511" s="4"/>
      <c r="D511" s="4"/>
      <c r="E511" s="4"/>
      <c r="F511" s="4"/>
      <c r="G511" s="4"/>
      <c r="H511" s="4"/>
      <c r="I511" s="4"/>
      <c r="L511" s="4"/>
      <c r="M511" s="4"/>
    </row>
    <row r="512" spans="1:13" x14ac:dyDescent="0.15">
      <c r="A512" s="4"/>
      <c r="B512" s="4"/>
      <c r="C512" s="4"/>
      <c r="D512" s="4"/>
      <c r="E512" s="4"/>
      <c r="F512" s="4"/>
      <c r="G512" s="4"/>
      <c r="H512" s="4"/>
      <c r="I512" s="4"/>
      <c r="L512" s="4"/>
      <c r="M512" s="4"/>
    </row>
    <row r="513" spans="1:13" x14ac:dyDescent="0.15">
      <c r="A513" s="4"/>
      <c r="B513" s="4"/>
      <c r="C513" s="4"/>
      <c r="D513" s="4"/>
      <c r="E513" s="4"/>
      <c r="F513" s="4"/>
      <c r="G513" s="4"/>
      <c r="H513" s="4"/>
      <c r="I513" s="4"/>
      <c r="L513" s="4"/>
      <c r="M513" s="4"/>
    </row>
    <row r="514" spans="1:13" x14ac:dyDescent="0.15">
      <c r="A514" s="4"/>
      <c r="B514" s="4"/>
      <c r="C514" s="4"/>
      <c r="D514" s="4"/>
      <c r="E514" s="4"/>
      <c r="F514" s="4"/>
      <c r="G514" s="4"/>
      <c r="H514" s="4"/>
      <c r="I514" s="4"/>
      <c r="L514" s="4"/>
      <c r="M514" s="4"/>
    </row>
    <row r="515" spans="1:13" x14ac:dyDescent="0.15">
      <c r="A515" s="4"/>
      <c r="B515" s="4"/>
      <c r="C515" s="4"/>
      <c r="D515" s="4"/>
      <c r="E515" s="4"/>
      <c r="F515" s="4"/>
      <c r="G515" s="4"/>
      <c r="H515" s="4"/>
      <c r="I515" s="4"/>
      <c r="L515" s="4"/>
      <c r="M515" s="4"/>
    </row>
    <row r="516" spans="1:13" x14ac:dyDescent="0.15">
      <c r="A516" s="4"/>
      <c r="B516" s="4"/>
      <c r="C516" s="4"/>
      <c r="D516" s="4"/>
      <c r="E516" s="4"/>
      <c r="F516" s="4"/>
      <c r="G516" s="4"/>
      <c r="H516" s="4"/>
      <c r="I516" s="4"/>
      <c r="L516" s="4"/>
      <c r="M516" s="4"/>
    </row>
    <row r="517" spans="1:13" x14ac:dyDescent="0.15">
      <c r="A517" s="4"/>
      <c r="B517" s="4"/>
      <c r="C517" s="4"/>
      <c r="D517" s="4"/>
      <c r="E517" s="4"/>
      <c r="F517" s="4"/>
      <c r="G517" s="4"/>
      <c r="H517" s="4"/>
      <c r="I517" s="4"/>
      <c r="L517" s="4"/>
      <c r="M517" s="4"/>
    </row>
    <row r="518" spans="1:13" x14ac:dyDescent="0.15">
      <c r="A518" s="4"/>
      <c r="B518" s="4"/>
      <c r="C518" s="4"/>
      <c r="D518" s="4"/>
      <c r="E518" s="4"/>
      <c r="F518" s="4"/>
      <c r="G518" s="4"/>
      <c r="H518" s="4"/>
      <c r="I518" s="4"/>
      <c r="L518" s="4"/>
      <c r="M518" s="4"/>
    </row>
    <row r="519" spans="1:13" x14ac:dyDescent="0.15">
      <c r="A519" s="4"/>
      <c r="B519" s="4"/>
      <c r="C519" s="4"/>
      <c r="D519" s="4"/>
      <c r="E519" s="4"/>
      <c r="F519" s="4"/>
      <c r="G519" s="4"/>
      <c r="H519" s="4"/>
      <c r="I519" s="4"/>
      <c r="L519" s="4"/>
      <c r="M519" s="4"/>
    </row>
    <row r="520" spans="1:13" x14ac:dyDescent="0.15">
      <c r="A520" s="4"/>
      <c r="B520" s="4"/>
      <c r="C520" s="4"/>
      <c r="D520" s="4"/>
      <c r="E520" s="4"/>
      <c r="F520" s="4"/>
      <c r="G520" s="4"/>
      <c r="H520" s="4"/>
      <c r="I520" s="4"/>
      <c r="L520" s="4"/>
      <c r="M520" s="4"/>
    </row>
    <row r="521" spans="1:13" x14ac:dyDescent="0.15">
      <c r="A521" s="4"/>
      <c r="B521" s="4"/>
      <c r="C521" s="4"/>
      <c r="D521" s="4"/>
      <c r="E521" s="4"/>
      <c r="F521" s="4"/>
      <c r="G521" s="4"/>
      <c r="H521" s="4"/>
      <c r="I521" s="4"/>
      <c r="L521" s="4"/>
      <c r="M521" s="4"/>
    </row>
    <row r="522" spans="1:13" x14ac:dyDescent="0.15">
      <c r="A522" s="4"/>
      <c r="B522" s="4"/>
      <c r="C522" s="4"/>
      <c r="D522" s="4"/>
      <c r="E522" s="4"/>
      <c r="F522" s="4"/>
      <c r="G522" s="4"/>
      <c r="H522" s="4"/>
      <c r="I522" s="4"/>
      <c r="L522" s="4"/>
      <c r="M522" s="4"/>
    </row>
    <row r="523" spans="1:13" x14ac:dyDescent="0.15">
      <c r="A523" s="4"/>
      <c r="B523" s="4"/>
      <c r="C523" s="4"/>
      <c r="D523" s="4"/>
      <c r="E523" s="4"/>
      <c r="F523" s="4"/>
      <c r="G523" s="4"/>
      <c r="H523" s="4"/>
      <c r="I523" s="4"/>
      <c r="L523" s="4"/>
      <c r="M523" s="4"/>
    </row>
    <row r="524" spans="1:13" x14ac:dyDescent="0.15">
      <c r="A524" s="4"/>
      <c r="B524" s="4"/>
      <c r="C524" s="4"/>
      <c r="D524" s="4"/>
      <c r="E524" s="4"/>
      <c r="F524" s="4"/>
      <c r="G524" s="4"/>
      <c r="H524" s="4"/>
      <c r="I524" s="4"/>
      <c r="L524" s="4"/>
      <c r="M524" s="4"/>
    </row>
    <row r="525" spans="1:13" x14ac:dyDescent="0.15">
      <c r="A525" s="4"/>
      <c r="B525" s="4"/>
      <c r="C525" s="4"/>
      <c r="D525" s="4"/>
      <c r="E525" s="4"/>
      <c r="F525" s="4"/>
      <c r="G525" s="4"/>
      <c r="H525" s="4"/>
      <c r="I525" s="4"/>
      <c r="L525" s="4"/>
      <c r="M525" s="4"/>
    </row>
    <row r="526" spans="1:13" x14ac:dyDescent="0.15">
      <c r="A526" s="4"/>
      <c r="B526" s="4"/>
      <c r="C526" s="4"/>
      <c r="D526" s="4"/>
      <c r="E526" s="4"/>
      <c r="F526" s="4"/>
      <c r="G526" s="4"/>
      <c r="H526" s="4"/>
      <c r="I526" s="4"/>
      <c r="L526" s="4"/>
      <c r="M526" s="4"/>
    </row>
    <row r="527" spans="1:13" x14ac:dyDescent="0.15">
      <c r="A527" s="4"/>
      <c r="B527" s="4"/>
      <c r="C527" s="4"/>
      <c r="D527" s="4"/>
      <c r="E527" s="4"/>
      <c r="F527" s="4"/>
      <c r="G527" s="4"/>
      <c r="H527" s="4"/>
      <c r="I527" s="4"/>
      <c r="L527" s="4"/>
      <c r="M527" s="4"/>
    </row>
    <row r="528" spans="1:13" x14ac:dyDescent="0.15">
      <c r="A528" s="4"/>
      <c r="B528" s="4"/>
      <c r="C528" s="4"/>
      <c r="D528" s="4"/>
      <c r="E528" s="4"/>
      <c r="F528" s="4"/>
      <c r="G528" s="4"/>
      <c r="H528" s="4"/>
      <c r="I528" s="4"/>
      <c r="L528" s="4"/>
      <c r="M528" s="4"/>
    </row>
    <row r="529" spans="1:13" x14ac:dyDescent="0.15">
      <c r="A529" s="4"/>
      <c r="B529" s="4"/>
      <c r="C529" s="4"/>
      <c r="D529" s="4"/>
      <c r="E529" s="4"/>
      <c r="F529" s="4"/>
      <c r="G529" s="4"/>
      <c r="H529" s="4"/>
      <c r="I529" s="4"/>
      <c r="L529" s="4"/>
      <c r="M529" s="4"/>
    </row>
    <row r="530" spans="1:13" x14ac:dyDescent="0.15">
      <c r="A530" s="4"/>
      <c r="B530" s="4"/>
      <c r="C530" s="4"/>
      <c r="D530" s="4"/>
      <c r="E530" s="4"/>
      <c r="F530" s="4"/>
      <c r="G530" s="4"/>
      <c r="H530" s="4"/>
      <c r="I530" s="4"/>
      <c r="L530" s="4"/>
      <c r="M530" s="4"/>
    </row>
    <row r="531" spans="1:13" x14ac:dyDescent="0.15">
      <c r="A531" s="4"/>
      <c r="B531" s="4"/>
      <c r="C531" s="4"/>
      <c r="D531" s="4"/>
      <c r="E531" s="4"/>
      <c r="F531" s="4"/>
      <c r="G531" s="4"/>
      <c r="H531" s="4"/>
      <c r="I531" s="4"/>
      <c r="L531" s="4"/>
      <c r="M531" s="4"/>
    </row>
    <row r="532" spans="1:13" x14ac:dyDescent="0.15">
      <c r="A532" s="4"/>
      <c r="B532" s="4"/>
      <c r="C532" s="4"/>
      <c r="D532" s="4"/>
      <c r="E532" s="4"/>
      <c r="F532" s="4"/>
      <c r="G532" s="4"/>
      <c r="H532" s="4"/>
      <c r="I532" s="4"/>
      <c r="L532" s="4"/>
      <c r="M532" s="4"/>
    </row>
    <row r="533" spans="1:13" x14ac:dyDescent="0.15">
      <c r="A533" s="4"/>
      <c r="B533" s="4"/>
      <c r="C533" s="4"/>
      <c r="D533" s="4"/>
      <c r="E533" s="4"/>
      <c r="F533" s="4"/>
      <c r="G533" s="4"/>
      <c r="H533" s="4"/>
      <c r="I533" s="4"/>
      <c r="L533" s="4"/>
      <c r="M533" s="4"/>
    </row>
    <row r="534" spans="1:13" x14ac:dyDescent="0.15">
      <c r="A534" s="4"/>
      <c r="B534" s="4"/>
      <c r="C534" s="4"/>
      <c r="D534" s="4"/>
      <c r="E534" s="4"/>
      <c r="F534" s="4"/>
      <c r="G534" s="4"/>
      <c r="H534" s="4"/>
      <c r="I534" s="4"/>
      <c r="L534" s="4"/>
      <c r="M534" s="4"/>
    </row>
    <row r="535" spans="1:13" x14ac:dyDescent="0.15">
      <c r="A535" s="4"/>
      <c r="B535" s="4"/>
      <c r="C535" s="4"/>
      <c r="D535" s="4"/>
      <c r="E535" s="4"/>
      <c r="F535" s="4"/>
      <c r="G535" s="4"/>
      <c r="H535" s="4"/>
      <c r="I535" s="4"/>
      <c r="L535" s="4"/>
      <c r="M535" s="4"/>
    </row>
    <row r="536" spans="1:13" x14ac:dyDescent="0.15">
      <c r="A536" s="4"/>
      <c r="B536" s="4"/>
      <c r="C536" s="4"/>
      <c r="D536" s="4"/>
      <c r="E536" s="4"/>
      <c r="F536" s="4"/>
      <c r="G536" s="4"/>
      <c r="H536" s="4"/>
      <c r="I536" s="4"/>
      <c r="L536" s="4"/>
      <c r="M536" s="4"/>
    </row>
    <row r="537" spans="1:13" x14ac:dyDescent="0.15">
      <c r="A537" s="4"/>
      <c r="B537" s="4"/>
      <c r="C537" s="4"/>
      <c r="D537" s="4"/>
      <c r="E537" s="4"/>
      <c r="F537" s="4"/>
      <c r="G537" s="4"/>
      <c r="H537" s="4"/>
      <c r="I537" s="4"/>
      <c r="L537" s="4"/>
      <c r="M537" s="4"/>
    </row>
    <row r="538" spans="1:13" x14ac:dyDescent="0.15">
      <c r="A538" s="4"/>
      <c r="B538" s="4"/>
      <c r="C538" s="4"/>
      <c r="D538" s="4"/>
      <c r="E538" s="4"/>
      <c r="F538" s="4"/>
      <c r="G538" s="4"/>
      <c r="H538" s="4"/>
      <c r="I538" s="4"/>
      <c r="L538" s="4"/>
      <c r="M538" s="4"/>
    </row>
    <row r="539" spans="1:13" x14ac:dyDescent="0.15">
      <c r="A539" s="4"/>
      <c r="B539" s="4"/>
      <c r="C539" s="4"/>
      <c r="D539" s="4"/>
      <c r="E539" s="4"/>
      <c r="F539" s="4"/>
      <c r="G539" s="4"/>
      <c r="H539" s="4"/>
      <c r="I539" s="4"/>
      <c r="L539" s="4"/>
      <c r="M539" s="4"/>
    </row>
    <row r="540" spans="1:13" x14ac:dyDescent="0.15">
      <c r="A540" s="4"/>
      <c r="B540" s="4"/>
      <c r="C540" s="4"/>
      <c r="D540" s="4"/>
      <c r="E540" s="4"/>
      <c r="F540" s="4"/>
      <c r="G540" s="4"/>
      <c r="H540" s="4"/>
      <c r="I540" s="4"/>
      <c r="L540" s="4"/>
      <c r="M540" s="4"/>
    </row>
    <row r="541" spans="1:13" x14ac:dyDescent="0.15">
      <c r="A541" s="4"/>
      <c r="B541" s="4"/>
      <c r="C541" s="4"/>
      <c r="D541" s="4"/>
      <c r="E541" s="4"/>
      <c r="F541" s="4"/>
      <c r="G541" s="4"/>
      <c r="H541" s="4"/>
      <c r="I541" s="4"/>
      <c r="L541" s="4"/>
      <c r="M541" s="4"/>
    </row>
    <row r="542" spans="1:13" x14ac:dyDescent="0.15">
      <c r="A542" s="4"/>
      <c r="B542" s="4"/>
      <c r="C542" s="4"/>
      <c r="D542" s="4"/>
      <c r="E542" s="4"/>
      <c r="F542" s="4"/>
      <c r="G542" s="4"/>
      <c r="H542" s="4"/>
      <c r="I542" s="4"/>
      <c r="L542" s="4"/>
      <c r="M542" s="4"/>
    </row>
    <row r="543" spans="1:13" x14ac:dyDescent="0.15">
      <c r="A543" s="4"/>
      <c r="B543" s="4"/>
      <c r="C543" s="4"/>
      <c r="D543" s="4"/>
      <c r="E543" s="4"/>
      <c r="F543" s="4"/>
      <c r="G543" s="4"/>
      <c r="H543" s="4"/>
      <c r="I543" s="4"/>
      <c r="L543" s="4"/>
      <c r="M543" s="4"/>
    </row>
    <row r="544" spans="1:13" x14ac:dyDescent="0.15">
      <c r="A544" s="4"/>
      <c r="B544" s="4"/>
      <c r="C544" s="4"/>
      <c r="D544" s="4"/>
      <c r="E544" s="4"/>
      <c r="F544" s="4"/>
      <c r="G544" s="4"/>
      <c r="H544" s="4"/>
      <c r="I544" s="4"/>
      <c r="L544" s="4"/>
      <c r="M544" s="4"/>
    </row>
    <row r="545" spans="1:13" x14ac:dyDescent="0.15">
      <c r="A545" s="4"/>
      <c r="B545" s="4"/>
      <c r="C545" s="4"/>
      <c r="D545" s="4"/>
      <c r="E545" s="4"/>
      <c r="F545" s="4"/>
      <c r="G545" s="4"/>
      <c r="H545" s="4"/>
      <c r="I545" s="4"/>
      <c r="L545" s="4"/>
      <c r="M545" s="4"/>
    </row>
    <row r="546" spans="1:13" x14ac:dyDescent="0.15">
      <c r="A546" s="4"/>
      <c r="B546" s="4"/>
      <c r="C546" s="4"/>
      <c r="D546" s="4"/>
      <c r="E546" s="4"/>
      <c r="F546" s="4"/>
      <c r="G546" s="4"/>
      <c r="H546" s="4"/>
      <c r="I546" s="4"/>
      <c r="L546" s="4"/>
      <c r="M546" s="4"/>
    </row>
    <row r="547" spans="1:13" x14ac:dyDescent="0.15">
      <c r="A547" s="4"/>
      <c r="B547" s="4"/>
      <c r="C547" s="4"/>
      <c r="D547" s="4"/>
      <c r="E547" s="4"/>
      <c r="F547" s="4"/>
      <c r="G547" s="4"/>
      <c r="H547" s="4"/>
      <c r="I547" s="4"/>
      <c r="L547" s="4"/>
      <c r="M547" s="4"/>
    </row>
    <row r="548" spans="1:13" x14ac:dyDescent="0.15">
      <c r="A548" s="4"/>
      <c r="B548" s="4"/>
      <c r="C548" s="4"/>
      <c r="D548" s="4"/>
      <c r="E548" s="4"/>
      <c r="F548" s="4"/>
      <c r="G548" s="4"/>
      <c r="H548" s="4"/>
      <c r="I548" s="4"/>
      <c r="L548" s="4"/>
      <c r="M548" s="4"/>
    </row>
    <row r="549" spans="1:13" x14ac:dyDescent="0.15">
      <c r="A549" s="4"/>
      <c r="B549" s="4"/>
      <c r="C549" s="4"/>
      <c r="D549" s="4"/>
      <c r="E549" s="4"/>
      <c r="F549" s="4"/>
      <c r="G549" s="4"/>
      <c r="H549" s="4"/>
      <c r="I549" s="4"/>
      <c r="L549" s="4"/>
      <c r="M549" s="4"/>
    </row>
    <row r="550" spans="1:13" x14ac:dyDescent="0.15">
      <c r="A550" s="4"/>
      <c r="B550" s="4"/>
      <c r="C550" s="4"/>
      <c r="D550" s="4"/>
      <c r="E550" s="4"/>
      <c r="F550" s="4"/>
      <c r="G550" s="4"/>
      <c r="H550" s="4"/>
      <c r="I550" s="4"/>
      <c r="L550" s="4"/>
      <c r="M550" s="4"/>
    </row>
    <row r="551" spans="1:13" x14ac:dyDescent="0.15">
      <c r="A551" s="4"/>
      <c r="B551" s="4"/>
      <c r="C551" s="4"/>
      <c r="D551" s="4"/>
      <c r="E551" s="4"/>
      <c r="F551" s="4"/>
      <c r="G551" s="4"/>
      <c r="H551" s="4"/>
      <c r="I551" s="4"/>
      <c r="L551" s="4"/>
      <c r="M551" s="4"/>
    </row>
    <row r="552" spans="1:13" x14ac:dyDescent="0.15">
      <c r="A552" s="4"/>
      <c r="B552" s="4"/>
      <c r="C552" s="4"/>
      <c r="D552" s="4"/>
      <c r="E552" s="4"/>
      <c r="F552" s="4"/>
      <c r="G552" s="4"/>
      <c r="H552" s="4"/>
      <c r="I552" s="4"/>
      <c r="L552" s="4"/>
      <c r="M552" s="4"/>
    </row>
    <row r="553" spans="1:13" x14ac:dyDescent="0.15">
      <c r="A553" s="4"/>
      <c r="B553" s="4"/>
      <c r="C553" s="4"/>
      <c r="D553" s="4"/>
      <c r="E553" s="4"/>
      <c r="F553" s="4"/>
      <c r="G553" s="4"/>
      <c r="H553" s="4"/>
      <c r="I553" s="4"/>
      <c r="L553" s="4"/>
      <c r="M553" s="4"/>
    </row>
    <row r="554" spans="1:13" x14ac:dyDescent="0.15">
      <c r="A554" s="4"/>
      <c r="B554" s="4"/>
      <c r="C554" s="4"/>
      <c r="D554" s="4"/>
      <c r="E554" s="4"/>
      <c r="F554" s="4"/>
      <c r="G554" s="4"/>
      <c r="H554" s="4"/>
      <c r="I554" s="4"/>
      <c r="L554" s="4"/>
      <c r="M554" s="4"/>
    </row>
    <row r="555" spans="1:13" x14ac:dyDescent="0.15">
      <c r="A555" s="4"/>
      <c r="B555" s="4"/>
      <c r="C555" s="4"/>
      <c r="D555" s="4"/>
      <c r="E555" s="4"/>
      <c r="F555" s="4"/>
      <c r="G555" s="4"/>
      <c r="H555" s="4"/>
      <c r="I555" s="4"/>
      <c r="L555" s="4"/>
      <c r="M555" s="4"/>
    </row>
    <row r="556" spans="1:13" x14ac:dyDescent="0.15">
      <c r="A556" s="4"/>
      <c r="B556" s="4"/>
      <c r="C556" s="4"/>
      <c r="D556" s="4"/>
      <c r="E556" s="4"/>
      <c r="F556" s="4"/>
      <c r="G556" s="4"/>
      <c r="H556" s="4"/>
      <c r="I556" s="4"/>
      <c r="L556" s="4"/>
      <c r="M556" s="4"/>
    </row>
    <row r="557" spans="1:13" x14ac:dyDescent="0.15">
      <c r="A557" s="4"/>
      <c r="B557" s="4"/>
      <c r="C557" s="4"/>
      <c r="D557" s="4"/>
      <c r="E557" s="4"/>
      <c r="F557" s="4"/>
      <c r="G557" s="4"/>
      <c r="H557" s="4"/>
      <c r="I557" s="4"/>
      <c r="L557" s="4"/>
      <c r="M557" s="4"/>
    </row>
    <row r="558" spans="1:13" x14ac:dyDescent="0.15">
      <c r="A558" s="4"/>
      <c r="B558" s="4"/>
      <c r="C558" s="4"/>
      <c r="D558" s="4"/>
      <c r="E558" s="4"/>
      <c r="F558" s="4"/>
      <c r="G558" s="4"/>
      <c r="H558" s="4"/>
      <c r="I558" s="4"/>
      <c r="L558" s="4"/>
      <c r="M558" s="4"/>
    </row>
    <row r="559" spans="1:13" x14ac:dyDescent="0.15">
      <c r="A559" s="4"/>
      <c r="B559" s="4"/>
      <c r="C559" s="4"/>
      <c r="D559" s="4"/>
      <c r="E559" s="4"/>
      <c r="F559" s="4"/>
      <c r="G559" s="4"/>
      <c r="H559" s="4"/>
      <c r="I559" s="4"/>
      <c r="L559" s="4"/>
      <c r="M559" s="4"/>
    </row>
    <row r="560" spans="1:13" x14ac:dyDescent="0.15">
      <c r="A560" s="4"/>
      <c r="B560" s="4"/>
      <c r="C560" s="4"/>
      <c r="D560" s="4"/>
      <c r="E560" s="4"/>
      <c r="F560" s="4"/>
      <c r="G560" s="4"/>
      <c r="H560" s="4"/>
      <c r="I560" s="4"/>
      <c r="L560" s="4"/>
      <c r="M560" s="4"/>
    </row>
    <row r="561" spans="1:13" x14ac:dyDescent="0.15">
      <c r="A561" s="4"/>
      <c r="B561" s="4"/>
      <c r="C561" s="4"/>
      <c r="D561" s="4"/>
      <c r="E561" s="4"/>
      <c r="F561" s="4"/>
      <c r="G561" s="4"/>
      <c r="H561" s="4"/>
      <c r="I561" s="4"/>
      <c r="L561" s="4"/>
      <c r="M561" s="4"/>
    </row>
    <row r="562" spans="1:13" x14ac:dyDescent="0.15">
      <c r="A562" s="4"/>
      <c r="B562" s="4"/>
      <c r="C562" s="4"/>
      <c r="D562" s="4"/>
      <c r="E562" s="4"/>
      <c r="F562" s="4"/>
      <c r="G562" s="4"/>
      <c r="H562" s="4"/>
      <c r="I562" s="4"/>
      <c r="L562" s="4"/>
      <c r="M562" s="4"/>
    </row>
    <row r="563" spans="1:13" x14ac:dyDescent="0.15">
      <c r="A563" s="4"/>
      <c r="B563" s="4"/>
      <c r="C563" s="4"/>
      <c r="D563" s="4"/>
      <c r="E563" s="4"/>
      <c r="F563" s="4"/>
      <c r="G563" s="4"/>
      <c r="H563" s="4"/>
      <c r="I563" s="4"/>
      <c r="L563" s="4"/>
      <c r="M563" s="4"/>
    </row>
    <row r="564" spans="1:13" x14ac:dyDescent="0.15">
      <c r="A564" s="4"/>
      <c r="B564" s="4"/>
      <c r="C564" s="4"/>
      <c r="D564" s="4"/>
      <c r="E564" s="4"/>
      <c r="F564" s="4"/>
      <c r="G564" s="4"/>
      <c r="H564" s="4"/>
      <c r="I564" s="4"/>
      <c r="L564" s="4"/>
      <c r="M564" s="4"/>
    </row>
    <row r="565" spans="1:13" x14ac:dyDescent="0.15">
      <c r="A565" s="4"/>
      <c r="B565" s="4"/>
      <c r="C565" s="4"/>
      <c r="D565" s="4"/>
      <c r="E565" s="4"/>
      <c r="F565" s="4"/>
      <c r="G565" s="4"/>
      <c r="H565" s="4"/>
      <c r="I565" s="4"/>
      <c r="L565" s="4"/>
      <c r="M565" s="4"/>
    </row>
    <row r="566" spans="1:13" x14ac:dyDescent="0.15">
      <c r="A566" s="4"/>
      <c r="B566" s="4"/>
      <c r="C566" s="4"/>
      <c r="D566" s="4"/>
      <c r="E566" s="4"/>
      <c r="F566" s="4"/>
      <c r="G566" s="4"/>
      <c r="H566" s="4"/>
      <c r="I566" s="4"/>
      <c r="L566" s="4"/>
      <c r="M566" s="4"/>
    </row>
    <row r="567" spans="1:13" x14ac:dyDescent="0.15">
      <c r="A567" s="4"/>
      <c r="B567" s="4"/>
      <c r="C567" s="4"/>
      <c r="D567" s="4"/>
      <c r="E567" s="4"/>
      <c r="F567" s="4"/>
      <c r="G567" s="4"/>
      <c r="H567" s="4"/>
      <c r="I567" s="4"/>
      <c r="L567" s="4"/>
      <c r="M567" s="4"/>
    </row>
    <row r="568" spans="1:13" x14ac:dyDescent="0.15">
      <c r="A568" s="4"/>
      <c r="B568" s="4"/>
      <c r="C568" s="4"/>
      <c r="D568" s="4"/>
      <c r="E568" s="4"/>
      <c r="F568" s="4"/>
      <c r="G568" s="4"/>
      <c r="H568" s="4"/>
      <c r="I568" s="4"/>
      <c r="L568" s="4"/>
      <c r="M568" s="4"/>
    </row>
    <row r="569" spans="1:13" x14ac:dyDescent="0.15">
      <c r="A569" s="4"/>
      <c r="B569" s="4"/>
      <c r="C569" s="4"/>
      <c r="D569" s="4"/>
      <c r="E569" s="4"/>
      <c r="F569" s="4"/>
      <c r="G569" s="4"/>
      <c r="H569" s="4"/>
      <c r="I569" s="4"/>
      <c r="L569" s="4"/>
      <c r="M569" s="4"/>
    </row>
    <row r="570" spans="1:13" x14ac:dyDescent="0.15">
      <c r="A570" s="4"/>
      <c r="B570" s="4"/>
      <c r="C570" s="4"/>
      <c r="D570" s="4"/>
      <c r="E570" s="4"/>
      <c r="F570" s="4"/>
      <c r="G570" s="4"/>
      <c r="H570" s="4"/>
      <c r="I570" s="4"/>
      <c r="L570" s="4"/>
      <c r="M570" s="4"/>
    </row>
    <row r="571" spans="1:13" x14ac:dyDescent="0.15">
      <c r="A571" s="4"/>
      <c r="B571" s="4"/>
      <c r="C571" s="4"/>
      <c r="D571" s="4"/>
      <c r="E571" s="4"/>
      <c r="F571" s="4"/>
      <c r="G571" s="4"/>
      <c r="H571" s="4"/>
      <c r="I571" s="4"/>
      <c r="L571" s="4"/>
      <c r="M571" s="4"/>
    </row>
    <row r="572" spans="1:13" x14ac:dyDescent="0.15">
      <c r="A572" s="4"/>
      <c r="B572" s="4"/>
      <c r="C572" s="4"/>
      <c r="D572" s="4"/>
      <c r="E572" s="4"/>
      <c r="F572" s="4"/>
      <c r="G572" s="4"/>
      <c r="H572" s="4"/>
      <c r="I572" s="4"/>
      <c r="L572" s="4"/>
      <c r="M572" s="4"/>
    </row>
    <row r="573" spans="1:13" x14ac:dyDescent="0.15">
      <c r="A573" s="4"/>
      <c r="B573" s="4"/>
      <c r="C573" s="4"/>
      <c r="D573" s="4"/>
      <c r="E573" s="4"/>
      <c r="F573" s="4"/>
      <c r="G573" s="4"/>
      <c r="H573" s="4"/>
      <c r="I573" s="4"/>
      <c r="L573" s="4"/>
      <c r="M573" s="4"/>
    </row>
    <row r="574" spans="1:13" x14ac:dyDescent="0.15">
      <c r="A574" s="4"/>
      <c r="B574" s="4"/>
      <c r="C574" s="4"/>
      <c r="D574" s="4"/>
      <c r="E574" s="4"/>
      <c r="F574" s="4"/>
      <c r="G574" s="4"/>
      <c r="H574" s="4"/>
      <c r="I574" s="4"/>
      <c r="L574" s="4"/>
      <c r="M574" s="4"/>
    </row>
    <row r="575" spans="1:13" x14ac:dyDescent="0.15">
      <c r="A575" s="4"/>
      <c r="B575" s="4"/>
      <c r="C575" s="4"/>
      <c r="D575" s="4"/>
      <c r="E575" s="4"/>
      <c r="F575" s="4"/>
      <c r="G575" s="4"/>
      <c r="H575" s="4"/>
      <c r="I575" s="4"/>
      <c r="L575" s="4"/>
      <c r="M575" s="4"/>
    </row>
    <row r="576" spans="1:13" x14ac:dyDescent="0.15">
      <c r="A576" s="4"/>
      <c r="B576" s="4"/>
      <c r="C576" s="4"/>
      <c r="D576" s="4"/>
      <c r="E576" s="4"/>
      <c r="F576" s="4"/>
      <c r="G576" s="4"/>
      <c r="H576" s="4"/>
      <c r="I576" s="4"/>
      <c r="L576" s="4"/>
      <c r="M576" s="4"/>
    </row>
    <row r="577" spans="1:13" x14ac:dyDescent="0.15">
      <c r="A577" s="4"/>
      <c r="B577" s="4"/>
      <c r="C577" s="4"/>
      <c r="D577" s="4"/>
      <c r="E577" s="4"/>
      <c r="F577" s="4"/>
      <c r="G577" s="4"/>
      <c r="H577" s="4"/>
      <c r="I577" s="4"/>
      <c r="L577" s="4"/>
      <c r="M577" s="4"/>
    </row>
    <row r="578" spans="1:13" x14ac:dyDescent="0.15">
      <c r="A578" s="4"/>
      <c r="B578" s="4"/>
      <c r="C578" s="4"/>
      <c r="D578" s="4"/>
      <c r="E578" s="4"/>
      <c r="F578" s="4"/>
      <c r="G578" s="4"/>
      <c r="H578" s="4"/>
      <c r="I578" s="4"/>
      <c r="L578" s="4"/>
      <c r="M578" s="4"/>
    </row>
    <row r="579" spans="1:13" x14ac:dyDescent="0.15">
      <c r="A579" s="4"/>
      <c r="B579" s="4"/>
      <c r="C579" s="4"/>
      <c r="D579" s="4"/>
      <c r="E579" s="4"/>
      <c r="F579" s="4"/>
      <c r="G579" s="4"/>
      <c r="H579" s="4"/>
      <c r="I579" s="4"/>
      <c r="L579" s="4"/>
      <c r="M579" s="4"/>
    </row>
    <row r="580" spans="1:13" x14ac:dyDescent="0.15">
      <c r="A580" s="4"/>
      <c r="B580" s="4"/>
      <c r="C580" s="4"/>
      <c r="D580" s="4"/>
      <c r="E580" s="4"/>
      <c r="F580" s="4"/>
      <c r="G580" s="4"/>
      <c r="H580" s="4"/>
      <c r="I580" s="4"/>
      <c r="L580" s="4"/>
      <c r="M580" s="4"/>
    </row>
    <row r="581" spans="1:13" x14ac:dyDescent="0.15">
      <c r="A581" s="4"/>
      <c r="B581" s="4"/>
      <c r="C581" s="4"/>
      <c r="D581" s="4"/>
      <c r="E581" s="4"/>
      <c r="F581" s="4"/>
      <c r="G581" s="4"/>
      <c r="H581" s="4"/>
      <c r="I581" s="4"/>
      <c r="L581" s="4"/>
      <c r="M581" s="4"/>
    </row>
    <row r="582" spans="1:13" x14ac:dyDescent="0.15">
      <c r="A582" s="4"/>
      <c r="B582" s="4"/>
      <c r="C582" s="4"/>
      <c r="D582" s="4"/>
      <c r="E582" s="4"/>
      <c r="F582" s="4"/>
      <c r="G582" s="4"/>
      <c r="H582" s="4"/>
      <c r="I582" s="4"/>
      <c r="L582" s="4"/>
      <c r="M582" s="4"/>
    </row>
    <row r="583" spans="1:13" x14ac:dyDescent="0.15">
      <c r="A583" s="4"/>
      <c r="B583" s="4"/>
      <c r="C583" s="4"/>
      <c r="D583" s="4"/>
      <c r="E583" s="4"/>
      <c r="F583" s="4"/>
      <c r="G583" s="4"/>
      <c r="H583" s="4"/>
      <c r="I583" s="4"/>
      <c r="L583" s="4"/>
      <c r="M583" s="4"/>
    </row>
    <row r="584" spans="1:13" x14ac:dyDescent="0.15">
      <c r="A584" s="4"/>
      <c r="B584" s="4"/>
      <c r="C584" s="4"/>
      <c r="D584" s="4"/>
      <c r="E584" s="4"/>
      <c r="F584" s="4"/>
      <c r="G584" s="4"/>
      <c r="H584" s="4"/>
      <c r="I584" s="4"/>
      <c r="L584" s="4"/>
      <c r="M584" s="4"/>
    </row>
    <row r="585" spans="1:13" x14ac:dyDescent="0.15">
      <c r="A585" s="4"/>
      <c r="B585" s="4"/>
      <c r="C585" s="4"/>
      <c r="D585" s="4"/>
      <c r="E585" s="4"/>
      <c r="F585" s="4"/>
      <c r="G585" s="4"/>
      <c r="H585" s="4"/>
      <c r="I585" s="4"/>
      <c r="L585" s="4"/>
      <c r="M585" s="4"/>
    </row>
    <row r="586" spans="1:13" x14ac:dyDescent="0.15">
      <c r="A586" s="4"/>
      <c r="B586" s="4"/>
      <c r="C586" s="4"/>
      <c r="D586" s="4"/>
      <c r="E586" s="4"/>
      <c r="F586" s="4"/>
      <c r="G586" s="4"/>
      <c r="H586" s="4"/>
      <c r="I586" s="4"/>
      <c r="L586" s="4"/>
      <c r="M586" s="4"/>
    </row>
    <row r="587" spans="1:13" x14ac:dyDescent="0.15">
      <c r="A587" s="4"/>
      <c r="B587" s="4"/>
      <c r="C587" s="4"/>
      <c r="D587" s="4"/>
      <c r="E587" s="4"/>
      <c r="F587" s="4"/>
      <c r="G587" s="4"/>
      <c r="H587" s="4"/>
      <c r="I587" s="4"/>
      <c r="L587" s="4"/>
      <c r="M587" s="4"/>
    </row>
    <row r="588" spans="1:13" x14ac:dyDescent="0.15">
      <c r="A588" s="4"/>
      <c r="B588" s="4"/>
      <c r="C588" s="4"/>
      <c r="D588" s="4"/>
      <c r="E588" s="4"/>
      <c r="F588" s="4"/>
      <c r="G588" s="4"/>
      <c r="H588" s="4"/>
      <c r="I588" s="4"/>
      <c r="L588" s="4"/>
      <c r="M588" s="4"/>
    </row>
    <row r="589" spans="1:13" x14ac:dyDescent="0.15">
      <c r="A589" s="4"/>
      <c r="B589" s="4"/>
      <c r="C589" s="4"/>
      <c r="D589" s="4"/>
      <c r="E589" s="4"/>
      <c r="F589" s="4"/>
      <c r="G589" s="4"/>
      <c r="H589" s="4"/>
      <c r="I589" s="4"/>
      <c r="L589" s="4"/>
      <c r="M589" s="4"/>
    </row>
    <row r="590" spans="1:13" x14ac:dyDescent="0.15">
      <c r="A590" s="4"/>
      <c r="B590" s="4"/>
      <c r="C590" s="4"/>
      <c r="D590" s="4"/>
      <c r="E590" s="4"/>
      <c r="F590" s="4"/>
      <c r="G590" s="4"/>
      <c r="H590" s="4"/>
      <c r="I590" s="4"/>
      <c r="L590" s="4"/>
      <c r="M590" s="4"/>
    </row>
    <row r="591" spans="1:13" x14ac:dyDescent="0.15">
      <c r="A591" s="4"/>
      <c r="B591" s="4"/>
      <c r="C591" s="4"/>
      <c r="D591" s="4"/>
      <c r="E591" s="4"/>
      <c r="F591" s="4"/>
      <c r="G591" s="4"/>
      <c r="H591" s="4"/>
      <c r="I591" s="4"/>
      <c r="L591" s="4"/>
      <c r="M591" s="4"/>
    </row>
    <row r="592" spans="1:13" x14ac:dyDescent="0.15">
      <c r="A592" s="4"/>
      <c r="B592" s="4"/>
      <c r="C592" s="4"/>
      <c r="D592" s="4"/>
      <c r="E592" s="4"/>
      <c r="F592" s="4"/>
      <c r="G592" s="4"/>
      <c r="H592" s="4"/>
      <c r="I592" s="4"/>
      <c r="L592" s="4"/>
      <c r="M592" s="4"/>
    </row>
    <row r="593" spans="1:13" x14ac:dyDescent="0.15">
      <c r="A593" s="4"/>
      <c r="B593" s="4"/>
      <c r="C593" s="4"/>
      <c r="D593" s="4"/>
      <c r="E593" s="4"/>
      <c r="F593" s="4"/>
      <c r="G593" s="4"/>
      <c r="H593" s="4"/>
      <c r="I593" s="4"/>
      <c r="L593" s="4"/>
      <c r="M593" s="4"/>
    </row>
    <row r="594" spans="1:13" x14ac:dyDescent="0.15">
      <c r="A594" s="4"/>
      <c r="B594" s="4"/>
      <c r="C594" s="4"/>
      <c r="D594" s="4"/>
      <c r="E594" s="4"/>
      <c r="F594" s="4"/>
      <c r="G594" s="4"/>
      <c r="H594" s="4"/>
      <c r="I594" s="4"/>
      <c r="L594" s="4"/>
      <c r="M594" s="4"/>
    </row>
    <row r="595" spans="1:13" x14ac:dyDescent="0.15">
      <c r="A595" s="4"/>
      <c r="B595" s="4"/>
      <c r="C595" s="4"/>
      <c r="D595" s="4"/>
      <c r="E595" s="4"/>
      <c r="F595" s="4"/>
      <c r="G595" s="4"/>
      <c r="H595" s="4"/>
      <c r="I595" s="4"/>
      <c r="L595" s="4"/>
      <c r="M595" s="4"/>
    </row>
    <row r="596" spans="1:13" x14ac:dyDescent="0.15">
      <c r="A596" s="4"/>
      <c r="B596" s="4"/>
      <c r="C596" s="4"/>
      <c r="D596" s="4"/>
      <c r="E596" s="4"/>
      <c r="F596" s="4"/>
      <c r="G596" s="4"/>
      <c r="H596" s="4"/>
      <c r="I596" s="4"/>
      <c r="L596" s="4"/>
      <c r="M596" s="4"/>
    </row>
    <row r="597" spans="1:13" x14ac:dyDescent="0.15">
      <c r="A597" s="4"/>
      <c r="B597" s="4"/>
      <c r="C597" s="4"/>
      <c r="D597" s="4"/>
      <c r="E597" s="4"/>
      <c r="F597" s="4"/>
      <c r="G597" s="4"/>
      <c r="H597" s="4"/>
      <c r="I597" s="4"/>
      <c r="L597" s="4"/>
      <c r="M597" s="4"/>
    </row>
    <row r="598" spans="1:13" x14ac:dyDescent="0.15">
      <c r="A598" s="4"/>
      <c r="B598" s="4"/>
      <c r="C598" s="4"/>
      <c r="D598" s="4"/>
      <c r="E598" s="4"/>
      <c r="F598" s="4"/>
      <c r="G598" s="4"/>
      <c r="H598" s="4"/>
      <c r="I598" s="4"/>
      <c r="L598" s="4"/>
      <c r="M598" s="4"/>
    </row>
    <row r="599" spans="1:13" x14ac:dyDescent="0.15">
      <c r="A599" s="4"/>
      <c r="B599" s="4"/>
      <c r="C599" s="4"/>
      <c r="D599" s="4"/>
      <c r="E599" s="4"/>
      <c r="F599" s="4"/>
      <c r="G599" s="4"/>
      <c r="H599" s="4"/>
      <c r="I599" s="4"/>
      <c r="L599" s="4"/>
      <c r="M599" s="4"/>
    </row>
    <row r="600" spans="1:13" x14ac:dyDescent="0.15">
      <c r="A600" s="4"/>
      <c r="B600" s="4"/>
      <c r="C600" s="4"/>
      <c r="D600" s="4"/>
      <c r="E600" s="4"/>
      <c r="F600" s="4"/>
      <c r="G600" s="4"/>
      <c r="H600" s="4"/>
      <c r="I600" s="4"/>
      <c r="L600" s="4"/>
      <c r="M600" s="4"/>
    </row>
    <row r="601" spans="1:13" x14ac:dyDescent="0.15">
      <c r="A601" s="4"/>
      <c r="B601" s="4"/>
      <c r="C601" s="4"/>
      <c r="D601" s="4"/>
      <c r="E601" s="4"/>
      <c r="F601" s="4"/>
      <c r="G601" s="4"/>
      <c r="H601" s="4"/>
      <c r="I601" s="4"/>
      <c r="L601" s="4"/>
      <c r="M601" s="4"/>
    </row>
    <row r="602" spans="1:13" x14ac:dyDescent="0.15">
      <c r="A602" s="4"/>
      <c r="B602" s="4"/>
      <c r="C602" s="4"/>
      <c r="D602" s="4"/>
      <c r="E602" s="4"/>
      <c r="F602" s="4"/>
      <c r="G602" s="4"/>
      <c r="H602" s="4"/>
      <c r="I602" s="4"/>
      <c r="L602" s="4"/>
      <c r="M602" s="4"/>
    </row>
    <row r="603" spans="1:13" x14ac:dyDescent="0.15">
      <c r="A603" s="4"/>
      <c r="B603" s="4"/>
      <c r="C603" s="4"/>
      <c r="D603" s="4"/>
      <c r="E603" s="4"/>
      <c r="F603" s="4"/>
      <c r="G603" s="4"/>
      <c r="H603" s="4"/>
      <c r="I603" s="4"/>
      <c r="L603" s="4"/>
      <c r="M603" s="4"/>
    </row>
    <row r="604" spans="1:13" x14ac:dyDescent="0.15">
      <c r="A604" s="4"/>
      <c r="B604" s="4"/>
      <c r="C604" s="4"/>
      <c r="D604" s="4"/>
      <c r="E604" s="4"/>
      <c r="F604" s="4"/>
      <c r="G604" s="4"/>
      <c r="H604" s="4"/>
      <c r="I604" s="4"/>
      <c r="L604" s="4"/>
      <c r="M604" s="4"/>
    </row>
    <row r="605" spans="1:13" x14ac:dyDescent="0.15">
      <c r="A605" s="4"/>
      <c r="B605" s="4"/>
      <c r="C605" s="4"/>
      <c r="D605" s="4"/>
      <c r="E605" s="4"/>
      <c r="F605" s="4"/>
      <c r="G605" s="4"/>
      <c r="H605" s="4"/>
      <c r="I605" s="4"/>
      <c r="L605" s="4"/>
      <c r="M605" s="4"/>
    </row>
    <row r="606" spans="1:13" x14ac:dyDescent="0.15">
      <c r="A606" s="4"/>
      <c r="B606" s="4"/>
      <c r="C606" s="4"/>
      <c r="D606" s="4"/>
      <c r="E606" s="4"/>
      <c r="F606" s="4"/>
      <c r="G606" s="4"/>
      <c r="H606" s="4"/>
      <c r="I606" s="4"/>
      <c r="L606" s="4"/>
      <c r="M606" s="4"/>
    </row>
    <row r="607" spans="1:13" x14ac:dyDescent="0.15">
      <c r="A607" s="4"/>
      <c r="B607" s="4"/>
      <c r="C607" s="4"/>
      <c r="D607" s="4"/>
      <c r="E607" s="4"/>
      <c r="F607" s="4"/>
      <c r="G607" s="4"/>
      <c r="H607" s="4"/>
      <c r="I607" s="4"/>
      <c r="L607" s="4"/>
      <c r="M607" s="4"/>
    </row>
    <row r="608" spans="1:13" x14ac:dyDescent="0.15">
      <c r="A608" s="4"/>
      <c r="B608" s="4"/>
      <c r="C608" s="4"/>
      <c r="D608" s="4"/>
      <c r="E608" s="4"/>
      <c r="F608" s="4"/>
      <c r="G608" s="4"/>
      <c r="H608" s="4"/>
      <c r="I608" s="4"/>
      <c r="L608" s="4"/>
      <c r="M608" s="4"/>
    </row>
    <row r="609" spans="1:13" x14ac:dyDescent="0.15">
      <c r="A609" s="4"/>
      <c r="B609" s="4"/>
      <c r="C609" s="4"/>
      <c r="D609" s="4"/>
      <c r="E609" s="4"/>
      <c r="F609" s="4"/>
      <c r="G609" s="4"/>
      <c r="H609" s="4"/>
      <c r="I609" s="4"/>
      <c r="L609" s="4"/>
      <c r="M609" s="4"/>
    </row>
    <row r="610" spans="1:13" x14ac:dyDescent="0.15">
      <c r="A610" s="4"/>
      <c r="B610" s="4"/>
      <c r="C610" s="4"/>
      <c r="D610" s="4"/>
      <c r="E610" s="4"/>
      <c r="F610" s="4"/>
      <c r="G610" s="4"/>
      <c r="H610" s="4"/>
      <c r="I610" s="4"/>
      <c r="L610" s="4"/>
      <c r="M610" s="4"/>
    </row>
    <row r="611" spans="1:13" x14ac:dyDescent="0.15">
      <c r="A611" s="4"/>
      <c r="B611" s="4"/>
      <c r="C611" s="4"/>
      <c r="D611" s="4"/>
      <c r="E611" s="4"/>
      <c r="F611" s="4"/>
      <c r="G611" s="4"/>
      <c r="H611" s="4"/>
      <c r="I611" s="4"/>
      <c r="L611" s="4"/>
      <c r="M611" s="4"/>
    </row>
    <row r="612" spans="1:13" x14ac:dyDescent="0.15">
      <c r="A612" s="4"/>
      <c r="B612" s="4"/>
      <c r="C612" s="4"/>
      <c r="D612" s="4"/>
      <c r="E612" s="4"/>
      <c r="F612" s="4"/>
      <c r="G612" s="4"/>
      <c r="H612" s="4"/>
      <c r="I612" s="4"/>
      <c r="L612" s="4"/>
      <c r="M612" s="4"/>
    </row>
    <row r="613" spans="1:13" x14ac:dyDescent="0.15">
      <c r="A613" s="4"/>
      <c r="B613" s="4"/>
      <c r="C613" s="4"/>
      <c r="D613" s="4"/>
      <c r="E613" s="4"/>
      <c r="F613" s="4"/>
      <c r="G613" s="4"/>
      <c r="H613" s="4"/>
      <c r="I613" s="4"/>
      <c r="L613" s="4"/>
      <c r="M613" s="4"/>
    </row>
    <row r="614" spans="1:13" x14ac:dyDescent="0.15">
      <c r="A614" s="4"/>
      <c r="B614" s="4"/>
      <c r="C614" s="4"/>
      <c r="D614" s="4"/>
      <c r="E614" s="4"/>
      <c r="F614" s="4"/>
      <c r="G614" s="4"/>
      <c r="H614" s="4"/>
      <c r="I614" s="4"/>
      <c r="L614" s="4"/>
      <c r="M614" s="4"/>
    </row>
    <row r="615" spans="1:13" x14ac:dyDescent="0.15">
      <c r="A615" s="4"/>
      <c r="B615" s="4"/>
      <c r="C615" s="4"/>
      <c r="D615" s="4"/>
      <c r="E615" s="4"/>
      <c r="F615" s="4"/>
      <c r="G615" s="4"/>
      <c r="H615" s="4"/>
      <c r="I615" s="4"/>
      <c r="L615" s="4"/>
      <c r="M615" s="4"/>
    </row>
    <row r="616" spans="1:13" x14ac:dyDescent="0.15">
      <c r="A616" s="4"/>
      <c r="B616" s="4"/>
      <c r="C616" s="4"/>
      <c r="D616" s="4"/>
      <c r="E616" s="4"/>
      <c r="F616" s="4"/>
      <c r="G616" s="4"/>
      <c r="H616" s="4"/>
      <c r="I616" s="4"/>
      <c r="L616" s="4"/>
      <c r="M616" s="4"/>
    </row>
    <row r="617" spans="1:13" x14ac:dyDescent="0.15">
      <c r="A617" s="4"/>
      <c r="B617" s="4"/>
      <c r="C617" s="4"/>
      <c r="D617" s="4"/>
      <c r="E617" s="4"/>
      <c r="F617" s="4"/>
      <c r="G617" s="4"/>
      <c r="H617" s="4"/>
      <c r="I617" s="4"/>
      <c r="L617" s="4"/>
      <c r="M617" s="4"/>
    </row>
    <row r="618" spans="1:13" x14ac:dyDescent="0.15">
      <c r="A618" s="4"/>
      <c r="B618" s="4"/>
      <c r="C618" s="4"/>
      <c r="D618" s="4"/>
      <c r="E618" s="4"/>
      <c r="F618" s="4"/>
      <c r="G618" s="4"/>
      <c r="H618" s="4"/>
      <c r="I618" s="4"/>
      <c r="L618" s="4"/>
      <c r="M618" s="4"/>
    </row>
    <row r="619" spans="1:13" x14ac:dyDescent="0.15">
      <c r="A619" s="4"/>
      <c r="B619" s="4"/>
      <c r="C619" s="4"/>
      <c r="D619" s="4"/>
      <c r="E619" s="4"/>
      <c r="F619" s="4"/>
      <c r="G619" s="4"/>
      <c r="H619" s="4"/>
      <c r="I619" s="4"/>
      <c r="L619" s="4"/>
      <c r="M619" s="4"/>
    </row>
    <row r="620" spans="1:13" x14ac:dyDescent="0.15">
      <c r="A620" s="4"/>
      <c r="B620" s="4"/>
      <c r="C620" s="4"/>
      <c r="D620" s="4"/>
      <c r="E620" s="4"/>
      <c r="F620" s="4"/>
      <c r="G620" s="4"/>
      <c r="H620" s="4"/>
      <c r="I620" s="4"/>
      <c r="L620" s="4"/>
      <c r="M620" s="4"/>
    </row>
    <row r="621" spans="1:13" x14ac:dyDescent="0.15">
      <c r="A621" s="4"/>
      <c r="B621" s="4"/>
      <c r="C621" s="4"/>
      <c r="D621" s="4"/>
      <c r="E621" s="4"/>
      <c r="F621" s="4"/>
      <c r="G621" s="4"/>
      <c r="H621" s="4"/>
      <c r="I621" s="4"/>
      <c r="L621" s="4"/>
      <c r="M621" s="4"/>
    </row>
    <row r="622" spans="1:13" x14ac:dyDescent="0.15">
      <c r="A622" s="4"/>
      <c r="B622" s="4"/>
      <c r="C622" s="4"/>
      <c r="D622" s="4"/>
      <c r="E622" s="4"/>
      <c r="F622" s="4"/>
      <c r="G622" s="4"/>
      <c r="H622" s="4"/>
      <c r="I622" s="4"/>
      <c r="L622" s="4"/>
      <c r="M622" s="4"/>
    </row>
    <row r="623" spans="1:13" x14ac:dyDescent="0.15">
      <c r="A623" s="4"/>
      <c r="B623" s="4"/>
      <c r="C623" s="4"/>
      <c r="D623" s="4"/>
      <c r="E623" s="4"/>
      <c r="F623" s="4"/>
      <c r="G623" s="4"/>
      <c r="H623" s="4"/>
      <c r="I623" s="4"/>
      <c r="L623" s="4"/>
      <c r="M623" s="4"/>
    </row>
    <row r="624" spans="1:13" x14ac:dyDescent="0.15">
      <c r="A624" s="4"/>
      <c r="B624" s="4"/>
      <c r="C624" s="4"/>
      <c r="D624" s="4"/>
      <c r="E624" s="4"/>
      <c r="F624" s="4"/>
      <c r="G624" s="4"/>
      <c r="H624" s="4"/>
      <c r="I624" s="4"/>
      <c r="L624" s="4"/>
      <c r="M624" s="4"/>
    </row>
    <row r="625" spans="1:13" x14ac:dyDescent="0.15">
      <c r="A625" s="4"/>
      <c r="B625" s="4"/>
      <c r="C625" s="4"/>
      <c r="D625" s="4"/>
      <c r="E625" s="4"/>
      <c r="F625" s="4"/>
      <c r="G625" s="4"/>
      <c r="H625" s="4"/>
      <c r="I625" s="4"/>
      <c r="L625" s="4"/>
      <c r="M625" s="4"/>
    </row>
    <row r="626" spans="1:13" x14ac:dyDescent="0.15">
      <c r="A626" s="4"/>
      <c r="B626" s="4"/>
      <c r="C626" s="4"/>
      <c r="D626" s="4"/>
      <c r="E626" s="4"/>
      <c r="F626" s="4"/>
      <c r="G626" s="4"/>
      <c r="H626" s="4"/>
      <c r="I626" s="4"/>
      <c r="L626" s="4"/>
      <c r="M626" s="4"/>
    </row>
    <row r="627" spans="1:13" x14ac:dyDescent="0.15">
      <c r="A627" s="4"/>
      <c r="B627" s="4"/>
      <c r="C627" s="4"/>
      <c r="D627" s="4"/>
      <c r="E627" s="4"/>
      <c r="F627" s="4"/>
      <c r="G627" s="4"/>
      <c r="H627" s="4"/>
      <c r="I627" s="4"/>
      <c r="L627" s="4"/>
      <c r="M627" s="4"/>
    </row>
    <row r="628" spans="1:13" x14ac:dyDescent="0.15">
      <c r="A628" s="4"/>
      <c r="B628" s="4"/>
      <c r="C628" s="4"/>
      <c r="D628" s="4"/>
      <c r="E628" s="4"/>
      <c r="F628" s="4"/>
      <c r="G628" s="4"/>
      <c r="H628" s="4"/>
      <c r="I628" s="4"/>
      <c r="L628" s="4"/>
      <c r="M628" s="4"/>
    </row>
    <row r="629" spans="1:13" x14ac:dyDescent="0.15">
      <c r="A629" s="4"/>
      <c r="B629" s="4"/>
      <c r="C629" s="4"/>
      <c r="D629" s="4"/>
      <c r="E629" s="4"/>
      <c r="F629" s="4"/>
      <c r="G629" s="4"/>
      <c r="H629" s="4"/>
      <c r="I629" s="4"/>
      <c r="L629" s="4"/>
      <c r="M629" s="4"/>
    </row>
    <row r="630" spans="1:13" x14ac:dyDescent="0.15">
      <c r="A630" s="4"/>
      <c r="B630" s="4"/>
      <c r="C630" s="4"/>
      <c r="D630" s="4"/>
      <c r="E630" s="4"/>
      <c r="F630" s="4"/>
      <c r="G630" s="4"/>
      <c r="H630" s="4"/>
      <c r="I630" s="4"/>
      <c r="L630" s="4"/>
      <c r="M630" s="4"/>
    </row>
    <row r="631" spans="1:13" x14ac:dyDescent="0.15">
      <c r="A631" s="4"/>
      <c r="B631" s="4"/>
      <c r="C631" s="4"/>
      <c r="D631" s="4"/>
      <c r="E631" s="4"/>
      <c r="F631" s="4"/>
      <c r="G631" s="4"/>
      <c r="H631" s="4"/>
      <c r="I631" s="4"/>
      <c r="L631" s="4"/>
      <c r="M631" s="4"/>
    </row>
    <row r="632" spans="1:13" x14ac:dyDescent="0.15">
      <c r="A632" s="4"/>
      <c r="B632" s="4"/>
      <c r="C632" s="4"/>
      <c r="D632" s="4"/>
      <c r="E632" s="4"/>
      <c r="F632" s="4"/>
      <c r="G632" s="4"/>
      <c r="H632" s="4"/>
      <c r="I632" s="4"/>
      <c r="L632" s="4"/>
      <c r="M632" s="4"/>
    </row>
    <row r="633" spans="1:13" x14ac:dyDescent="0.15">
      <c r="A633" s="4"/>
      <c r="B633" s="4"/>
      <c r="C633" s="4"/>
      <c r="D633" s="4"/>
      <c r="E633" s="4"/>
      <c r="F633" s="4"/>
      <c r="G633" s="4"/>
      <c r="H633" s="4"/>
      <c r="I633" s="4"/>
      <c r="L633" s="4"/>
      <c r="M633" s="4"/>
    </row>
    <row r="634" spans="1:13" x14ac:dyDescent="0.15">
      <c r="A634" s="4"/>
      <c r="B634" s="4"/>
      <c r="C634" s="4"/>
      <c r="D634" s="4"/>
      <c r="E634" s="4"/>
      <c r="F634" s="4"/>
      <c r="G634" s="4"/>
      <c r="H634" s="4"/>
      <c r="I634" s="4"/>
      <c r="L634" s="4"/>
      <c r="M634" s="4"/>
    </row>
    <row r="635" spans="1:13" x14ac:dyDescent="0.15">
      <c r="A635" s="4"/>
      <c r="B635" s="4"/>
      <c r="C635" s="4"/>
      <c r="D635" s="4"/>
      <c r="E635" s="4"/>
      <c r="F635" s="4"/>
      <c r="G635" s="4"/>
      <c r="H635" s="4"/>
      <c r="I635" s="4"/>
      <c r="L635" s="4"/>
      <c r="M635" s="4"/>
    </row>
    <row r="636" spans="1:13" x14ac:dyDescent="0.15">
      <c r="A636" s="4"/>
      <c r="B636" s="4"/>
      <c r="C636" s="4"/>
      <c r="D636" s="4"/>
      <c r="E636" s="4"/>
      <c r="F636" s="4"/>
      <c r="G636" s="4"/>
      <c r="H636" s="4"/>
      <c r="I636" s="4"/>
      <c r="L636" s="4"/>
      <c r="M636" s="4"/>
    </row>
    <row r="637" spans="1:13" x14ac:dyDescent="0.15">
      <c r="A637" s="4"/>
      <c r="B637" s="4"/>
      <c r="C637" s="4"/>
      <c r="D637" s="4"/>
      <c r="E637" s="4"/>
      <c r="F637" s="4"/>
      <c r="G637" s="4"/>
      <c r="H637" s="4"/>
      <c r="I637" s="4"/>
      <c r="L637" s="4"/>
      <c r="M637" s="4"/>
    </row>
    <row r="638" spans="1:13" x14ac:dyDescent="0.15">
      <c r="A638" s="4"/>
      <c r="B638" s="4"/>
      <c r="C638" s="4"/>
      <c r="D638" s="4"/>
      <c r="E638" s="4"/>
      <c r="F638" s="4"/>
      <c r="G638" s="4"/>
      <c r="H638" s="4"/>
      <c r="I638" s="4"/>
      <c r="L638" s="4"/>
      <c r="M638" s="4"/>
    </row>
    <row r="639" spans="1:13" x14ac:dyDescent="0.15">
      <c r="A639" s="4"/>
      <c r="B639" s="4"/>
      <c r="C639" s="4"/>
      <c r="D639" s="4"/>
      <c r="E639" s="4"/>
      <c r="F639" s="4"/>
      <c r="G639" s="4"/>
      <c r="H639" s="4"/>
      <c r="I639" s="4"/>
      <c r="L639" s="4"/>
      <c r="M639" s="4"/>
    </row>
    <row r="640" spans="1:13" x14ac:dyDescent="0.15">
      <c r="A640" s="4"/>
      <c r="B640" s="4"/>
      <c r="C640" s="4"/>
      <c r="D640" s="4"/>
      <c r="E640" s="4"/>
      <c r="F640" s="4"/>
      <c r="G640" s="4"/>
      <c r="H640" s="4"/>
      <c r="I640" s="4"/>
      <c r="L640" s="4"/>
      <c r="M640" s="4"/>
    </row>
    <row r="641" spans="1:13" x14ac:dyDescent="0.15">
      <c r="A641" s="4"/>
      <c r="B641" s="4"/>
      <c r="C641" s="4"/>
      <c r="D641" s="4"/>
      <c r="E641" s="4"/>
      <c r="F641" s="4"/>
      <c r="G641" s="4"/>
      <c r="H641" s="4"/>
      <c r="I641" s="4"/>
      <c r="L641" s="4"/>
      <c r="M641" s="4"/>
    </row>
    <row r="642" spans="1:13" x14ac:dyDescent="0.15">
      <c r="A642" s="4"/>
      <c r="B642" s="4"/>
      <c r="C642" s="4"/>
      <c r="D642" s="4"/>
      <c r="E642" s="4"/>
      <c r="F642" s="4"/>
      <c r="G642" s="4"/>
      <c r="H642" s="4"/>
      <c r="I642" s="4"/>
      <c r="L642" s="4"/>
      <c r="M642" s="4"/>
    </row>
    <row r="643" spans="1:13" x14ac:dyDescent="0.15">
      <c r="A643" s="4"/>
      <c r="B643" s="4"/>
      <c r="C643" s="4"/>
      <c r="D643" s="4"/>
      <c r="E643" s="4"/>
      <c r="F643" s="4"/>
      <c r="G643" s="4"/>
      <c r="H643" s="4"/>
      <c r="I643" s="4"/>
      <c r="L643" s="4"/>
      <c r="M643" s="4"/>
    </row>
    <row r="644" spans="1:13" x14ac:dyDescent="0.15">
      <c r="A644" s="4"/>
      <c r="B644" s="4"/>
      <c r="C644" s="4"/>
      <c r="D644" s="4"/>
      <c r="E644" s="4"/>
      <c r="F644" s="4"/>
      <c r="G644" s="4"/>
      <c r="H644" s="4"/>
      <c r="I644" s="4"/>
      <c r="L644" s="4"/>
      <c r="M644" s="4"/>
    </row>
    <row r="645" spans="1:13" x14ac:dyDescent="0.15">
      <c r="A645" s="4"/>
      <c r="B645" s="4"/>
      <c r="C645" s="4"/>
      <c r="D645" s="4"/>
      <c r="E645" s="4"/>
      <c r="F645" s="4"/>
      <c r="G645" s="4"/>
      <c r="H645" s="4"/>
      <c r="I645" s="4"/>
      <c r="L645" s="4"/>
      <c r="M645" s="4"/>
    </row>
    <row r="646" spans="1:13" x14ac:dyDescent="0.15">
      <c r="A646" s="4"/>
      <c r="B646" s="4"/>
      <c r="C646" s="4"/>
      <c r="D646" s="4"/>
      <c r="E646" s="4"/>
      <c r="F646" s="4"/>
      <c r="G646" s="4"/>
      <c r="H646" s="4"/>
      <c r="I646" s="4"/>
      <c r="L646" s="4"/>
      <c r="M646" s="4"/>
    </row>
    <row r="647" spans="1:13" x14ac:dyDescent="0.15">
      <c r="A647" s="4"/>
      <c r="B647" s="4"/>
      <c r="C647" s="4"/>
      <c r="D647" s="4"/>
      <c r="E647" s="4"/>
      <c r="F647" s="4"/>
      <c r="G647" s="4"/>
      <c r="H647" s="4"/>
      <c r="I647" s="4"/>
      <c r="L647" s="4"/>
      <c r="M647" s="4"/>
    </row>
    <row r="648" spans="1:13" x14ac:dyDescent="0.15">
      <c r="A648" s="4"/>
      <c r="B648" s="4"/>
      <c r="C648" s="4"/>
      <c r="D648" s="4"/>
      <c r="E648" s="4"/>
      <c r="F648" s="4"/>
      <c r="G648" s="4"/>
      <c r="H648" s="4"/>
      <c r="I648" s="4"/>
      <c r="L648" s="4"/>
      <c r="M648" s="4"/>
    </row>
    <row r="649" spans="1:13" x14ac:dyDescent="0.15">
      <c r="A649" s="4"/>
      <c r="B649" s="4"/>
      <c r="C649" s="4"/>
      <c r="D649" s="4"/>
      <c r="E649" s="4"/>
      <c r="F649" s="4"/>
      <c r="G649" s="4"/>
      <c r="H649" s="4"/>
      <c r="I649" s="4"/>
      <c r="L649" s="4"/>
      <c r="M649" s="4"/>
    </row>
    <row r="650" spans="1:13" x14ac:dyDescent="0.15">
      <c r="A650" s="4"/>
      <c r="B650" s="4"/>
      <c r="C650" s="4"/>
      <c r="D650" s="4"/>
      <c r="E650" s="4"/>
      <c r="F650" s="4"/>
      <c r="G650" s="4"/>
      <c r="H650" s="4"/>
      <c r="I650" s="4"/>
      <c r="L650" s="4"/>
      <c r="M650" s="4"/>
    </row>
    <row r="651" spans="1:13" x14ac:dyDescent="0.15">
      <c r="A651" s="4"/>
      <c r="B651" s="4"/>
      <c r="C651" s="4"/>
      <c r="D651" s="4"/>
      <c r="E651" s="4"/>
      <c r="F651" s="4"/>
      <c r="G651" s="4"/>
      <c r="H651" s="4"/>
      <c r="I651" s="4"/>
      <c r="L651" s="4"/>
      <c r="M651" s="4"/>
    </row>
    <row r="652" spans="1:13" x14ac:dyDescent="0.15">
      <c r="A652" s="4"/>
      <c r="B652" s="4"/>
      <c r="C652" s="4"/>
      <c r="D652" s="4"/>
      <c r="E652" s="4"/>
      <c r="F652" s="4"/>
      <c r="G652" s="4"/>
      <c r="H652" s="4"/>
      <c r="I652" s="4"/>
      <c r="L652" s="4"/>
      <c r="M652" s="4"/>
    </row>
    <row r="653" spans="1:13" x14ac:dyDescent="0.15">
      <c r="A653" s="4"/>
      <c r="B653" s="4"/>
      <c r="C653" s="4"/>
      <c r="D653" s="4"/>
      <c r="E653" s="4"/>
      <c r="F653" s="4"/>
      <c r="G653" s="4"/>
      <c r="H653" s="4"/>
      <c r="I653" s="4"/>
      <c r="L653" s="4"/>
      <c r="M653" s="4"/>
    </row>
    <row r="654" spans="1:13" x14ac:dyDescent="0.15">
      <c r="A654" s="4"/>
      <c r="B654" s="4"/>
      <c r="C654" s="4"/>
      <c r="D654" s="4"/>
      <c r="E654" s="4"/>
      <c r="F654" s="4"/>
      <c r="G654" s="4"/>
      <c r="H654" s="4"/>
      <c r="I654" s="4"/>
      <c r="L654" s="4"/>
      <c r="M654" s="4"/>
    </row>
    <row r="655" spans="1:13" x14ac:dyDescent="0.15">
      <c r="A655" s="4"/>
      <c r="B655" s="4"/>
      <c r="C655" s="4"/>
      <c r="D655" s="4"/>
      <c r="E655" s="4"/>
      <c r="F655" s="4"/>
      <c r="G655" s="4"/>
      <c r="H655" s="4"/>
      <c r="I655" s="4"/>
      <c r="L655" s="4"/>
      <c r="M655" s="4"/>
    </row>
    <row r="656" spans="1:13" x14ac:dyDescent="0.15">
      <c r="A656" s="4"/>
      <c r="B656" s="4"/>
      <c r="C656" s="4"/>
      <c r="D656" s="4"/>
      <c r="E656" s="4"/>
      <c r="F656" s="4"/>
      <c r="G656" s="4"/>
      <c r="H656" s="4"/>
      <c r="I656" s="4"/>
      <c r="L656" s="4"/>
      <c r="M656" s="4"/>
    </row>
    <row r="657" spans="1:13" x14ac:dyDescent="0.15">
      <c r="A657" s="4"/>
      <c r="B657" s="4"/>
      <c r="C657" s="4"/>
      <c r="D657" s="4"/>
      <c r="E657" s="4"/>
      <c r="F657" s="4"/>
      <c r="G657" s="4"/>
      <c r="H657" s="4"/>
      <c r="I657" s="4"/>
      <c r="L657" s="4"/>
      <c r="M657" s="4"/>
    </row>
    <row r="658" spans="1:13" x14ac:dyDescent="0.15">
      <c r="A658" s="4"/>
      <c r="B658" s="4"/>
      <c r="C658" s="4"/>
      <c r="D658" s="4"/>
      <c r="E658" s="4"/>
      <c r="F658" s="4"/>
      <c r="G658" s="4"/>
      <c r="H658" s="4"/>
      <c r="I658" s="4"/>
      <c r="L658" s="4"/>
      <c r="M658" s="4"/>
    </row>
    <row r="659" spans="1:13" x14ac:dyDescent="0.15">
      <c r="A659" s="4"/>
      <c r="B659" s="4"/>
      <c r="C659" s="4"/>
      <c r="D659" s="4"/>
      <c r="E659" s="4"/>
      <c r="F659" s="4"/>
      <c r="G659" s="4"/>
      <c r="H659" s="4"/>
      <c r="I659" s="4"/>
      <c r="L659" s="4"/>
      <c r="M659" s="4"/>
    </row>
    <row r="660" spans="1:13" x14ac:dyDescent="0.15">
      <c r="A660" s="4"/>
      <c r="B660" s="4"/>
      <c r="C660" s="4"/>
      <c r="D660" s="4"/>
      <c r="E660" s="4"/>
      <c r="F660" s="4"/>
      <c r="G660" s="4"/>
      <c r="H660" s="4"/>
      <c r="I660" s="4"/>
      <c r="L660" s="4"/>
      <c r="M660" s="4"/>
    </row>
    <row r="661" spans="1:13" x14ac:dyDescent="0.15">
      <c r="A661" s="4"/>
      <c r="B661" s="4"/>
      <c r="C661" s="4"/>
      <c r="D661" s="4"/>
      <c r="E661" s="4"/>
      <c r="F661" s="4"/>
      <c r="G661" s="4"/>
      <c r="H661" s="4"/>
      <c r="I661" s="4"/>
      <c r="L661" s="4"/>
      <c r="M661" s="4"/>
    </row>
    <row r="662" spans="1:13" x14ac:dyDescent="0.15">
      <c r="A662" s="4"/>
      <c r="B662" s="4"/>
      <c r="C662" s="4"/>
      <c r="D662" s="4"/>
      <c r="E662" s="4"/>
      <c r="F662" s="4"/>
      <c r="G662" s="4"/>
      <c r="H662" s="4"/>
      <c r="I662" s="4"/>
      <c r="L662" s="4"/>
      <c r="M662" s="4"/>
    </row>
    <row r="663" spans="1:13" x14ac:dyDescent="0.15">
      <c r="A663" s="4"/>
      <c r="B663" s="4"/>
      <c r="C663" s="4"/>
      <c r="D663" s="4"/>
      <c r="E663" s="4"/>
      <c r="F663" s="4"/>
      <c r="G663" s="4"/>
      <c r="H663" s="4"/>
      <c r="I663" s="4"/>
      <c r="L663" s="4"/>
      <c r="M663" s="4"/>
    </row>
    <row r="664" spans="1:13" x14ac:dyDescent="0.15">
      <c r="A664" s="4"/>
      <c r="B664" s="4"/>
      <c r="C664" s="4"/>
      <c r="D664" s="4"/>
      <c r="E664" s="4"/>
      <c r="F664" s="4"/>
      <c r="G664" s="4"/>
      <c r="H664" s="4"/>
      <c r="I664" s="4"/>
      <c r="L664" s="4"/>
      <c r="M664" s="4"/>
    </row>
    <row r="665" spans="1:13" x14ac:dyDescent="0.15">
      <c r="A665" s="4"/>
      <c r="B665" s="4"/>
      <c r="C665" s="4"/>
      <c r="D665" s="4"/>
      <c r="E665" s="4"/>
      <c r="F665" s="4"/>
      <c r="G665" s="4"/>
      <c r="H665" s="4"/>
      <c r="I665" s="4"/>
      <c r="L665" s="4"/>
      <c r="M665" s="4"/>
    </row>
    <row r="666" spans="1:13" x14ac:dyDescent="0.15">
      <c r="A666" s="4"/>
      <c r="B666" s="4"/>
      <c r="C666" s="4"/>
      <c r="D666" s="4"/>
      <c r="E666" s="4"/>
      <c r="F666" s="4"/>
      <c r="G666" s="4"/>
      <c r="H666" s="4"/>
      <c r="I666" s="4"/>
      <c r="L666" s="4"/>
      <c r="M666" s="4"/>
    </row>
    <row r="667" spans="1:13" x14ac:dyDescent="0.15">
      <c r="A667" s="4"/>
      <c r="B667" s="4"/>
      <c r="C667" s="4"/>
      <c r="D667" s="4"/>
      <c r="E667" s="4"/>
      <c r="F667" s="4"/>
      <c r="G667" s="4"/>
      <c r="H667" s="4"/>
      <c r="I667" s="4"/>
      <c r="L667" s="4"/>
      <c r="M667" s="4"/>
    </row>
    <row r="668" spans="1:13" x14ac:dyDescent="0.15">
      <c r="A668" s="4"/>
      <c r="B668" s="4"/>
      <c r="C668" s="4"/>
      <c r="D668" s="4"/>
      <c r="E668" s="4"/>
      <c r="F668" s="4"/>
      <c r="G668" s="4"/>
      <c r="H668" s="4"/>
      <c r="I668" s="4"/>
      <c r="L668" s="4"/>
      <c r="M668" s="4"/>
    </row>
    <row r="669" spans="1:13" x14ac:dyDescent="0.15">
      <c r="A669" s="4"/>
      <c r="B669" s="4"/>
      <c r="C669" s="4"/>
      <c r="D669" s="4"/>
      <c r="E669" s="4"/>
      <c r="F669" s="4"/>
      <c r="G669" s="4"/>
      <c r="H669" s="4"/>
      <c r="I669" s="4"/>
      <c r="L669" s="4"/>
      <c r="M669" s="4"/>
    </row>
    <row r="670" spans="1:13" x14ac:dyDescent="0.15">
      <c r="A670" s="4"/>
      <c r="B670" s="4"/>
      <c r="C670" s="4"/>
      <c r="D670" s="4"/>
      <c r="E670" s="4"/>
      <c r="F670" s="4"/>
      <c r="G670" s="4"/>
      <c r="H670" s="4"/>
      <c r="I670" s="4"/>
      <c r="L670" s="4"/>
      <c r="M670" s="4"/>
    </row>
    <row r="671" spans="1:13" x14ac:dyDescent="0.15">
      <c r="A671" s="4"/>
      <c r="B671" s="4"/>
      <c r="C671" s="4"/>
      <c r="D671" s="4"/>
      <c r="E671" s="4"/>
      <c r="F671" s="4"/>
      <c r="G671" s="4"/>
      <c r="H671" s="4"/>
      <c r="I671" s="4"/>
      <c r="L671" s="4"/>
      <c r="M671" s="4"/>
    </row>
    <row r="672" spans="1:13" x14ac:dyDescent="0.15">
      <c r="A672" s="4"/>
      <c r="B672" s="4"/>
      <c r="C672" s="4"/>
      <c r="D672" s="4"/>
      <c r="E672" s="4"/>
      <c r="F672" s="4"/>
      <c r="G672" s="4"/>
      <c r="H672" s="4"/>
      <c r="I672" s="4"/>
      <c r="L672" s="4"/>
      <c r="M672" s="4"/>
    </row>
    <row r="673" spans="1:13" x14ac:dyDescent="0.15">
      <c r="A673" s="4"/>
      <c r="B673" s="4"/>
      <c r="C673" s="4"/>
      <c r="D673" s="4"/>
      <c r="E673" s="4"/>
      <c r="F673" s="4"/>
      <c r="G673" s="4"/>
      <c r="H673" s="4"/>
      <c r="I673" s="4"/>
      <c r="L673" s="4"/>
      <c r="M673" s="4"/>
    </row>
    <row r="674" spans="1:13" x14ac:dyDescent="0.15">
      <c r="A674" s="4"/>
      <c r="B674" s="4"/>
      <c r="C674" s="4"/>
      <c r="D674" s="4"/>
      <c r="E674" s="4"/>
      <c r="F674" s="4"/>
      <c r="G674" s="4"/>
      <c r="H674" s="4"/>
      <c r="I674" s="4"/>
      <c r="L674" s="4"/>
      <c r="M674" s="4"/>
    </row>
    <row r="675" spans="1:13" x14ac:dyDescent="0.15">
      <c r="A675" s="4"/>
      <c r="B675" s="4"/>
      <c r="C675" s="4"/>
      <c r="D675" s="4"/>
      <c r="E675" s="4"/>
      <c r="F675" s="4"/>
      <c r="G675" s="4"/>
      <c r="H675" s="4"/>
      <c r="I675" s="4"/>
      <c r="L675" s="4"/>
      <c r="M675" s="4"/>
    </row>
    <row r="676" spans="1:13" x14ac:dyDescent="0.15">
      <c r="A676" s="4"/>
      <c r="B676" s="4"/>
      <c r="C676" s="4"/>
      <c r="D676" s="4"/>
      <c r="E676" s="4"/>
      <c r="F676" s="4"/>
      <c r="G676" s="4"/>
      <c r="H676" s="4"/>
      <c r="I676" s="4"/>
      <c r="L676" s="4"/>
      <c r="M676" s="4"/>
    </row>
    <row r="677" spans="1:13" x14ac:dyDescent="0.15">
      <c r="A677" s="4"/>
      <c r="B677" s="4"/>
      <c r="C677" s="4"/>
      <c r="D677" s="4"/>
      <c r="E677" s="4"/>
      <c r="F677" s="4"/>
      <c r="G677" s="4"/>
      <c r="H677" s="4"/>
      <c r="I677" s="4"/>
      <c r="L677" s="4"/>
      <c r="M677" s="4"/>
    </row>
    <row r="678" spans="1:13" x14ac:dyDescent="0.15">
      <c r="A678" s="4"/>
      <c r="B678" s="4"/>
      <c r="C678" s="4"/>
      <c r="D678" s="4"/>
      <c r="E678" s="4"/>
      <c r="F678" s="4"/>
      <c r="G678" s="4"/>
      <c r="H678" s="4"/>
      <c r="I678" s="4"/>
      <c r="L678" s="4"/>
      <c r="M678" s="4"/>
    </row>
    <row r="679" spans="1:13" x14ac:dyDescent="0.15">
      <c r="A679" s="4"/>
      <c r="B679" s="4"/>
      <c r="C679" s="4"/>
      <c r="D679" s="4"/>
      <c r="E679" s="4"/>
      <c r="F679" s="4"/>
      <c r="G679" s="4"/>
      <c r="H679" s="4"/>
      <c r="I679" s="4"/>
      <c r="L679" s="4"/>
      <c r="M679" s="4"/>
    </row>
    <row r="680" spans="1:13" x14ac:dyDescent="0.15">
      <c r="A680" s="4"/>
      <c r="B680" s="4"/>
      <c r="C680" s="4"/>
      <c r="D680" s="4"/>
      <c r="E680" s="4"/>
      <c r="F680" s="4"/>
      <c r="G680" s="4"/>
      <c r="H680" s="4"/>
      <c r="I680" s="4"/>
      <c r="L680" s="4"/>
      <c r="M680" s="4"/>
    </row>
    <row r="681" spans="1:13" x14ac:dyDescent="0.15">
      <c r="A681" s="4"/>
      <c r="B681" s="4"/>
      <c r="C681" s="4"/>
      <c r="D681" s="4"/>
      <c r="E681" s="4"/>
      <c r="F681" s="4"/>
      <c r="G681" s="4"/>
      <c r="H681" s="4"/>
      <c r="I681" s="4"/>
      <c r="L681" s="4"/>
      <c r="M681" s="4"/>
    </row>
    <row r="682" spans="1:13" x14ac:dyDescent="0.15">
      <c r="A682" s="4"/>
      <c r="B682" s="4"/>
      <c r="C682" s="4"/>
      <c r="D682" s="4"/>
      <c r="E682" s="4"/>
      <c r="F682" s="4"/>
      <c r="G682" s="4"/>
      <c r="H682" s="4"/>
      <c r="I682" s="4"/>
      <c r="L682" s="4"/>
      <c r="M682" s="4"/>
    </row>
    <row r="683" spans="1:13" x14ac:dyDescent="0.15">
      <c r="A683" s="4"/>
      <c r="B683" s="4"/>
      <c r="C683" s="4"/>
      <c r="D683" s="4"/>
      <c r="E683" s="4"/>
      <c r="F683" s="4"/>
      <c r="G683" s="4"/>
      <c r="H683" s="4"/>
      <c r="I683" s="4"/>
      <c r="L683" s="4"/>
      <c r="M683" s="4"/>
    </row>
    <row r="684" spans="1:13" x14ac:dyDescent="0.15">
      <c r="A684" s="4"/>
      <c r="B684" s="4"/>
      <c r="C684" s="4"/>
      <c r="D684" s="4"/>
      <c r="E684" s="4"/>
      <c r="F684" s="4"/>
      <c r="G684" s="4"/>
      <c r="H684" s="4"/>
      <c r="I684" s="4"/>
      <c r="L684" s="4"/>
      <c r="M684" s="4"/>
    </row>
    <row r="685" spans="1:13" x14ac:dyDescent="0.15">
      <c r="A685" s="4"/>
      <c r="B685" s="4"/>
      <c r="C685" s="4"/>
      <c r="D685" s="4"/>
      <c r="E685" s="4"/>
      <c r="F685" s="4"/>
      <c r="G685" s="4"/>
      <c r="H685" s="4"/>
      <c r="I685" s="4"/>
      <c r="L685" s="4"/>
      <c r="M685" s="4"/>
    </row>
    <row r="686" spans="1:13" x14ac:dyDescent="0.15">
      <c r="A686" s="4"/>
      <c r="B686" s="4"/>
      <c r="C686" s="4"/>
      <c r="D686" s="4"/>
      <c r="E686" s="4"/>
      <c r="F686" s="4"/>
      <c r="G686" s="4"/>
      <c r="H686" s="4"/>
      <c r="I686" s="4"/>
      <c r="L686" s="4"/>
      <c r="M686" s="4"/>
    </row>
    <row r="687" spans="1:13" x14ac:dyDescent="0.15">
      <c r="A687" s="4"/>
      <c r="B687" s="4"/>
      <c r="C687" s="4"/>
      <c r="D687" s="4"/>
      <c r="E687" s="4"/>
      <c r="F687" s="4"/>
      <c r="G687" s="4"/>
      <c r="H687" s="4"/>
      <c r="I687" s="4"/>
      <c r="L687" s="4"/>
      <c r="M687" s="4"/>
    </row>
    <row r="688" spans="1:13" x14ac:dyDescent="0.15">
      <c r="A688" s="4"/>
      <c r="B688" s="4"/>
      <c r="C688" s="4"/>
      <c r="D688" s="4"/>
      <c r="E688" s="4"/>
      <c r="F688" s="4"/>
      <c r="G688" s="4"/>
      <c r="H688" s="4"/>
      <c r="I688" s="4"/>
      <c r="L688" s="4"/>
      <c r="M688" s="4"/>
    </row>
    <row r="689" spans="1:13" x14ac:dyDescent="0.15">
      <c r="A689" s="4"/>
      <c r="B689" s="4"/>
      <c r="C689" s="4"/>
      <c r="D689" s="4"/>
      <c r="E689" s="4"/>
      <c r="F689" s="4"/>
      <c r="G689" s="4"/>
      <c r="H689" s="4"/>
      <c r="I689" s="4"/>
      <c r="L689" s="4"/>
      <c r="M689" s="4"/>
    </row>
    <row r="690" spans="1:13" x14ac:dyDescent="0.15">
      <c r="A690" s="4"/>
      <c r="B690" s="4"/>
      <c r="C690" s="4"/>
      <c r="D690" s="4"/>
      <c r="E690" s="4"/>
      <c r="F690" s="4"/>
      <c r="G690" s="4"/>
      <c r="H690" s="4"/>
      <c r="I690" s="4"/>
      <c r="L690" s="4"/>
      <c r="M690" s="4"/>
    </row>
    <row r="691" spans="1:13" x14ac:dyDescent="0.15">
      <c r="A691" s="4"/>
      <c r="B691" s="4"/>
      <c r="C691" s="4"/>
      <c r="D691" s="4"/>
      <c r="E691" s="4"/>
      <c r="F691" s="4"/>
      <c r="G691" s="4"/>
      <c r="H691" s="4"/>
      <c r="I691" s="4"/>
      <c r="L691" s="4"/>
      <c r="M691" s="4"/>
    </row>
    <row r="692" spans="1:13" x14ac:dyDescent="0.15">
      <c r="A692" s="4"/>
      <c r="B692" s="4"/>
      <c r="C692" s="4"/>
      <c r="D692" s="4"/>
      <c r="E692" s="4"/>
      <c r="F692" s="4"/>
      <c r="G692" s="4"/>
      <c r="H692" s="4"/>
      <c r="I692" s="4"/>
      <c r="L692" s="4"/>
      <c r="M692" s="4"/>
    </row>
    <row r="693" spans="1:13" x14ac:dyDescent="0.15">
      <c r="A693" s="4"/>
      <c r="B693" s="4"/>
      <c r="C693" s="4"/>
      <c r="D693" s="4"/>
      <c r="E693" s="4"/>
      <c r="F693" s="4"/>
      <c r="G693" s="4"/>
      <c r="H693" s="4"/>
      <c r="I693" s="4"/>
      <c r="L693" s="4"/>
      <c r="M693" s="4"/>
    </row>
    <row r="694" spans="1:13" x14ac:dyDescent="0.15">
      <c r="A694" s="4"/>
      <c r="B694" s="4"/>
      <c r="C694" s="4"/>
      <c r="D694" s="4"/>
      <c r="E694" s="4"/>
      <c r="F694" s="4"/>
      <c r="G694" s="4"/>
      <c r="H694" s="4"/>
      <c r="I694" s="4"/>
      <c r="L694" s="4"/>
      <c r="M694" s="4"/>
    </row>
    <row r="695" spans="1:13" x14ac:dyDescent="0.15">
      <c r="A695" s="4"/>
      <c r="B695" s="4"/>
      <c r="C695" s="4"/>
      <c r="D695" s="4"/>
      <c r="E695" s="4"/>
      <c r="F695" s="4"/>
      <c r="G695" s="4"/>
      <c r="H695" s="4"/>
      <c r="I695" s="4"/>
      <c r="L695" s="4"/>
      <c r="M695" s="4"/>
    </row>
    <row r="696" spans="1:13" x14ac:dyDescent="0.15">
      <c r="A696" s="4"/>
      <c r="B696" s="4"/>
      <c r="C696" s="4"/>
      <c r="D696" s="4"/>
      <c r="E696" s="4"/>
      <c r="F696" s="4"/>
      <c r="G696" s="4"/>
      <c r="H696" s="4"/>
      <c r="I696" s="4"/>
      <c r="L696" s="4"/>
      <c r="M696" s="4"/>
    </row>
    <row r="697" spans="1:13" x14ac:dyDescent="0.15">
      <c r="A697" s="4"/>
      <c r="B697" s="4"/>
      <c r="C697" s="4"/>
      <c r="D697" s="4"/>
      <c r="E697" s="4"/>
      <c r="F697" s="4"/>
      <c r="G697" s="4"/>
      <c r="H697" s="4"/>
      <c r="I697" s="4"/>
      <c r="L697" s="4"/>
      <c r="M697" s="4"/>
    </row>
    <row r="698" spans="1:13" x14ac:dyDescent="0.15">
      <c r="A698" s="4"/>
      <c r="B698" s="4"/>
      <c r="C698" s="4"/>
      <c r="D698" s="4"/>
      <c r="E698" s="4"/>
      <c r="F698" s="4"/>
      <c r="G698" s="4"/>
      <c r="H698" s="4"/>
      <c r="I698" s="4"/>
      <c r="L698" s="4"/>
      <c r="M698" s="4"/>
    </row>
    <row r="699" spans="1:13" x14ac:dyDescent="0.15">
      <c r="A699" s="4"/>
      <c r="B699" s="4"/>
      <c r="C699" s="4"/>
      <c r="D699" s="4"/>
      <c r="E699" s="4"/>
      <c r="F699" s="4"/>
      <c r="G699" s="4"/>
      <c r="H699" s="4"/>
      <c r="I699" s="4"/>
      <c r="L699" s="4"/>
      <c r="M699" s="4"/>
    </row>
    <row r="700" spans="1:13" x14ac:dyDescent="0.15">
      <c r="A700" s="4"/>
      <c r="B700" s="4"/>
      <c r="C700" s="4"/>
      <c r="D700" s="4"/>
      <c r="E700" s="4"/>
      <c r="F700" s="4"/>
      <c r="G700" s="4"/>
      <c r="H700" s="4"/>
      <c r="I700" s="4"/>
      <c r="L700" s="4"/>
      <c r="M700" s="4"/>
    </row>
    <row r="701" spans="1:13" x14ac:dyDescent="0.15">
      <c r="A701" s="4"/>
      <c r="B701" s="4"/>
      <c r="C701" s="4"/>
      <c r="D701" s="4"/>
      <c r="E701" s="4"/>
      <c r="F701" s="4"/>
      <c r="G701" s="4"/>
      <c r="H701" s="4"/>
      <c r="I701" s="4"/>
      <c r="L701" s="4"/>
      <c r="M701" s="4"/>
    </row>
    <row r="702" spans="1:13" x14ac:dyDescent="0.15">
      <c r="A702" s="4"/>
      <c r="B702" s="4"/>
      <c r="C702" s="4"/>
      <c r="D702" s="4"/>
      <c r="E702" s="4"/>
      <c r="F702" s="4"/>
      <c r="G702" s="4"/>
      <c r="H702" s="4"/>
      <c r="I702" s="4"/>
      <c r="L702" s="4"/>
      <c r="M702" s="4"/>
    </row>
    <row r="703" spans="1:13" x14ac:dyDescent="0.15">
      <c r="A703" s="4"/>
      <c r="B703" s="4"/>
      <c r="C703" s="4"/>
      <c r="D703" s="4"/>
      <c r="E703" s="4"/>
      <c r="F703" s="4"/>
      <c r="G703" s="4"/>
      <c r="H703" s="4"/>
      <c r="I703" s="4"/>
      <c r="L703" s="4"/>
      <c r="M703" s="4"/>
    </row>
    <row r="704" spans="1:13" x14ac:dyDescent="0.15">
      <c r="A704" s="4"/>
      <c r="B704" s="4"/>
      <c r="C704" s="4"/>
      <c r="D704" s="4"/>
      <c r="E704" s="4"/>
      <c r="F704" s="4"/>
      <c r="G704" s="4"/>
      <c r="H704" s="4"/>
      <c r="I704" s="4"/>
      <c r="L704" s="4"/>
      <c r="M704" s="4"/>
    </row>
    <row r="705" spans="1:13" x14ac:dyDescent="0.15">
      <c r="A705" s="4"/>
      <c r="B705" s="4"/>
      <c r="C705" s="4"/>
      <c r="D705" s="4"/>
      <c r="E705" s="4"/>
      <c r="F705" s="4"/>
      <c r="G705" s="4"/>
      <c r="H705" s="4"/>
      <c r="I705" s="4"/>
      <c r="L705" s="4"/>
      <c r="M705" s="4"/>
    </row>
    <row r="706" spans="1:13" x14ac:dyDescent="0.15">
      <c r="A706" s="4"/>
      <c r="B706" s="4"/>
      <c r="C706" s="4"/>
      <c r="D706" s="4"/>
      <c r="E706" s="4"/>
      <c r="F706" s="4"/>
      <c r="G706" s="4"/>
      <c r="H706" s="4"/>
      <c r="I706" s="4"/>
      <c r="L706" s="4"/>
      <c r="M706" s="4"/>
    </row>
    <row r="707" spans="1:13" x14ac:dyDescent="0.15">
      <c r="A707" s="4"/>
      <c r="B707" s="4"/>
      <c r="C707" s="4"/>
      <c r="D707" s="4"/>
      <c r="E707" s="4"/>
      <c r="F707" s="4"/>
      <c r="G707" s="4"/>
      <c r="H707" s="4"/>
      <c r="I707" s="4"/>
      <c r="L707" s="4"/>
      <c r="M707" s="4"/>
    </row>
    <row r="708" spans="1:13" x14ac:dyDescent="0.15">
      <c r="A708" s="4"/>
      <c r="B708" s="4"/>
      <c r="C708" s="4"/>
      <c r="D708" s="4"/>
      <c r="E708" s="4"/>
      <c r="F708" s="4"/>
      <c r="G708" s="4"/>
      <c r="H708" s="4"/>
      <c r="I708" s="4"/>
      <c r="L708" s="4"/>
      <c r="M708" s="4"/>
    </row>
    <row r="709" spans="1:13" x14ac:dyDescent="0.15">
      <c r="A709" s="4"/>
      <c r="B709" s="4"/>
      <c r="C709" s="4"/>
      <c r="D709" s="4"/>
      <c r="E709" s="4"/>
      <c r="F709" s="4"/>
      <c r="G709" s="4"/>
      <c r="H709" s="4"/>
      <c r="I709" s="4"/>
      <c r="L709" s="4"/>
      <c r="M709" s="4"/>
    </row>
    <row r="710" spans="1:13" x14ac:dyDescent="0.15">
      <c r="A710" s="4"/>
      <c r="B710" s="4"/>
      <c r="C710" s="4"/>
      <c r="D710" s="4"/>
      <c r="E710" s="4"/>
      <c r="F710" s="4"/>
      <c r="G710" s="4"/>
      <c r="H710" s="4"/>
      <c r="I710" s="4"/>
      <c r="L710" s="4"/>
      <c r="M710" s="4"/>
    </row>
    <row r="711" spans="1:13" x14ac:dyDescent="0.15">
      <c r="A711" s="4"/>
      <c r="B711" s="4"/>
      <c r="C711" s="4"/>
      <c r="D711" s="4"/>
      <c r="E711" s="4"/>
      <c r="F711" s="4"/>
      <c r="G711" s="4"/>
      <c r="H711" s="4"/>
      <c r="I711" s="4"/>
      <c r="L711" s="4"/>
      <c r="M711" s="4"/>
    </row>
    <row r="712" spans="1:13" x14ac:dyDescent="0.15">
      <c r="A712" s="4"/>
      <c r="B712" s="4"/>
      <c r="C712" s="4"/>
      <c r="D712" s="4"/>
      <c r="E712" s="4"/>
      <c r="F712" s="4"/>
      <c r="G712" s="4"/>
      <c r="H712" s="4"/>
      <c r="I712" s="4"/>
      <c r="L712" s="4"/>
      <c r="M712" s="4"/>
    </row>
    <row r="713" spans="1:13" x14ac:dyDescent="0.15">
      <c r="A713" s="4"/>
      <c r="B713" s="4"/>
      <c r="C713" s="4"/>
      <c r="D713" s="4"/>
      <c r="E713" s="4"/>
      <c r="F713" s="4"/>
      <c r="G713" s="4"/>
      <c r="H713" s="4"/>
      <c r="I713" s="4"/>
      <c r="L713" s="4"/>
      <c r="M713" s="4"/>
    </row>
    <row r="714" spans="1:13" x14ac:dyDescent="0.15">
      <c r="A714" s="4"/>
      <c r="B714" s="4"/>
      <c r="C714" s="4"/>
      <c r="D714" s="4"/>
      <c r="E714" s="4"/>
      <c r="F714" s="4"/>
      <c r="G714" s="4"/>
      <c r="H714" s="4"/>
      <c r="I714" s="4"/>
      <c r="L714" s="4"/>
      <c r="M714" s="4"/>
    </row>
    <row r="715" spans="1:13" x14ac:dyDescent="0.15">
      <c r="A715" s="4"/>
      <c r="B715" s="4"/>
      <c r="C715" s="4"/>
      <c r="D715" s="4"/>
      <c r="E715" s="4"/>
      <c r="F715" s="4"/>
      <c r="G715" s="4"/>
      <c r="H715" s="4"/>
      <c r="I715" s="4"/>
      <c r="L715" s="4"/>
      <c r="M715" s="4"/>
    </row>
    <row r="716" spans="1:13" x14ac:dyDescent="0.15">
      <c r="A716" s="4"/>
      <c r="B716" s="4"/>
      <c r="C716" s="4"/>
      <c r="D716" s="4"/>
      <c r="E716" s="4"/>
      <c r="F716" s="4"/>
      <c r="G716" s="4"/>
      <c r="H716" s="4"/>
      <c r="I716" s="4"/>
      <c r="L716" s="4"/>
      <c r="M716" s="4"/>
    </row>
    <row r="717" spans="1:13" x14ac:dyDescent="0.15">
      <c r="A717" s="4"/>
      <c r="B717" s="4"/>
      <c r="C717" s="4"/>
      <c r="D717" s="4"/>
      <c r="E717" s="4"/>
      <c r="F717" s="4"/>
      <c r="G717" s="4"/>
      <c r="H717" s="4"/>
      <c r="I717" s="4"/>
      <c r="L717" s="4"/>
      <c r="M717" s="4"/>
    </row>
    <row r="718" spans="1:13" x14ac:dyDescent="0.15">
      <c r="A718" s="4"/>
      <c r="B718" s="4"/>
      <c r="C718" s="4"/>
      <c r="D718" s="4"/>
      <c r="E718" s="4"/>
      <c r="F718" s="4"/>
      <c r="G718" s="4"/>
      <c r="H718" s="4"/>
      <c r="I718" s="4"/>
      <c r="L718" s="4"/>
      <c r="M718" s="4"/>
    </row>
    <row r="719" spans="1:13" x14ac:dyDescent="0.15">
      <c r="A719" s="4"/>
      <c r="B719" s="4"/>
      <c r="C719" s="4"/>
      <c r="D719" s="4"/>
      <c r="E719" s="4"/>
      <c r="F719" s="4"/>
      <c r="G719" s="4"/>
      <c r="H719" s="4"/>
      <c r="I719" s="4"/>
      <c r="L719" s="4"/>
      <c r="M719" s="4"/>
    </row>
    <row r="720" spans="1:13" x14ac:dyDescent="0.15">
      <c r="A720" s="4"/>
      <c r="B720" s="4"/>
      <c r="C720" s="4"/>
      <c r="D720" s="4"/>
      <c r="E720" s="4"/>
      <c r="F720" s="4"/>
      <c r="G720" s="4"/>
      <c r="H720" s="4"/>
      <c r="I720" s="4"/>
      <c r="L720" s="4"/>
      <c r="M720" s="4"/>
    </row>
    <row r="721" spans="1:13" x14ac:dyDescent="0.15">
      <c r="A721" s="4"/>
      <c r="B721" s="4"/>
      <c r="C721" s="4"/>
      <c r="D721" s="4"/>
      <c r="E721" s="4"/>
      <c r="F721" s="4"/>
      <c r="G721" s="4"/>
      <c r="H721" s="4"/>
      <c r="I721" s="4"/>
      <c r="L721" s="4"/>
      <c r="M721" s="4"/>
    </row>
    <row r="722" spans="1:13" x14ac:dyDescent="0.15">
      <c r="A722" s="4"/>
      <c r="B722" s="4"/>
      <c r="C722" s="4"/>
      <c r="D722" s="4"/>
      <c r="E722" s="4"/>
      <c r="F722" s="4"/>
      <c r="G722" s="4"/>
      <c r="H722" s="4"/>
      <c r="I722" s="4"/>
      <c r="L722" s="4"/>
      <c r="M722" s="4"/>
    </row>
    <row r="723" spans="1:13" x14ac:dyDescent="0.15">
      <c r="A723" s="4"/>
      <c r="B723" s="4"/>
      <c r="C723" s="4"/>
      <c r="D723" s="4"/>
      <c r="E723" s="4"/>
      <c r="F723" s="4"/>
      <c r="G723" s="4"/>
      <c r="H723" s="4"/>
      <c r="I723" s="4"/>
      <c r="L723" s="4"/>
      <c r="M723" s="4"/>
    </row>
    <row r="724" spans="1:13" x14ac:dyDescent="0.15">
      <c r="A724" s="4"/>
      <c r="B724" s="4"/>
      <c r="C724" s="4"/>
      <c r="D724" s="4"/>
      <c r="E724" s="4"/>
      <c r="F724" s="4"/>
      <c r="G724" s="4"/>
      <c r="H724" s="4"/>
      <c r="I724" s="4"/>
      <c r="L724" s="4"/>
      <c r="M724" s="4"/>
    </row>
    <row r="725" spans="1:13" x14ac:dyDescent="0.15">
      <c r="A725" s="4"/>
      <c r="B725" s="4"/>
      <c r="C725" s="4"/>
      <c r="D725" s="4"/>
      <c r="E725" s="4"/>
      <c r="F725" s="4"/>
      <c r="G725" s="4"/>
      <c r="H725" s="4"/>
      <c r="I725" s="4"/>
      <c r="L725" s="4"/>
      <c r="M725" s="4"/>
    </row>
    <row r="726" spans="1:13" x14ac:dyDescent="0.15">
      <c r="A726" s="4"/>
      <c r="B726" s="4"/>
      <c r="C726" s="4"/>
      <c r="D726" s="4"/>
      <c r="E726" s="4"/>
      <c r="F726" s="4"/>
      <c r="G726" s="4"/>
      <c r="H726" s="4"/>
      <c r="I726" s="4"/>
      <c r="L726" s="4"/>
      <c r="M726" s="4"/>
    </row>
    <row r="727" spans="1:13" x14ac:dyDescent="0.15">
      <c r="A727" s="4"/>
      <c r="B727" s="4"/>
      <c r="C727" s="4"/>
      <c r="D727" s="4"/>
      <c r="E727" s="4"/>
      <c r="F727" s="4"/>
      <c r="G727" s="4"/>
      <c r="H727" s="4"/>
      <c r="I727" s="4"/>
      <c r="L727" s="4"/>
      <c r="M727" s="4"/>
    </row>
    <row r="728" spans="1:13" x14ac:dyDescent="0.15">
      <c r="A728" s="4"/>
      <c r="B728" s="4"/>
      <c r="C728" s="4"/>
      <c r="D728" s="4"/>
      <c r="E728" s="4"/>
      <c r="F728" s="4"/>
      <c r="G728" s="4"/>
      <c r="H728" s="4"/>
      <c r="I728" s="4"/>
      <c r="L728" s="4"/>
      <c r="M728" s="4"/>
    </row>
    <row r="729" spans="1:13" x14ac:dyDescent="0.15">
      <c r="A729" s="4"/>
      <c r="B729" s="4"/>
      <c r="C729" s="4"/>
      <c r="D729" s="4"/>
      <c r="E729" s="4"/>
      <c r="F729" s="4"/>
      <c r="G729" s="4"/>
      <c r="H729" s="4"/>
      <c r="I729" s="4"/>
      <c r="L729" s="4"/>
      <c r="M729" s="4"/>
    </row>
    <row r="730" spans="1:13" x14ac:dyDescent="0.15">
      <c r="A730" s="4"/>
      <c r="B730" s="4"/>
      <c r="C730" s="4"/>
      <c r="D730" s="4"/>
      <c r="E730" s="4"/>
      <c r="F730" s="4"/>
      <c r="G730" s="4"/>
      <c r="H730" s="4"/>
      <c r="I730" s="4"/>
      <c r="L730" s="4"/>
      <c r="M730" s="4"/>
    </row>
    <row r="731" spans="1:13" x14ac:dyDescent="0.15">
      <c r="A731" s="4"/>
      <c r="B731" s="4"/>
      <c r="C731" s="4"/>
      <c r="D731" s="4"/>
      <c r="E731" s="4"/>
      <c r="F731" s="4"/>
      <c r="G731" s="4"/>
      <c r="H731" s="4"/>
      <c r="I731" s="4"/>
      <c r="L731" s="4"/>
      <c r="M731" s="4"/>
    </row>
    <row r="732" spans="1:13" x14ac:dyDescent="0.15">
      <c r="A732" s="4"/>
      <c r="B732" s="4"/>
      <c r="C732" s="4"/>
      <c r="D732" s="4"/>
      <c r="E732" s="4"/>
      <c r="F732" s="4"/>
      <c r="G732" s="4"/>
      <c r="H732" s="4"/>
      <c r="I732" s="4"/>
      <c r="L732" s="4"/>
      <c r="M732" s="4"/>
    </row>
    <row r="733" spans="1:13" x14ac:dyDescent="0.15">
      <c r="A733" s="4"/>
      <c r="B733" s="4"/>
      <c r="C733" s="4"/>
      <c r="D733" s="4"/>
      <c r="E733" s="4"/>
      <c r="F733" s="4"/>
      <c r="G733" s="4"/>
      <c r="H733" s="4"/>
      <c r="I733" s="4"/>
      <c r="L733" s="4"/>
      <c r="M733" s="4"/>
    </row>
    <row r="734" spans="1:13" x14ac:dyDescent="0.15">
      <c r="A734" s="4"/>
      <c r="B734" s="4"/>
      <c r="C734" s="4"/>
      <c r="D734" s="4"/>
      <c r="E734" s="4"/>
      <c r="F734" s="4"/>
      <c r="G734" s="4"/>
      <c r="H734" s="4"/>
      <c r="I734" s="4"/>
      <c r="L734" s="4"/>
      <c r="M734" s="4"/>
    </row>
    <row r="735" spans="1:13" x14ac:dyDescent="0.15">
      <c r="A735" s="4"/>
      <c r="B735" s="4"/>
      <c r="C735" s="4"/>
      <c r="D735" s="4"/>
      <c r="E735" s="4"/>
      <c r="F735" s="4"/>
      <c r="G735" s="4"/>
      <c r="H735" s="4"/>
      <c r="I735" s="4"/>
      <c r="L735" s="4"/>
      <c r="M735" s="4"/>
    </row>
    <row r="736" spans="1:13" x14ac:dyDescent="0.15">
      <c r="A736" s="4"/>
      <c r="B736" s="4"/>
      <c r="C736" s="4"/>
      <c r="D736" s="4"/>
      <c r="E736" s="4"/>
      <c r="F736" s="4"/>
      <c r="G736" s="4"/>
      <c r="H736" s="4"/>
      <c r="I736" s="4"/>
      <c r="L736" s="4"/>
      <c r="M736" s="4"/>
    </row>
    <row r="737" spans="1:13" x14ac:dyDescent="0.15">
      <c r="A737" s="4"/>
      <c r="B737" s="4"/>
      <c r="C737" s="4"/>
      <c r="D737" s="4"/>
      <c r="E737" s="4"/>
      <c r="F737" s="4"/>
      <c r="G737" s="4"/>
      <c r="H737" s="4"/>
      <c r="I737" s="4"/>
      <c r="L737" s="4"/>
      <c r="M737" s="4"/>
    </row>
    <row r="738" spans="1:13" x14ac:dyDescent="0.15">
      <c r="A738" s="4"/>
      <c r="B738" s="4"/>
      <c r="C738" s="4"/>
      <c r="D738" s="4"/>
      <c r="E738" s="4"/>
      <c r="F738" s="4"/>
      <c r="G738" s="4"/>
      <c r="H738" s="4"/>
      <c r="I738" s="4"/>
      <c r="L738" s="4"/>
      <c r="M738" s="4"/>
    </row>
    <row r="739" spans="1:13" x14ac:dyDescent="0.15">
      <c r="A739" s="4"/>
      <c r="B739" s="4"/>
      <c r="C739" s="4"/>
      <c r="D739" s="4"/>
      <c r="E739" s="4"/>
      <c r="F739" s="4"/>
      <c r="G739" s="4"/>
      <c r="H739" s="4"/>
      <c r="I739" s="4"/>
      <c r="L739" s="4"/>
      <c r="M739" s="4"/>
    </row>
    <row r="740" spans="1:13" x14ac:dyDescent="0.15">
      <c r="A740" s="4"/>
      <c r="B740" s="4"/>
      <c r="C740" s="4"/>
      <c r="D740" s="4"/>
      <c r="E740" s="4"/>
      <c r="F740" s="4"/>
      <c r="G740" s="4"/>
      <c r="H740" s="4"/>
      <c r="I740" s="4"/>
      <c r="L740" s="4"/>
      <c r="M740" s="4"/>
    </row>
    <row r="741" spans="1:13" x14ac:dyDescent="0.15">
      <c r="A741" s="4"/>
      <c r="B741" s="4"/>
      <c r="C741" s="4"/>
      <c r="D741" s="4"/>
      <c r="E741" s="4"/>
      <c r="F741" s="4"/>
      <c r="G741" s="4"/>
      <c r="H741" s="4"/>
      <c r="I741" s="4"/>
      <c r="L741" s="4"/>
      <c r="M741" s="4"/>
    </row>
    <row r="742" spans="1:13" x14ac:dyDescent="0.15">
      <c r="A742" s="4"/>
      <c r="B742" s="4"/>
      <c r="C742" s="4"/>
      <c r="D742" s="4"/>
      <c r="E742" s="4"/>
      <c r="F742" s="4"/>
      <c r="G742" s="4"/>
      <c r="H742" s="4"/>
      <c r="I742" s="4"/>
      <c r="L742" s="4"/>
      <c r="M742" s="4"/>
    </row>
    <row r="743" spans="1:13" x14ac:dyDescent="0.15">
      <c r="A743" s="4"/>
      <c r="B743" s="4"/>
      <c r="C743" s="4"/>
      <c r="D743" s="4"/>
      <c r="E743" s="4"/>
      <c r="F743" s="4"/>
      <c r="G743" s="4"/>
      <c r="H743" s="4"/>
      <c r="I743" s="4"/>
      <c r="L743" s="4"/>
      <c r="M743" s="4"/>
    </row>
    <row r="744" spans="1:13" x14ac:dyDescent="0.15">
      <c r="A744" s="4"/>
      <c r="B744" s="4"/>
      <c r="C744" s="4"/>
      <c r="D744" s="4"/>
      <c r="E744" s="4"/>
      <c r="F744" s="4"/>
      <c r="G744" s="4"/>
      <c r="H744" s="4"/>
      <c r="I744" s="4"/>
      <c r="L744" s="4"/>
      <c r="M744" s="4"/>
    </row>
    <row r="745" spans="1:13" x14ac:dyDescent="0.15">
      <c r="A745" s="4"/>
      <c r="B745" s="4"/>
      <c r="C745" s="4"/>
      <c r="D745" s="4"/>
      <c r="E745" s="4"/>
      <c r="F745" s="4"/>
      <c r="G745" s="4"/>
      <c r="H745" s="4"/>
      <c r="I745" s="4"/>
      <c r="L745" s="4"/>
      <c r="M745" s="4"/>
    </row>
    <row r="746" spans="1:13" x14ac:dyDescent="0.15">
      <c r="A746" s="4"/>
      <c r="B746" s="4"/>
      <c r="C746" s="4"/>
      <c r="D746" s="4"/>
      <c r="E746" s="4"/>
      <c r="F746" s="4"/>
      <c r="G746" s="4"/>
      <c r="H746" s="4"/>
      <c r="I746" s="4"/>
      <c r="L746" s="4"/>
      <c r="M746" s="4"/>
    </row>
    <row r="747" spans="1:13" x14ac:dyDescent="0.15">
      <c r="A747" s="4"/>
      <c r="B747" s="4"/>
      <c r="C747" s="4"/>
      <c r="D747" s="4"/>
      <c r="E747" s="4"/>
      <c r="F747" s="4"/>
      <c r="G747" s="4"/>
      <c r="H747" s="4"/>
      <c r="I747" s="4"/>
      <c r="L747" s="4"/>
      <c r="M747" s="4"/>
    </row>
    <row r="748" spans="1:13" x14ac:dyDescent="0.15">
      <c r="A748" s="4"/>
      <c r="B748" s="4"/>
      <c r="C748" s="4"/>
      <c r="D748" s="4"/>
      <c r="E748" s="4"/>
      <c r="F748" s="4"/>
      <c r="G748" s="4"/>
      <c r="H748" s="4"/>
      <c r="I748" s="4"/>
      <c r="L748" s="4"/>
      <c r="M748" s="4"/>
    </row>
    <row r="749" spans="1:13" x14ac:dyDescent="0.15">
      <c r="A749" s="4"/>
      <c r="B749" s="4"/>
      <c r="C749" s="4"/>
      <c r="D749" s="4"/>
      <c r="E749" s="4"/>
      <c r="F749" s="4"/>
      <c r="G749" s="4"/>
      <c r="H749" s="4"/>
      <c r="I749" s="4"/>
      <c r="L749" s="4"/>
      <c r="M749" s="4"/>
    </row>
    <row r="750" spans="1:13" x14ac:dyDescent="0.15">
      <c r="A750" s="4"/>
      <c r="B750" s="4"/>
      <c r="C750" s="4"/>
      <c r="D750" s="4"/>
      <c r="E750" s="4"/>
      <c r="F750" s="4"/>
      <c r="G750" s="4"/>
      <c r="H750" s="4"/>
      <c r="I750" s="4"/>
      <c r="L750" s="4"/>
      <c r="M750" s="4"/>
    </row>
    <row r="751" spans="1:13" x14ac:dyDescent="0.15">
      <c r="A751" s="4"/>
      <c r="B751" s="4"/>
      <c r="C751" s="4"/>
      <c r="D751" s="4"/>
      <c r="E751" s="4"/>
      <c r="F751" s="4"/>
      <c r="G751" s="4"/>
      <c r="H751" s="4"/>
      <c r="I751" s="4"/>
      <c r="L751" s="4"/>
      <c r="M751" s="4"/>
    </row>
    <row r="752" spans="1:13" x14ac:dyDescent="0.15">
      <c r="A752" s="4"/>
      <c r="B752" s="4"/>
      <c r="C752" s="4"/>
      <c r="D752" s="4"/>
      <c r="E752" s="4"/>
      <c r="F752" s="4"/>
      <c r="G752" s="4"/>
      <c r="H752" s="4"/>
      <c r="I752" s="4"/>
      <c r="L752" s="4"/>
      <c r="M752" s="4"/>
    </row>
    <row r="753" spans="1:13" x14ac:dyDescent="0.15">
      <c r="A753" s="4"/>
      <c r="B753" s="4"/>
      <c r="C753" s="4"/>
      <c r="D753" s="4"/>
      <c r="E753" s="4"/>
      <c r="F753" s="4"/>
      <c r="G753" s="4"/>
      <c r="H753" s="4"/>
      <c r="I753" s="4"/>
      <c r="L753" s="4"/>
      <c r="M753" s="4"/>
    </row>
    <row r="754" spans="1:13" x14ac:dyDescent="0.15">
      <c r="A754" s="4"/>
      <c r="B754" s="4"/>
      <c r="C754" s="4"/>
      <c r="D754" s="4"/>
      <c r="E754" s="4"/>
      <c r="F754" s="4"/>
      <c r="G754" s="4"/>
      <c r="H754" s="4"/>
      <c r="I754" s="4"/>
      <c r="L754" s="4"/>
      <c r="M754" s="4"/>
    </row>
    <row r="755" spans="1:13" x14ac:dyDescent="0.15">
      <c r="A755" s="4"/>
      <c r="B755" s="4"/>
      <c r="C755" s="4"/>
      <c r="D755" s="4"/>
      <c r="E755" s="4"/>
      <c r="F755" s="4"/>
      <c r="G755" s="4"/>
      <c r="H755" s="4"/>
      <c r="I755" s="4"/>
      <c r="L755" s="4"/>
      <c r="M755" s="4"/>
    </row>
    <row r="756" spans="1:13" x14ac:dyDescent="0.15">
      <c r="A756" s="4"/>
      <c r="B756" s="4"/>
      <c r="C756" s="4"/>
      <c r="D756" s="4"/>
      <c r="E756" s="4"/>
      <c r="F756" s="4"/>
      <c r="G756" s="4"/>
      <c r="H756" s="4"/>
      <c r="I756" s="4"/>
      <c r="L756" s="4"/>
      <c r="M756" s="4"/>
    </row>
    <row r="757" spans="1:13" x14ac:dyDescent="0.15">
      <c r="A757" s="4"/>
      <c r="B757" s="4"/>
      <c r="C757" s="4"/>
      <c r="D757" s="4"/>
      <c r="E757" s="4"/>
      <c r="F757" s="4"/>
      <c r="G757" s="4"/>
      <c r="H757" s="4"/>
      <c r="I757" s="4"/>
      <c r="L757" s="4"/>
      <c r="M757" s="4"/>
    </row>
    <row r="758" spans="1:13" x14ac:dyDescent="0.15">
      <c r="A758" s="4"/>
      <c r="B758" s="4"/>
      <c r="C758" s="4"/>
      <c r="D758" s="4"/>
      <c r="E758" s="4"/>
      <c r="F758" s="4"/>
      <c r="G758" s="4"/>
      <c r="H758" s="4"/>
      <c r="I758" s="4"/>
      <c r="L758" s="4"/>
      <c r="M758" s="4"/>
    </row>
    <row r="759" spans="1:13" x14ac:dyDescent="0.15">
      <c r="A759" s="4"/>
      <c r="B759" s="4"/>
      <c r="C759" s="4"/>
      <c r="D759" s="4"/>
      <c r="E759" s="4"/>
      <c r="F759" s="4"/>
      <c r="G759" s="4"/>
      <c r="H759" s="4"/>
      <c r="I759" s="4"/>
      <c r="L759" s="4"/>
      <c r="M759" s="4"/>
    </row>
    <row r="760" spans="1:13" x14ac:dyDescent="0.15">
      <c r="A760" s="4"/>
      <c r="B760" s="4"/>
      <c r="C760" s="4"/>
      <c r="D760" s="4"/>
      <c r="E760" s="4"/>
      <c r="F760" s="4"/>
      <c r="G760" s="4"/>
      <c r="H760" s="4"/>
      <c r="I760" s="4"/>
      <c r="L760" s="4"/>
      <c r="M760" s="4"/>
    </row>
    <row r="761" spans="1:13" x14ac:dyDescent="0.15">
      <c r="A761" s="4"/>
      <c r="B761" s="4"/>
      <c r="C761" s="4"/>
      <c r="D761" s="4"/>
      <c r="E761" s="4"/>
      <c r="F761" s="4"/>
      <c r="G761" s="4"/>
      <c r="H761" s="4"/>
      <c r="I761" s="4"/>
      <c r="L761" s="4"/>
      <c r="M761" s="4"/>
    </row>
    <row r="762" spans="1:13" x14ac:dyDescent="0.15">
      <c r="A762" s="4"/>
      <c r="B762" s="4"/>
      <c r="C762" s="4"/>
      <c r="D762" s="4"/>
      <c r="E762" s="4"/>
      <c r="F762" s="4"/>
      <c r="G762" s="4"/>
      <c r="H762" s="4"/>
      <c r="I762" s="4"/>
      <c r="L762" s="4"/>
      <c r="M762" s="4"/>
    </row>
    <row r="763" spans="1:13" x14ac:dyDescent="0.15">
      <c r="A763" s="4"/>
      <c r="B763" s="4"/>
      <c r="C763" s="4"/>
      <c r="D763" s="4"/>
      <c r="E763" s="4"/>
      <c r="F763" s="4"/>
      <c r="G763" s="4"/>
      <c r="H763" s="4"/>
      <c r="I763" s="4"/>
      <c r="L763" s="4"/>
      <c r="M763" s="4"/>
    </row>
    <row r="764" spans="1:13" x14ac:dyDescent="0.15">
      <c r="A764" s="4"/>
      <c r="B764" s="4"/>
      <c r="C764" s="4"/>
      <c r="D764" s="4"/>
      <c r="E764" s="4"/>
      <c r="F764" s="4"/>
      <c r="G764" s="4"/>
      <c r="H764" s="4"/>
      <c r="I764" s="4"/>
      <c r="L764" s="4"/>
      <c r="M764" s="4"/>
    </row>
    <row r="765" spans="1:13" x14ac:dyDescent="0.15">
      <c r="A765" s="4"/>
      <c r="B765" s="4"/>
      <c r="C765" s="4"/>
      <c r="D765" s="4"/>
      <c r="E765" s="4"/>
      <c r="F765" s="4"/>
      <c r="G765" s="4"/>
      <c r="H765" s="4"/>
      <c r="I765" s="4"/>
      <c r="L765" s="4"/>
      <c r="M765" s="4"/>
    </row>
    <row r="766" spans="1:13" x14ac:dyDescent="0.15">
      <c r="A766" s="4"/>
      <c r="B766" s="4"/>
      <c r="C766" s="4"/>
      <c r="D766" s="4"/>
      <c r="E766" s="4"/>
      <c r="F766" s="4"/>
      <c r="G766" s="4"/>
      <c r="H766" s="4"/>
      <c r="I766" s="4"/>
      <c r="L766" s="4"/>
      <c r="M766" s="4"/>
    </row>
    <row r="767" spans="1:13" x14ac:dyDescent="0.15">
      <c r="A767" s="4"/>
      <c r="B767" s="4"/>
      <c r="C767" s="4"/>
      <c r="D767" s="4"/>
      <c r="E767" s="4"/>
      <c r="F767" s="4"/>
      <c r="G767" s="4"/>
      <c r="H767" s="4"/>
      <c r="I767" s="4"/>
      <c r="L767" s="4"/>
      <c r="M767" s="4"/>
    </row>
    <row r="768" spans="1:13" x14ac:dyDescent="0.15">
      <c r="A768" s="4"/>
      <c r="B768" s="4"/>
      <c r="C768" s="4"/>
      <c r="D768" s="4"/>
      <c r="E768" s="4"/>
      <c r="F768" s="4"/>
      <c r="G768" s="4"/>
      <c r="H768" s="4"/>
      <c r="I768" s="4"/>
      <c r="L768" s="4"/>
      <c r="M768" s="4"/>
    </row>
    <row r="769" spans="1:13" x14ac:dyDescent="0.15">
      <c r="A769" s="4"/>
      <c r="B769" s="4"/>
      <c r="C769" s="4"/>
      <c r="D769" s="4"/>
      <c r="E769" s="4"/>
      <c r="F769" s="4"/>
      <c r="G769" s="4"/>
      <c r="H769" s="4"/>
      <c r="I769" s="4"/>
      <c r="L769" s="4"/>
      <c r="M769" s="4"/>
    </row>
    <row r="770" spans="1:13" x14ac:dyDescent="0.15">
      <c r="A770" s="4"/>
      <c r="B770" s="4"/>
      <c r="C770" s="4"/>
      <c r="D770" s="4"/>
      <c r="E770" s="4"/>
      <c r="F770" s="4"/>
      <c r="G770" s="4"/>
      <c r="H770" s="4"/>
      <c r="I770" s="4"/>
      <c r="L770" s="4"/>
      <c r="M770" s="4"/>
    </row>
    <row r="771" spans="1:13" x14ac:dyDescent="0.15">
      <c r="A771" s="4"/>
      <c r="B771" s="4"/>
      <c r="C771" s="4"/>
      <c r="D771" s="4"/>
      <c r="E771" s="4"/>
      <c r="F771" s="4"/>
      <c r="G771" s="4"/>
      <c r="H771" s="4"/>
      <c r="I771" s="4"/>
      <c r="L771" s="4"/>
      <c r="M771" s="4"/>
    </row>
    <row r="772" spans="1:13" x14ac:dyDescent="0.15">
      <c r="A772" s="4"/>
      <c r="B772" s="4"/>
      <c r="C772" s="4"/>
      <c r="D772" s="4"/>
      <c r="E772" s="4"/>
      <c r="F772" s="4"/>
      <c r="G772" s="4"/>
      <c r="H772" s="4"/>
      <c r="I772" s="4"/>
      <c r="L772" s="4"/>
      <c r="M772" s="4"/>
    </row>
    <row r="773" spans="1:13" x14ac:dyDescent="0.15">
      <c r="A773" s="4"/>
      <c r="B773" s="4"/>
      <c r="C773" s="4"/>
      <c r="D773" s="4"/>
      <c r="E773" s="4"/>
      <c r="F773" s="4"/>
      <c r="G773" s="4"/>
      <c r="H773" s="4"/>
      <c r="I773" s="4"/>
      <c r="L773" s="4"/>
      <c r="M773" s="4"/>
    </row>
    <row r="774" spans="1:13" x14ac:dyDescent="0.15">
      <c r="A774" s="4"/>
      <c r="B774" s="4"/>
      <c r="C774" s="4"/>
      <c r="D774" s="4"/>
      <c r="E774" s="4"/>
      <c r="F774" s="4"/>
      <c r="G774" s="4"/>
      <c r="H774" s="4"/>
      <c r="I774" s="4"/>
      <c r="L774" s="4"/>
      <c r="M774" s="4"/>
    </row>
    <row r="775" spans="1:13" x14ac:dyDescent="0.15">
      <c r="A775" s="4"/>
      <c r="B775" s="4"/>
      <c r="C775" s="4"/>
      <c r="D775" s="4"/>
      <c r="E775" s="4"/>
      <c r="F775" s="4"/>
      <c r="G775" s="4"/>
      <c r="H775" s="4"/>
      <c r="I775" s="4"/>
      <c r="L775" s="4"/>
      <c r="M775" s="4"/>
    </row>
    <row r="776" spans="1:13" x14ac:dyDescent="0.15">
      <c r="A776" s="4"/>
      <c r="B776" s="4"/>
      <c r="C776" s="4"/>
      <c r="D776" s="4"/>
      <c r="E776" s="4"/>
      <c r="F776" s="4"/>
      <c r="G776" s="4"/>
      <c r="H776" s="4"/>
      <c r="I776" s="4"/>
      <c r="L776" s="4"/>
      <c r="M776" s="4"/>
    </row>
    <row r="777" spans="1:13" x14ac:dyDescent="0.15">
      <c r="A777" s="4"/>
      <c r="B777" s="4"/>
      <c r="C777" s="4"/>
      <c r="D777" s="4"/>
      <c r="E777" s="4"/>
      <c r="F777" s="4"/>
      <c r="G777" s="4"/>
      <c r="H777" s="4"/>
      <c r="I777" s="4"/>
      <c r="L777" s="4"/>
      <c r="M777" s="4"/>
    </row>
    <row r="778" spans="1:13" x14ac:dyDescent="0.15">
      <c r="A778" s="4"/>
      <c r="B778" s="4"/>
      <c r="C778" s="4"/>
      <c r="D778" s="4"/>
      <c r="E778" s="4"/>
      <c r="F778" s="4"/>
      <c r="G778" s="4"/>
      <c r="H778" s="4"/>
      <c r="I778" s="4"/>
      <c r="L778" s="4"/>
      <c r="M778" s="4"/>
    </row>
    <row r="779" spans="1:13" x14ac:dyDescent="0.15">
      <c r="A779" s="4"/>
      <c r="B779" s="4"/>
      <c r="C779" s="4"/>
      <c r="D779" s="4"/>
      <c r="E779" s="4"/>
      <c r="F779" s="4"/>
      <c r="G779" s="4"/>
      <c r="H779" s="4"/>
      <c r="I779" s="4"/>
      <c r="L779" s="4"/>
      <c r="M779" s="4"/>
    </row>
    <row r="780" spans="1:13" x14ac:dyDescent="0.15">
      <c r="A780" s="4"/>
      <c r="B780" s="4"/>
      <c r="C780" s="4"/>
      <c r="D780" s="4"/>
      <c r="E780" s="4"/>
      <c r="F780" s="4"/>
      <c r="G780" s="4"/>
      <c r="H780" s="4"/>
      <c r="I780" s="4"/>
      <c r="L780" s="4"/>
      <c r="M780" s="4"/>
    </row>
    <row r="781" spans="1:13" x14ac:dyDescent="0.15">
      <c r="A781" s="4"/>
      <c r="B781" s="4"/>
      <c r="C781" s="4"/>
      <c r="D781" s="4"/>
      <c r="E781" s="4"/>
      <c r="F781" s="4"/>
      <c r="G781" s="4"/>
      <c r="H781" s="4"/>
      <c r="I781" s="4"/>
      <c r="L781" s="4"/>
      <c r="M781" s="4"/>
    </row>
    <row r="782" spans="1:13" x14ac:dyDescent="0.15">
      <c r="A782" s="4"/>
      <c r="B782" s="4"/>
      <c r="C782" s="4"/>
      <c r="D782" s="4"/>
      <c r="E782" s="4"/>
      <c r="F782" s="4"/>
      <c r="G782" s="4"/>
      <c r="H782" s="4"/>
      <c r="I782" s="4"/>
      <c r="L782" s="4"/>
      <c r="M782" s="4"/>
    </row>
    <row r="783" spans="1:13" x14ac:dyDescent="0.15">
      <c r="A783" s="4"/>
      <c r="B783" s="4"/>
      <c r="C783" s="4"/>
      <c r="D783" s="4"/>
      <c r="E783" s="4"/>
      <c r="F783" s="4"/>
      <c r="G783" s="4"/>
      <c r="H783" s="4"/>
      <c r="I783" s="4"/>
      <c r="L783" s="4"/>
      <c r="M783" s="4"/>
    </row>
    <row r="784" spans="1:13" x14ac:dyDescent="0.15">
      <c r="A784" s="4"/>
      <c r="B784" s="4"/>
      <c r="C784" s="4"/>
      <c r="D784" s="4"/>
      <c r="E784" s="4"/>
      <c r="F784" s="4"/>
      <c r="G784" s="4"/>
      <c r="H784" s="4"/>
      <c r="I784" s="4"/>
      <c r="L784" s="4"/>
      <c r="M784" s="4"/>
    </row>
    <row r="785" spans="1:13" x14ac:dyDescent="0.15">
      <c r="A785" s="4"/>
      <c r="B785" s="4"/>
      <c r="C785" s="4"/>
      <c r="D785" s="4"/>
      <c r="E785" s="4"/>
      <c r="F785" s="4"/>
      <c r="G785" s="4"/>
      <c r="H785" s="4"/>
      <c r="I785" s="4"/>
      <c r="L785" s="4"/>
      <c r="M785" s="4"/>
    </row>
    <row r="786" spans="1:13" x14ac:dyDescent="0.15">
      <c r="A786" s="4"/>
      <c r="B786" s="4"/>
      <c r="C786" s="4"/>
      <c r="D786" s="4"/>
      <c r="E786" s="4"/>
      <c r="F786" s="4"/>
      <c r="G786" s="4"/>
      <c r="H786" s="4"/>
      <c r="I786" s="4"/>
      <c r="L786" s="4"/>
      <c r="M786" s="4"/>
    </row>
    <row r="787" spans="1:13" x14ac:dyDescent="0.15">
      <c r="A787" s="4"/>
      <c r="B787" s="4"/>
      <c r="C787" s="4"/>
      <c r="D787" s="4"/>
      <c r="E787" s="4"/>
      <c r="F787" s="4"/>
      <c r="G787" s="4"/>
      <c r="H787" s="4"/>
      <c r="I787" s="4"/>
      <c r="L787" s="4"/>
      <c r="M787" s="4"/>
    </row>
    <row r="788" spans="1:13" x14ac:dyDescent="0.15">
      <c r="A788" s="4"/>
      <c r="B788" s="4"/>
      <c r="C788" s="4"/>
      <c r="D788" s="4"/>
      <c r="E788" s="4"/>
      <c r="F788" s="4"/>
      <c r="G788" s="4"/>
      <c r="H788" s="4"/>
      <c r="I788" s="4"/>
      <c r="L788" s="4"/>
      <c r="M788" s="4"/>
    </row>
    <row r="789" spans="1:13" x14ac:dyDescent="0.15">
      <c r="A789" s="4"/>
      <c r="B789" s="4"/>
      <c r="C789" s="4"/>
      <c r="D789" s="4"/>
      <c r="E789" s="4"/>
      <c r="F789" s="4"/>
      <c r="G789" s="4"/>
      <c r="H789" s="4"/>
      <c r="I789" s="4"/>
      <c r="L789" s="4"/>
      <c r="M789" s="4"/>
    </row>
    <row r="790" spans="1:13" x14ac:dyDescent="0.15">
      <c r="A790" s="4"/>
      <c r="B790" s="4"/>
      <c r="C790" s="4"/>
      <c r="D790" s="4"/>
      <c r="E790" s="4"/>
      <c r="F790" s="4"/>
      <c r="G790" s="4"/>
      <c r="H790" s="4"/>
      <c r="I790" s="4"/>
      <c r="L790" s="4"/>
      <c r="M790" s="4"/>
    </row>
    <row r="791" spans="1:13" x14ac:dyDescent="0.15">
      <c r="A791" s="4"/>
      <c r="B791" s="4"/>
      <c r="C791" s="4"/>
      <c r="D791" s="4"/>
      <c r="E791" s="4"/>
      <c r="F791" s="4"/>
      <c r="G791" s="4"/>
      <c r="H791" s="4"/>
      <c r="I791" s="4"/>
      <c r="L791" s="4"/>
      <c r="M791" s="4"/>
    </row>
    <row r="792" spans="1:13" x14ac:dyDescent="0.15">
      <c r="A792" s="4"/>
      <c r="B792" s="4"/>
      <c r="C792" s="4"/>
      <c r="D792" s="4"/>
      <c r="E792" s="4"/>
      <c r="F792" s="4"/>
      <c r="G792" s="4"/>
      <c r="H792" s="4"/>
      <c r="I792" s="4"/>
      <c r="L792" s="4"/>
      <c r="M792" s="4"/>
    </row>
    <row r="793" spans="1:13" x14ac:dyDescent="0.15">
      <c r="A793" s="4"/>
      <c r="B793" s="4"/>
      <c r="C793" s="4"/>
      <c r="D793" s="4"/>
      <c r="E793" s="4"/>
      <c r="F793" s="4"/>
      <c r="G793" s="4"/>
      <c r="H793" s="4"/>
      <c r="I793" s="4"/>
      <c r="L793" s="4"/>
      <c r="M793" s="4"/>
    </row>
    <row r="794" spans="1:13" x14ac:dyDescent="0.15">
      <c r="A794" s="4"/>
      <c r="B794" s="4"/>
      <c r="C794" s="4"/>
      <c r="D794" s="4"/>
      <c r="E794" s="4"/>
      <c r="F794" s="4"/>
      <c r="G794" s="4"/>
      <c r="H794" s="4"/>
      <c r="I794" s="4"/>
      <c r="L794" s="4"/>
      <c r="M794" s="4"/>
    </row>
    <row r="795" spans="1:13" x14ac:dyDescent="0.15">
      <c r="A795" s="4"/>
      <c r="B795" s="4"/>
      <c r="C795" s="4"/>
      <c r="D795" s="4"/>
      <c r="E795" s="4"/>
      <c r="F795" s="4"/>
      <c r="G795" s="4"/>
      <c r="H795" s="4"/>
      <c r="I795" s="4"/>
      <c r="L795" s="4"/>
      <c r="M795" s="4"/>
    </row>
    <row r="796" spans="1:13" x14ac:dyDescent="0.15">
      <c r="A796" s="4"/>
      <c r="B796" s="4"/>
      <c r="C796" s="4"/>
      <c r="D796" s="4"/>
      <c r="E796" s="4"/>
      <c r="F796" s="4"/>
      <c r="G796" s="4"/>
      <c r="H796" s="4"/>
      <c r="I796" s="4"/>
      <c r="L796" s="4"/>
      <c r="M796" s="4"/>
    </row>
    <row r="797" spans="1:13" x14ac:dyDescent="0.15">
      <c r="A797" s="4"/>
      <c r="B797" s="4"/>
      <c r="C797" s="4"/>
      <c r="D797" s="4"/>
      <c r="E797" s="4"/>
      <c r="F797" s="4"/>
      <c r="G797" s="4"/>
      <c r="H797" s="4"/>
      <c r="I797" s="4"/>
      <c r="L797" s="4"/>
      <c r="M797" s="4"/>
    </row>
    <row r="798" spans="1:13" x14ac:dyDescent="0.15">
      <c r="A798" s="4"/>
      <c r="B798" s="4"/>
      <c r="C798" s="4"/>
      <c r="D798" s="4"/>
      <c r="E798" s="4"/>
      <c r="F798" s="4"/>
      <c r="G798" s="4"/>
      <c r="H798" s="4"/>
      <c r="I798" s="4"/>
      <c r="L798" s="4"/>
      <c r="M798" s="4"/>
    </row>
    <row r="799" spans="1:13" x14ac:dyDescent="0.15">
      <c r="A799" s="4"/>
      <c r="B799" s="4"/>
      <c r="C799" s="4"/>
      <c r="D799" s="4"/>
      <c r="E799" s="4"/>
      <c r="F799" s="4"/>
      <c r="G799" s="4"/>
      <c r="H799" s="4"/>
      <c r="I799" s="4"/>
      <c r="L799" s="4"/>
      <c r="M799" s="4"/>
    </row>
    <row r="800" spans="1:13" x14ac:dyDescent="0.15">
      <c r="A800" s="4"/>
      <c r="B800" s="4"/>
      <c r="C800" s="4"/>
      <c r="D800" s="4"/>
      <c r="E800" s="4"/>
      <c r="F800" s="4"/>
      <c r="G800" s="4"/>
      <c r="H800" s="4"/>
      <c r="I800" s="4"/>
      <c r="L800" s="4"/>
      <c r="M800" s="4"/>
    </row>
    <row r="801" spans="1:13" x14ac:dyDescent="0.15">
      <c r="A801" s="4"/>
      <c r="B801" s="4"/>
      <c r="C801" s="4"/>
      <c r="D801" s="4"/>
      <c r="E801" s="4"/>
      <c r="F801" s="4"/>
      <c r="G801" s="4"/>
      <c r="H801" s="4"/>
      <c r="I801" s="4"/>
      <c r="L801" s="4"/>
      <c r="M801" s="4"/>
    </row>
    <row r="802" spans="1:13" x14ac:dyDescent="0.15">
      <c r="A802" s="4"/>
      <c r="B802" s="4"/>
      <c r="C802" s="4"/>
      <c r="D802" s="4"/>
      <c r="E802" s="4"/>
      <c r="F802" s="4"/>
      <c r="G802" s="4"/>
      <c r="H802" s="4"/>
      <c r="I802" s="4"/>
      <c r="L802" s="4"/>
      <c r="M802" s="4"/>
    </row>
    <row r="803" spans="1:13" x14ac:dyDescent="0.15">
      <c r="A803" s="4"/>
      <c r="B803" s="4"/>
      <c r="C803" s="4"/>
      <c r="D803" s="4"/>
      <c r="E803" s="4"/>
      <c r="F803" s="4"/>
      <c r="G803" s="4"/>
      <c r="H803" s="4"/>
      <c r="I803" s="4"/>
      <c r="L803" s="4"/>
      <c r="M803" s="4"/>
    </row>
    <row r="804" spans="1:13" x14ac:dyDescent="0.15">
      <c r="A804" s="4"/>
      <c r="B804" s="4"/>
      <c r="C804" s="4"/>
      <c r="D804" s="4"/>
      <c r="E804" s="4"/>
      <c r="F804" s="4"/>
      <c r="G804" s="4"/>
      <c r="H804" s="4"/>
      <c r="I804" s="4"/>
      <c r="L804" s="4"/>
      <c r="M804" s="4"/>
    </row>
    <row r="805" spans="1:13" x14ac:dyDescent="0.15">
      <c r="A805" s="4"/>
      <c r="B805" s="4"/>
      <c r="C805" s="4"/>
      <c r="D805" s="4"/>
      <c r="E805" s="4"/>
      <c r="F805" s="4"/>
      <c r="G805" s="4"/>
      <c r="H805" s="4"/>
      <c r="I805" s="4"/>
      <c r="L805" s="4"/>
      <c r="M805" s="4"/>
    </row>
    <row r="806" spans="1:13" x14ac:dyDescent="0.15">
      <c r="A806" s="4"/>
      <c r="B806" s="4"/>
      <c r="C806" s="4"/>
      <c r="D806" s="4"/>
      <c r="E806" s="4"/>
      <c r="F806" s="4"/>
      <c r="G806" s="4"/>
      <c r="H806" s="4"/>
      <c r="I806" s="4"/>
      <c r="L806" s="4"/>
      <c r="M806" s="4"/>
    </row>
    <row r="807" spans="1:13" x14ac:dyDescent="0.15">
      <c r="A807" s="4"/>
      <c r="B807" s="4"/>
      <c r="C807" s="4"/>
      <c r="D807" s="4"/>
      <c r="E807" s="4"/>
      <c r="F807" s="4"/>
      <c r="G807" s="4"/>
      <c r="H807" s="4"/>
      <c r="I807" s="4"/>
      <c r="L807" s="4"/>
      <c r="M807" s="4"/>
    </row>
    <row r="808" spans="1:13" x14ac:dyDescent="0.15">
      <c r="A808" s="4"/>
      <c r="B808" s="4"/>
      <c r="C808" s="4"/>
      <c r="D808" s="4"/>
      <c r="E808" s="4"/>
      <c r="F808" s="4"/>
      <c r="G808" s="4"/>
      <c r="H808" s="4"/>
      <c r="I808" s="4"/>
      <c r="L808" s="4"/>
      <c r="M808" s="4"/>
    </row>
    <row r="809" spans="1:13" x14ac:dyDescent="0.15">
      <c r="A809" s="4"/>
      <c r="B809" s="4"/>
      <c r="C809" s="4"/>
      <c r="D809" s="4"/>
      <c r="E809" s="4"/>
      <c r="F809" s="4"/>
      <c r="G809" s="4"/>
      <c r="H809" s="4"/>
      <c r="I809" s="4"/>
      <c r="L809" s="4"/>
      <c r="M809" s="4"/>
    </row>
    <row r="810" spans="1:13" x14ac:dyDescent="0.15">
      <c r="A810" s="4"/>
      <c r="B810" s="4"/>
      <c r="C810" s="4"/>
      <c r="D810" s="4"/>
      <c r="E810" s="4"/>
      <c r="F810" s="4"/>
      <c r="G810" s="4"/>
      <c r="H810" s="4"/>
      <c r="I810" s="4"/>
      <c r="L810" s="4"/>
      <c r="M810" s="4"/>
    </row>
    <row r="811" spans="1:13" x14ac:dyDescent="0.15">
      <c r="A811" s="4"/>
      <c r="B811" s="4"/>
      <c r="C811" s="4"/>
      <c r="D811" s="4"/>
      <c r="E811" s="4"/>
      <c r="F811" s="4"/>
      <c r="G811" s="4"/>
      <c r="H811" s="4"/>
      <c r="I811" s="4"/>
      <c r="L811" s="4"/>
      <c r="M811" s="4"/>
    </row>
    <row r="812" spans="1:13" x14ac:dyDescent="0.15">
      <c r="A812" s="4"/>
      <c r="B812" s="4"/>
      <c r="C812" s="4"/>
      <c r="D812" s="4"/>
      <c r="E812" s="4"/>
      <c r="F812" s="4"/>
      <c r="G812" s="4"/>
      <c r="H812" s="4"/>
      <c r="I812" s="4"/>
      <c r="L812" s="4"/>
      <c r="M812" s="4"/>
    </row>
    <row r="813" spans="1:13" x14ac:dyDescent="0.15">
      <c r="A813" s="4"/>
      <c r="B813" s="4"/>
      <c r="C813" s="4"/>
      <c r="D813" s="4"/>
      <c r="E813" s="4"/>
      <c r="F813" s="4"/>
      <c r="G813" s="4"/>
      <c r="H813" s="4"/>
      <c r="I813" s="4"/>
      <c r="L813" s="4"/>
      <c r="M813" s="4"/>
    </row>
    <row r="814" spans="1:13" x14ac:dyDescent="0.15">
      <c r="A814" s="4"/>
      <c r="B814" s="4"/>
      <c r="C814" s="4"/>
      <c r="D814" s="4"/>
      <c r="E814" s="4"/>
      <c r="F814" s="4"/>
      <c r="G814" s="4"/>
      <c r="H814" s="4"/>
      <c r="I814" s="4"/>
      <c r="L814" s="4"/>
      <c r="M814" s="4"/>
    </row>
    <row r="815" spans="1:13" x14ac:dyDescent="0.15">
      <c r="A815" s="4"/>
      <c r="B815" s="4"/>
      <c r="C815" s="4"/>
      <c r="D815" s="4"/>
      <c r="E815" s="4"/>
      <c r="F815" s="4"/>
      <c r="G815" s="4"/>
      <c r="H815" s="4"/>
      <c r="I815" s="4"/>
      <c r="L815" s="4"/>
      <c r="M815" s="4"/>
    </row>
    <row r="816" spans="1:13" x14ac:dyDescent="0.15">
      <c r="A816" s="4"/>
      <c r="B816" s="4"/>
      <c r="C816" s="4"/>
      <c r="D816" s="4"/>
      <c r="E816" s="4"/>
      <c r="F816" s="4"/>
      <c r="G816" s="4"/>
      <c r="H816" s="4"/>
      <c r="I816" s="4"/>
      <c r="L816" s="4"/>
      <c r="M816" s="4"/>
    </row>
    <row r="817" spans="1:13" x14ac:dyDescent="0.15">
      <c r="A817" s="4"/>
      <c r="B817" s="4"/>
      <c r="C817" s="4"/>
      <c r="D817" s="4"/>
      <c r="E817" s="4"/>
      <c r="F817" s="4"/>
      <c r="G817" s="4"/>
      <c r="H817" s="4"/>
      <c r="I817" s="4"/>
      <c r="L817" s="4"/>
      <c r="M817" s="4"/>
    </row>
    <row r="818" spans="1:13" x14ac:dyDescent="0.15">
      <c r="A818" s="4"/>
      <c r="B818" s="4"/>
      <c r="C818" s="4"/>
      <c r="D818" s="4"/>
      <c r="E818" s="4"/>
      <c r="F818" s="4"/>
      <c r="G818" s="4"/>
      <c r="H818" s="4"/>
      <c r="I818" s="4"/>
      <c r="L818" s="4"/>
      <c r="M818" s="4"/>
    </row>
    <row r="819" spans="1:13" x14ac:dyDescent="0.15">
      <c r="A819" s="4"/>
      <c r="B819" s="4"/>
      <c r="C819" s="4"/>
      <c r="D819" s="4"/>
      <c r="E819" s="4"/>
      <c r="F819" s="4"/>
      <c r="G819" s="4"/>
      <c r="H819" s="4"/>
      <c r="I819" s="4"/>
      <c r="L819" s="4"/>
      <c r="M819" s="4"/>
    </row>
    <row r="820" spans="1:13" x14ac:dyDescent="0.15">
      <c r="A820" s="4"/>
      <c r="B820" s="4"/>
      <c r="C820" s="4"/>
      <c r="D820" s="4"/>
      <c r="E820" s="4"/>
      <c r="F820" s="4"/>
      <c r="G820" s="4"/>
      <c r="H820" s="4"/>
      <c r="I820" s="4"/>
      <c r="L820" s="4"/>
      <c r="M820" s="4"/>
    </row>
    <row r="821" spans="1:13" x14ac:dyDescent="0.15">
      <c r="A821" s="4"/>
      <c r="B821" s="4"/>
      <c r="C821" s="4"/>
      <c r="D821" s="4"/>
      <c r="E821" s="4"/>
      <c r="F821" s="4"/>
      <c r="G821" s="4"/>
      <c r="H821" s="4"/>
      <c r="I821" s="4"/>
      <c r="L821" s="4"/>
      <c r="M821" s="4"/>
    </row>
    <row r="822" spans="1:13" x14ac:dyDescent="0.15">
      <c r="A822" s="4"/>
      <c r="B822" s="4"/>
      <c r="C822" s="4"/>
      <c r="D822" s="4"/>
      <c r="E822" s="4"/>
      <c r="F822" s="4"/>
      <c r="G822" s="4"/>
      <c r="H822" s="4"/>
      <c r="I822" s="4"/>
      <c r="L822" s="4"/>
      <c r="M822" s="4"/>
    </row>
    <row r="823" spans="1:13" x14ac:dyDescent="0.15">
      <c r="A823" s="4"/>
      <c r="B823" s="4"/>
      <c r="C823" s="4"/>
      <c r="D823" s="4"/>
      <c r="E823" s="4"/>
      <c r="F823" s="4"/>
      <c r="G823" s="4"/>
      <c r="H823" s="4"/>
      <c r="I823" s="4"/>
      <c r="L823" s="4"/>
      <c r="M823" s="4"/>
    </row>
    <row r="824" spans="1:13" x14ac:dyDescent="0.15">
      <c r="A824" s="4"/>
      <c r="B824" s="4"/>
      <c r="C824" s="4"/>
      <c r="D824" s="4"/>
      <c r="E824" s="4"/>
      <c r="F824" s="4"/>
      <c r="G824" s="4"/>
      <c r="H824" s="4"/>
      <c r="I824" s="4"/>
      <c r="L824" s="4"/>
      <c r="M824" s="4"/>
    </row>
    <row r="825" spans="1:13" x14ac:dyDescent="0.15">
      <c r="A825" s="4"/>
      <c r="B825" s="4"/>
      <c r="C825" s="4"/>
      <c r="D825" s="4"/>
      <c r="E825" s="4"/>
      <c r="F825" s="4"/>
      <c r="G825" s="4"/>
      <c r="H825" s="4"/>
      <c r="I825" s="4"/>
      <c r="L825" s="4"/>
      <c r="M825" s="4"/>
    </row>
    <row r="826" spans="1:13" x14ac:dyDescent="0.15">
      <c r="A826" s="4"/>
      <c r="B826" s="4"/>
      <c r="C826" s="4"/>
      <c r="D826" s="4"/>
      <c r="E826" s="4"/>
      <c r="F826" s="4"/>
      <c r="G826" s="4"/>
      <c r="H826" s="4"/>
      <c r="I826" s="4"/>
      <c r="L826" s="4"/>
      <c r="M826" s="4"/>
    </row>
    <row r="827" spans="1:13" x14ac:dyDescent="0.15">
      <c r="A827" s="4"/>
      <c r="B827" s="4"/>
      <c r="C827" s="4"/>
      <c r="D827" s="4"/>
      <c r="E827" s="4"/>
      <c r="F827" s="4"/>
      <c r="G827" s="4"/>
      <c r="H827" s="4"/>
      <c r="I827" s="4"/>
      <c r="L827" s="4"/>
      <c r="M827" s="4"/>
    </row>
    <row r="828" spans="1:13" x14ac:dyDescent="0.15">
      <c r="A828" s="4"/>
      <c r="B828" s="4"/>
      <c r="C828" s="4"/>
      <c r="D828" s="4"/>
      <c r="E828" s="4"/>
      <c r="F828" s="4"/>
      <c r="G828" s="4"/>
      <c r="H828" s="4"/>
      <c r="I828" s="4"/>
      <c r="L828" s="4"/>
      <c r="M828" s="4"/>
    </row>
    <row r="829" spans="1:13" x14ac:dyDescent="0.15">
      <c r="A829" s="4"/>
      <c r="B829" s="4"/>
      <c r="C829" s="4"/>
      <c r="D829" s="4"/>
      <c r="E829" s="4"/>
      <c r="F829" s="4"/>
      <c r="G829" s="4"/>
      <c r="H829" s="4"/>
      <c r="I829" s="4"/>
      <c r="L829" s="4"/>
      <c r="M829" s="4"/>
    </row>
    <row r="830" spans="1:13" x14ac:dyDescent="0.15">
      <c r="A830" s="4"/>
      <c r="B830" s="4"/>
      <c r="C830" s="4"/>
      <c r="D830" s="4"/>
      <c r="E830" s="4"/>
      <c r="F830" s="4"/>
      <c r="G830" s="4"/>
      <c r="H830" s="4"/>
      <c r="I830" s="4"/>
      <c r="L830" s="4"/>
      <c r="M830" s="4"/>
    </row>
    <row r="831" spans="1:13" x14ac:dyDescent="0.15">
      <c r="A831" s="4"/>
      <c r="B831" s="4"/>
      <c r="C831" s="4"/>
      <c r="D831" s="4"/>
      <c r="E831" s="4"/>
      <c r="F831" s="4"/>
      <c r="G831" s="4"/>
      <c r="H831" s="4"/>
      <c r="I831" s="4"/>
      <c r="L831" s="4"/>
      <c r="M831" s="4"/>
    </row>
    <row r="832" spans="1:13" x14ac:dyDescent="0.15">
      <c r="A832" s="4"/>
      <c r="B832" s="4"/>
      <c r="C832" s="4"/>
      <c r="D832" s="4"/>
      <c r="E832" s="4"/>
      <c r="F832" s="4"/>
      <c r="G832" s="4"/>
      <c r="H832" s="4"/>
      <c r="I832" s="4"/>
      <c r="L832" s="4"/>
      <c r="M832" s="4"/>
    </row>
    <row r="833" spans="1:13" x14ac:dyDescent="0.15">
      <c r="A833" s="4"/>
      <c r="B833" s="4"/>
      <c r="C833" s="4"/>
      <c r="D833" s="4"/>
      <c r="E833" s="4"/>
      <c r="F833" s="4"/>
      <c r="G833" s="4"/>
      <c r="H833" s="4"/>
      <c r="I833" s="4"/>
      <c r="L833" s="4"/>
      <c r="M833" s="4"/>
    </row>
    <row r="834" spans="1:13" x14ac:dyDescent="0.15">
      <c r="A834" s="4"/>
      <c r="B834" s="4"/>
      <c r="C834" s="4"/>
      <c r="D834" s="4"/>
      <c r="E834" s="4"/>
      <c r="F834" s="4"/>
      <c r="G834" s="4"/>
      <c r="H834" s="4"/>
      <c r="I834" s="4"/>
      <c r="L834" s="4"/>
      <c r="M834" s="4"/>
    </row>
    <row r="835" spans="1:13" x14ac:dyDescent="0.15">
      <c r="A835" s="4"/>
      <c r="B835" s="4"/>
      <c r="C835" s="4"/>
      <c r="D835" s="4"/>
      <c r="E835" s="4"/>
      <c r="F835" s="4"/>
      <c r="G835" s="4"/>
      <c r="H835" s="4"/>
      <c r="I835" s="4"/>
      <c r="L835" s="4"/>
      <c r="M835" s="4"/>
    </row>
    <row r="836" spans="1:13" x14ac:dyDescent="0.15">
      <c r="A836" s="4"/>
      <c r="B836" s="4"/>
      <c r="C836" s="4"/>
      <c r="D836" s="4"/>
      <c r="E836" s="4"/>
      <c r="F836" s="4"/>
      <c r="G836" s="4"/>
      <c r="H836" s="4"/>
      <c r="I836" s="4"/>
      <c r="L836" s="4"/>
      <c r="M836" s="4"/>
    </row>
    <row r="837" spans="1:13" x14ac:dyDescent="0.15">
      <c r="A837" s="4"/>
      <c r="B837" s="4"/>
      <c r="C837" s="4"/>
      <c r="D837" s="4"/>
      <c r="E837" s="4"/>
      <c r="F837" s="4"/>
      <c r="G837" s="4"/>
      <c r="H837" s="4"/>
      <c r="I837" s="4"/>
      <c r="L837" s="4"/>
      <c r="M837" s="4"/>
    </row>
    <row r="838" spans="1:13" x14ac:dyDescent="0.15">
      <c r="A838" s="4"/>
      <c r="B838" s="4"/>
      <c r="C838" s="4"/>
      <c r="D838" s="4"/>
      <c r="E838" s="4"/>
      <c r="F838" s="4"/>
      <c r="G838" s="4"/>
      <c r="H838" s="4"/>
      <c r="I838" s="4"/>
      <c r="L838" s="4"/>
      <c r="M838" s="4"/>
    </row>
    <row r="839" spans="1:13" x14ac:dyDescent="0.15">
      <c r="A839" s="4"/>
      <c r="B839" s="4"/>
      <c r="C839" s="4"/>
      <c r="D839" s="4"/>
      <c r="E839" s="4"/>
      <c r="F839" s="4"/>
      <c r="G839" s="4"/>
      <c r="H839" s="4"/>
      <c r="I839" s="4"/>
      <c r="L839" s="4"/>
      <c r="M839" s="4"/>
    </row>
    <row r="840" spans="1:13" x14ac:dyDescent="0.15">
      <c r="A840" s="4"/>
      <c r="B840" s="4"/>
      <c r="C840" s="4"/>
      <c r="D840" s="4"/>
      <c r="E840" s="4"/>
      <c r="F840" s="4"/>
      <c r="G840" s="4"/>
      <c r="H840" s="4"/>
      <c r="I840" s="4"/>
      <c r="L840" s="4"/>
      <c r="M840" s="4"/>
    </row>
    <row r="841" spans="1:13" x14ac:dyDescent="0.15">
      <c r="A841" s="4"/>
      <c r="B841" s="4"/>
      <c r="C841" s="4"/>
      <c r="D841" s="4"/>
      <c r="E841" s="4"/>
      <c r="F841" s="4"/>
      <c r="G841" s="4"/>
      <c r="H841" s="4"/>
      <c r="I841" s="4"/>
      <c r="L841" s="4"/>
      <c r="M841" s="4"/>
    </row>
    <row r="842" spans="1:13" x14ac:dyDescent="0.15">
      <c r="A842" s="4"/>
      <c r="B842" s="4"/>
      <c r="C842" s="4"/>
      <c r="D842" s="4"/>
      <c r="E842" s="4"/>
      <c r="F842" s="4"/>
      <c r="G842" s="4"/>
      <c r="H842" s="4"/>
      <c r="I842" s="4"/>
      <c r="L842" s="4"/>
      <c r="M842" s="4"/>
    </row>
    <row r="843" spans="1:13" x14ac:dyDescent="0.15">
      <c r="A843" s="4"/>
      <c r="B843" s="4"/>
      <c r="C843" s="4"/>
      <c r="D843" s="4"/>
      <c r="E843" s="4"/>
      <c r="F843" s="4"/>
      <c r="G843" s="4"/>
      <c r="H843" s="4"/>
      <c r="I843" s="4"/>
      <c r="L843" s="4"/>
      <c r="M843" s="4"/>
    </row>
    <row r="844" spans="1:13" x14ac:dyDescent="0.15">
      <c r="A844" s="4"/>
      <c r="B844" s="4"/>
      <c r="C844" s="4"/>
      <c r="D844" s="4"/>
      <c r="E844" s="4"/>
      <c r="F844" s="4"/>
      <c r="G844" s="4"/>
      <c r="H844" s="4"/>
      <c r="I844" s="4"/>
      <c r="L844" s="4"/>
      <c r="M844" s="4"/>
    </row>
    <row r="845" spans="1:13" x14ac:dyDescent="0.15">
      <c r="A845" s="4"/>
      <c r="B845" s="4"/>
      <c r="C845" s="4"/>
      <c r="D845" s="4"/>
      <c r="E845" s="4"/>
      <c r="F845" s="4"/>
      <c r="G845" s="4"/>
      <c r="H845" s="4"/>
      <c r="I845" s="4"/>
      <c r="L845" s="4"/>
      <c r="M845" s="4"/>
    </row>
    <row r="846" spans="1:13" x14ac:dyDescent="0.15">
      <c r="A846" s="4"/>
      <c r="B846" s="4"/>
      <c r="C846" s="4"/>
      <c r="D846" s="4"/>
      <c r="E846" s="4"/>
      <c r="F846" s="4"/>
      <c r="G846" s="4"/>
      <c r="H846" s="4"/>
      <c r="I846" s="4"/>
      <c r="L846" s="4"/>
      <c r="M846" s="4"/>
    </row>
    <row r="847" spans="1:13" x14ac:dyDescent="0.15">
      <c r="A847" s="4"/>
      <c r="B847" s="4"/>
      <c r="C847" s="4"/>
      <c r="D847" s="4"/>
      <c r="E847" s="4"/>
      <c r="F847" s="4"/>
      <c r="G847" s="4"/>
      <c r="H847" s="4"/>
      <c r="I847" s="4"/>
      <c r="L847" s="4"/>
      <c r="M847" s="4"/>
    </row>
    <row r="848" spans="1:13" x14ac:dyDescent="0.15">
      <c r="A848" s="4"/>
      <c r="B848" s="4"/>
      <c r="C848" s="4"/>
      <c r="D848" s="4"/>
      <c r="E848" s="4"/>
      <c r="F848" s="4"/>
      <c r="G848" s="4"/>
      <c r="H848" s="4"/>
      <c r="I848" s="4"/>
      <c r="L848" s="4"/>
      <c r="M848" s="4"/>
    </row>
    <row r="849" spans="1:13" x14ac:dyDescent="0.15">
      <c r="A849" s="4"/>
      <c r="B849" s="4"/>
      <c r="C849" s="4"/>
      <c r="D849" s="4"/>
      <c r="E849" s="4"/>
      <c r="F849" s="4"/>
      <c r="G849" s="4"/>
      <c r="H849" s="4"/>
      <c r="I849" s="4"/>
      <c r="L849" s="4"/>
      <c r="M849" s="4"/>
    </row>
    <row r="850" spans="1:13" x14ac:dyDescent="0.15">
      <c r="A850" s="4"/>
      <c r="B850" s="4"/>
      <c r="C850" s="4"/>
      <c r="D850" s="4"/>
      <c r="E850" s="4"/>
      <c r="F850" s="4"/>
      <c r="G850" s="4"/>
      <c r="H850" s="4"/>
      <c r="I850" s="4"/>
      <c r="L850" s="4"/>
      <c r="M850" s="4"/>
    </row>
    <row r="851" spans="1:13" x14ac:dyDescent="0.15">
      <c r="A851" s="4"/>
      <c r="B851" s="4"/>
      <c r="C851" s="4"/>
      <c r="D851" s="4"/>
      <c r="E851" s="4"/>
      <c r="F851" s="4"/>
      <c r="G851" s="4"/>
      <c r="H851" s="4"/>
      <c r="I851" s="4"/>
      <c r="L851" s="4"/>
      <c r="M851" s="4"/>
    </row>
    <row r="852" spans="1:13" x14ac:dyDescent="0.15">
      <c r="A852" s="4"/>
      <c r="B852" s="4"/>
      <c r="C852" s="4"/>
      <c r="D852" s="4"/>
      <c r="E852" s="4"/>
      <c r="F852" s="4"/>
      <c r="G852" s="4"/>
      <c r="H852" s="4"/>
      <c r="I852" s="4"/>
      <c r="L852" s="4"/>
      <c r="M852" s="4"/>
    </row>
    <row r="853" spans="1:13" x14ac:dyDescent="0.15">
      <c r="A853" s="4"/>
      <c r="B853" s="4"/>
      <c r="C853" s="4"/>
      <c r="D853" s="4"/>
      <c r="E853" s="4"/>
      <c r="F853" s="4"/>
      <c r="G853" s="4"/>
      <c r="H853" s="4"/>
      <c r="I853" s="4"/>
      <c r="L853" s="4"/>
      <c r="M853" s="4"/>
    </row>
    <row r="854" spans="1:13" x14ac:dyDescent="0.15">
      <c r="A854" s="4"/>
      <c r="B854" s="4"/>
      <c r="C854" s="4"/>
      <c r="D854" s="4"/>
      <c r="E854" s="4"/>
      <c r="F854" s="4"/>
      <c r="G854" s="4"/>
      <c r="H854" s="4"/>
      <c r="I854" s="4"/>
      <c r="L854" s="4"/>
      <c r="M854" s="4"/>
    </row>
    <row r="855" spans="1:13" x14ac:dyDescent="0.15">
      <c r="A855" s="4"/>
      <c r="B855" s="4"/>
      <c r="C855" s="4"/>
      <c r="D855" s="4"/>
      <c r="E855" s="4"/>
      <c r="F855" s="4"/>
      <c r="G855" s="4"/>
      <c r="H855" s="4"/>
      <c r="I855" s="4"/>
      <c r="L855" s="4"/>
      <c r="M855" s="4"/>
    </row>
    <row r="856" spans="1:13" x14ac:dyDescent="0.15">
      <c r="A856" s="4"/>
      <c r="B856" s="4"/>
      <c r="C856" s="4"/>
      <c r="D856" s="4"/>
      <c r="E856" s="4"/>
      <c r="F856" s="4"/>
      <c r="G856" s="4"/>
      <c r="H856" s="4"/>
      <c r="I856" s="4"/>
      <c r="L856" s="4"/>
      <c r="M856" s="4"/>
    </row>
    <row r="857" spans="1:13" x14ac:dyDescent="0.15">
      <c r="A857" s="4"/>
      <c r="B857" s="4"/>
      <c r="C857" s="4"/>
      <c r="D857" s="4"/>
      <c r="E857" s="4"/>
      <c r="F857" s="4"/>
      <c r="G857" s="4"/>
      <c r="H857" s="4"/>
      <c r="I857" s="4"/>
      <c r="L857" s="4"/>
      <c r="M857" s="4"/>
    </row>
    <row r="858" spans="1:13" x14ac:dyDescent="0.15">
      <c r="A858" s="4"/>
      <c r="B858" s="4"/>
      <c r="C858" s="4"/>
      <c r="D858" s="4"/>
      <c r="E858" s="4"/>
      <c r="F858" s="4"/>
      <c r="G858" s="4"/>
      <c r="H858" s="4"/>
      <c r="I858" s="4"/>
      <c r="L858" s="4"/>
      <c r="M858" s="4"/>
    </row>
    <row r="859" spans="1:13" x14ac:dyDescent="0.15">
      <c r="A859" s="4"/>
      <c r="B859" s="4"/>
      <c r="C859" s="4"/>
      <c r="D859" s="4"/>
      <c r="E859" s="4"/>
      <c r="F859" s="4"/>
      <c r="G859" s="4"/>
      <c r="H859" s="4"/>
      <c r="I859" s="4"/>
      <c r="L859" s="4"/>
      <c r="M859" s="4"/>
    </row>
    <row r="860" spans="1:13" x14ac:dyDescent="0.15">
      <c r="A860" s="4"/>
      <c r="B860" s="4"/>
      <c r="C860" s="4"/>
      <c r="D860" s="4"/>
      <c r="E860" s="4"/>
      <c r="F860" s="4"/>
      <c r="G860" s="4"/>
      <c r="H860" s="4"/>
      <c r="I860" s="4"/>
      <c r="L860" s="4"/>
      <c r="M860" s="4"/>
    </row>
    <row r="861" spans="1:13" x14ac:dyDescent="0.15">
      <c r="A861" s="4"/>
      <c r="B861" s="4"/>
      <c r="C861" s="4"/>
      <c r="D861" s="4"/>
      <c r="E861" s="4"/>
      <c r="F861" s="4"/>
      <c r="G861" s="4"/>
      <c r="H861" s="4"/>
      <c r="I861" s="4"/>
      <c r="L861" s="4"/>
      <c r="M861" s="4"/>
    </row>
    <row r="862" spans="1:13" x14ac:dyDescent="0.15">
      <c r="A862" s="4"/>
      <c r="B862" s="4"/>
      <c r="C862" s="4"/>
      <c r="D862" s="4"/>
      <c r="E862" s="4"/>
      <c r="F862" s="4"/>
      <c r="G862" s="4"/>
      <c r="H862" s="4"/>
      <c r="I862" s="4"/>
      <c r="L862" s="4"/>
      <c r="M862" s="4"/>
    </row>
    <row r="863" spans="1:13" x14ac:dyDescent="0.15">
      <c r="A863" s="4"/>
      <c r="B863" s="4"/>
      <c r="C863" s="4"/>
      <c r="D863" s="4"/>
      <c r="E863" s="4"/>
      <c r="F863" s="4"/>
      <c r="G863" s="4"/>
      <c r="H863" s="4"/>
      <c r="I863" s="4"/>
      <c r="L863" s="4"/>
      <c r="M863" s="4"/>
    </row>
    <row r="864" spans="1:13" x14ac:dyDescent="0.15">
      <c r="A864" s="4"/>
      <c r="B864" s="4"/>
      <c r="C864" s="4"/>
      <c r="D864" s="4"/>
      <c r="E864" s="4"/>
      <c r="F864" s="4"/>
      <c r="G864" s="4"/>
      <c r="H864" s="4"/>
      <c r="I864" s="4"/>
      <c r="L864" s="4"/>
      <c r="M864" s="4"/>
    </row>
    <row r="865" spans="1:13" x14ac:dyDescent="0.15">
      <c r="A865" s="4"/>
      <c r="B865" s="4"/>
      <c r="C865" s="4"/>
      <c r="D865" s="4"/>
      <c r="E865" s="4"/>
      <c r="F865" s="4"/>
      <c r="G865" s="4"/>
      <c r="H865" s="4"/>
      <c r="I865" s="4"/>
      <c r="L865" s="4"/>
      <c r="M865" s="4"/>
    </row>
    <row r="866" spans="1:13" x14ac:dyDescent="0.15">
      <c r="A866" s="4"/>
      <c r="B866" s="4"/>
      <c r="C866" s="4"/>
      <c r="D866" s="4"/>
      <c r="E866" s="4"/>
      <c r="F866" s="4"/>
      <c r="G866" s="4"/>
      <c r="H866" s="4"/>
      <c r="I866" s="4"/>
      <c r="L866" s="4"/>
      <c r="M866" s="4"/>
    </row>
    <row r="867" spans="1:13" x14ac:dyDescent="0.15">
      <c r="A867" s="4"/>
      <c r="B867" s="4"/>
      <c r="C867" s="4"/>
      <c r="D867" s="4"/>
      <c r="E867" s="4"/>
      <c r="F867" s="4"/>
      <c r="G867" s="4"/>
      <c r="H867" s="4"/>
      <c r="I867" s="4"/>
      <c r="L867" s="4"/>
      <c r="M867" s="4"/>
    </row>
    <row r="868" spans="1:13" x14ac:dyDescent="0.15">
      <c r="A868" s="4"/>
      <c r="B868" s="4"/>
      <c r="C868" s="4"/>
      <c r="D868" s="4"/>
      <c r="E868" s="4"/>
      <c r="F868" s="4"/>
      <c r="G868" s="4"/>
      <c r="H868" s="4"/>
      <c r="I868" s="4"/>
      <c r="L868" s="4"/>
      <c r="M868" s="4"/>
    </row>
    <row r="869" spans="1:13" x14ac:dyDescent="0.15">
      <c r="A869" s="4"/>
      <c r="B869" s="4"/>
      <c r="C869" s="4"/>
      <c r="D869" s="4"/>
      <c r="E869" s="4"/>
      <c r="F869" s="4"/>
      <c r="G869" s="4"/>
      <c r="H869" s="4"/>
      <c r="I869" s="4"/>
      <c r="L869" s="4"/>
      <c r="M869" s="4"/>
    </row>
    <row r="870" spans="1:13" x14ac:dyDescent="0.15">
      <c r="A870" s="4"/>
      <c r="B870" s="4"/>
      <c r="C870" s="4"/>
      <c r="D870" s="4"/>
      <c r="E870" s="4"/>
      <c r="F870" s="4"/>
      <c r="G870" s="4"/>
      <c r="H870" s="4"/>
      <c r="I870" s="4"/>
      <c r="L870" s="4"/>
      <c r="M870" s="4"/>
    </row>
    <row r="871" spans="1:13" x14ac:dyDescent="0.15">
      <c r="A871" s="4"/>
      <c r="B871" s="4"/>
      <c r="C871" s="4"/>
      <c r="D871" s="4"/>
      <c r="E871" s="4"/>
      <c r="F871" s="4"/>
      <c r="G871" s="4"/>
      <c r="H871" s="4"/>
      <c r="I871" s="4"/>
      <c r="L871" s="4"/>
      <c r="M871" s="4"/>
    </row>
    <row r="872" spans="1:13" x14ac:dyDescent="0.15">
      <c r="A872" s="4"/>
      <c r="B872" s="4"/>
      <c r="C872" s="4"/>
      <c r="D872" s="4"/>
      <c r="E872" s="4"/>
      <c r="F872" s="4"/>
      <c r="G872" s="4"/>
      <c r="H872" s="4"/>
      <c r="I872" s="4"/>
      <c r="L872" s="4"/>
      <c r="M872" s="4"/>
    </row>
    <row r="873" spans="1:13" x14ac:dyDescent="0.15">
      <c r="A873" s="4"/>
      <c r="B873" s="4"/>
      <c r="C873" s="4"/>
      <c r="D873" s="4"/>
      <c r="E873" s="4"/>
      <c r="F873" s="4"/>
      <c r="G873" s="4"/>
      <c r="H873" s="4"/>
      <c r="I873" s="4"/>
      <c r="L873" s="4"/>
      <c r="M873" s="4"/>
    </row>
    <row r="874" spans="1:13" x14ac:dyDescent="0.15">
      <c r="A874" s="4"/>
      <c r="B874" s="4"/>
      <c r="C874" s="4"/>
      <c r="D874" s="4"/>
      <c r="E874" s="4"/>
      <c r="F874" s="4"/>
      <c r="G874" s="4"/>
      <c r="H874" s="4"/>
      <c r="I874" s="4"/>
      <c r="L874" s="4"/>
      <c r="M874" s="4"/>
    </row>
    <row r="875" spans="1:13" x14ac:dyDescent="0.15">
      <c r="A875" s="4"/>
      <c r="B875" s="4"/>
      <c r="C875" s="4"/>
      <c r="D875" s="4"/>
      <c r="E875" s="4"/>
      <c r="F875" s="4"/>
      <c r="G875" s="4"/>
      <c r="H875" s="4"/>
      <c r="I875" s="4"/>
      <c r="L875" s="4"/>
      <c r="M875" s="4"/>
    </row>
    <row r="876" spans="1:13" x14ac:dyDescent="0.15">
      <c r="A876" s="4"/>
      <c r="B876" s="4"/>
      <c r="C876" s="4"/>
      <c r="D876" s="4"/>
      <c r="E876" s="4"/>
      <c r="F876" s="4"/>
      <c r="G876" s="4"/>
      <c r="H876" s="4"/>
      <c r="I876" s="4"/>
      <c r="L876" s="4"/>
      <c r="M876" s="4"/>
    </row>
    <row r="877" spans="1:13" x14ac:dyDescent="0.15">
      <c r="A877" s="4"/>
      <c r="B877" s="4"/>
      <c r="C877" s="4"/>
      <c r="D877" s="4"/>
      <c r="E877" s="4"/>
      <c r="F877" s="4"/>
      <c r="G877" s="4"/>
      <c r="H877" s="4"/>
      <c r="I877" s="4"/>
      <c r="L877" s="4"/>
      <c r="M877" s="4"/>
    </row>
    <row r="878" spans="1:13" x14ac:dyDescent="0.15">
      <c r="A878" s="4"/>
      <c r="B878" s="4"/>
      <c r="C878" s="4"/>
      <c r="D878" s="4"/>
      <c r="E878" s="4"/>
      <c r="F878" s="4"/>
      <c r="G878" s="4"/>
      <c r="H878" s="4"/>
      <c r="I878" s="4"/>
      <c r="L878" s="4"/>
      <c r="M878" s="4"/>
    </row>
    <row r="879" spans="1:13" x14ac:dyDescent="0.15">
      <c r="A879" s="4"/>
      <c r="B879" s="4"/>
      <c r="C879" s="4"/>
      <c r="D879" s="4"/>
      <c r="E879" s="4"/>
      <c r="F879" s="4"/>
      <c r="G879" s="4"/>
      <c r="H879" s="4"/>
      <c r="I879" s="4"/>
      <c r="L879" s="4"/>
      <c r="M879" s="4"/>
    </row>
    <row r="880" spans="1:13" x14ac:dyDescent="0.15">
      <c r="A880" s="4"/>
      <c r="B880" s="4"/>
      <c r="C880" s="4"/>
      <c r="D880" s="4"/>
      <c r="E880" s="4"/>
      <c r="F880" s="4"/>
      <c r="G880" s="4"/>
      <c r="H880" s="4"/>
      <c r="I880" s="4"/>
      <c r="L880" s="4"/>
      <c r="M880" s="4"/>
    </row>
    <row r="881" spans="1:13" x14ac:dyDescent="0.15">
      <c r="A881" s="4"/>
      <c r="B881" s="4"/>
      <c r="C881" s="4"/>
      <c r="D881" s="4"/>
      <c r="E881" s="4"/>
      <c r="F881" s="4"/>
      <c r="G881" s="4"/>
      <c r="H881" s="4"/>
      <c r="I881" s="4"/>
      <c r="L881" s="4"/>
      <c r="M881" s="4"/>
    </row>
    <row r="882" spans="1:13" x14ac:dyDescent="0.15">
      <c r="A882" s="4"/>
      <c r="B882" s="4"/>
      <c r="C882" s="4"/>
      <c r="D882" s="4"/>
      <c r="E882" s="4"/>
      <c r="F882" s="4"/>
      <c r="G882" s="4"/>
      <c r="H882" s="4"/>
      <c r="I882" s="4"/>
      <c r="L882" s="4"/>
      <c r="M882" s="4"/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999"/>
  <sheetViews>
    <sheetView workbookViewId="0">
      <selection activeCell="A5" sqref="A5"/>
    </sheetView>
  </sheetViews>
  <sheetFormatPr baseColWidth="10" defaultRowHeight="13" x14ac:dyDescent="0.15"/>
  <cols>
    <col min="1" max="16384" width="10.83203125" style="17"/>
  </cols>
  <sheetData>
    <row r="1" spans="1:1" x14ac:dyDescent="0.15">
      <c r="A1" s="16" t="s">
        <v>482</v>
      </c>
    </row>
    <row r="2" spans="1:1" x14ac:dyDescent="0.15">
      <c r="A2" s="19" t="s">
        <v>483</v>
      </c>
    </row>
    <row r="3" spans="1:1" x14ac:dyDescent="0.15">
      <c r="A3" s="19" t="s">
        <v>484</v>
      </c>
    </row>
    <row r="4" spans="1:1" x14ac:dyDescent="0.15">
      <c r="A4" s="19" t="s">
        <v>485</v>
      </c>
    </row>
    <row r="5" spans="1:1" x14ac:dyDescent="0.15">
      <c r="A5" s="19" t="s">
        <v>506</v>
      </c>
    </row>
    <row r="6" spans="1:1" x14ac:dyDescent="0.15">
      <c r="A6" s="6"/>
    </row>
    <row r="7" spans="1:1" x14ac:dyDescent="0.15">
      <c r="A7" s="20" t="s">
        <v>486</v>
      </c>
    </row>
    <row r="8" spans="1:1" x14ac:dyDescent="0.15">
      <c r="A8" s="6"/>
    </row>
    <row r="9" spans="1:1" x14ac:dyDescent="0.15">
      <c r="A9" s="20" t="s">
        <v>505</v>
      </c>
    </row>
    <row r="10" spans="1:1" x14ac:dyDescent="0.15">
      <c r="A10" s="6"/>
    </row>
    <row r="11" spans="1:1" x14ac:dyDescent="0.15">
      <c r="A11" s="6"/>
    </row>
    <row r="12" spans="1:1" x14ac:dyDescent="0.15">
      <c r="A12" s="6"/>
    </row>
    <row r="13" spans="1:1" x14ac:dyDescent="0.15">
      <c r="A13" s="6"/>
    </row>
    <row r="14" spans="1:1" x14ac:dyDescent="0.15">
      <c r="A14" s="18"/>
    </row>
    <row r="15" spans="1:1" x14ac:dyDescent="0.15">
      <c r="A15" s="6"/>
    </row>
    <row r="16" spans="1:1" x14ac:dyDescent="0.15">
      <c r="A16" s="18"/>
    </row>
    <row r="17" spans="1:1" x14ac:dyDescent="0.15">
      <c r="A17" s="6"/>
    </row>
    <row r="18" spans="1:1" x14ac:dyDescent="0.15">
      <c r="A18" s="6"/>
    </row>
    <row r="19" spans="1:1" x14ac:dyDescent="0.15">
      <c r="A19" s="6"/>
    </row>
    <row r="20" spans="1:1" x14ac:dyDescent="0.15">
      <c r="A20" s="6"/>
    </row>
    <row r="21" spans="1:1" x14ac:dyDescent="0.15">
      <c r="A21" s="6"/>
    </row>
    <row r="22" spans="1:1" x14ac:dyDescent="0.15">
      <c r="A22" s="6"/>
    </row>
    <row r="23" spans="1:1" x14ac:dyDescent="0.15">
      <c r="A23" s="6"/>
    </row>
    <row r="24" spans="1:1" x14ac:dyDescent="0.15">
      <c r="A24" s="6"/>
    </row>
    <row r="25" spans="1:1" x14ac:dyDescent="0.15">
      <c r="A25" s="6"/>
    </row>
    <row r="26" spans="1:1" x14ac:dyDescent="0.15">
      <c r="A26" s="18"/>
    </row>
    <row r="27" spans="1:1" x14ac:dyDescent="0.15">
      <c r="A27" s="6"/>
    </row>
    <row r="28" spans="1:1" x14ac:dyDescent="0.15">
      <c r="A28" s="6"/>
    </row>
    <row r="29" spans="1:1" x14ac:dyDescent="0.15">
      <c r="A29" s="18"/>
    </row>
    <row r="30" spans="1:1" x14ac:dyDescent="0.15">
      <c r="A30" s="6"/>
    </row>
    <row r="31" spans="1:1" x14ac:dyDescent="0.15">
      <c r="A31" s="6"/>
    </row>
    <row r="32" spans="1:1" x14ac:dyDescent="0.15">
      <c r="A32" s="6"/>
    </row>
    <row r="33" spans="1:1" x14ac:dyDescent="0.15">
      <c r="A33" s="18"/>
    </row>
    <row r="34" spans="1:1" x14ac:dyDescent="0.15">
      <c r="A34" s="6"/>
    </row>
    <row r="35" spans="1:1" x14ac:dyDescent="0.15">
      <c r="A35" s="6"/>
    </row>
    <row r="36" spans="1:1" x14ac:dyDescent="0.15">
      <c r="A36" s="6"/>
    </row>
    <row r="37" spans="1:1" x14ac:dyDescent="0.15">
      <c r="A37" s="6"/>
    </row>
    <row r="38" spans="1:1" x14ac:dyDescent="0.15">
      <c r="A38" s="18"/>
    </row>
    <row r="39" spans="1:1" x14ac:dyDescent="0.15">
      <c r="A39" s="6"/>
    </row>
    <row r="40" spans="1:1" x14ac:dyDescent="0.15">
      <c r="A40" s="6"/>
    </row>
    <row r="41" spans="1:1" x14ac:dyDescent="0.15">
      <c r="A41" s="6"/>
    </row>
    <row r="42" spans="1:1" x14ac:dyDescent="0.15">
      <c r="A42" s="6"/>
    </row>
    <row r="43" spans="1:1" x14ac:dyDescent="0.15">
      <c r="A43" s="18"/>
    </row>
    <row r="44" spans="1:1" x14ac:dyDescent="0.15">
      <c r="A44" s="18"/>
    </row>
    <row r="45" spans="1:1" x14ac:dyDescent="0.15">
      <c r="A45" s="6"/>
    </row>
    <row r="46" spans="1:1" x14ac:dyDescent="0.15">
      <c r="A46" s="6"/>
    </row>
    <row r="47" spans="1:1" x14ac:dyDescent="0.15">
      <c r="A47" s="6"/>
    </row>
    <row r="48" spans="1:1" x14ac:dyDescent="0.15">
      <c r="A48" s="6"/>
    </row>
    <row r="49" spans="1:1" x14ac:dyDescent="0.15">
      <c r="A49" s="18"/>
    </row>
    <row r="50" spans="1:1" x14ac:dyDescent="0.15">
      <c r="A50" s="6"/>
    </row>
    <row r="51" spans="1:1" x14ac:dyDescent="0.15">
      <c r="A51" s="6"/>
    </row>
    <row r="52" spans="1:1" x14ac:dyDescent="0.15">
      <c r="A52" s="18"/>
    </row>
    <row r="53" spans="1:1" x14ac:dyDescent="0.15">
      <c r="A53" s="6"/>
    </row>
    <row r="54" spans="1:1" x14ac:dyDescent="0.15">
      <c r="A54" s="6"/>
    </row>
    <row r="55" spans="1:1" x14ac:dyDescent="0.15">
      <c r="A55" s="6"/>
    </row>
    <row r="56" spans="1:1" x14ac:dyDescent="0.15">
      <c r="A56" s="6"/>
    </row>
    <row r="57" spans="1:1" x14ac:dyDescent="0.15">
      <c r="A57" s="6"/>
    </row>
    <row r="58" spans="1:1" x14ac:dyDescent="0.15">
      <c r="A58" s="18"/>
    </row>
    <row r="59" spans="1:1" x14ac:dyDescent="0.15">
      <c r="A59" s="18"/>
    </row>
    <row r="60" spans="1:1" x14ac:dyDescent="0.15">
      <c r="A60" s="18"/>
    </row>
    <row r="61" spans="1:1" x14ac:dyDescent="0.15">
      <c r="A61" s="6"/>
    </row>
    <row r="62" spans="1:1" x14ac:dyDescent="0.15">
      <c r="A62" s="18"/>
    </row>
    <row r="63" spans="1:1" x14ac:dyDescent="0.15">
      <c r="A63" s="6"/>
    </row>
    <row r="64" spans="1:1" x14ac:dyDescent="0.15">
      <c r="A64" s="6"/>
    </row>
    <row r="65" spans="1:1" x14ac:dyDescent="0.15">
      <c r="A65" s="6"/>
    </row>
    <row r="66" spans="1:1" x14ac:dyDescent="0.15">
      <c r="A66" s="6"/>
    </row>
    <row r="67" spans="1:1" x14ac:dyDescent="0.15">
      <c r="A67" s="6"/>
    </row>
    <row r="68" spans="1:1" x14ac:dyDescent="0.15">
      <c r="A68" s="6"/>
    </row>
    <row r="69" spans="1:1" x14ac:dyDescent="0.15">
      <c r="A69" s="18"/>
    </row>
    <row r="70" spans="1:1" x14ac:dyDescent="0.15">
      <c r="A70" s="18"/>
    </row>
    <row r="71" spans="1:1" x14ac:dyDescent="0.15">
      <c r="A71" s="6"/>
    </row>
    <row r="72" spans="1:1" x14ac:dyDescent="0.15">
      <c r="A72" s="6"/>
    </row>
    <row r="73" spans="1:1" x14ac:dyDescent="0.15">
      <c r="A73" s="6"/>
    </row>
    <row r="74" spans="1:1" x14ac:dyDescent="0.15">
      <c r="A74" s="18"/>
    </row>
    <row r="75" spans="1:1" x14ac:dyDescent="0.15">
      <c r="A75" s="6"/>
    </row>
    <row r="76" spans="1:1" x14ac:dyDescent="0.15">
      <c r="A76" s="18"/>
    </row>
    <row r="77" spans="1:1" x14ac:dyDescent="0.15">
      <c r="A77" s="6"/>
    </row>
    <row r="78" spans="1:1" x14ac:dyDescent="0.15">
      <c r="A78" s="6"/>
    </row>
    <row r="79" spans="1:1" x14ac:dyDescent="0.15">
      <c r="A79" s="7"/>
    </row>
    <row r="80" spans="1:1" x14ac:dyDescent="0.15">
      <c r="A80" s="6"/>
    </row>
    <row r="81" spans="1:1" x14ac:dyDescent="0.15">
      <c r="A81" s="6"/>
    </row>
    <row r="82" spans="1:1" x14ac:dyDescent="0.15">
      <c r="A82" s="7"/>
    </row>
    <row r="83" spans="1:1" x14ac:dyDescent="0.15">
      <c r="A83" s="18"/>
    </row>
    <row r="84" spans="1:1" x14ac:dyDescent="0.15">
      <c r="A84" s="7"/>
    </row>
    <row r="85" spans="1:1" x14ac:dyDescent="0.15">
      <c r="A85" s="18"/>
    </row>
    <row r="86" spans="1:1" x14ac:dyDescent="0.15">
      <c r="A86" s="18"/>
    </row>
    <row r="87" spans="1:1" x14ac:dyDescent="0.15">
      <c r="A87" s="18"/>
    </row>
    <row r="88" spans="1:1" x14ac:dyDescent="0.15">
      <c r="A88" s="6"/>
    </row>
    <row r="89" spans="1:1" x14ac:dyDescent="0.15">
      <c r="A89" s="7"/>
    </row>
    <row r="90" spans="1:1" x14ac:dyDescent="0.15">
      <c r="A90" s="7"/>
    </row>
    <row r="91" spans="1:1" x14ac:dyDescent="0.15">
      <c r="A91" s="6"/>
    </row>
    <row r="92" spans="1:1" x14ac:dyDescent="0.15">
      <c r="A92" s="7"/>
    </row>
    <row r="93" spans="1:1" x14ac:dyDescent="0.15">
      <c r="A93" s="6"/>
    </row>
    <row r="94" spans="1:1" x14ac:dyDescent="0.15">
      <c r="A94" s="18"/>
    </row>
    <row r="95" spans="1:1" x14ac:dyDescent="0.15">
      <c r="A95" s="6"/>
    </row>
    <row r="96" spans="1:1" x14ac:dyDescent="0.15">
      <c r="A96" s="18"/>
    </row>
    <row r="97" spans="1:1" x14ac:dyDescent="0.15">
      <c r="A97" s="18"/>
    </row>
    <row r="98" spans="1:1" x14ac:dyDescent="0.15">
      <c r="A98" s="7"/>
    </row>
    <row r="99" spans="1:1" x14ac:dyDescent="0.15">
      <c r="A99" s="7"/>
    </row>
    <row r="100" spans="1:1" x14ac:dyDescent="0.15">
      <c r="A100" s="7"/>
    </row>
    <row r="101" spans="1:1" x14ac:dyDescent="0.15">
      <c r="A101" s="18"/>
    </row>
    <row r="102" spans="1:1" x14ac:dyDescent="0.15">
      <c r="A102" s="6"/>
    </row>
    <row r="103" spans="1:1" x14ac:dyDescent="0.15">
      <c r="A103" s="18"/>
    </row>
    <row r="104" spans="1:1" x14ac:dyDescent="0.15">
      <c r="A104" s="7"/>
    </row>
    <row r="105" spans="1:1" x14ac:dyDescent="0.15">
      <c r="A105" s="7"/>
    </row>
    <row r="106" spans="1:1" x14ac:dyDescent="0.15">
      <c r="A106" s="7"/>
    </row>
    <row r="107" spans="1:1" x14ac:dyDescent="0.15">
      <c r="A107" s="7"/>
    </row>
    <row r="108" spans="1:1" x14ac:dyDescent="0.15">
      <c r="A108" s="7"/>
    </row>
    <row r="109" spans="1:1" x14ac:dyDescent="0.15">
      <c r="A109" s="7"/>
    </row>
    <row r="110" spans="1:1" x14ac:dyDescent="0.15">
      <c r="A110" s="7"/>
    </row>
    <row r="111" spans="1:1" x14ac:dyDescent="0.15">
      <c r="A111" s="7"/>
    </row>
    <row r="112" spans="1:1" x14ac:dyDescent="0.15">
      <c r="A112" s="7"/>
    </row>
    <row r="113" spans="1:1" x14ac:dyDescent="0.15">
      <c r="A113" s="7"/>
    </row>
    <row r="114" spans="1:1" x14ac:dyDescent="0.15">
      <c r="A114" s="6"/>
    </row>
    <row r="115" spans="1:1" x14ac:dyDescent="0.15">
      <c r="A115" s="18"/>
    </row>
    <row r="116" spans="1:1" x14ac:dyDescent="0.15">
      <c r="A116" s="7"/>
    </row>
    <row r="117" spans="1:1" x14ac:dyDescent="0.15">
      <c r="A117" s="18"/>
    </row>
    <row r="118" spans="1:1" x14ac:dyDescent="0.15">
      <c r="A118" s="6"/>
    </row>
    <row r="119" spans="1:1" x14ac:dyDescent="0.15">
      <c r="A119" s="6"/>
    </row>
    <row r="120" spans="1:1" x14ac:dyDescent="0.15">
      <c r="A120" s="18"/>
    </row>
    <row r="121" spans="1:1" x14ac:dyDescent="0.15">
      <c r="A121" s="7"/>
    </row>
    <row r="122" spans="1:1" x14ac:dyDescent="0.15">
      <c r="A122" s="18"/>
    </row>
    <row r="123" spans="1:1" x14ac:dyDescent="0.15">
      <c r="A123" s="6"/>
    </row>
    <row r="124" spans="1:1" x14ac:dyDescent="0.15">
      <c r="A124" s="18"/>
    </row>
    <row r="125" spans="1:1" x14ac:dyDescent="0.15">
      <c r="A125" s="6"/>
    </row>
    <row r="126" spans="1:1" x14ac:dyDescent="0.15">
      <c r="A126" s="6"/>
    </row>
    <row r="127" spans="1:1" x14ac:dyDescent="0.15">
      <c r="A127" s="18"/>
    </row>
    <row r="128" spans="1:1" x14ac:dyDescent="0.15">
      <c r="A128" s="6"/>
    </row>
    <row r="129" spans="1:1" x14ac:dyDescent="0.15">
      <c r="A129" s="18"/>
    </row>
    <row r="130" spans="1:1" x14ac:dyDescent="0.15">
      <c r="A130" s="6"/>
    </row>
    <row r="131" spans="1:1" x14ac:dyDescent="0.15">
      <c r="A131" s="6"/>
    </row>
    <row r="132" spans="1:1" x14ac:dyDescent="0.15">
      <c r="A132" s="6"/>
    </row>
    <row r="133" spans="1:1" x14ac:dyDescent="0.15">
      <c r="A133" s="6"/>
    </row>
    <row r="134" spans="1:1" x14ac:dyDescent="0.15">
      <c r="A134" s="6"/>
    </row>
    <row r="135" spans="1:1" x14ac:dyDescent="0.15">
      <c r="A135" s="6"/>
    </row>
    <row r="136" spans="1:1" x14ac:dyDescent="0.15">
      <c r="A136" s="6"/>
    </row>
    <row r="137" spans="1:1" x14ac:dyDescent="0.15">
      <c r="A137" s="6"/>
    </row>
    <row r="138" spans="1:1" x14ac:dyDescent="0.15">
      <c r="A138" s="18"/>
    </row>
    <row r="139" spans="1:1" x14ac:dyDescent="0.15">
      <c r="A139" s="6"/>
    </row>
    <row r="140" spans="1:1" x14ac:dyDescent="0.15">
      <c r="A140" s="6"/>
    </row>
    <row r="141" spans="1:1" x14ac:dyDescent="0.15">
      <c r="A141" s="6"/>
    </row>
    <row r="142" spans="1:1" x14ac:dyDescent="0.15">
      <c r="A142" s="6"/>
    </row>
    <row r="143" spans="1:1" x14ac:dyDescent="0.15">
      <c r="A143" s="6"/>
    </row>
    <row r="144" spans="1:1" x14ac:dyDescent="0.15">
      <c r="A144" s="18"/>
    </row>
    <row r="145" spans="1:1" x14ac:dyDescent="0.15">
      <c r="A145" s="18"/>
    </row>
    <row r="146" spans="1:1" x14ac:dyDescent="0.15">
      <c r="A146" s="6"/>
    </row>
    <row r="147" spans="1:1" x14ac:dyDescent="0.15">
      <c r="A147" s="6"/>
    </row>
    <row r="148" spans="1:1" x14ac:dyDescent="0.15">
      <c r="A148" s="18"/>
    </row>
    <row r="149" spans="1:1" x14ac:dyDescent="0.15">
      <c r="A149" s="6"/>
    </row>
    <row r="150" spans="1:1" x14ac:dyDescent="0.15">
      <c r="A150" s="18"/>
    </row>
    <row r="151" spans="1:1" x14ac:dyDescent="0.15">
      <c r="A151" s="18"/>
    </row>
    <row r="152" spans="1:1" x14ac:dyDescent="0.15">
      <c r="A152" s="6"/>
    </row>
    <row r="153" spans="1:1" x14ac:dyDescent="0.15">
      <c r="A153" s="18"/>
    </row>
    <row r="154" spans="1:1" x14ac:dyDescent="0.15">
      <c r="A154" s="6"/>
    </row>
    <row r="155" spans="1:1" x14ac:dyDescent="0.15">
      <c r="A155" s="18"/>
    </row>
    <row r="156" spans="1:1" x14ac:dyDescent="0.15">
      <c r="A156" s="18"/>
    </row>
    <row r="157" spans="1:1" x14ac:dyDescent="0.15">
      <c r="A157" s="6"/>
    </row>
    <row r="158" spans="1:1" x14ac:dyDescent="0.15">
      <c r="A158" s="18"/>
    </row>
    <row r="159" spans="1:1" x14ac:dyDescent="0.15">
      <c r="A159" s="18"/>
    </row>
    <row r="160" spans="1:1" x14ac:dyDescent="0.15">
      <c r="A160" s="6"/>
    </row>
    <row r="161" spans="1:1" x14ac:dyDescent="0.15">
      <c r="A161" s="7"/>
    </row>
    <row r="162" spans="1:1" x14ac:dyDescent="0.15">
      <c r="A162" s="18"/>
    </row>
    <row r="163" spans="1:1" x14ac:dyDescent="0.15">
      <c r="A163" s="6"/>
    </row>
    <row r="164" spans="1:1" x14ac:dyDescent="0.15">
      <c r="A164" s="6"/>
    </row>
    <row r="165" spans="1:1" x14ac:dyDescent="0.15">
      <c r="A165" s="6"/>
    </row>
    <row r="166" spans="1:1" x14ac:dyDescent="0.15">
      <c r="A166" s="6"/>
    </row>
    <row r="167" spans="1:1" x14ac:dyDescent="0.15">
      <c r="A167" s="6"/>
    </row>
    <row r="168" spans="1:1" x14ac:dyDescent="0.15">
      <c r="A168" s="6"/>
    </row>
    <row r="169" spans="1:1" x14ac:dyDescent="0.15">
      <c r="A169" s="6"/>
    </row>
    <row r="170" spans="1:1" x14ac:dyDescent="0.15">
      <c r="A170" s="18"/>
    </row>
    <row r="171" spans="1:1" x14ac:dyDescent="0.15">
      <c r="A171" s="6"/>
    </row>
    <row r="172" spans="1:1" x14ac:dyDescent="0.15">
      <c r="A172" s="6"/>
    </row>
    <row r="173" spans="1:1" x14ac:dyDescent="0.15">
      <c r="A173" s="18"/>
    </row>
    <row r="174" spans="1:1" x14ac:dyDescent="0.15">
      <c r="A174" s="18"/>
    </row>
    <row r="175" spans="1:1" x14ac:dyDescent="0.15">
      <c r="A175" s="6"/>
    </row>
    <row r="176" spans="1:1" x14ac:dyDescent="0.15">
      <c r="A176" s="6"/>
    </row>
    <row r="177" spans="1:1" x14ac:dyDescent="0.15">
      <c r="A177" s="18"/>
    </row>
    <row r="178" spans="1:1" x14ac:dyDescent="0.15">
      <c r="A178" s="18"/>
    </row>
    <row r="179" spans="1:1" x14ac:dyDescent="0.15">
      <c r="A179" s="18"/>
    </row>
    <row r="180" spans="1:1" x14ac:dyDescent="0.15">
      <c r="A180" s="18"/>
    </row>
    <row r="181" spans="1:1" x14ac:dyDescent="0.15">
      <c r="A181" s="6"/>
    </row>
    <row r="182" spans="1:1" x14ac:dyDescent="0.15">
      <c r="A182" s="6"/>
    </row>
    <row r="183" spans="1:1" x14ac:dyDescent="0.15">
      <c r="A183" s="6"/>
    </row>
    <row r="184" spans="1:1" x14ac:dyDescent="0.15">
      <c r="A184" s="6"/>
    </row>
    <row r="185" spans="1:1" x14ac:dyDescent="0.15">
      <c r="A185" s="18"/>
    </row>
    <row r="186" spans="1:1" x14ac:dyDescent="0.15">
      <c r="A186" s="18"/>
    </row>
    <row r="187" spans="1:1" x14ac:dyDescent="0.15">
      <c r="A187" s="18"/>
    </row>
    <row r="188" spans="1:1" x14ac:dyDescent="0.15">
      <c r="A188" s="6"/>
    </row>
    <row r="189" spans="1:1" x14ac:dyDescent="0.15">
      <c r="A189" s="6"/>
    </row>
    <row r="190" spans="1:1" x14ac:dyDescent="0.15">
      <c r="A190" s="6"/>
    </row>
    <row r="191" spans="1:1" x14ac:dyDescent="0.15">
      <c r="A191" s="18"/>
    </row>
    <row r="192" spans="1:1" x14ac:dyDescent="0.15">
      <c r="A192" s="6"/>
    </row>
    <row r="193" spans="1:1" x14ac:dyDescent="0.15">
      <c r="A193" s="6"/>
    </row>
    <row r="194" spans="1:1" x14ac:dyDescent="0.15">
      <c r="A194" s="6"/>
    </row>
    <row r="195" spans="1:1" x14ac:dyDescent="0.15">
      <c r="A195" s="6"/>
    </row>
    <row r="196" spans="1:1" x14ac:dyDescent="0.15">
      <c r="A196" s="6"/>
    </row>
    <row r="197" spans="1:1" x14ac:dyDescent="0.15">
      <c r="A197" s="6"/>
    </row>
    <row r="198" spans="1:1" x14ac:dyDescent="0.15">
      <c r="A198" s="18"/>
    </row>
    <row r="199" spans="1:1" x14ac:dyDescent="0.15">
      <c r="A199" s="6"/>
    </row>
    <row r="200" spans="1:1" x14ac:dyDescent="0.15">
      <c r="A200" s="6"/>
    </row>
    <row r="201" spans="1:1" x14ac:dyDescent="0.15">
      <c r="A201" s="6"/>
    </row>
    <row r="202" spans="1:1" x14ac:dyDescent="0.15">
      <c r="A202" s="18"/>
    </row>
    <row r="203" spans="1:1" x14ac:dyDescent="0.15">
      <c r="A203" s="6"/>
    </row>
    <row r="204" spans="1:1" x14ac:dyDescent="0.15">
      <c r="A204" s="18"/>
    </row>
    <row r="205" spans="1:1" x14ac:dyDescent="0.15">
      <c r="A205" s="6"/>
    </row>
    <row r="206" spans="1:1" x14ac:dyDescent="0.15">
      <c r="A206" s="6"/>
    </row>
    <row r="207" spans="1:1" x14ac:dyDescent="0.15">
      <c r="A207" s="18"/>
    </row>
    <row r="208" spans="1:1" x14ac:dyDescent="0.15">
      <c r="A208" s="6"/>
    </row>
    <row r="209" spans="1:1" x14ac:dyDescent="0.15">
      <c r="A209" s="6"/>
    </row>
    <row r="210" spans="1:1" x14ac:dyDescent="0.15">
      <c r="A210" s="18"/>
    </row>
    <row r="211" spans="1:1" x14ac:dyDescent="0.15">
      <c r="A211" s="6"/>
    </row>
    <row r="212" spans="1:1" x14ac:dyDescent="0.15">
      <c r="A212" s="6"/>
    </row>
    <row r="213" spans="1:1" x14ac:dyDescent="0.15">
      <c r="A213" s="6"/>
    </row>
    <row r="214" spans="1:1" x14ac:dyDescent="0.15">
      <c r="A214" s="6"/>
    </row>
    <row r="215" spans="1:1" x14ac:dyDescent="0.15">
      <c r="A215" s="18"/>
    </row>
    <row r="216" spans="1:1" x14ac:dyDescent="0.15">
      <c r="A216" s="6"/>
    </row>
    <row r="217" spans="1:1" x14ac:dyDescent="0.15">
      <c r="A217" s="6"/>
    </row>
    <row r="218" spans="1:1" x14ac:dyDescent="0.15">
      <c r="A218" s="6"/>
    </row>
    <row r="219" spans="1:1" x14ac:dyDescent="0.15">
      <c r="A219" s="6"/>
    </row>
    <row r="220" spans="1:1" x14ac:dyDescent="0.15">
      <c r="A220" s="6"/>
    </row>
    <row r="221" spans="1:1" x14ac:dyDescent="0.15">
      <c r="A221" s="18"/>
    </row>
    <row r="222" spans="1:1" x14ac:dyDescent="0.15">
      <c r="A222" s="18"/>
    </row>
    <row r="223" spans="1:1" x14ac:dyDescent="0.15">
      <c r="A223" s="6"/>
    </row>
    <row r="224" spans="1:1" x14ac:dyDescent="0.15">
      <c r="A224" s="18"/>
    </row>
    <row r="225" spans="1:1" x14ac:dyDescent="0.15">
      <c r="A225" s="6"/>
    </row>
    <row r="226" spans="1:1" x14ac:dyDescent="0.15">
      <c r="A226" s="6"/>
    </row>
    <row r="227" spans="1:1" x14ac:dyDescent="0.15">
      <c r="A227" s="18"/>
    </row>
    <row r="228" spans="1:1" x14ac:dyDescent="0.15">
      <c r="A228" s="6"/>
    </row>
    <row r="229" spans="1:1" x14ac:dyDescent="0.15">
      <c r="A229" s="18"/>
    </row>
    <row r="230" spans="1:1" x14ac:dyDescent="0.15">
      <c r="A230" s="6"/>
    </row>
    <row r="231" spans="1:1" x14ac:dyDescent="0.15">
      <c r="A231" s="18"/>
    </row>
    <row r="232" spans="1:1" x14ac:dyDescent="0.15">
      <c r="A232" s="6"/>
    </row>
    <row r="233" spans="1:1" x14ac:dyDescent="0.15">
      <c r="A233" s="6"/>
    </row>
    <row r="234" spans="1:1" x14ac:dyDescent="0.15">
      <c r="A234" s="6"/>
    </row>
    <row r="235" spans="1:1" x14ac:dyDescent="0.15">
      <c r="A235" s="6"/>
    </row>
    <row r="236" spans="1:1" x14ac:dyDescent="0.15">
      <c r="A236" s="18"/>
    </row>
    <row r="237" spans="1:1" x14ac:dyDescent="0.15">
      <c r="A237" s="6"/>
    </row>
    <row r="238" spans="1:1" x14ac:dyDescent="0.15">
      <c r="A238" s="6"/>
    </row>
    <row r="239" spans="1:1" x14ac:dyDescent="0.15">
      <c r="A239" s="6"/>
    </row>
    <row r="240" spans="1:1" x14ac:dyDescent="0.15">
      <c r="A240" s="6"/>
    </row>
    <row r="241" spans="1:1" x14ac:dyDescent="0.15">
      <c r="A241" s="18"/>
    </row>
    <row r="242" spans="1:1" x14ac:dyDescent="0.15">
      <c r="A242" s="18"/>
    </row>
    <row r="243" spans="1:1" x14ac:dyDescent="0.15">
      <c r="A243" s="6"/>
    </row>
    <row r="244" spans="1:1" x14ac:dyDescent="0.15">
      <c r="A244" s="18"/>
    </row>
    <row r="245" spans="1:1" x14ac:dyDescent="0.15">
      <c r="A245" s="6"/>
    </row>
    <row r="246" spans="1:1" x14ac:dyDescent="0.15">
      <c r="A246" s="6"/>
    </row>
    <row r="247" spans="1:1" x14ac:dyDescent="0.15">
      <c r="A247" s="18"/>
    </row>
    <row r="248" spans="1:1" x14ac:dyDescent="0.15">
      <c r="A248" s="18"/>
    </row>
    <row r="249" spans="1:1" x14ac:dyDescent="0.15">
      <c r="A249" s="6"/>
    </row>
    <row r="250" spans="1:1" x14ac:dyDescent="0.15">
      <c r="A250" s="18"/>
    </row>
    <row r="251" spans="1:1" x14ac:dyDescent="0.15">
      <c r="A251" s="6"/>
    </row>
    <row r="252" spans="1:1" x14ac:dyDescent="0.15">
      <c r="A252" s="6"/>
    </row>
    <row r="253" spans="1:1" x14ac:dyDescent="0.15">
      <c r="A253" s="18"/>
    </row>
    <row r="254" spans="1:1" x14ac:dyDescent="0.15">
      <c r="A254" s="18"/>
    </row>
    <row r="255" spans="1:1" x14ac:dyDescent="0.15">
      <c r="A255" s="18"/>
    </row>
    <row r="256" spans="1:1" x14ac:dyDescent="0.15">
      <c r="A256" s="6"/>
    </row>
    <row r="257" spans="1:1" x14ac:dyDescent="0.15">
      <c r="A257" s="6"/>
    </row>
    <row r="258" spans="1:1" x14ac:dyDescent="0.15">
      <c r="A258" s="18"/>
    </row>
    <row r="259" spans="1:1" x14ac:dyDescent="0.15">
      <c r="A259" s="6"/>
    </row>
    <row r="260" spans="1:1" x14ac:dyDescent="0.15">
      <c r="A260" s="6"/>
    </row>
    <row r="261" spans="1:1" x14ac:dyDescent="0.15">
      <c r="A261" s="18"/>
    </row>
    <row r="262" spans="1:1" x14ac:dyDescent="0.15">
      <c r="A262" s="18"/>
    </row>
    <row r="263" spans="1:1" x14ac:dyDescent="0.15">
      <c r="A263" s="6"/>
    </row>
    <row r="264" spans="1:1" x14ac:dyDescent="0.15">
      <c r="A264" s="6"/>
    </row>
    <row r="265" spans="1:1" x14ac:dyDescent="0.15">
      <c r="A265" s="6"/>
    </row>
    <row r="266" spans="1:1" x14ac:dyDescent="0.15">
      <c r="A266" s="18"/>
    </row>
    <row r="267" spans="1:1" x14ac:dyDescent="0.15">
      <c r="A267" s="18"/>
    </row>
    <row r="268" spans="1:1" x14ac:dyDescent="0.15">
      <c r="A268" s="6"/>
    </row>
    <row r="269" spans="1:1" x14ac:dyDescent="0.15">
      <c r="A269" s="18"/>
    </row>
    <row r="270" spans="1:1" x14ac:dyDescent="0.15">
      <c r="A270" s="6"/>
    </row>
    <row r="271" spans="1:1" x14ac:dyDescent="0.15">
      <c r="A271" s="6"/>
    </row>
    <row r="272" spans="1:1" x14ac:dyDescent="0.15">
      <c r="A272" s="6"/>
    </row>
    <row r="273" spans="1:1" x14ac:dyDescent="0.15">
      <c r="A273" s="6"/>
    </row>
    <row r="274" spans="1:1" x14ac:dyDescent="0.15">
      <c r="A274" s="6"/>
    </row>
    <row r="275" spans="1:1" x14ac:dyDescent="0.15">
      <c r="A275" s="18"/>
    </row>
    <row r="276" spans="1:1" x14ac:dyDescent="0.15">
      <c r="A276" s="6"/>
    </row>
    <row r="277" spans="1:1" x14ac:dyDescent="0.15">
      <c r="A277" s="18"/>
    </row>
    <row r="278" spans="1:1" x14ac:dyDescent="0.15">
      <c r="A278" s="18"/>
    </row>
    <row r="279" spans="1:1" x14ac:dyDescent="0.15">
      <c r="A279" s="18"/>
    </row>
    <row r="280" spans="1:1" x14ac:dyDescent="0.15">
      <c r="A280" s="18"/>
    </row>
    <row r="281" spans="1:1" x14ac:dyDescent="0.15">
      <c r="A281" s="18"/>
    </row>
    <row r="282" spans="1:1" x14ac:dyDescent="0.15">
      <c r="A282" s="18"/>
    </row>
    <row r="283" spans="1:1" x14ac:dyDescent="0.15">
      <c r="A283" s="6"/>
    </row>
    <row r="284" spans="1:1" x14ac:dyDescent="0.15">
      <c r="A284" s="6"/>
    </row>
    <row r="285" spans="1:1" x14ac:dyDescent="0.15">
      <c r="A285" s="18"/>
    </row>
    <row r="286" spans="1:1" x14ac:dyDescent="0.15">
      <c r="A286" s="6"/>
    </row>
    <row r="287" spans="1:1" x14ac:dyDescent="0.15">
      <c r="A287" s="18"/>
    </row>
    <row r="288" spans="1:1" x14ac:dyDescent="0.15">
      <c r="A288" s="6"/>
    </row>
    <row r="289" spans="1:1" x14ac:dyDescent="0.15">
      <c r="A289" s="6"/>
    </row>
    <row r="290" spans="1:1" x14ac:dyDescent="0.15">
      <c r="A290" s="6"/>
    </row>
    <row r="291" spans="1:1" x14ac:dyDescent="0.15">
      <c r="A291" s="18"/>
    </row>
    <row r="292" spans="1:1" x14ac:dyDescent="0.15">
      <c r="A292" s="6"/>
    </row>
    <row r="293" spans="1:1" x14ac:dyDescent="0.15">
      <c r="A293" s="6"/>
    </row>
    <row r="294" spans="1:1" x14ac:dyDescent="0.15">
      <c r="A294" s="18"/>
    </row>
    <row r="295" spans="1:1" x14ac:dyDescent="0.15">
      <c r="A295" s="6"/>
    </row>
    <row r="296" spans="1:1" x14ac:dyDescent="0.15">
      <c r="A296" s="18"/>
    </row>
    <row r="297" spans="1:1" x14ac:dyDescent="0.15">
      <c r="A297" s="6"/>
    </row>
    <row r="298" spans="1:1" x14ac:dyDescent="0.15">
      <c r="A298" s="6"/>
    </row>
    <row r="299" spans="1:1" x14ac:dyDescent="0.15">
      <c r="A299" s="6"/>
    </row>
    <row r="300" spans="1:1" x14ac:dyDescent="0.15">
      <c r="A300" s="6"/>
    </row>
    <row r="301" spans="1:1" x14ac:dyDescent="0.15">
      <c r="A301" s="6"/>
    </row>
    <row r="302" spans="1:1" x14ac:dyDescent="0.15">
      <c r="A302" s="6"/>
    </row>
    <row r="303" spans="1:1" x14ac:dyDescent="0.15">
      <c r="A303" s="6"/>
    </row>
    <row r="304" spans="1:1" x14ac:dyDescent="0.15">
      <c r="A304" s="6"/>
    </row>
    <row r="305" spans="1:1" x14ac:dyDescent="0.15">
      <c r="A305" s="6"/>
    </row>
    <row r="306" spans="1:1" x14ac:dyDescent="0.15">
      <c r="A306" s="6"/>
    </row>
    <row r="307" spans="1:1" x14ac:dyDescent="0.15">
      <c r="A307" s="18"/>
    </row>
    <row r="308" spans="1:1" x14ac:dyDescent="0.15">
      <c r="A308" s="6"/>
    </row>
    <row r="309" spans="1:1" x14ac:dyDescent="0.15">
      <c r="A309" s="6"/>
    </row>
    <row r="310" spans="1:1" x14ac:dyDescent="0.15">
      <c r="A310" s="6"/>
    </row>
    <row r="311" spans="1:1" x14ac:dyDescent="0.15">
      <c r="A311" s="18"/>
    </row>
    <row r="312" spans="1:1" x14ac:dyDescent="0.15">
      <c r="A312" s="6"/>
    </row>
    <row r="313" spans="1:1" x14ac:dyDescent="0.15">
      <c r="A313" s="18"/>
    </row>
    <row r="314" spans="1:1" x14ac:dyDescent="0.15">
      <c r="A314" s="18"/>
    </row>
    <row r="315" spans="1:1" x14ac:dyDescent="0.15">
      <c r="A315" s="6"/>
    </row>
    <row r="316" spans="1:1" x14ac:dyDescent="0.15">
      <c r="A316" s="18"/>
    </row>
    <row r="317" spans="1:1" x14ac:dyDescent="0.15">
      <c r="A317" s="6"/>
    </row>
    <row r="318" spans="1:1" x14ac:dyDescent="0.15">
      <c r="A318" s="18"/>
    </row>
    <row r="319" spans="1:1" x14ac:dyDescent="0.15">
      <c r="A319" s="6"/>
    </row>
    <row r="320" spans="1:1" x14ac:dyDescent="0.15">
      <c r="A320" s="6"/>
    </row>
    <row r="321" spans="1:1" x14ac:dyDescent="0.15">
      <c r="A321" s="18"/>
    </row>
    <row r="322" spans="1:1" x14ac:dyDescent="0.15">
      <c r="A322" s="18"/>
    </row>
    <row r="323" spans="1:1" x14ac:dyDescent="0.15">
      <c r="A323" s="18"/>
    </row>
    <row r="324" spans="1:1" x14ac:dyDescent="0.15">
      <c r="A324" s="6"/>
    </row>
    <row r="325" spans="1:1" x14ac:dyDescent="0.15">
      <c r="A325" s="6"/>
    </row>
    <row r="326" spans="1:1" x14ac:dyDescent="0.15">
      <c r="A326" s="6"/>
    </row>
    <row r="327" spans="1:1" x14ac:dyDescent="0.15">
      <c r="A327" s="6"/>
    </row>
    <row r="328" spans="1:1" x14ac:dyDescent="0.15">
      <c r="A328" s="6"/>
    </row>
    <row r="329" spans="1:1" x14ac:dyDescent="0.15">
      <c r="A329" s="6"/>
    </row>
    <row r="330" spans="1:1" x14ac:dyDescent="0.15">
      <c r="A330" s="6"/>
    </row>
    <row r="331" spans="1:1" x14ac:dyDescent="0.15">
      <c r="A331" s="18"/>
    </row>
    <row r="332" spans="1:1" x14ac:dyDescent="0.15">
      <c r="A332" s="6"/>
    </row>
    <row r="333" spans="1:1" x14ac:dyDescent="0.15">
      <c r="A333" s="6"/>
    </row>
    <row r="334" spans="1:1" x14ac:dyDescent="0.15">
      <c r="A334" s="6"/>
    </row>
    <row r="335" spans="1:1" x14ac:dyDescent="0.15">
      <c r="A335" s="6"/>
    </row>
    <row r="336" spans="1:1" x14ac:dyDescent="0.15">
      <c r="A336" s="6"/>
    </row>
    <row r="337" spans="1:1" x14ac:dyDescent="0.15">
      <c r="A337" s="6"/>
    </row>
    <row r="338" spans="1:1" x14ac:dyDescent="0.15">
      <c r="A338" s="6"/>
    </row>
    <row r="339" spans="1:1" x14ac:dyDescent="0.15">
      <c r="A339" s="6"/>
    </row>
    <row r="340" spans="1:1" x14ac:dyDescent="0.15">
      <c r="A340" s="6"/>
    </row>
    <row r="341" spans="1:1" x14ac:dyDescent="0.15">
      <c r="A341" s="6"/>
    </row>
    <row r="342" spans="1:1" x14ac:dyDescent="0.15">
      <c r="A342" s="18"/>
    </row>
    <row r="343" spans="1:1" x14ac:dyDescent="0.15">
      <c r="A343" s="6"/>
    </row>
    <row r="344" spans="1:1" x14ac:dyDescent="0.15">
      <c r="A344" s="18"/>
    </row>
    <row r="345" spans="1:1" x14ac:dyDescent="0.15">
      <c r="A345" s="6"/>
    </row>
    <row r="346" spans="1:1" x14ac:dyDescent="0.15">
      <c r="A346" s="6"/>
    </row>
    <row r="347" spans="1:1" x14ac:dyDescent="0.15">
      <c r="A347" s="18"/>
    </row>
    <row r="348" spans="1:1" x14ac:dyDescent="0.15">
      <c r="A348" s="18"/>
    </row>
    <row r="349" spans="1:1" x14ac:dyDescent="0.15">
      <c r="A349" s="6"/>
    </row>
    <row r="350" spans="1:1" x14ac:dyDescent="0.15">
      <c r="A350" s="6"/>
    </row>
    <row r="351" spans="1:1" x14ac:dyDescent="0.15">
      <c r="A351" s="6"/>
    </row>
    <row r="352" spans="1:1" x14ac:dyDescent="0.15">
      <c r="A352" s="6"/>
    </row>
    <row r="353" spans="1:1" x14ac:dyDescent="0.15">
      <c r="A353" s="6"/>
    </row>
    <row r="354" spans="1:1" x14ac:dyDescent="0.15">
      <c r="A354" s="18"/>
    </row>
    <row r="355" spans="1:1" x14ac:dyDescent="0.15">
      <c r="A355" s="6"/>
    </row>
    <row r="356" spans="1:1" x14ac:dyDescent="0.15">
      <c r="A356" s="6"/>
    </row>
    <row r="357" spans="1:1" x14ac:dyDescent="0.15">
      <c r="A357" s="6"/>
    </row>
    <row r="358" spans="1:1" x14ac:dyDescent="0.15">
      <c r="A358" s="18"/>
    </row>
    <row r="359" spans="1:1" x14ac:dyDescent="0.15">
      <c r="A359" s="6"/>
    </row>
    <row r="360" spans="1:1" x14ac:dyDescent="0.15">
      <c r="A360" s="6"/>
    </row>
    <row r="361" spans="1:1" x14ac:dyDescent="0.15">
      <c r="A361" s="6"/>
    </row>
    <row r="362" spans="1:1" x14ac:dyDescent="0.15">
      <c r="A362" s="6"/>
    </row>
    <row r="363" spans="1:1" x14ac:dyDescent="0.15">
      <c r="A363" s="6"/>
    </row>
    <row r="364" spans="1:1" x14ac:dyDescent="0.15">
      <c r="A364" s="6"/>
    </row>
    <row r="365" spans="1:1" x14ac:dyDescent="0.15">
      <c r="A365" s="6"/>
    </row>
    <row r="366" spans="1:1" x14ac:dyDescent="0.15">
      <c r="A366" s="6"/>
    </row>
    <row r="367" spans="1:1" x14ac:dyDescent="0.15">
      <c r="A367" s="6"/>
    </row>
    <row r="368" spans="1:1" x14ac:dyDescent="0.15">
      <c r="A368" s="6"/>
    </row>
    <row r="369" spans="1:1" x14ac:dyDescent="0.15">
      <c r="A369" s="6"/>
    </row>
    <row r="370" spans="1:1" x14ac:dyDescent="0.15">
      <c r="A370" s="6"/>
    </row>
    <row r="371" spans="1:1" x14ac:dyDescent="0.15">
      <c r="A371" s="6"/>
    </row>
    <row r="372" spans="1:1" x14ac:dyDescent="0.15">
      <c r="A372" s="6"/>
    </row>
    <row r="373" spans="1:1" x14ac:dyDescent="0.15">
      <c r="A373" s="6"/>
    </row>
    <row r="374" spans="1:1" x14ac:dyDescent="0.15">
      <c r="A374" s="6"/>
    </row>
    <row r="375" spans="1:1" x14ac:dyDescent="0.15">
      <c r="A375" s="6"/>
    </row>
    <row r="376" spans="1:1" x14ac:dyDescent="0.15">
      <c r="A376" s="6"/>
    </row>
    <row r="377" spans="1:1" x14ac:dyDescent="0.15">
      <c r="A377" s="6"/>
    </row>
    <row r="378" spans="1:1" x14ac:dyDescent="0.15">
      <c r="A378" s="6"/>
    </row>
    <row r="379" spans="1:1" x14ac:dyDescent="0.15">
      <c r="A379" s="6"/>
    </row>
    <row r="380" spans="1:1" x14ac:dyDescent="0.15">
      <c r="A380" s="6"/>
    </row>
    <row r="381" spans="1:1" x14ac:dyDescent="0.15">
      <c r="A381" s="6"/>
    </row>
    <row r="382" spans="1:1" x14ac:dyDescent="0.15">
      <c r="A382" s="6"/>
    </row>
    <row r="383" spans="1:1" x14ac:dyDescent="0.15">
      <c r="A383" s="6"/>
    </row>
    <row r="384" spans="1:1" x14ac:dyDescent="0.15">
      <c r="A384" s="6"/>
    </row>
    <row r="385" spans="1:1" x14ac:dyDescent="0.15">
      <c r="A385" s="6"/>
    </row>
    <row r="386" spans="1:1" x14ac:dyDescent="0.15">
      <c r="A386" s="6"/>
    </row>
    <row r="387" spans="1:1" x14ac:dyDescent="0.15">
      <c r="A387" s="6"/>
    </row>
    <row r="388" spans="1:1" x14ac:dyDescent="0.15">
      <c r="A388" s="6"/>
    </row>
    <row r="389" spans="1:1" x14ac:dyDescent="0.15">
      <c r="A389" s="6"/>
    </row>
    <row r="390" spans="1:1" x14ac:dyDescent="0.15">
      <c r="A390" s="6"/>
    </row>
    <row r="391" spans="1:1" x14ac:dyDescent="0.15">
      <c r="A391" s="6"/>
    </row>
    <row r="392" spans="1:1" x14ac:dyDescent="0.15">
      <c r="A392" s="6"/>
    </row>
    <row r="393" spans="1:1" x14ac:dyDescent="0.15">
      <c r="A393" s="6"/>
    </row>
    <row r="394" spans="1:1" x14ac:dyDescent="0.15">
      <c r="A394" s="6"/>
    </row>
    <row r="395" spans="1:1" x14ac:dyDescent="0.15">
      <c r="A395" s="6"/>
    </row>
    <row r="396" spans="1:1" x14ac:dyDescent="0.15">
      <c r="A396" s="6"/>
    </row>
    <row r="397" spans="1:1" x14ac:dyDescent="0.15">
      <c r="A397" s="6"/>
    </row>
    <row r="398" spans="1:1" x14ac:dyDescent="0.15">
      <c r="A398" s="6"/>
    </row>
    <row r="399" spans="1:1" x14ac:dyDescent="0.15">
      <c r="A399" s="6"/>
    </row>
    <row r="400" spans="1:1" x14ac:dyDescent="0.15">
      <c r="A400" s="6"/>
    </row>
    <row r="401" spans="1:1" x14ac:dyDescent="0.15">
      <c r="A401" s="6"/>
    </row>
    <row r="402" spans="1:1" x14ac:dyDescent="0.15">
      <c r="A402" s="6"/>
    </row>
    <row r="403" spans="1:1" x14ac:dyDescent="0.15">
      <c r="A403" s="6"/>
    </row>
    <row r="404" spans="1:1" x14ac:dyDescent="0.15">
      <c r="A404" s="6"/>
    </row>
    <row r="405" spans="1:1" x14ac:dyDescent="0.15">
      <c r="A405" s="6"/>
    </row>
    <row r="406" spans="1:1" x14ac:dyDescent="0.15">
      <c r="A406" s="6"/>
    </row>
    <row r="407" spans="1:1" x14ac:dyDescent="0.15">
      <c r="A407" s="6"/>
    </row>
    <row r="408" spans="1:1" x14ac:dyDescent="0.15">
      <c r="A408" s="6"/>
    </row>
    <row r="409" spans="1:1" x14ac:dyDescent="0.15">
      <c r="A409" s="6"/>
    </row>
    <row r="410" spans="1:1" x14ac:dyDescent="0.15">
      <c r="A410" s="6"/>
    </row>
    <row r="411" spans="1:1" x14ac:dyDescent="0.15">
      <c r="A411" s="6"/>
    </row>
    <row r="412" spans="1:1" x14ac:dyDescent="0.15">
      <c r="A412" s="6"/>
    </row>
    <row r="413" spans="1:1" x14ac:dyDescent="0.15">
      <c r="A413" s="6"/>
    </row>
    <row r="414" spans="1:1" x14ac:dyDescent="0.15">
      <c r="A414" s="6"/>
    </row>
    <row r="415" spans="1:1" x14ac:dyDescent="0.15">
      <c r="A415" s="6"/>
    </row>
    <row r="416" spans="1:1" x14ac:dyDescent="0.15">
      <c r="A416" s="6"/>
    </row>
    <row r="417" spans="1:1" x14ac:dyDescent="0.15">
      <c r="A417" s="6"/>
    </row>
    <row r="418" spans="1:1" x14ac:dyDescent="0.15">
      <c r="A418" s="6"/>
    </row>
    <row r="419" spans="1:1" x14ac:dyDescent="0.15">
      <c r="A419" s="6"/>
    </row>
    <row r="420" spans="1:1" x14ac:dyDescent="0.15">
      <c r="A420" s="6"/>
    </row>
    <row r="421" spans="1:1" x14ac:dyDescent="0.15">
      <c r="A421" s="6"/>
    </row>
    <row r="422" spans="1:1" x14ac:dyDescent="0.15">
      <c r="A422" s="6"/>
    </row>
    <row r="423" spans="1:1" x14ac:dyDescent="0.15">
      <c r="A423" s="6"/>
    </row>
    <row r="424" spans="1:1" x14ac:dyDescent="0.15">
      <c r="A424" s="6"/>
    </row>
    <row r="425" spans="1:1" x14ac:dyDescent="0.15">
      <c r="A425" s="6"/>
    </row>
    <row r="426" spans="1:1" x14ac:dyDescent="0.15">
      <c r="A426" s="6"/>
    </row>
    <row r="427" spans="1:1" x14ac:dyDescent="0.15">
      <c r="A427" s="6"/>
    </row>
    <row r="428" spans="1:1" x14ac:dyDescent="0.15">
      <c r="A428" s="6"/>
    </row>
    <row r="429" spans="1:1" x14ac:dyDescent="0.15">
      <c r="A429" s="6"/>
    </row>
    <row r="430" spans="1:1" x14ac:dyDescent="0.15">
      <c r="A430" s="6"/>
    </row>
    <row r="431" spans="1:1" x14ac:dyDescent="0.15">
      <c r="A431" s="6"/>
    </row>
    <row r="432" spans="1:1" x14ac:dyDescent="0.15">
      <c r="A432" s="6"/>
    </row>
    <row r="433" spans="1:1" x14ac:dyDescent="0.15">
      <c r="A433" s="6"/>
    </row>
    <row r="434" spans="1:1" x14ac:dyDescent="0.15">
      <c r="A434" s="6"/>
    </row>
    <row r="435" spans="1:1" x14ac:dyDescent="0.15">
      <c r="A435" s="6"/>
    </row>
    <row r="436" spans="1:1" x14ac:dyDescent="0.15">
      <c r="A436" s="6"/>
    </row>
    <row r="437" spans="1:1" x14ac:dyDescent="0.15">
      <c r="A437" s="6"/>
    </row>
    <row r="438" spans="1:1" x14ac:dyDescent="0.15">
      <c r="A438" s="6"/>
    </row>
    <row r="439" spans="1:1" x14ac:dyDescent="0.15">
      <c r="A439" s="6"/>
    </row>
    <row r="440" spans="1:1" x14ac:dyDescent="0.15">
      <c r="A440" s="6"/>
    </row>
    <row r="441" spans="1:1" x14ac:dyDescent="0.15">
      <c r="A441" s="6"/>
    </row>
    <row r="442" spans="1:1" x14ac:dyDescent="0.15">
      <c r="A442" s="6"/>
    </row>
    <row r="443" spans="1:1" x14ac:dyDescent="0.15">
      <c r="A443" s="6"/>
    </row>
    <row r="444" spans="1:1" x14ac:dyDescent="0.15">
      <c r="A444" s="6"/>
    </row>
    <row r="445" spans="1:1" x14ac:dyDescent="0.15">
      <c r="A445" s="6"/>
    </row>
    <row r="446" spans="1:1" x14ac:dyDescent="0.15">
      <c r="A446" s="6"/>
    </row>
    <row r="447" spans="1:1" x14ac:dyDescent="0.15">
      <c r="A447" s="6"/>
    </row>
    <row r="448" spans="1:1" x14ac:dyDescent="0.15">
      <c r="A448" s="6"/>
    </row>
    <row r="449" spans="1:1" x14ac:dyDescent="0.15">
      <c r="A449" s="6"/>
    </row>
    <row r="450" spans="1:1" x14ac:dyDescent="0.15">
      <c r="A450" s="6"/>
    </row>
    <row r="451" spans="1:1" x14ac:dyDescent="0.15">
      <c r="A451" s="6"/>
    </row>
    <row r="452" spans="1:1" x14ac:dyDescent="0.15">
      <c r="A452" s="6"/>
    </row>
    <row r="453" spans="1:1" x14ac:dyDescent="0.15">
      <c r="A453" s="6"/>
    </row>
    <row r="454" spans="1:1" x14ac:dyDescent="0.15">
      <c r="A454" s="6"/>
    </row>
    <row r="455" spans="1:1" x14ac:dyDescent="0.15">
      <c r="A455" s="6"/>
    </row>
    <row r="456" spans="1:1" x14ac:dyDescent="0.15">
      <c r="A456" s="6"/>
    </row>
    <row r="457" spans="1:1" x14ac:dyDescent="0.15">
      <c r="A457" s="6"/>
    </row>
    <row r="458" spans="1:1" x14ac:dyDescent="0.15">
      <c r="A458" s="6"/>
    </row>
    <row r="459" spans="1:1" x14ac:dyDescent="0.15">
      <c r="A459" s="6"/>
    </row>
    <row r="460" spans="1:1" x14ac:dyDescent="0.15">
      <c r="A460" s="6"/>
    </row>
    <row r="461" spans="1:1" x14ac:dyDescent="0.15">
      <c r="A461" s="6"/>
    </row>
    <row r="462" spans="1:1" x14ac:dyDescent="0.15">
      <c r="A462" s="6"/>
    </row>
    <row r="463" spans="1:1" x14ac:dyDescent="0.15">
      <c r="A463" s="6"/>
    </row>
    <row r="464" spans="1:1" x14ac:dyDescent="0.15">
      <c r="A464" s="6"/>
    </row>
    <row r="465" spans="1:1" x14ac:dyDescent="0.15">
      <c r="A465" s="6"/>
    </row>
    <row r="466" spans="1:1" x14ac:dyDescent="0.15">
      <c r="A466" s="6"/>
    </row>
    <row r="467" spans="1:1" x14ac:dyDescent="0.15">
      <c r="A467" s="6"/>
    </row>
    <row r="468" spans="1:1" x14ac:dyDescent="0.15">
      <c r="A468" s="6"/>
    </row>
    <row r="469" spans="1:1" x14ac:dyDescent="0.15">
      <c r="A469" s="6"/>
    </row>
    <row r="470" spans="1:1" x14ac:dyDescent="0.15">
      <c r="A470" s="6"/>
    </row>
    <row r="471" spans="1:1" x14ac:dyDescent="0.15">
      <c r="A471" s="6"/>
    </row>
    <row r="472" spans="1:1" x14ac:dyDescent="0.15">
      <c r="A472" s="6"/>
    </row>
    <row r="473" spans="1:1" x14ac:dyDescent="0.15">
      <c r="A473" s="6"/>
    </row>
    <row r="474" spans="1:1" x14ac:dyDescent="0.15">
      <c r="A474" s="6"/>
    </row>
    <row r="475" spans="1:1" x14ac:dyDescent="0.15">
      <c r="A475" s="6"/>
    </row>
    <row r="476" spans="1:1" x14ac:dyDescent="0.15">
      <c r="A476" s="6"/>
    </row>
    <row r="477" spans="1:1" x14ac:dyDescent="0.15">
      <c r="A477" s="6"/>
    </row>
    <row r="478" spans="1:1" x14ac:dyDescent="0.15">
      <c r="A478" s="6"/>
    </row>
    <row r="479" spans="1:1" x14ac:dyDescent="0.15">
      <c r="A479" s="6"/>
    </row>
    <row r="480" spans="1:1" x14ac:dyDescent="0.15">
      <c r="A480" s="6"/>
    </row>
    <row r="481" spans="1:1" x14ac:dyDescent="0.15">
      <c r="A481" s="6"/>
    </row>
    <row r="482" spans="1:1" x14ac:dyDescent="0.15">
      <c r="A482" s="6"/>
    </row>
    <row r="483" spans="1:1" x14ac:dyDescent="0.15">
      <c r="A483" s="6"/>
    </row>
    <row r="484" spans="1:1" x14ac:dyDescent="0.15">
      <c r="A484" s="6"/>
    </row>
    <row r="485" spans="1:1" x14ac:dyDescent="0.15">
      <c r="A485" s="6"/>
    </row>
    <row r="486" spans="1:1" x14ac:dyDescent="0.15">
      <c r="A486" s="6"/>
    </row>
    <row r="487" spans="1:1" x14ac:dyDescent="0.15">
      <c r="A487" s="6"/>
    </row>
    <row r="488" spans="1:1" x14ac:dyDescent="0.15">
      <c r="A488" s="6"/>
    </row>
    <row r="489" spans="1:1" x14ac:dyDescent="0.15">
      <c r="A489" s="6"/>
    </row>
    <row r="490" spans="1:1" x14ac:dyDescent="0.15">
      <c r="A490" s="6"/>
    </row>
    <row r="491" spans="1:1" x14ac:dyDescent="0.15">
      <c r="A491" s="6"/>
    </row>
    <row r="492" spans="1:1" x14ac:dyDescent="0.15">
      <c r="A492" s="6"/>
    </row>
    <row r="493" spans="1:1" x14ac:dyDescent="0.15">
      <c r="A493" s="6"/>
    </row>
    <row r="494" spans="1:1" x14ac:dyDescent="0.15">
      <c r="A494" s="6"/>
    </row>
    <row r="495" spans="1:1" x14ac:dyDescent="0.15">
      <c r="A495" s="6"/>
    </row>
    <row r="496" spans="1:1" x14ac:dyDescent="0.15">
      <c r="A496" s="6"/>
    </row>
    <row r="497" spans="1:1" x14ac:dyDescent="0.15">
      <c r="A497" s="6"/>
    </row>
    <row r="498" spans="1:1" x14ac:dyDescent="0.15">
      <c r="A498" s="6"/>
    </row>
    <row r="499" spans="1:1" x14ac:dyDescent="0.15">
      <c r="A499" s="6"/>
    </row>
    <row r="500" spans="1:1" x14ac:dyDescent="0.15">
      <c r="A500" s="6"/>
    </row>
    <row r="501" spans="1:1" x14ac:dyDescent="0.15">
      <c r="A501" s="6"/>
    </row>
    <row r="502" spans="1:1" x14ac:dyDescent="0.15">
      <c r="A502" s="6"/>
    </row>
    <row r="503" spans="1:1" x14ac:dyDescent="0.15">
      <c r="A503" s="6"/>
    </row>
    <row r="504" spans="1:1" x14ac:dyDescent="0.15">
      <c r="A504" s="6"/>
    </row>
    <row r="505" spans="1:1" x14ac:dyDescent="0.15">
      <c r="A505" s="6"/>
    </row>
    <row r="506" spans="1:1" x14ac:dyDescent="0.15">
      <c r="A506" s="6"/>
    </row>
    <row r="507" spans="1:1" x14ac:dyDescent="0.15">
      <c r="A507" s="6"/>
    </row>
    <row r="508" spans="1:1" x14ac:dyDescent="0.15">
      <c r="A508" s="6"/>
    </row>
    <row r="509" spans="1:1" x14ac:dyDescent="0.15">
      <c r="A509" s="6"/>
    </row>
    <row r="510" spans="1:1" x14ac:dyDescent="0.15">
      <c r="A510" s="6"/>
    </row>
    <row r="511" spans="1:1" x14ac:dyDescent="0.15">
      <c r="A511" s="6"/>
    </row>
    <row r="512" spans="1:1" x14ac:dyDescent="0.15">
      <c r="A512" s="6"/>
    </row>
    <row r="513" spans="1:1" x14ac:dyDescent="0.15">
      <c r="A513" s="6"/>
    </row>
    <row r="514" spans="1:1" x14ac:dyDescent="0.15">
      <c r="A514" s="6"/>
    </row>
    <row r="515" spans="1:1" x14ac:dyDescent="0.15">
      <c r="A515" s="6"/>
    </row>
    <row r="516" spans="1:1" x14ac:dyDescent="0.15">
      <c r="A516" s="6"/>
    </row>
    <row r="517" spans="1:1" x14ac:dyDescent="0.15">
      <c r="A517" s="6"/>
    </row>
    <row r="518" spans="1:1" x14ac:dyDescent="0.15">
      <c r="A518" s="6"/>
    </row>
    <row r="519" spans="1:1" x14ac:dyDescent="0.15">
      <c r="A519" s="6"/>
    </row>
    <row r="520" spans="1:1" x14ac:dyDescent="0.15">
      <c r="A520" s="6"/>
    </row>
    <row r="521" spans="1:1" x14ac:dyDescent="0.15">
      <c r="A521" s="6"/>
    </row>
    <row r="522" spans="1:1" x14ac:dyDescent="0.15">
      <c r="A522" s="6"/>
    </row>
    <row r="523" spans="1:1" x14ac:dyDescent="0.15">
      <c r="A523" s="6"/>
    </row>
    <row r="524" spans="1:1" x14ac:dyDescent="0.15">
      <c r="A524" s="6"/>
    </row>
    <row r="525" spans="1:1" x14ac:dyDescent="0.15">
      <c r="A525" s="6"/>
    </row>
    <row r="526" spans="1:1" x14ac:dyDescent="0.15">
      <c r="A526" s="6"/>
    </row>
    <row r="527" spans="1:1" x14ac:dyDescent="0.15">
      <c r="A527" s="6"/>
    </row>
    <row r="528" spans="1:1" x14ac:dyDescent="0.15">
      <c r="A528" s="6"/>
    </row>
    <row r="529" spans="1:1" x14ac:dyDescent="0.15">
      <c r="A529" s="6"/>
    </row>
    <row r="530" spans="1:1" x14ac:dyDescent="0.15">
      <c r="A530" s="6"/>
    </row>
    <row r="531" spans="1:1" x14ac:dyDescent="0.15">
      <c r="A531" s="6"/>
    </row>
    <row r="532" spans="1:1" x14ac:dyDescent="0.15">
      <c r="A532" s="6"/>
    </row>
    <row r="533" spans="1:1" x14ac:dyDescent="0.15">
      <c r="A533" s="6"/>
    </row>
    <row r="534" spans="1:1" x14ac:dyDescent="0.15">
      <c r="A534" s="6"/>
    </row>
    <row r="535" spans="1:1" x14ac:dyDescent="0.15">
      <c r="A535" s="6"/>
    </row>
    <row r="536" spans="1:1" x14ac:dyDescent="0.15">
      <c r="A536" s="6"/>
    </row>
    <row r="537" spans="1:1" x14ac:dyDescent="0.15">
      <c r="A537" s="6"/>
    </row>
    <row r="538" spans="1:1" x14ac:dyDescent="0.15">
      <c r="A538" s="6"/>
    </row>
    <row r="539" spans="1:1" x14ac:dyDescent="0.15">
      <c r="A539" s="6"/>
    </row>
    <row r="540" spans="1:1" x14ac:dyDescent="0.15">
      <c r="A540" s="6"/>
    </row>
    <row r="541" spans="1:1" x14ac:dyDescent="0.15">
      <c r="A541" s="6"/>
    </row>
    <row r="542" spans="1:1" x14ac:dyDescent="0.15">
      <c r="A542" s="6"/>
    </row>
    <row r="543" spans="1:1" x14ac:dyDescent="0.15">
      <c r="A543" s="6"/>
    </row>
    <row r="544" spans="1:1" x14ac:dyDescent="0.15">
      <c r="A544" s="6"/>
    </row>
    <row r="545" spans="1:1" x14ac:dyDescent="0.15">
      <c r="A545" s="6"/>
    </row>
    <row r="546" spans="1:1" x14ac:dyDescent="0.15">
      <c r="A546" s="6"/>
    </row>
    <row r="547" spans="1:1" x14ac:dyDescent="0.15">
      <c r="A547" s="6"/>
    </row>
    <row r="548" spans="1:1" x14ac:dyDescent="0.15">
      <c r="A548" s="6"/>
    </row>
    <row r="549" spans="1:1" x14ac:dyDescent="0.15">
      <c r="A549" s="6"/>
    </row>
    <row r="550" spans="1:1" x14ac:dyDescent="0.15">
      <c r="A550" s="6"/>
    </row>
    <row r="551" spans="1:1" x14ac:dyDescent="0.15">
      <c r="A551" s="6"/>
    </row>
    <row r="552" spans="1:1" x14ac:dyDescent="0.15">
      <c r="A552" s="6"/>
    </row>
    <row r="553" spans="1:1" x14ac:dyDescent="0.15">
      <c r="A553" s="6"/>
    </row>
    <row r="554" spans="1:1" x14ac:dyDescent="0.15">
      <c r="A554" s="6"/>
    </row>
    <row r="555" spans="1:1" x14ac:dyDescent="0.15">
      <c r="A555" s="6"/>
    </row>
    <row r="556" spans="1:1" x14ac:dyDescent="0.15">
      <c r="A556" s="6"/>
    </row>
    <row r="557" spans="1:1" x14ac:dyDescent="0.15">
      <c r="A557" s="6"/>
    </row>
    <row r="558" spans="1:1" x14ac:dyDescent="0.15">
      <c r="A558" s="6"/>
    </row>
    <row r="559" spans="1:1" x14ac:dyDescent="0.15">
      <c r="A559" s="6"/>
    </row>
    <row r="560" spans="1:1" x14ac:dyDescent="0.15">
      <c r="A560" s="6"/>
    </row>
    <row r="561" spans="1:1" x14ac:dyDescent="0.15">
      <c r="A561" s="6"/>
    </row>
    <row r="562" spans="1:1" x14ac:dyDescent="0.15">
      <c r="A562" s="6"/>
    </row>
    <row r="563" spans="1:1" x14ac:dyDescent="0.15">
      <c r="A563" s="6"/>
    </row>
    <row r="564" spans="1:1" x14ac:dyDescent="0.15">
      <c r="A564" s="6"/>
    </row>
    <row r="565" spans="1:1" x14ac:dyDescent="0.15">
      <c r="A565" s="6"/>
    </row>
    <row r="566" spans="1:1" x14ac:dyDescent="0.15">
      <c r="A566" s="6"/>
    </row>
    <row r="567" spans="1:1" x14ac:dyDescent="0.15">
      <c r="A567" s="6"/>
    </row>
    <row r="568" spans="1:1" x14ac:dyDescent="0.15">
      <c r="A568" s="6"/>
    </row>
    <row r="569" spans="1:1" x14ac:dyDescent="0.15">
      <c r="A569" s="6"/>
    </row>
    <row r="570" spans="1:1" x14ac:dyDescent="0.15">
      <c r="A570" s="6"/>
    </row>
    <row r="571" spans="1:1" x14ac:dyDescent="0.15">
      <c r="A571" s="6"/>
    </row>
    <row r="572" spans="1:1" x14ac:dyDescent="0.15">
      <c r="A572" s="6"/>
    </row>
    <row r="573" spans="1:1" x14ac:dyDescent="0.15">
      <c r="A573" s="6"/>
    </row>
    <row r="574" spans="1:1" x14ac:dyDescent="0.15">
      <c r="A574" s="6"/>
    </row>
    <row r="575" spans="1:1" x14ac:dyDescent="0.15">
      <c r="A575" s="6"/>
    </row>
    <row r="576" spans="1:1" x14ac:dyDescent="0.15">
      <c r="A576" s="6"/>
    </row>
    <row r="577" spans="1:1" x14ac:dyDescent="0.15">
      <c r="A577" s="6"/>
    </row>
    <row r="578" spans="1:1" x14ac:dyDescent="0.15">
      <c r="A578" s="6"/>
    </row>
    <row r="579" spans="1:1" x14ac:dyDescent="0.15">
      <c r="A579" s="6"/>
    </row>
    <row r="580" spans="1:1" x14ac:dyDescent="0.15">
      <c r="A580" s="6"/>
    </row>
    <row r="581" spans="1:1" x14ac:dyDescent="0.15">
      <c r="A581" s="6"/>
    </row>
    <row r="582" spans="1:1" x14ac:dyDescent="0.15">
      <c r="A582" s="6"/>
    </row>
    <row r="583" spans="1:1" x14ac:dyDescent="0.15">
      <c r="A583" s="6"/>
    </row>
    <row r="584" spans="1:1" x14ac:dyDescent="0.15">
      <c r="A584" s="6"/>
    </row>
    <row r="585" spans="1:1" x14ac:dyDescent="0.15">
      <c r="A585" s="6"/>
    </row>
    <row r="586" spans="1:1" x14ac:dyDescent="0.15">
      <c r="A586" s="6"/>
    </row>
    <row r="587" spans="1:1" x14ac:dyDescent="0.15">
      <c r="A587" s="6"/>
    </row>
    <row r="588" spans="1:1" x14ac:dyDescent="0.15">
      <c r="A588" s="6"/>
    </row>
    <row r="589" spans="1:1" x14ac:dyDescent="0.15">
      <c r="A589" s="6"/>
    </row>
    <row r="590" spans="1:1" x14ac:dyDescent="0.15">
      <c r="A590" s="6"/>
    </row>
    <row r="591" spans="1:1" x14ac:dyDescent="0.15">
      <c r="A591" s="6"/>
    </row>
    <row r="592" spans="1:1" x14ac:dyDescent="0.15">
      <c r="A592" s="6"/>
    </row>
    <row r="593" spans="1:1" x14ac:dyDescent="0.15">
      <c r="A593" s="6"/>
    </row>
    <row r="594" spans="1:1" x14ac:dyDescent="0.15">
      <c r="A594" s="6"/>
    </row>
    <row r="595" spans="1:1" x14ac:dyDescent="0.15">
      <c r="A595" s="6"/>
    </row>
    <row r="596" spans="1:1" x14ac:dyDescent="0.15">
      <c r="A596" s="6"/>
    </row>
    <row r="597" spans="1:1" x14ac:dyDescent="0.15">
      <c r="A597" s="6"/>
    </row>
    <row r="598" spans="1:1" x14ac:dyDescent="0.15">
      <c r="A598" s="6"/>
    </row>
    <row r="599" spans="1:1" x14ac:dyDescent="0.15">
      <c r="A599" s="6"/>
    </row>
    <row r="600" spans="1:1" x14ac:dyDescent="0.15">
      <c r="A600" s="6"/>
    </row>
    <row r="601" spans="1:1" x14ac:dyDescent="0.15">
      <c r="A601" s="6"/>
    </row>
    <row r="602" spans="1:1" x14ac:dyDescent="0.15">
      <c r="A602" s="6"/>
    </row>
    <row r="603" spans="1:1" x14ac:dyDescent="0.15">
      <c r="A603" s="6"/>
    </row>
    <row r="604" spans="1:1" x14ac:dyDescent="0.15">
      <c r="A604" s="6"/>
    </row>
    <row r="605" spans="1:1" x14ac:dyDescent="0.15">
      <c r="A605" s="6"/>
    </row>
    <row r="606" spans="1:1" x14ac:dyDescent="0.15">
      <c r="A606" s="6"/>
    </row>
    <row r="607" spans="1:1" x14ac:dyDescent="0.15">
      <c r="A607" s="6"/>
    </row>
    <row r="608" spans="1:1" x14ac:dyDescent="0.15">
      <c r="A608" s="6"/>
    </row>
    <row r="609" spans="1:1" x14ac:dyDescent="0.15">
      <c r="A609" s="6"/>
    </row>
    <row r="610" spans="1:1" x14ac:dyDescent="0.15">
      <c r="A610" s="6"/>
    </row>
    <row r="611" spans="1:1" x14ac:dyDescent="0.15">
      <c r="A611" s="6"/>
    </row>
    <row r="612" spans="1:1" x14ac:dyDescent="0.15">
      <c r="A612" s="6"/>
    </row>
    <row r="613" spans="1:1" x14ac:dyDescent="0.15">
      <c r="A613" s="6"/>
    </row>
    <row r="614" spans="1:1" x14ac:dyDescent="0.15">
      <c r="A614" s="6"/>
    </row>
    <row r="615" spans="1:1" x14ac:dyDescent="0.15">
      <c r="A615" s="6"/>
    </row>
    <row r="616" spans="1:1" x14ac:dyDescent="0.15">
      <c r="A616" s="6"/>
    </row>
    <row r="617" spans="1:1" x14ac:dyDescent="0.15">
      <c r="A617" s="6"/>
    </row>
    <row r="618" spans="1:1" x14ac:dyDescent="0.15">
      <c r="A618" s="6"/>
    </row>
    <row r="619" spans="1:1" x14ac:dyDescent="0.15">
      <c r="A619" s="6"/>
    </row>
    <row r="620" spans="1:1" x14ac:dyDescent="0.15">
      <c r="A620" s="6"/>
    </row>
    <row r="621" spans="1:1" x14ac:dyDescent="0.15">
      <c r="A621" s="6"/>
    </row>
    <row r="622" spans="1:1" x14ac:dyDescent="0.15">
      <c r="A622" s="6"/>
    </row>
    <row r="623" spans="1:1" x14ac:dyDescent="0.15">
      <c r="A623" s="6"/>
    </row>
    <row r="624" spans="1:1" x14ac:dyDescent="0.15">
      <c r="A624" s="6"/>
    </row>
    <row r="625" spans="1:1" x14ac:dyDescent="0.15">
      <c r="A625" s="6"/>
    </row>
    <row r="626" spans="1:1" x14ac:dyDescent="0.15">
      <c r="A626" s="6"/>
    </row>
    <row r="627" spans="1:1" x14ac:dyDescent="0.15">
      <c r="A627" s="6"/>
    </row>
    <row r="628" spans="1:1" x14ac:dyDescent="0.15">
      <c r="A628" s="6"/>
    </row>
    <row r="629" spans="1:1" x14ac:dyDescent="0.15">
      <c r="A629" s="6"/>
    </row>
    <row r="630" spans="1:1" x14ac:dyDescent="0.15">
      <c r="A630" s="6"/>
    </row>
    <row r="631" spans="1:1" x14ac:dyDescent="0.15">
      <c r="A631" s="6"/>
    </row>
    <row r="632" spans="1:1" x14ac:dyDescent="0.15">
      <c r="A632" s="6"/>
    </row>
    <row r="633" spans="1:1" x14ac:dyDescent="0.15">
      <c r="A633" s="6"/>
    </row>
    <row r="634" spans="1:1" x14ac:dyDescent="0.15">
      <c r="A634" s="6"/>
    </row>
    <row r="635" spans="1:1" x14ac:dyDescent="0.15">
      <c r="A635" s="6"/>
    </row>
    <row r="636" spans="1:1" x14ac:dyDescent="0.15">
      <c r="A636" s="6"/>
    </row>
    <row r="637" spans="1:1" x14ac:dyDescent="0.15">
      <c r="A637" s="6"/>
    </row>
    <row r="638" spans="1:1" x14ac:dyDescent="0.15">
      <c r="A638" s="6"/>
    </row>
    <row r="639" spans="1:1" x14ac:dyDescent="0.15">
      <c r="A639" s="6"/>
    </row>
    <row r="640" spans="1:1" x14ac:dyDescent="0.15">
      <c r="A640" s="6"/>
    </row>
    <row r="641" spans="1:1" x14ac:dyDescent="0.15">
      <c r="A641" s="6"/>
    </row>
    <row r="642" spans="1:1" x14ac:dyDescent="0.15">
      <c r="A642" s="6"/>
    </row>
    <row r="643" spans="1:1" x14ac:dyDescent="0.15">
      <c r="A643" s="6"/>
    </row>
    <row r="644" spans="1:1" x14ac:dyDescent="0.15">
      <c r="A644" s="6"/>
    </row>
    <row r="645" spans="1:1" x14ac:dyDescent="0.15">
      <c r="A645" s="6"/>
    </row>
    <row r="646" spans="1:1" x14ac:dyDescent="0.15">
      <c r="A646" s="6"/>
    </row>
    <row r="647" spans="1:1" x14ac:dyDescent="0.15">
      <c r="A647" s="6"/>
    </row>
    <row r="648" spans="1:1" x14ac:dyDescent="0.15">
      <c r="A648" s="6"/>
    </row>
    <row r="649" spans="1:1" x14ac:dyDescent="0.15">
      <c r="A649" s="6"/>
    </row>
    <row r="650" spans="1:1" x14ac:dyDescent="0.15">
      <c r="A650" s="6"/>
    </row>
    <row r="651" spans="1:1" x14ac:dyDescent="0.15">
      <c r="A651" s="6"/>
    </row>
    <row r="652" spans="1:1" x14ac:dyDescent="0.15">
      <c r="A652" s="6"/>
    </row>
    <row r="653" spans="1:1" x14ac:dyDescent="0.15">
      <c r="A653" s="6"/>
    </row>
    <row r="654" spans="1:1" x14ac:dyDescent="0.15">
      <c r="A654" s="6"/>
    </row>
    <row r="655" spans="1:1" x14ac:dyDescent="0.15">
      <c r="A655" s="6"/>
    </row>
    <row r="656" spans="1:1" x14ac:dyDescent="0.15">
      <c r="A656" s="6"/>
    </row>
    <row r="657" spans="1:1" x14ac:dyDescent="0.15">
      <c r="A657" s="6"/>
    </row>
    <row r="658" spans="1:1" x14ac:dyDescent="0.15">
      <c r="A658" s="6"/>
    </row>
    <row r="659" spans="1:1" x14ac:dyDescent="0.15">
      <c r="A659" s="6"/>
    </row>
    <row r="660" spans="1:1" x14ac:dyDescent="0.15">
      <c r="A660" s="6"/>
    </row>
    <row r="661" spans="1:1" x14ac:dyDescent="0.15">
      <c r="A661" s="6"/>
    </row>
    <row r="662" spans="1:1" x14ac:dyDescent="0.15">
      <c r="A662" s="6"/>
    </row>
    <row r="663" spans="1:1" x14ac:dyDescent="0.15">
      <c r="A663" s="6"/>
    </row>
    <row r="664" spans="1:1" x14ac:dyDescent="0.15">
      <c r="A664" s="6"/>
    </row>
    <row r="665" spans="1:1" x14ac:dyDescent="0.15">
      <c r="A665" s="6"/>
    </row>
    <row r="666" spans="1:1" x14ac:dyDescent="0.15">
      <c r="A666" s="6"/>
    </row>
    <row r="667" spans="1:1" x14ac:dyDescent="0.15">
      <c r="A667" s="6"/>
    </row>
    <row r="668" spans="1:1" x14ac:dyDescent="0.15">
      <c r="A668" s="6"/>
    </row>
    <row r="669" spans="1:1" x14ac:dyDescent="0.15">
      <c r="A669" s="6"/>
    </row>
    <row r="670" spans="1:1" x14ac:dyDescent="0.15">
      <c r="A670" s="6"/>
    </row>
    <row r="671" spans="1:1" x14ac:dyDescent="0.15">
      <c r="A671" s="6"/>
    </row>
    <row r="672" spans="1:1" x14ac:dyDescent="0.15">
      <c r="A672" s="6"/>
    </row>
    <row r="673" spans="1:1" x14ac:dyDescent="0.15">
      <c r="A673" s="6"/>
    </row>
    <row r="674" spans="1:1" x14ac:dyDescent="0.15">
      <c r="A674" s="6"/>
    </row>
    <row r="675" spans="1:1" x14ac:dyDescent="0.15">
      <c r="A675" s="6"/>
    </row>
    <row r="676" spans="1:1" x14ac:dyDescent="0.15">
      <c r="A676" s="6"/>
    </row>
    <row r="677" spans="1:1" x14ac:dyDescent="0.15">
      <c r="A677" s="6"/>
    </row>
    <row r="678" spans="1:1" x14ac:dyDescent="0.15">
      <c r="A678" s="6"/>
    </row>
    <row r="679" spans="1:1" x14ac:dyDescent="0.15">
      <c r="A679" s="6"/>
    </row>
    <row r="680" spans="1:1" x14ac:dyDescent="0.15">
      <c r="A680" s="6"/>
    </row>
    <row r="681" spans="1:1" x14ac:dyDescent="0.15">
      <c r="A681" s="6"/>
    </row>
    <row r="682" spans="1:1" x14ac:dyDescent="0.15">
      <c r="A682" s="6"/>
    </row>
    <row r="683" spans="1:1" x14ac:dyDescent="0.15">
      <c r="A683" s="6"/>
    </row>
    <row r="684" spans="1:1" x14ac:dyDescent="0.15">
      <c r="A684" s="6"/>
    </row>
    <row r="685" spans="1:1" x14ac:dyDescent="0.15">
      <c r="A685" s="6"/>
    </row>
    <row r="686" spans="1:1" x14ac:dyDescent="0.15">
      <c r="A686" s="6"/>
    </row>
    <row r="687" spans="1:1" x14ac:dyDescent="0.15">
      <c r="A687" s="6"/>
    </row>
    <row r="688" spans="1:1" x14ac:dyDescent="0.15">
      <c r="A688" s="6"/>
    </row>
    <row r="689" spans="1:1" x14ac:dyDescent="0.15">
      <c r="A689" s="6"/>
    </row>
    <row r="690" spans="1:1" x14ac:dyDescent="0.15">
      <c r="A690" s="6"/>
    </row>
    <row r="691" spans="1:1" x14ac:dyDescent="0.15">
      <c r="A691" s="6"/>
    </row>
    <row r="692" spans="1:1" x14ac:dyDescent="0.15">
      <c r="A692" s="6"/>
    </row>
    <row r="693" spans="1:1" x14ac:dyDescent="0.15">
      <c r="A693" s="6"/>
    </row>
    <row r="694" spans="1:1" x14ac:dyDescent="0.15">
      <c r="A694" s="6"/>
    </row>
    <row r="695" spans="1:1" x14ac:dyDescent="0.15">
      <c r="A695" s="6"/>
    </row>
    <row r="696" spans="1:1" x14ac:dyDescent="0.15">
      <c r="A696" s="6"/>
    </row>
    <row r="697" spans="1:1" x14ac:dyDescent="0.15">
      <c r="A697" s="6"/>
    </row>
    <row r="698" spans="1:1" x14ac:dyDescent="0.15">
      <c r="A698" s="6"/>
    </row>
    <row r="699" spans="1:1" x14ac:dyDescent="0.15">
      <c r="A699" s="6"/>
    </row>
    <row r="700" spans="1:1" x14ac:dyDescent="0.15">
      <c r="A700" s="6"/>
    </row>
    <row r="701" spans="1:1" x14ac:dyDescent="0.15">
      <c r="A701" s="6"/>
    </row>
    <row r="702" spans="1:1" x14ac:dyDescent="0.15">
      <c r="A702" s="6"/>
    </row>
    <row r="703" spans="1:1" x14ac:dyDescent="0.15">
      <c r="A703" s="6"/>
    </row>
    <row r="704" spans="1:1" x14ac:dyDescent="0.15">
      <c r="A704" s="6"/>
    </row>
    <row r="705" spans="1:1" x14ac:dyDescent="0.15">
      <c r="A705" s="6"/>
    </row>
    <row r="706" spans="1:1" x14ac:dyDescent="0.15">
      <c r="A706" s="6"/>
    </row>
    <row r="707" spans="1:1" x14ac:dyDescent="0.15">
      <c r="A707" s="6"/>
    </row>
    <row r="708" spans="1:1" x14ac:dyDescent="0.15">
      <c r="A708" s="6"/>
    </row>
    <row r="709" spans="1:1" x14ac:dyDescent="0.15">
      <c r="A709" s="6"/>
    </row>
    <row r="710" spans="1:1" x14ac:dyDescent="0.15">
      <c r="A710" s="6"/>
    </row>
    <row r="711" spans="1:1" x14ac:dyDescent="0.15">
      <c r="A711" s="6"/>
    </row>
    <row r="712" spans="1:1" x14ac:dyDescent="0.15">
      <c r="A712" s="6"/>
    </row>
    <row r="713" spans="1:1" x14ac:dyDescent="0.15">
      <c r="A713" s="6"/>
    </row>
    <row r="714" spans="1:1" x14ac:dyDescent="0.15">
      <c r="A714" s="6"/>
    </row>
    <row r="715" spans="1:1" x14ac:dyDescent="0.15">
      <c r="A715" s="6"/>
    </row>
    <row r="716" spans="1:1" x14ac:dyDescent="0.15">
      <c r="A716" s="6"/>
    </row>
    <row r="717" spans="1:1" x14ac:dyDescent="0.15">
      <c r="A717" s="6"/>
    </row>
    <row r="718" spans="1:1" x14ac:dyDescent="0.15">
      <c r="A718" s="6"/>
    </row>
    <row r="719" spans="1:1" x14ac:dyDescent="0.15">
      <c r="A719" s="6"/>
    </row>
    <row r="720" spans="1:1" x14ac:dyDescent="0.15">
      <c r="A720" s="6"/>
    </row>
    <row r="721" spans="1:1" x14ac:dyDescent="0.15">
      <c r="A721" s="6"/>
    </row>
    <row r="722" spans="1:1" x14ac:dyDescent="0.15">
      <c r="A722" s="6"/>
    </row>
    <row r="723" spans="1:1" x14ac:dyDescent="0.15">
      <c r="A723" s="6"/>
    </row>
    <row r="724" spans="1:1" x14ac:dyDescent="0.15">
      <c r="A724" s="6"/>
    </row>
    <row r="725" spans="1:1" x14ac:dyDescent="0.15">
      <c r="A725" s="6"/>
    </row>
    <row r="726" spans="1:1" x14ac:dyDescent="0.15">
      <c r="A726" s="6"/>
    </row>
    <row r="727" spans="1:1" x14ac:dyDescent="0.15">
      <c r="A727" s="6"/>
    </row>
    <row r="728" spans="1:1" x14ac:dyDescent="0.15">
      <c r="A728" s="6"/>
    </row>
    <row r="729" spans="1:1" x14ac:dyDescent="0.15">
      <c r="A729" s="6"/>
    </row>
    <row r="730" spans="1:1" x14ac:dyDescent="0.15">
      <c r="A730" s="6"/>
    </row>
    <row r="731" spans="1:1" x14ac:dyDescent="0.15">
      <c r="A731" s="6"/>
    </row>
    <row r="732" spans="1:1" x14ac:dyDescent="0.15">
      <c r="A732" s="6"/>
    </row>
    <row r="733" spans="1:1" x14ac:dyDescent="0.15">
      <c r="A733" s="6"/>
    </row>
    <row r="734" spans="1:1" x14ac:dyDescent="0.15">
      <c r="A734" s="6"/>
    </row>
    <row r="735" spans="1:1" x14ac:dyDescent="0.15">
      <c r="A735" s="6"/>
    </row>
    <row r="736" spans="1:1" x14ac:dyDescent="0.15">
      <c r="A736" s="6"/>
    </row>
    <row r="737" spans="1:1" x14ac:dyDescent="0.15">
      <c r="A737" s="6"/>
    </row>
    <row r="738" spans="1:1" x14ac:dyDescent="0.15">
      <c r="A738" s="6"/>
    </row>
    <row r="739" spans="1:1" x14ac:dyDescent="0.15">
      <c r="A739" s="6"/>
    </row>
    <row r="740" spans="1:1" x14ac:dyDescent="0.15">
      <c r="A740" s="6"/>
    </row>
    <row r="741" spans="1:1" x14ac:dyDescent="0.15">
      <c r="A741" s="6"/>
    </row>
    <row r="742" spans="1:1" x14ac:dyDescent="0.15">
      <c r="A742" s="6"/>
    </row>
    <row r="743" spans="1:1" x14ac:dyDescent="0.15">
      <c r="A743" s="6"/>
    </row>
    <row r="744" spans="1:1" x14ac:dyDescent="0.15">
      <c r="A744" s="6"/>
    </row>
    <row r="745" spans="1:1" x14ac:dyDescent="0.15">
      <c r="A745" s="6"/>
    </row>
    <row r="746" spans="1:1" x14ac:dyDescent="0.15">
      <c r="A746" s="6"/>
    </row>
    <row r="747" spans="1:1" x14ac:dyDescent="0.15">
      <c r="A747" s="6"/>
    </row>
    <row r="748" spans="1:1" x14ac:dyDescent="0.15">
      <c r="A748" s="6"/>
    </row>
    <row r="749" spans="1:1" x14ac:dyDescent="0.15">
      <c r="A749" s="6"/>
    </row>
    <row r="750" spans="1:1" x14ac:dyDescent="0.15">
      <c r="A750" s="6"/>
    </row>
    <row r="751" spans="1:1" x14ac:dyDescent="0.15">
      <c r="A751" s="6"/>
    </row>
    <row r="752" spans="1:1" x14ac:dyDescent="0.15">
      <c r="A752" s="6"/>
    </row>
    <row r="753" spans="1:1" x14ac:dyDescent="0.15">
      <c r="A753" s="6"/>
    </row>
    <row r="754" spans="1:1" x14ac:dyDescent="0.15">
      <c r="A754" s="6"/>
    </row>
    <row r="755" spans="1:1" x14ac:dyDescent="0.15">
      <c r="A755" s="6"/>
    </row>
    <row r="756" spans="1:1" x14ac:dyDescent="0.15">
      <c r="A756" s="6"/>
    </row>
    <row r="757" spans="1:1" x14ac:dyDescent="0.15">
      <c r="A757" s="6"/>
    </row>
    <row r="758" spans="1:1" x14ac:dyDescent="0.15">
      <c r="A758" s="6"/>
    </row>
    <row r="759" spans="1:1" x14ac:dyDescent="0.15">
      <c r="A759" s="6"/>
    </row>
    <row r="760" spans="1:1" x14ac:dyDescent="0.15">
      <c r="A760" s="6"/>
    </row>
    <row r="761" spans="1:1" x14ac:dyDescent="0.15">
      <c r="A761" s="6"/>
    </row>
    <row r="762" spans="1:1" x14ac:dyDescent="0.15">
      <c r="A762" s="6"/>
    </row>
    <row r="763" spans="1:1" x14ac:dyDescent="0.15">
      <c r="A763" s="6"/>
    </row>
    <row r="764" spans="1:1" x14ac:dyDescent="0.15">
      <c r="A764" s="6"/>
    </row>
    <row r="765" spans="1:1" x14ac:dyDescent="0.15">
      <c r="A765" s="6"/>
    </row>
    <row r="766" spans="1:1" x14ac:dyDescent="0.15">
      <c r="A766" s="6"/>
    </row>
    <row r="767" spans="1:1" x14ac:dyDescent="0.15">
      <c r="A767" s="6"/>
    </row>
    <row r="768" spans="1:1" x14ac:dyDescent="0.15">
      <c r="A768" s="6"/>
    </row>
    <row r="769" spans="1:1" x14ac:dyDescent="0.15">
      <c r="A769" s="6"/>
    </row>
    <row r="770" spans="1:1" x14ac:dyDescent="0.15">
      <c r="A770" s="6"/>
    </row>
    <row r="771" spans="1:1" x14ac:dyDescent="0.15">
      <c r="A771" s="6"/>
    </row>
    <row r="772" spans="1:1" x14ac:dyDescent="0.15">
      <c r="A772" s="6"/>
    </row>
    <row r="773" spans="1:1" x14ac:dyDescent="0.15">
      <c r="A773" s="6"/>
    </row>
    <row r="774" spans="1:1" x14ac:dyDescent="0.15">
      <c r="A774" s="6"/>
    </row>
    <row r="775" spans="1:1" x14ac:dyDescent="0.15">
      <c r="A775" s="6"/>
    </row>
    <row r="776" spans="1:1" x14ac:dyDescent="0.15">
      <c r="A776" s="6"/>
    </row>
    <row r="777" spans="1:1" x14ac:dyDescent="0.15">
      <c r="A777" s="6"/>
    </row>
    <row r="778" spans="1:1" x14ac:dyDescent="0.15">
      <c r="A778" s="6"/>
    </row>
    <row r="779" spans="1:1" x14ac:dyDescent="0.15">
      <c r="A779" s="6"/>
    </row>
    <row r="780" spans="1:1" x14ac:dyDescent="0.15">
      <c r="A780" s="6"/>
    </row>
    <row r="781" spans="1:1" x14ac:dyDescent="0.15">
      <c r="A781" s="6"/>
    </row>
    <row r="782" spans="1:1" x14ac:dyDescent="0.15">
      <c r="A782" s="6"/>
    </row>
    <row r="783" spans="1:1" x14ac:dyDescent="0.15">
      <c r="A783" s="6"/>
    </row>
    <row r="784" spans="1:1" x14ac:dyDescent="0.15">
      <c r="A784" s="6"/>
    </row>
    <row r="785" spans="1:1" x14ac:dyDescent="0.15">
      <c r="A785" s="6"/>
    </row>
    <row r="786" spans="1:1" x14ac:dyDescent="0.15">
      <c r="A786" s="6"/>
    </row>
    <row r="787" spans="1:1" x14ac:dyDescent="0.15">
      <c r="A787" s="6"/>
    </row>
    <row r="788" spans="1:1" x14ac:dyDescent="0.15">
      <c r="A788" s="6"/>
    </row>
    <row r="789" spans="1:1" x14ac:dyDescent="0.15">
      <c r="A789" s="6"/>
    </row>
    <row r="790" spans="1:1" x14ac:dyDescent="0.15">
      <c r="A790" s="6"/>
    </row>
    <row r="791" spans="1:1" x14ac:dyDescent="0.15">
      <c r="A791" s="6"/>
    </row>
    <row r="792" spans="1:1" x14ac:dyDescent="0.15">
      <c r="A792" s="6"/>
    </row>
    <row r="793" spans="1:1" x14ac:dyDescent="0.15">
      <c r="A793" s="6"/>
    </row>
    <row r="794" spans="1:1" x14ac:dyDescent="0.15">
      <c r="A794" s="6"/>
    </row>
    <row r="795" spans="1:1" x14ac:dyDescent="0.15">
      <c r="A795" s="6"/>
    </row>
    <row r="796" spans="1:1" x14ac:dyDescent="0.15">
      <c r="A796" s="6"/>
    </row>
    <row r="797" spans="1:1" x14ac:dyDescent="0.15">
      <c r="A797" s="6"/>
    </row>
    <row r="798" spans="1:1" x14ac:dyDescent="0.15">
      <c r="A798" s="6"/>
    </row>
    <row r="799" spans="1:1" x14ac:dyDescent="0.15">
      <c r="A799" s="6"/>
    </row>
    <row r="800" spans="1:1" x14ac:dyDescent="0.15">
      <c r="A800" s="6"/>
    </row>
    <row r="801" spans="1:1" x14ac:dyDescent="0.15">
      <c r="A801" s="6"/>
    </row>
    <row r="802" spans="1:1" x14ac:dyDescent="0.15">
      <c r="A802" s="6"/>
    </row>
    <row r="803" spans="1:1" x14ac:dyDescent="0.15">
      <c r="A803" s="6"/>
    </row>
    <row r="804" spans="1:1" x14ac:dyDescent="0.15">
      <c r="A804" s="6"/>
    </row>
    <row r="805" spans="1:1" x14ac:dyDescent="0.15">
      <c r="A805" s="6"/>
    </row>
    <row r="806" spans="1:1" x14ac:dyDescent="0.15">
      <c r="A806" s="6"/>
    </row>
    <row r="807" spans="1:1" x14ac:dyDescent="0.15">
      <c r="A807" s="6"/>
    </row>
    <row r="808" spans="1:1" x14ac:dyDescent="0.15">
      <c r="A808" s="6"/>
    </row>
    <row r="809" spans="1:1" x14ac:dyDescent="0.15">
      <c r="A809" s="6"/>
    </row>
    <row r="810" spans="1:1" x14ac:dyDescent="0.15">
      <c r="A810" s="6"/>
    </row>
    <row r="811" spans="1:1" x14ac:dyDescent="0.15">
      <c r="A811" s="6"/>
    </row>
    <row r="812" spans="1:1" x14ac:dyDescent="0.15">
      <c r="A812" s="6"/>
    </row>
    <row r="813" spans="1:1" x14ac:dyDescent="0.15">
      <c r="A813" s="6"/>
    </row>
    <row r="814" spans="1:1" x14ac:dyDescent="0.15">
      <c r="A814" s="6"/>
    </row>
    <row r="815" spans="1:1" x14ac:dyDescent="0.15">
      <c r="A815" s="6"/>
    </row>
    <row r="816" spans="1:1" x14ac:dyDescent="0.15">
      <c r="A816" s="6"/>
    </row>
    <row r="817" spans="1:1" x14ac:dyDescent="0.15">
      <c r="A817" s="6"/>
    </row>
    <row r="818" spans="1:1" x14ac:dyDescent="0.15">
      <c r="A818" s="6"/>
    </row>
    <row r="819" spans="1:1" x14ac:dyDescent="0.15">
      <c r="A819" s="6"/>
    </row>
    <row r="820" spans="1:1" x14ac:dyDescent="0.15">
      <c r="A820" s="6"/>
    </row>
    <row r="821" spans="1:1" x14ac:dyDescent="0.15">
      <c r="A821" s="6"/>
    </row>
    <row r="822" spans="1:1" x14ac:dyDescent="0.15">
      <c r="A822" s="6"/>
    </row>
    <row r="823" spans="1:1" x14ac:dyDescent="0.15">
      <c r="A823" s="6"/>
    </row>
    <row r="824" spans="1:1" x14ac:dyDescent="0.15">
      <c r="A824" s="6"/>
    </row>
    <row r="825" spans="1:1" x14ac:dyDescent="0.15">
      <c r="A825" s="6"/>
    </row>
    <row r="826" spans="1:1" x14ac:dyDescent="0.15">
      <c r="A826" s="6"/>
    </row>
    <row r="827" spans="1:1" x14ac:dyDescent="0.15">
      <c r="A827" s="6"/>
    </row>
    <row r="828" spans="1:1" x14ac:dyDescent="0.15">
      <c r="A828" s="6"/>
    </row>
    <row r="829" spans="1:1" x14ac:dyDescent="0.15">
      <c r="A829" s="6"/>
    </row>
    <row r="830" spans="1:1" x14ac:dyDescent="0.15">
      <c r="A830" s="6"/>
    </row>
    <row r="831" spans="1:1" x14ac:dyDescent="0.15">
      <c r="A831" s="6"/>
    </row>
    <row r="832" spans="1:1" x14ac:dyDescent="0.15">
      <c r="A832" s="6"/>
    </row>
    <row r="833" spans="1:1" x14ac:dyDescent="0.15">
      <c r="A833" s="6"/>
    </row>
    <row r="834" spans="1:1" x14ac:dyDescent="0.15">
      <c r="A834" s="6"/>
    </row>
    <row r="835" spans="1:1" x14ac:dyDescent="0.15">
      <c r="A835" s="6"/>
    </row>
    <row r="836" spans="1:1" x14ac:dyDescent="0.15">
      <c r="A836" s="6"/>
    </row>
    <row r="837" spans="1:1" x14ac:dyDescent="0.15">
      <c r="A837" s="6"/>
    </row>
    <row r="838" spans="1:1" x14ac:dyDescent="0.15">
      <c r="A838" s="6"/>
    </row>
    <row r="839" spans="1:1" x14ac:dyDescent="0.15">
      <c r="A839" s="6"/>
    </row>
    <row r="840" spans="1:1" x14ac:dyDescent="0.15">
      <c r="A840" s="6"/>
    </row>
    <row r="841" spans="1:1" x14ac:dyDescent="0.15">
      <c r="A841" s="6"/>
    </row>
    <row r="842" spans="1:1" x14ac:dyDescent="0.15">
      <c r="A842" s="6"/>
    </row>
    <row r="843" spans="1:1" x14ac:dyDescent="0.15">
      <c r="A843" s="6"/>
    </row>
    <row r="844" spans="1:1" x14ac:dyDescent="0.15">
      <c r="A844" s="6"/>
    </row>
    <row r="845" spans="1:1" x14ac:dyDescent="0.15">
      <c r="A845" s="6"/>
    </row>
    <row r="846" spans="1:1" x14ac:dyDescent="0.15">
      <c r="A846" s="6"/>
    </row>
    <row r="847" spans="1:1" x14ac:dyDescent="0.15">
      <c r="A847" s="6"/>
    </row>
    <row r="848" spans="1:1" x14ac:dyDescent="0.15">
      <c r="A848" s="6"/>
    </row>
    <row r="849" spans="1:1" x14ac:dyDescent="0.15">
      <c r="A849" s="6"/>
    </row>
    <row r="850" spans="1:1" x14ac:dyDescent="0.15">
      <c r="A850" s="6"/>
    </row>
    <row r="851" spans="1:1" x14ac:dyDescent="0.15">
      <c r="A851" s="6"/>
    </row>
    <row r="852" spans="1:1" x14ac:dyDescent="0.15">
      <c r="A852" s="6"/>
    </row>
    <row r="853" spans="1:1" x14ac:dyDescent="0.15">
      <c r="A853" s="6"/>
    </row>
    <row r="854" spans="1:1" x14ac:dyDescent="0.15">
      <c r="A854" s="6"/>
    </row>
    <row r="855" spans="1:1" x14ac:dyDescent="0.15">
      <c r="A855" s="6"/>
    </row>
    <row r="856" spans="1:1" x14ac:dyDescent="0.15">
      <c r="A856" s="6"/>
    </row>
    <row r="857" spans="1:1" x14ac:dyDescent="0.15">
      <c r="A857" s="6"/>
    </row>
    <row r="858" spans="1:1" x14ac:dyDescent="0.15">
      <c r="A858" s="6"/>
    </row>
    <row r="859" spans="1:1" x14ac:dyDescent="0.15">
      <c r="A859" s="6"/>
    </row>
    <row r="860" spans="1:1" x14ac:dyDescent="0.15">
      <c r="A860" s="6"/>
    </row>
    <row r="861" spans="1:1" x14ac:dyDescent="0.15">
      <c r="A861" s="6"/>
    </row>
    <row r="862" spans="1:1" x14ac:dyDescent="0.15">
      <c r="A862" s="6"/>
    </row>
    <row r="863" spans="1:1" x14ac:dyDescent="0.15">
      <c r="A863" s="6"/>
    </row>
    <row r="864" spans="1:1" x14ac:dyDescent="0.15">
      <c r="A864" s="6"/>
    </row>
    <row r="865" spans="1:1" x14ac:dyDescent="0.15">
      <c r="A865" s="6"/>
    </row>
    <row r="866" spans="1:1" x14ac:dyDescent="0.15">
      <c r="A866" s="6"/>
    </row>
    <row r="867" spans="1:1" x14ac:dyDescent="0.15">
      <c r="A867" s="6"/>
    </row>
    <row r="868" spans="1:1" x14ac:dyDescent="0.15">
      <c r="A868" s="6"/>
    </row>
    <row r="869" spans="1:1" x14ac:dyDescent="0.15">
      <c r="A869" s="6"/>
    </row>
    <row r="870" spans="1:1" x14ac:dyDescent="0.15">
      <c r="A870" s="6"/>
    </row>
    <row r="871" spans="1:1" x14ac:dyDescent="0.15">
      <c r="A871" s="6"/>
    </row>
    <row r="872" spans="1:1" x14ac:dyDescent="0.15">
      <c r="A872" s="6"/>
    </row>
    <row r="873" spans="1:1" x14ac:dyDescent="0.15">
      <c r="A873" s="6"/>
    </row>
    <row r="874" spans="1:1" x14ac:dyDescent="0.15">
      <c r="A874" s="6"/>
    </row>
    <row r="875" spans="1:1" x14ac:dyDescent="0.15">
      <c r="A875" s="6"/>
    </row>
    <row r="876" spans="1:1" x14ac:dyDescent="0.15">
      <c r="A876" s="6"/>
    </row>
    <row r="877" spans="1:1" x14ac:dyDescent="0.15">
      <c r="A877" s="6"/>
    </row>
    <row r="878" spans="1:1" x14ac:dyDescent="0.15">
      <c r="A878" s="6"/>
    </row>
    <row r="879" spans="1:1" x14ac:dyDescent="0.15">
      <c r="A879" s="6"/>
    </row>
    <row r="880" spans="1:1" x14ac:dyDescent="0.15">
      <c r="A880" s="6"/>
    </row>
    <row r="881" spans="1:1" x14ac:dyDescent="0.15">
      <c r="A881" s="6"/>
    </row>
    <row r="882" spans="1:1" x14ac:dyDescent="0.15">
      <c r="A882" s="6"/>
    </row>
    <row r="883" spans="1:1" x14ac:dyDescent="0.15">
      <c r="A883" s="6"/>
    </row>
    <row r="884" spans="1:1" x14ac:dyDescent="0.15">
      <c r="A884" s="6"/>
    </row>
    <row r="885" spans="1:1" x14ac:dyDescent="0.15">
      <c r="A885" s="6"/>
    </row>
    <row r="886" spans="1:1" x14ac:dyDescent="0.15">
      <c r="A886" s="6"/>
    </row>
    <row r="887" spans="1:1" x14ac:dyDescent="0.15">
      <c r="A887" s="6"/>
    </row>
    <row r="888" spans="1:1" x14ac:dyDescent="0.15">
      <c r="A888" s="6"/>
    </row>
    <row r="889" spans="1:1" x14ac:dyDescent="0.15">
      <c r="A889" s="6"/>
    </row>
    <row r="890" spans="1:1" x14ac:dyDescent="0.15">
      <c r="A890" s="6"/>
    </row>
    <row r="891" spans="1:1" x14ac:dyDescent="0.15">
      <c r="A891" s="6"/>
    </row>
    <row r="892" spans="1:1" x14ac:dyDescent="0.15">
      <c r="A892" s="6"/>
    </row>
    <row r="893" spans="1:1" x14ac:dyDescent="0.15">
      <c r="A893" s="6"/>
    </row>
    <row r="894" spans="1:1" x14ac:dyDescent="0.15">
      <c r="A894" s="6"/>
    </row>
    <row r="895" spans="1:1" x14ac:dyDescent="0.15">
      <c r="A895" s="6"/>
    </row>
    <row r="896" spans="1:1" x14ac:dyDescent="0.15">
      <c r="A896" s="6"/>
    </row>
    <row r="897" spans="1:1" x14ac:dyDescent="0.15">
      <c r="A897" s="6"/>
    </row>
    <row r="898" spans="1:1" x14ac:dyDescent="0.15">
      <c r="A898" s="6"/>
    </row>
    <row r="899" spans="1:1" x14ac:dyDescent="0.15">
      <c r="A899" s="6"/>
    </row>
    <row r="900" spans="1:1" x14ac:dyDescent="0.15">
      <c r="A900" s="6"/>
    </row>
    <row r="901" spans="1:1" x14ac:dyDescent="0.15">
      <c r="A901" s="6"/>
    </row>
    <row r="902" spans="1:1" x14ac:dyDescent="0.15">
      <c r="A902" s="6"/>
    </row>
    <row r="903" spans="1:1" x14ac:dyDescent="0.15">
      <c r="A903" s="6"/>
    </row>
    <row r="904" spans="1:1" x14ac:dyDescent="0.15">
      <c r="A904" s="6"/>
    </row>
    <row r="905" spans="1:1" x14ac:dyDescent="0.15">
      <c r="A905" s="6"/>
    </row>
    <row r="906" spans="1:1" x14ac:dyDescent="0.15">
      <c r="A906" s="6"/>
    </row>
    <row r="907" spans="1:1" x14ac:dyDescent="0.15">
      <c r="A907" s="6"/>
    </row>
    <row r="908" spans="1:1" x14ac:dyDescent="0.15">
      <c r="A908" s="6"/>
    </row>
    <row r="909" spans="1:1" x14ac:dyDescent="0.15">
      <c r="A909" s="6"/>
    </row>
    <row r="910" spans="1:1" x14ac:dyDescent="0.15">
      <c r="A910" s="6"/>
    </row>
    <row r="911" spans="1:1" x14ac:dyDescent="0.15">
      <c r="A911" s="6"/>
    </row>
    <row r="912" spans="1:1" x14ac:dyDescent="0.15">
      <c r="A912" s="6"/>
    </row>
    <row r="913" spans="1:1" x14ac:dyDescent="0.15">
      <c r="A913" s="6"/>
    </row>
    <row r="914" spans="1:1" x14ac:dyDescent="0.15">
      <c r="A914" s="6"/>
    </row>
    <row r="915" spans="1:1" x14ac:dyDescent="0.15">
      <c r="A915" s="6"/>
    </row>
    <row r="916" spans="1:1" x14ac:dyDescent="0.15">
      <c r="A916" s="6"/>
    </row>
    <row r="917" spans="1:1" x14ac:dyDescent="0.15">
      <c r="A917" s="6"/>
    </row>
    <row r="918" spans="1:1" x14ac:dyDescent="0.15">
      <c r="A918" s="6"/>
    </row>
    <row r="919" spans="1:1" x14ac:dyDescent="0.15">
      <c r="A919" s="6"/>
    </row>
    <row r="920" spans="1:1" x14ac:dyDescent="0.15">
      <c r="A920" s="6"/>
    </row>
    <row r="921" spans="1:1" x14ac:dyDescent="0.15">
      <c r="A921" s="6"/>
    </row>
    <row r="922" spans="1:1" x14ac:dyDescent="0.15">
      <c r="A922" s="6"/>
    </row>
    <row r="923" spans="1:1" x14ac:dyDescent="0.15">
      <c r="A923" s="6"/>
    </row>
    <row r="924" spans="1:1" x14ac:dyDescent="0.15">
      <c r="A924" s="6"/>
    </row>
    <row r="925" spans="1:1" x14ac:dyDescent="0.15">
      <c r="A925" s="6"/>
    </row>
    <row r="926" spans="1:1" x14ac:dyDescent="0.15">
      <c r="A926" s="6"/>
    </row>
    <row r="927" spans="1:1" x14ac:dyDescent="0.15">
      <c r="A927" s="6"/>
    </row>
    <row r="928" spans="1:1" x14ac:dyDescent="0.15">
      <c r="A928" s="6"/>
    </row>
    <row r="929" spans="1:1" x14ac:dyDescent="0.15">
      <c r="A929" s="6"/>
    </row>
    <row r="930" spans="1:1" x14ac:dyDescent="0.15">
      <c r="A930" s="6"/>
    </row>
    <row r="931" spans="1:1" x14ac:dyDescent="0.15">
      <c r="A931" s="6"/>
    </row>
    <row r="932" spans="1:1" x14ac:dyDescent="0.15">
      <c r="A932" s="6"/>
    </row>
    <row r="933" spans="1:1" x14ac:dyDescent="0.15">
      <c r="A933" s="6"/>
    </row>
    <row r="934" spans="1:1" x14ac:dyDescent="0.15">
      <c r="A934" s="6"/>
    </row>
    <row r="935" spans="1:1" x14ac:dyDescent="0.15">
      <c r="A935" s="6"/>
    </row>
    <row r="936" spans="1:1" x14ac:dyDescent="0.15">
      <c r="A936" s="6"/>
    </row>
    <row r="937" spans="1:1" x14ac:dyDescent="0.15">
      <c r="A937" s="6"/>
    </row>
    <row r="938" spans="1:1" x14ac:dyDescent="0.15">
      <c r="A938" s="6"/>
    </row>
    <row r="939" spans="1:1" x14ac:dyDescent="0.15">
      <c r="A939" s="6"/>
    </row>
    <row r="940" spans="1:1" x14ac:dyDescent="0.15">
      <c r="A940" s="6"/>
    </row>
    <row r="941" spans="1:1" x14ac:dyDescent="0.15">
      <c r="A941" s="6"/>
    </row>
    <row r="942" spans="1:1" x14ac:dyDescent="0.15">
      <c r="A942" s="6"/>
    </row>
    <row r="943" spans="1:1" x14ac:dyDescent="0.15">
      <c r="A943" s="6"/>
    </row>
    <row r="944" spans="1:1" x14ac:dyDescent="0.15">
      <c r="A944" s="6"/>
    </row>
    <row r="945" spans="1:1" x14ac:dyDescent="0.15">
      <c r="A945" s="6"/>
    </row>
    <row r="946" spans="1:1" x14ac:dyDescent="0.15">
      <c r="A946" s="6"/>
    </row>
    <row r="947" spans="1:1" x14ac:dyDescent="0.15">
      <c r="A947" s="6"/>
    </row>
    <row r="948" spans="1:1" x14ac:dyDescent="0.15">
      <c r="A948" s="6"/>
    </row>
    <row r="949" spans="1:1" x14ac:dyDescent="0.15">
      <c r="A949" s="6"/>
    </row>
    <row r="950" spans="1:1" x14ac:dyDescent="0.15">
      <c r="A950" s="6"/>
    </row>
    <row r="951" spans="1:1" x14ac:dyDescent="0.15">
      <c r="A951" s="6"/>
    </row>
    <row r="952" spans="1:1" x14ac:dyDescent="0.15">
      <c r="A952" s="6"/>
    </row>
    <row r="953" spans="1:1" x14ac:dyDescent="0.15">
      <c r="A953" s="6"/>
    </row>
    <row r="954" spans="1:1" x14ac:dyDescent="0.15">
      <c r="A954" s="6"/>
    </row>
    <row r="955" spans="1:1" x14ac:dyDescent="0.15">
      <c r="A955" s="6"/>
    </row>
    <row r="956" spans="1:1" x14ac:dyDescent="0.15">
      <c r="A956" s="6"/>
    </row>
    <row r="957" spans="1:1" x14ac:dyDescent="0.15">
      <c r="A957" s="6"/>
    </row>
    <row r="958" spans="1:1" x14ac:dyDescent="0.15">
      <c r="A958" s="6"/>
    </row>
    <row r="959" spans="1:1" x14ac:dyDescent="0.15">
      <c r="A959" s="6"/>
    </row>
    <row r="960" spans="1:1" x14ac:dyDescent="0.15">
      <c r="A960" s="6"/>
    </row>
    <row r="961" spans="1:1" x14ac:dyDescent="0.15">
      <c r="A961" s="6"/>
    </row>
    <row r="962" spans="1:1" x14ac:dyDescent="0.15">
      <c r="A962" s="6"/>
    </row>
    <row r="963" spans="1:1" x14ac:dyDescent="0.15">
      <c r="A963" s="6"/>
    </row>
    <row r="964" spans="1:1" x14ac:dyDescent="0.15">
      <c r="A964" s="6"/>
    </row>
    <row r="965" spans="1:1" x14ac:dyDescent="0.15">
      <c r="A965" s="6"/>
    </row>
    <row r="966" spans="1:1" x14ac:dyDescent="0.15">
      <c r="A966" s="6"/>
    </row>
    <row r="967" spans="1:1" x14ac:dyDescent="0.15">
      <c r="A967" s="6"/>
    </row>
    <row r="968" spans="1:1" x14ac:dyDescent="0.15">
      <c r="A968" s="6"/>
    </row>
    <row r="969" spans="1:1" x14ac:dyDescent="0.15">
      <c r="A969" s="6"/>
    </row>
    <row r="970" spans="1:1" x14ac:dyDescent="0.15">
      <c r="A970" s="6"/>
    </row>
    <row r="971" spans="1:1" x14ac:dyDescent="0.15">
      <c r="A971" s="6"/>
    </row>
    <row r="972" spans="1:1" x14ac:dyDescent="0.15">
      <c r="A972" s="6"/>
    </row>
    <row r="973" spans="1:1" x14ac:dyDescent="0.15">
      <c r="A973" s="6"/>
    </row>
    <row r="974" spans="1:1" x14ac:dyDescent="0.15">
      <c r="A974" s="6"/>
    </row>
    <row r="975" spans="1:1" x14ac:dyDescent="0.15">
      <c r="A975" s="6"/>
    </row>
    <row r="976" spans="1:1" x14ac:dyDescent="0.15">
      <c r="A976" s="6"/>
    </row>
    <row r="977" spans="1:1" x14ac:dyDescent="0.15">
      <c r="A977" s="6"/>
    </row>
    <row r="978" spans="1:1" x14ac:dyDescent="0.15">
      <c r="A978" s="6"/>
    </row>
    <row r="979" spans="1:1" x14ac:dyDescent="0.15">
      <c r="A979" s="6"/>
    </row>
    <row r="980" spans="1:1" x14ac:dyDescent="0.15">
      <c r="A980" s="6"/>
    </row>
    <row r="981" spans="1:1" x14ac:dyDescent="0.15">
      <c r="A981" s="6"/>
    </row>
    <row r="982" spans="1:1" x14ac:dyDescent="0.15">
      <c r="A982" s="6"/>
    </row>
    <row r="983" spans="1:1" x14ac:dyDescent="0.15">
      <c r="A983" s="6"/>
    </row>
    <row r="984" spans="1:1" x14ac:dyDescent="0.15">
      <c r="A984" s="6"/>
    </row>
    <row r="985" spans="1:1" x14ac:dyDescent="0.15">
      <c r="A985" s="6"/>
    </row>
    <row r="986" spans="1:1" x14ac:dyDescent="0.15">
      <c r="A986" s="6"/>
    </row>
    <row r="987" spans="1:1" x14ac:dyDescent="0.15">
      <c r="A987" s="6"/>
    </row>
    <row r="988" spans="1:1" x14ac:dyDescent="0.15">
      <c r="A988" s="6"/>
    </row>
    <row r="989" spans="1:1" x14ac:dyDescent="0.15">
      <c r="A989" s="6"/>
    </row>
    <row r="990" spans="1:1" x14ac:dyDescent="0.15">
      <c r="A990" s="6"/>
    </row>
    <row r="991" spans="1:1" x14ac:dyDescent="0.15">
      <c r="A991" s="6"/>
    </row>
    <row r="992" spans="1:1" x14ac:dyDescent="0.15">
      <c r="A992" s="6"/>
    </row>
    <row r="993" spans="1:1" x14ac:dyDescent="0.15">
      <c r="A993" s="6"/>
    </row>
    <row r="994" spans="1:1" x14ac:dyDescent="0.15">
      <c r="A994" s="6"/>
    </row>
    <row r="995" spans="1:1" x14ac:dyDescent="0.15">
      <c r="A995" s="6"/>
    </row>
    <row r="996" spans="1:1" x14ac:dyDescent="0.15">
      <c r="A996" s="6"/>
    </row>
    <row r="997" spans="1:1" x14ac:dyDescent="0.15">
      <c r="A997" s="6"/>
    </row>
    <row r="998" spans="1:1" x14ac:dyDescent="0.15">
      <c r="A998" s="6"/>
    </row>
    <row r="999" spans="1:1" x14ac:dyDescent="0.15">
      <c r="A999" s="6"/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3"/>
  <sheetViews>
    <sheetView workbookViewId="0"/>
  </sheetViews>
  <sheetFormatPr baseColWidth="10" defaultColWidth="14.5" defaultRowHeight="15.75" customHeight="1" x14ac:dyDescent="0.15"/>
  <sheetData>
    <row r="1" spans="1:4" ht="15.75" customHeight="1" x14ac:dyDescent="0.15">
      <c r="A1" s="1" t="s">
        <v>0</v>
      </c>
      <c r="B1" s="1" t="s">
        <v>1</v>
      </c>
      <c r="D1" s="1"/>
    </row>
    <row r="2" spans="1:4" ht="15.75" customHeight="1" x14ac:dyDescent="0.15">
      <c r="A2" s="1" t="s">
        <v>3</v>
      </c>
      <c r="B2" s="3">
        <v>42648</v>
      </c>
    </row>
    <row r="3" spans="1:4" ht="15.75" customHeight="1" x14ac:dyDescent="0.15">
      <c r="A3" s="1" t="s">
        <v>16</v>
      </c>
      <c r="B3" s="1">
        <v>356</v>
      </c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L22"/>
  <sheetViews>
    <sheetView tabSelected="1" workbookViewId="0">
      <selection activeCell="D5" sqref="D5"/>
    </sheetView>
  </sheetViews>
  <sheetFormatPr baseColWidth="10" defaultColWidth="14.5" defaultRowHeight="15.75" customHeight="1" x14ac:dyDescent="0.15"/>
  <cols>
    <col min="1" max="2" width="14" customWidth="1"/>
    <col min="3" max="12" width="30.83203125" customWidth="1"/>
  </cols>
  <sheetData>
    <row r="1" spans="1:12" s="24" customFormat="1" ht="30" customHeight="1" x14ac:dyDescent="0.3">
      <c r="A1" s="25"/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</row>
    <row r="2" spans="1:12" s="24" customFormat="1" ht="30" customHeight="1" x14ac:dyDescent="0.3">
      <c r="A2" s="28" t="s">
        <v>487</v>
      </c>
      <c r="B2" s="28" t="s">
        <v>492</v>
      </c>
      <c r="C2" s="27" t="s">
        <v>10</v>
      </c>
      <c r="D2" s="27"/>
      <c r="E2" s="27"/>
      <c r="F2" s="27"/>
      <c r="G2" s="28"/>
      <c r="H2" s="27" t="s">
        <v>11</v>
      </c>
      <c r="I2" s="27"/>
      <c r="J2" s="27"/>
      <c r="K2" s="27"/>
      <c r="L2" s="28"/>
    </row>
    <row r="3" spans="1:12" s="24" customFormat="1" ht="30" customHeight="1" x14ac:dyDescent="0.3">
      <c r="A3" s="25"/>
      <c r="B3" s="25"/>
      <c r="C3" s="55" t="s">
        <v>518</v>
      </c>
      <c r="D3" s="56" t="s">
        <v>489</v>
      </c>
      <c r="E3" s="57" t="s">
        <v>490</v>
      </c>
      <c r="F3" s="29" t="s">
        <v>491</v>
      </c>
      <c r="G3" s="29" t="s">
        <v>494</v>
      </c>
      <c r="H3" s="55" t="s">
        <v>518</v>
      </c>
      <c r="I3" s="56" t="s">
        <v>489</v>
      </c>
      <c r="J3" s="57" t="s">
        <v>490</v>
      </c>
      <c r="K3" s="29" t="s">
        <v>491</v>
      </c>
      <c r="L3" s="29" t="s">
        <v>494</v>
      </c>
    </row>
    <row r="4" spans="1:12" s="24" customFormat="1" ht="30" customHeight="1" x14ac:dyDescent="0.3">
      <c r="A4" s="26" t="s">
        <v>475</v>
      </c>
      <c r="B4" s="26">
        <v>36</v>
      </c>
      <c r="C4" s="25">
        <v>1</v>
      </c>
      <c r="D4" s="25">
        <v>1</v>
      </c>
      <c r="E4" s="25">
        <v>1</v>
      </c>
      <c r="F4" s="25">
        <f t="shared" ref="F4:F10" si="0">SUM(C4:E4)</f>
        <v>3</v>
      </c>
      <c r="G4" s="25">
        <f>F4/B4*100</f>
        <v>8.3333333333333321</v>
      </c>
      <c r="H4" s="25">
        <v>3</v>
      </c>
      <c r="I4" s="25">
        <v>7</v>
      </c>
      <c r="J4" s="25">
        <v>2</v>
      </c>
      <c r="K4" s="25">
        <f t="shared" ref="K4" si="1">SUM(H4:J4)</f>
        <v>12</v>
      </c>
      <c r="L4" s="25">
        <f>K4/B4*100</f>
        <v>33.333333333333329</v>
      </c>
    </row>
    <row r="5" spans="1:12" s="24" customFormat="1" ht="30" customHeight="1" x14ac:dyDescent="0.3">
      <c r="A5" s="25" t="s">
        <v>477</v>
      </c>
      <c r="B5" s="25">
        <v>36</v>
      </c>
      <c r="C5" s="26">
        <v>0</v>
      </c>
      <c r="D5" s="25">
        <v>0</v>
      </c>
      <c r="E5" s="25">
        <v>0</v>
      </c>
      <c r="F5" s="25">
        <f t="shared" si="0"/>
        <v>0</v>
      </c>
      <c r="G5" s="25">
        <f>F5/B5*100</f>
        <v>0</v>
      </c>
      <c r="H5" s="25">
        <v>2</v>
      </c>
      <c r="I5" s="25">
        <v>3</v>
      </c>
      <c r="J5" s="25">
        <v>4</v>
      </c>
      <c r="K5" s="25">
        <f t="shared" ref="K5:K10" si="2">SUM(H5:J5)</f>
        <v>9</v>
      </c>
      <c r="L5" s="25">
        <f>K5/B5*100</f>
        <v>25</v>
      </c>
    </row>
    <row r="6" spans="1:12" s="24" customFormat="1" ht="30" customHeight="1" x14ac:dyDescent="0.3">
      <c r="A6" s="25" t="s">
        <v>476</v>
      </c>
      <c r="B6" s="25">
        <v>36</v>
      </c>
      <c r="C6" s="25">
        <v>0</v>
      </c>
      <c r="D6" s="25">
        <v>1</v>
      </c>
      <c r="E6" s="25">
        <v>0</v>
      </c>
      <c r="F6" s="25">
        <f t="shared" si="0"/>
        <v>1</v>
      </c>
      <c r="G6" s="25">
        <f>F6/B6*100</f>
        <v>2.7777777777777777</v>
      </c>
      <c r="H6" s="25">
        <v>2</v>
      </c>
      <c r="I6" s="25">
        <v>2</v>
      </c>
      <c r="J6" s="25">
        <v>3</v>
      </c>
      <c r="K6" s="25">
        <f t="shared" si="2"/>
        <v>7</v>
      </c>
      <c r="L6" s="25">
        <f>K6/B6*100</f>
        <v>19.444444444444446</v>
      </c>
    </row>
    <row r="7" spans="1:12" s="24" customFormat="1" ht="30" customHeight="1" x14ac:dyDescent="0.3">
      <c r="A7" s="26" t="s">
        <v>479</v>
      </c>
      <c r="B7" s="26">
        <v>36</v>
      </c>
      <c r="C7" s="26">
        <v>0</v>
      </c>
      <c r="D7" s="25">
        <v>1</v>
      </c>
      <c r="E7" s="25">
        <v>0</v>
      </c>
      <c r="F7" s="25">
        <f t="shared" si="0"/>
        <v>1</v>
      </c>
      <c r="G7" s="25">
        <f>F7/B7*100</f>
        <v>2.7777777777777777</v>
      </c>
      <c r="H7" s="25">
        <v>3</v>
      </c>
      <c r="I7" s="25">
        <v>10</v>
      </c>
      <c r="J7" s="25">
        <v>6</v>
      </c>
      <c r="K7" s="25">
        <f t="shared" si="2"/>
        <v>19</v>
      </c>
      <c r="L7" s="25">
        <f>K7/B7*100</f>
        <v>52.777777777777779</v>
      </c>
    </row>
    <row r="8" spans="1:12" s="24" customFormat="1" ht="30" customHeight="1" x14ac:dyDescent="0.3">
      <c r="A8" s="26" t="s">
        <v>478</v>
      </c>
      <c r="B8" s="26">
        <v>36</v>
      </c>
      <c r="C8" s="25">
        <v>0</v>
      </c>
      <c r="D8" s="25">
        <v>0</v>
      </c>
      <c r="E8" s="25">
        <v>0</v>
      </c>
      <c r="F8" s="25">
        <f t="shared" si="0"/>
        <v>0</v>
      </c>
      <c r="G8" s="25">
        <f>F8/B8*100</f>
        <v>0</v>
      </c>
      <c r="H8" s="25">
        <v>2</v>
      </c>
      <c r="I8" s="25">
        <v>5</v>
      </c>
      <c r="J8" s="25">
        <v>3</v>
      </c>
      <c r="K8" s="25">
        <f t="shared" si="2"/>
        <v>10</v>
      </c>
      <c r="L8" s="25">
        <f>K8/B8*100</f>
        <v>27.777777777777779</v>
      </c>
    </row>
    <row r="9" spans="1:12" s="24" customFormat="1" ht="30" customHeight="1" x14ac:dyDescent="0.3">
      <c r="A9" s="26" t="s">
        <v>474</v>
      </c>
      <c r="B9" s="26">
        <v>37</v>
      </c>
      <c r="C9" s="26">
        <v>4</v>
      </c>
      <c r="D9" s="25">
        <v>1</v>
      </c>
      <c r="E9" s="25">
        <v>1</v>
      </c>
      <c r="F9" s="25">
        <f t="shared" si="0"/>
        <v>6</v>
      </c>
      <c r="G9" s="25">
        <f>F9/B9*100</f>
        <v>16.216216216216218</v>
      </c>
      <c r="H9" s="25">
        <v>7</v>
      </c>
      <c r="I9" s="25">
        <v>1</v>
      </c>
      <c r="J9" s="25">
        <v>2</v>
      </c>
      <c r="K9" s="25">
        <f t="shared" si="2"/>
        <v>10</v>
      </c>
      <c r="L9" s="25">
        <f>K9/B9*100</f>
        <v>27.027027027027028</v>
      </c>
    </row>
    <row r="10" spans="1:12" s="24" customFormat="1" ht="30" customHeight="1" x14ac:dyDescent="0.3">
      <c r="A10" s="26" t="s">
        <v>488</v>
      </c>
      <c r="B10" s="26">
        <v>24</v>
      </c>
      <c r="C10" s="26">
        <v>3</v>
      </c>
      <c r="D10" s="25">
        <v>0</v>
      </c>
      <c r="E10" s="25">
        <v>0</v>
      </c>
      <c r="F10" s="25">
        <f t="shared" si="0"/>
        <v>3</v>
      </c>
      <c r="G10" s="25">
        <f>F10/B10*100</f>
        <v>12.5</v>
      </c>
      <c r="H10" s="25">
        <v>3</v>
      </c>
      <c r="I10" s="25">
        <v>3</v>
      </c>
      <c r="J10" s="25">
        <v>2</v>
      </c>
      <c r="K10" s="25">
        <f t="shared" si="2"/>
        <v>8</v>
      </c>
      <c r="L10" s="25">
        <f>K10/B10*100</f>
        <v>33.333333333333329</v>
      </c>
    </row>
    <row r="11" spans="1:12" s="34" customFormat="1" ht="30" customHeight="1" x14ac:dyDescent="0.3">
      <c r="A11" s="33"/>
      <c r="B11" s="33"/>
      <c r="C11" s="33" t="s">
        <v>495</v>
      </c>
      <c r="D11" s="33" t="s">
        <v>495</v>
      </c>
      <c r="E11" s="33" t="s">
        <v>495</v>
      </c>
      <c r="F11" s="33" t="s">
        <v>495</v>
      </c>
      <c r="G11" s="33"/>
      <c r="H11" s="33" t="s">
        <v>495</v>
      </c>
      <c r="I11" s="33" t="s">
        <v>495</v>
      </c>
      <c r="J11" s="33" t="s">
        <v>495</v>
      </c>
      <c r="K11" s="33" t="s">
        <v>495</v>
      </c>
      <c r="L11" s="33"/>
    </row>
    <row r="12" spans="1:12" s="21" customFormat="1" ht="50" customHeight="1" x14ac:dyDescent="0.3">
      <c r="A12" s="23"/>
      <c r="B12" s="23">
        <f>SUM(B4:B10)</f>
        <v>241</v>
      </c>
      <c r="C12" s="22">
        <f>AVERAGE(C4:C10)</f>
        <v>1.1428571428571428</v>
      </c>
      <c r="D12" s="22">
        <f>AVERAGE(D4:D10)</f>
        <v>0.5714285714285714</v>
      </c>
      <c r="E12" s="22">
        <f>AVERAGE(E4:E10)</f>
        <v>0.2857142857142857</v>
      </c>
      <c r="F12" s="22">
        <f>AVERAGE(F4:F10)</f>
        <v>2</v>
      </c>
      <c r="G12" s="22"/>
      <c r="H12" s="22">
        <f>AVERAGE(H4:H10)</f>
        <v>3.1428571428571428</v>
      </c>
      <c r="I12" s="22">
        <f>AVERAGE(I4:I10)</f>
        <v>4.4285714285714288</v>
      </c>
      <c r="J12" s="22">
        <f>AVERAGE(J4:J10)</f>
        <v>3.1428571428571428</v>
      </c>
      <c r="K12" s="22">
        <f>AVERAGE(K4:K10)</f>
        <v>10.714285714285714</v>
      </c>
      <c r="L12" s="22"/>
    </row>
    <row r="13" spans="1:12" s="21" customFormat="1" ht="50" customHeight="1" x14ac:dyDescent="0.3">
      <c r="A13" s="23"/>
      <c r="B13" s="23"/>
      <c r="C13" s="31" t="s">
        <v>504</v>
      </c>
      <c r="D13" s="31" t="s">
        <v>504</v>
      </c>
      <c r="E13" s="31" t="s">
        <v>504</v>
      </c>
      <c r="F13" s="31" t="s">
        <v>504</v>
      </c>
      <c r="G13" s="22"/>
      <c r="H13" s="31" t="s">
        <v>504</v>
      </c>
      <c r="I13" s="31" t="s">
        <v>504</v>
      </c>
      <c r="J13" s="31" t="s">
        <v>504</v>
      </c>
      <c r="K13" s="31" t="s">
        <v>504</v>
      </c>
      <c r="L13" s="22"/>
    </row>
    <row r="14" spans="1:12" s="21" customFormat="1" ht="50" customHeight="1" x14ac:dyDescent="0.3">
      <c r="A14" s="23"/>
      <c r="B14" s="23"/>
      <c r="C14" s="22">
        <f>SUM(C4:C10)</f>
        <v>8</v>
      </c>
      <c r="D14" s="22">
        <f>SUM(D4:D10)</f>
        <v>4</v>
      </c>
      <c r="E14" s="22">
        <f>SUM(E4:E10)</f>
        <v>2</v>
      </c>
      <c r="F14" s="22">
        <f>SUM(F4:F10)</f>
        <v>14</v>
      </c>
      <c r="G14" s="22"/>
      <c r="H14" s="22">
        <f>SUM(H4:H10)</f>
        <v>22</v>
      </c>
      <c r="I14" s="22">
        <f>SUM(I4:I10)</f>
        <v>31</v>
      </c>
      <c r="J14" s="22">
        <f>SUM(J4:J10)</f>
        <v>22</v>
      </c>
      <c r="K14" s="22">
        <f>SUM(K4:K10)</f>
        <v>75</v>
      </c>
      <c r="L14" s="22"/>
    </row>
    <row r="15" spans="1:12" s="32" customFormat="1" ht="50" customHeight="1" x14ac:dyDescent="0.3">
      <c r="A15" s="30"/>
      <c r="B15" s="30"/>
      <c r="C15" s="31" t="s">
        <v>497</v>
      </c>
      <c r="D15" s="31" t="s">
        <v>496</v>
      </c>
      <c r="E15" s="31" t="s">
        <v>498</v>
      </c>
      <c r="F15" s="31" t="s">
        <v>494</v>
      </c>
      <c r="G15" s="31"/>
      <c r="H15" s="31" t="s">
        <v>497</v>
      </c>
      <c r="I15" s="31" t="s">
        <v>496</v>
      </c>
      <c r="J15" s="31" t="s">
        <v>498</v>
      </c>
      <c r="K15" s="31" t="s">
        <v>494</v>
      </c>
      <c r="L15" s="31"/>
    </row>
    <row r="16" spans="1:12" s="21" customFormat="1" ht="50" customHeight="1" x14ac:dyDescent="0.3">
      <c r="A16" s="23"/>
      <c r="B16" s="23"/>
      <c r="C16" s="22">
        <f>SUM(C4:C10)/SUM(B4:B10)*100</f>
        <v>3.3195020746887969</v>
      </c>
      <c r="D16" s="22">
        <f>SUM(D4:D10)/SUM(B4:B10)*100</f>
        <v>1.6597510373443984</v>
      </c>
      <c r="E16" s="22">
        <f>SUM(E4:E10)/SUM(B4:B10)*100</f>
        <v>0.82987551867219922</v>
      </c>
      <c r="F16" s="22">
        <f>SUM(F4:F10)/SUM(B4:B10)*100</f>
        <v>5.809128630705394</v>
      </c>
      <c r="G16" s="22"/>
      <c r="H16" s="22">
        <f>SUM(H4:H10)/SUM(B4:B10)*100</f>
        <v>9.1286307053941904</v>
      </c>
      <c r="I16" s="22">
        <f>SUM(I4:I10)/SUM(B4:B10)*100</f>
        <v>12.863070539419086</v>
      </c>
      <c r="J16" s="22">
        <f>SUM(J4:J10)/SUM(B4:B10)*100</f>
        <v>9.1286307053941904</v>
      </c>
      <c r="K16" s="22">
        <f>SUM(K4:K10)/SUM(B4:B10)*100</f>
        <v>31.120331950207468</v>
      </c>
      <c r="L16" s="22"/>
    </row>
    <row r="17" spans="1:9" ht="15.75" customHeight="1" x14ac:dyDescent="0.15">
      <c r="A17" s="1"/>
      <c r="B17" s="1"/>
    </row>
    <row r="18" spans="1:9" ht="15.75" customHeight="1" x14ac:dyDescent="0.15">
      <c r="C18" s="1" t="s">
        <v>493</v>
      </c>
      <c r="I18" s="9" t="s">
        <v>517</v>
      </c>
    </row>
    <row r="19" spans="1:9" ht="15.75" customHeight="1" x14ac:dyDescent="0.15">
      <c r="C19" s="1"/>
    </row>
    <row r="20" spans="1:9" ht="15.75" customHeight="1" x14ac:dyDescent="0.15">
      <c r="C20" s="1"/>
    </row>
    <row r="21" spans="1:9" ht="15.75" customHeight="1" x14ac:dyDescent="0.15">
      <c r="C21" s="1"/>
    </row>
    <row r="22" spans="1:9" ht="15.75" customHeight="1" x14ac:dyDescent="0.15">
      <c r="C22" s="1"/>
    </row>
  </sheetData>
  <mergeCells count="2">
    <mergeCell ref="C2:F2"/>
    <mergeCell ref="H2:K2"/>
  </mergeCells>
  <pageMargins left="0.7" right="0.7" top="0.75" bottom="0.75" header="0.3" footer="0.3"/>
  <pageSetup paperSize="4" scale="34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Papers</vt:lpstr>
      <vt:lpstr>Corrected Sheet where possible</vt:lpstr>
      <vt:lpstr>Notes on Coding</vt:lpstr>
      <vt:lpstr>Details</vt:lpstr>
      <vt:lpstr>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cp:lastPrinted>2024-04-11T19:38:44Z</cp:lastPrinted>
  <dcterms:created xsi:type="dcterms:W3CDTF">2024-04-03T16:12:50Z</dcterms:created>
  <dcterms:modified xsi:type="dcterms:W3CDTF">2024-04-11T19:41:03Z</dcterms:modified>
</cp:coreProperties>
</file>