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b088834afea609/Pesquisas/Renato_Bortoloti/Equipe/Joana/artigo/Analise/"/>
    </mc:Choice>
  </mc:AlternateContent>
  <xr:revisionPtr revIDLastSave="244" documentId="8_{4FABFAC1-C00A-4930-8F77-AEE2F3743E9C}" xr6:coauthVersionLast="45" xr6:coauthVersionMax="45" xr10:uidLastSave="{30957906-310D-413D-835C-3D5117218294}"/>
  <bookViews>
    <workbookView xWindow="-108" yWindow="-108" windowWidth="23256" windowHeight="12576" activeTab="1" xr2:uid="{96A38DB6-23FD-4CA8-9C9F-0D3657DF8424}"/>
  </bookViews>
  <sheets>
    <sheet name="alldata" sheetId="1" r:id="rId1"/>
    <sheet name="compar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48" i="2" l="1"/>
  <c r="Y48" i="2"/>
  <c r="X48" i="2"/>
  <c r="W48" i="2"/>
  <c r="V48" i="2"/>
  <c r="U48" i="2"/>
  <c r="T48" i="2"/>
  <c r="S48" i="2"/>
  <c r="R48" i="2"/>
  <c r="Q48" i="2"/>
  <c r="P48" i="2"/>
  <c r="O48" i="2"/>
  <c r="N48" i="2"/>
  <c r="K48" i="2"/>
  <c r="J48" i="2"/>
  <c r="I48" i="2"/>
  <c r="H48" i="2"/>
  <c r="G48" i="2"/>
  <c r="F48" i="2"/>
  <c r="E48" i="2"/>
  <c r="D48" i="2"/>
  <c r="C48" i="2"/>
  <c r="B48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K47" i="2"/>
  <c r="J47" i="2"/>
  <c r="I47" i="2"/>
  <c r="H47" i="2"/>
  <c r="G47" i="2"/>
  <c r="F47" i="2"/>
  <c r="E47" i="2"/>
  <c r="D47" i="2"/>
  <c r="C47" i="2"/>
  <c r="B47" i="2"/>
  <c r="AG45" i="2"/>
  <c r="AG44" i="2"/>
  <c r="AG43" i="2"/>
  <c r="AG42" i="2"/>
  <c r="AG41" i="2"/>
  <c r="AG40" i="2"/>
  <c r="AG39" i="2"/>
  <c r="AG38" i="2"/>
  <c r="AG37" i="2"/>
  <c r="AG36" i="2"/>
  <c r="AG35" i="2"/>
  <c r="AG33" i="2"/>
  <c r="AG32" i="2"/>
  <c r="AG30" i="2"/>
  <c r="AG29" i="2"/>
  <c r="AG28" i="2"/>
  <c r="AG27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K24" i="2"/>
  <c r="J24" i="2"/>
  <c r="I24" i="2"/>
  <c r="H24" i="2"/>
  <c r="G24" i="2"/>
  <c r="F24" i="2"/>
  <c r="E24" i="2"/>
  <c r="D24" i="2"/>
  <c r="C24" i="2"/>
  <c r="B24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K23" i="2"/>
  <c r="J23" i="2"/>
  <c r="I23" i="2"/>
  <c r="H23" i="2"/>
  <c r="G23" i="2"/>
  <c r="F23" i="2"/>
  <c r="E23" i="2"/>
  <c r="D23" i="2"/>
  <c r="C23" i="2"/>
  <c r="B23" i="2"/>
  <c r="AG21" i="2"/>
  <c r="AG20" i="2"/>
  <c r="AG19" i="2"/>
  <c r="AG18" i="2"/>
  <c r="AG17" i="2"/>
  <c r="AG16" i="2"/>
  <c r="AG15" i="2"/>
  <c r="AG14" i="2"/>
  <c r="AG13" i="2"/>
  <c r="AG12" i="2"/>
  <c r="AG11" i="2"/>
  <c r="AG9" i="2"/>
  <c r="AG8" i="2"/>
  <c r="AG6" i="2"/>
  <c r="AG5" i="2"/>
  <c r="AG4" i="2"/>
  <c r="AG3" i="2"/>
  <c r="AG28" i="1"/>
  <c r="AG29" i="1"/>
  <c r="AG30" i="1"/>
  <c r="AG32" i="1"/>
  <c r="AG33" i="1"/>
  <c r="AG35" i="1"/>
  <c r="AG36" i="1"/>
  <c r="AG37" i="1"/>
  <c r="AG38" i="1"/>
  <c r="AG39" i="1"/>
  <c r="AG40" i="1"/>
  <c r="AG41" i="1"/>
  <c r="AG42" i="1"/>
  <c r="AG43" i="1"/>
  <c r="AG44" i="1"/>
  <c r="AG45" i="1"/>
  <c r="AG27" i="1"/>
  <c r="AG8" i="1"/>
  <c r="AG4" i="1"/>
  <c r="AG5" i="1"/>
  <c r="AG6" i="1"/>
  <c r="AG9" i="1"/>
  <c r="AG11" i="1"/>
  <c r="AG12" i="1"/>
  <c r="AG13" i="1"/>
  <c r="AG14" i="1"/>
  <c r="AG15" i="1"/>
  <c r="AG16" i="1"/>
  <c r="AG17" i="1"/>
  <c r="AG18" i="1"/>
  <c r="AG19" i="1"/>
  <c r="AG20" i="1"/>
  <c r="AG21" i="1"/>
  <c r="AG3" i="1"/>
  <c r="C48" i="1" l="1"/>
  <c r="D48" i="1"/>
  <c r="E48" i="1"/>
  <c r="F48" i="1"/>
  <c r="G48" i="1"/>
  <c r="H48" i="1"/>
  <c r="I48" i="1"/>
  <c r="J48" i="1"/>
  <c r="K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B48" i="1"/>
  <c r="C24" i="1"/>
  <c r="D24" i="1"/>
  <c r="E24" i="1"/>
  <c r="F24" i="1"/>
  <c r="G24" i="1"/>
  <c r="H24" i="1"/>
  <c r="I24" i="1"/>
  <c r="J24" i="1"/>
  <c r="K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4" i="1"/>
  <c r="C47" i="1"/>
  <c r="D47" i="1"/>
  <c r="E47" i="1"/>
  <c r="F47" i="1"/>
  <c r="G47" i="1"/>
  <c r="H47" i="1"/>
  <c r="I47" i="1"/>
  <c r="J47" i="1"/>
  <c r="K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B47" i="1"/>
  <c r="C23" i="1"/>
  <c r="D23" i="1"/>
  <c r="E23" i="1"/>
  <c r="F23" i="1"/>
  <c r="G23" i="1"/>
  <c r="H23" i="1"/>
  <c r="I23" i="1"/>
  <c r="J23" i="1"/>
  <c r="K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3" i="1"/>
</calcChain>
</file>

<file path=xl/sharedStrings.xml><?xml version="1.0" encoding="utf-8"?>
<sst xmlns="http://schemas.openxmlformats.org/spreadsheetml/2006/main" count="635" uniqueCount="305">
  <si>
    <t>x</t>
  </si>
  <si>
    <t>Gaze: Fixations (count)</t>
  </si>
  <si>
    <t>Gaze: Fixations (count/s)</t>
  </si>
  <si>
    <t>Gaze: Fixation Duration Mean (ms)</t>
  </si>
  <si>
    <t>Gaze: Fixation Duration Median (ms)</t>
  </si>
  <si>
    <t>Gaze: Average Saccade Length (px)</t>
  </si>
  <si>
    <t>Gaze: Average Saccade Velocity (px/s)</t>
  </si>
  <si>
    <t>Gaze: Fixation Connections Length (px)</t>
  </si>
  <si>
    <t>Gaze: Path velocity (px/s)</t>
  </si>
  <si>
    <t>Gaze: Fixations Until First Click (count)</t>
  </si>
  <si>
    <t>Gaze: Average Gaze Mouse Path Distance (px)</t>
  </si>
  <si>
    <t>Gaze: AOI 'Target' Fixation Time (ms)</t>
  </si>
  <si>
    <t>Gaze: Time To Second Fixation in AOI 'Target' (ms)</t>
  </si>
  <si>
    <t>Mouse: Fixations (count)</t>
  </si>
  <si>
    <t>Mouse: Fixations (count/s)</t>
  </si>
  <si>
    <t>Mouse: Average Saccade Length (px)</t>
  </si>
  <si>
    <t>Mouse: Average Saccade Velocity (px/s)</t>
  </si>
  <si>
    <t>Mouse: Left Clicks (count)</t>
  </si>
  <si>
    <t>Mouse: Left Clicks (count/s)</t>
  </si>
  <si>
    <t>Mouse: Fixations Until First Click (count)</t>
  </si>
  <si>
    <t>Mouse: Time Until First Click (ms)</t>
  </si>
  <si>
    <t>Mouse: Pathlength (px)</t>
  </si>
  <si>
    <t>Mouse: Path velocity (px/s)</t>
  </si>
  <si>
    <t>Trial: Sequence</t>
  </si>
  <si>
    <t>Trial: Duration (ms)</t>
  </si>
  <si>
    <t>Trial: Starting Time (ms)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</si>
  <si>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</si>
  <si>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</si>
  <si>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</si>
  <si>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</si>
  <si>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</si>
  <si>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</si>
  <si>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</si>
  <si>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</si>
  <si>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</si>
  <si>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</si>
  <si>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</si>
  <si>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</si>
  <si>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</si>
  <si>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</si>
  <si>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</si>
  <si>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</si>
  <si>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</si>
  <si>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</si>
  <si>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</si>
  <si>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</si>
  <si>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WhatsApp</t>
  </si>
  <si>
    <t>Means</t>
  </si>
  <si>
    <t>SD</t>
  </si>
  <si>
    <t>Messenger</t>
  </si>
  <si>
    <t>TT1</t>
  </si>
  <si>
    <t>TT2</t>
  </si>
  <si>
    <t>TT3</t>
  </si>
  <si>
    <t>TT4</t>
  </si>
  <si>
    <t>MSG Mean</t>
  </si>
  <si>
    <t>WPP Mean</t>
  </si>
  <si>
    <t>IRAP D SCORES</t>
  </si>
  <si>
    <t>Particpt</t>
  </si>
  <si>
    <t>&gt; shapiro.test(etwppalldata$Gaze..Fixations..count.)</t>
  </si>
  <si>
    <t xml:space="preserve">        Shapiro-Wilk normality test</t>
  </si>
  <si>
    <t>data:  etwppalldata$Gaze..Fixations..count.</t>
  </si>
  <si>
    <t>W = 0.9609, p-value = 0.562</t>
  </si>
  <si>
    <t>&gt; shapiro.test(etmsgalldata$Gaze..Fixations..count.)</t>
  </si>
  <si>
    <t>data:  etmsgalldata$Gaze..Fixations..count.</t>
  </si>
  <si>
    <t>W = 0.96732, p-value = 0.6976</t>
  </si>
  <si>
    <t>t.test(etwppalldata$Gaze..Fixations..count.,etmsgalldata$Gaze..Fixations..count.,paired = TRUE)</t>
  </si>
  <si>
    <t xml:space="preserve">        Paired t-test</t>
  </si>
  <si>
    <t>data:  etwppalldata$Gaze..Fixations..count. and etmsgalldata$Gaze..Fixations..count.</t>
  </si>
  <si>
    <t>t = -1.7447, df = 19, p-value = 0.09719</t>
  </si>
  <si>
    <t>alternative hypothesis: true difference in means is not equal to 0</t>
  </si>
  <si>
    <t>95 percent confidence interval:</t>
  </si>
  <si>
    <t xml:space="preserve"> -0.76408228  0.06934543</t>
  </si>
  <si>
    <t>sample estimates:</t>
  </si>
  <si>
    <t xml:space="preserve">mean of the differences </t>
  </si>
  <si>
    <t xml:space="preserve">             -0.3473684 </t>
  </si>
  <si>
    <t>Marginally signif. Different</t>
  </si>
  <si>
    <t>&gt; shapiro.test(etwppalldata$Gaze..Fixations..count.s.)</t>
  </si>
  <si>
    <t>data:  etwppalldata$Gaze..Fixations..count.s.</t>
  </si>
  <si>
    <t>W = 0.89428, p-value = 0.03226</t>
  </si>
  <si>
    <t>&gt; hist(etwppalldata$Gaze..Fixations..count.s.,30)</t>
  </si>
  <si>
    <t>&gt; shapiro.test(etmsgalldata$Gaze..Fixations..count.s.)</t>
  </si>
  <si>
    <t>data:  etmsgalldata$Gaze..Fixations..count.s.</t>
  </si>
  <si>
    <t>W = 0.9383, p-value = 0.2226</t>
  </si>
  <si>
    <t>&gt; hist(etmsgalldata$Gaze..Fixations..count.s.,30)</t>
  </si>
  <si>
    <t>&gt; t.test(etwppalldata$Gaze..Fixations..count.s.,etmsgalldata$Gaze..Fixations..count.s.,paired = TRUE)</t>
  </si>
  <si>
    <t>data:  etwppalldata$Gaze..Fixations..count.s. and etmsgalldata$Gaze..Fixations..count.s.</t>
  </si>
  <si>
    <t>t = 1.5698, df = 19, p-value = 0.133</t>
  </si>
  <si>
    <t xml:space="preserve"> -0.01642673  0.11500513</t>
  </si>
  <si>
    <t xml:space="preserve">              0.0492892 </t>
  </si>
  <si>
    <t>&gt; wilcox.test(etwppalldata$Gaze..Fixations..count.s.,etmsgalldata$Gaze..Fixations..count.s.)</t>
  </si>
  <si>
    <t xml:space="preserve">        Wilcoxon rank sum test</t>
  </si>
  <si>
    <t>W = 211, p-value = 0.7788</t>
  </si>
  <si>
    <t>alternative hypothesis: true location shift is not equal to 0</t>
  </si>
  <si>
    <t>&gt; wilcox.test(etwppalldata$Gaze..Fixations..count.s.,etmsgalldata$Gaze..Fixations..count.s., paired = TRUE)</t>
  </si>
  <si>
    <t xml:space="preserve">        Wilcoxon signed rank test</t>
  </si>
  <si>
    <t>V = 149, p-value = 0.1054</t>
  </si>
  <si>
    <t>&gt;</t>
  </si>
  <si>
    <t>Not different</t>
  </si>
  <si>
    <t>&gt; shapiro.test(etwppalldata$Gaze..Fixation.Duration.Mean..ms.)</t>
  </si>
  <si>
    <t>data:  etwppalldata$Gaze..Fixation.Duration.Mean..ms.</t>
  </si>
  <si>
    <t>W = 0.88137, p-value = 0.01873</t>
  </si>
  <si>
    <t>&gt; shapiro.test(etmsgalldata$Gaze..Fixation.Duration.Mean..ms.)</t>
  </si>
  <si>
    <t>data:  etmsgalldata$Gaze..Fixation.Duration.Mean..ms.</t>
  </si>
  <si>
    <t>W = 0.82958, p-value = 0.00247</t>
  </si>
  <si>
    <t>&gt; wilcox.test(etwppalldata$Gaze..Fixation.Duration.Mean..ms.,etmsgalldata$Gaze..Fixation.Duration.Mean..ms.,paired = TRUE)</t>
  </si>
  <si>
    <t>data:  etwppalldata$Gaze..Fixation.Duration.Mean..ms. and etmsgalldata$Gaze..Fixation.Duration.Mean..ms.</t>
  </si>
  <si>
    <t>V = 88, p-value = 0.5459</t>
  </si>
  <si>
    <t>&gt; shapiro.test(etwppalldata$Gaze..Average.Saccade.Length..px.)</t>
  </si>
  <si>
    <t>data:  etwppalldata$Gaze..Average.Saccade.Length..px.</t>
  </si>
  <si>
    <t>W = 0.77919, p-value = 0.0004298</t>
  </si>
  <si>
    <t>&gt; shapiro.test(etmsgalldata$Gaze..Average.Saccade.Length..px.)</t>
  </si>
  <si>
    <t>data:  etmsgalldata$Gaze..Average.Saccade.Length..px.</t>
  </si>
  <si>
    <t>W = 0.93224, p-value = 0.1705</t>
  </si>
  <si>
    <t>&gt; wilcox.test(etwppalldata$Gaze..Average.Saccade.Length..px.,etmsgalldata$Gaze..Average.Saccade.Length..px.,paired = TRUE)</t>
  </si>
  <si>
    <t>data:  etwppalldata$Gaze..Average.Saccade.Length..px. and etmsgalldata$Gaze..Average.Saccade.Length..px.</t>
  </si>
  <si>
    <t>V = 141, p-value = 0.1893</t>
  </si>
  <si>
    <t>&gt; shapiro.test(etwppalldata$Gaze..Fixation.Connections.Length..px.)</t>
  </si>
  <si>
    <t>data:  etwppalldata$Gaze..Fixation.Connections.Length..px.</t>
  </si>
  <si>
    <t>W = 0.95735, p-value = 0.4924</t>
  </si>
  <si>
    <t>&gt; shapiro.test(etmsgalldata$Gaze..Fixation.Connections.Length..px.)</t>
  </si>
  <si>
    <t>data:  etmsgalldata$Gaze..Fixation.Connections.Length..px.</t>
  </si>
  <si>
    <t>W = 0.98476, p-value = 0.98</t>
  </si>
  <si>
    <t>&gt; t.test(etwppalldata$Gaze..Fixation.Connections.Length..px.,etmsgalldata$Gaze..Fixation.Connections.Length..px.,paired=TRUE)</t>
  </si>
  <si>
    <t>data:  etwppalldata$Gaze..Fixation.Connections.Length..px. and etmsgalldata$Gaze..Fixation.Connections.Length..px.</t>
  </si>
  <si>
    <t>t = -2.1703, df = 19, p-value = 0.04286</t>
  </si>
  <si>
    <t xml:space="preserve"> -169.107165   -3.065902</t>
  </si>
  <si>
    <t xml:space="preserve">SIGN. DIFFERENT </t>
  </si>
  <si>
    <t>&gt; shapiro.test(etwppalldata$Gaze..Path.velocity..px.s.)</t>
  </si>
  <si>
    <t>data:  etwppalldata$Gaze..Path.velocity..px.s.</t>
  </si>
  <si>
    <t>W = 0.95923, p-value = 0.5286</t>
  </si>
  <si>
    <t>&gt; shapiro.test(etmsgalldata$Gaze..Path.velocity..px.s.)</t>
  </si>
  <si>
    <t>data:  etmsgalldata$Gaze..Path.velocity..px.s.</t>
  </si>
  <si>
    <t>W = 0.96978, p-value = 0.7502</t>
  </si>
  <si>
    <t>&gt; t.test(etwppalldata$Gaze..Path.velocity..px.s.,etmsgalldata$Gaze..Path.velocity..px.s.,paired=0)</t>
  </si>
  <si>
    <t xml:space="preserve">        Welch Two Sample t-test</t>
  </si>
  <si>
    <t>data:  etwppalldata$Gaze..Path.velocity..px.s. and etmsgalldata$Gaze..Path.velocity..px.s.</t>
  </si>
  <si>
    <t>t = 0.27273, df = 35.679, p-value = 0.7866</t>
  </si>
  <si>
    <t xml:space="preserve"> -51.85874  67.96738</t>
  </si>
  <si>
    <t xml:space="preserve">mean of x mean of y </t>
  </si>
  <si>
    <t xml:space="preserve"> 257.6524  249.5981 </t>
  </si>
  <si>
    <t>&gt; t.test(etwppalldata$Gaze..Path.velocity..px.s.,etmsgalldata$Gaze..Path.velocity..px.s.,paired=1)</t>
  </si>
  <si>
    <t>t = 0.50899, df = 19, p-value = 0.6166</t>
  </si>
  <si>
    <t xml:space="preserve"> -25.06582  41.17445</t>
  </si>
  <si>
    <t>Not ddifferent</t>
  </si>
  <si>
    <t>partidentity</t>
  </si>
  <si>
    <t>D WPP TT Mean</t>
  </si>
  <si>
    <t>&gt; reg1&lt;-lm(msgetirapd17ptcp$Gaze..Fixations..count.~msgetirapd17ptcp$MSG.Mean)</t>
  </si>
  <si>
    <t>&gt; summary(reg1)</t>
  </si>
  <si>
    <t>Call:</t>
  </si>
  <si>
    <t>lm(formula = msgetirapd17ptcp$Gaze..Fixations..count. ~ msgetirapd17ptcp$MSG.Mean)</t>
  </si>
  <si>
    <t>Residuals:</t>
  </si>
  <si>
    <t xml:space="preserve">    Min      1Q  Median      3Q     Max </t>
  </si>
  <si>
    <t xml:space="preserve">-3.1165 -1.1155  0.3738  0.8531  3.2631 </t>
  </si>
  <si>
    <t>Coefficients:</t>
  </si>
  <si>
    <t xml:space="preserve">                          Estimate Std. Error t value Pr(&gt;|t|)    </t>
  </si>
  <si>
    <t>(Intercept)                 3.3128     0.4677   7.083 3.73e-06 ***</t>
  </si>
  <si>
    <t xml:space="preserve">msgetirapd17ptcp$MSG.Mean  -0.6621     2.2733  -0.291    0.775    </t>
  </si>
  <si>
    <t>---</t>
  </si>
  <si>
    <t>Signif. codes:  0 ‘***’ 0.001 ‘**’ 0.01 ‘*’ 0.05 ‘.’ 0.1 ‘ ’ 1</t>
  </si>
  <si>
    <t>Residual standard error: 1.889 on 15 degrees of freedom</t>
  </si>
  <si>
    <t xml:space="preserve">  (3 observations deleted due to missingness)</t>
  </si>
  <si>
    <t xml:space="preserve">Multiple R-squared:  0.005623,  Adjusted R-squared:  -0.06067 </t>
  </si>
  <si>
    <t>F-statistic: 0.08483 on 1 and 15 DF,  p-value: 0.7748</t>
  </si>
  <si>
    <t>Not significant</t>
  </si>
  <si>
    <t>&gt; reg2&lt;-lm(msgetirapd17ptcp$Gaze..Fixation.Duration.Mean..ms.~msgetirapd17ptcp$MSG.Mean)</t>
  </si>
  <si>
    <t>&gt; summary(reg2)</t>
  </si>
  <si>
    <t xml:space="preserve">lm(formula = msgetirapd17ptcp$Gaze..Fixation.Duration.Mean..ms. ~ </t>
  </si>
  <si>
    <t xml:space="preserve">    msgetirapd17ptcp$MSG.Mean)</t>
  </si>
  <si>
    <t xml:space="preserve">   Min     1Q Median     3Q    Max </t>
  </si>
  <si>
    <t xml:space="preserve">-96.42 -53.27 -23.84  10.82 205.19 </t>
  </si>
  <si>
    <t>(Intercept)                 323.77      20.92  15.477 1.25e-10 ***</t>
  </si>
  <si>
    <t xml:space="preserve">msgetirapd17ptcp$MSG.Mean    89.85     101.68   0.884    0.391    </t>
  </si>
  <si>
    <t>Residual standard error: 84.51 on 15 degrees of freedom</t>
  </si>
  <si>
    <t xml:space="preserve">Multiple R-squared:  0.04948,   Adjusted R-squared:  -0.01389 </t>
  </si>
  <si>
    <t>F-statistic: 0.7808 on 1 and 15 DF,  p-value: 0.3908</t>
  </si>
  <si>
    <t>&gt; reg3&lt;- lm(msgetirapd17ptcp$Gaze..Average.Saccade.Length..px.~msgetirapd17ptcp$MSG.Mean)</t>
  </si>
  <si>
    <t>&gt; summary(reg3)</t>
  </si>
  <si>
    <t xml:space="preserve">lm(formula = msgetirapd17ptcp$Gaze..Average.Saccade.Length..px. ~ </t>
  </si>
  <si>
    <t xml:space="preserve">-89.774 -25.752  -3.286  14.137  89.538 </t>
  </si>
  <si>
    <t>(Intercept)                 185.08      11.25  16.448 5.25e-11 ***</t>
  </si>
  <si>
    <t xml:space="preserve">msgetirapd17ptcp$MSG.Mean   -53.91      54.69  -0.986     0.34    </t>
  </si>
  <si>
    <t>Residual standard error: 45.46 on 15 degrees of freedom</t>
  </si>
  <si>
    <t xml:space="preserve">Multiple R-squared:  0.06084,   Adjusted R-squared:  -0.001767 </t>
  </si>
  <si>
    <t>F-statistic: 0.9718 on 1 and 15 DF,  p-value: 0.3399</t>
  </si>
  <si>
    <t>MSG</t>
  </si>
  <si>
    <t>WPP</t>
  </si>
  <si>
    <t>&gt; reg7&lt;-lm(wppetirapd17ptcp$Gaze..Fixations..count.~wppetirapd17ptcp$D.WPP.TT.Mean)</t>
  </si>
  <si>
    <t>&gt; summary(reg7)</t>
  </si>
  <si>
    <t>lm(formula = wppetirapd17ptcp$Gaze..Fixations..count. ~ wppetirapd17ptcp$D.WPP.TT.Mean)</t>
  </si>
  <si>
    <t xml:space="preserve">-2.7065 -1.2293  0.3735  0.9950  2.9308 </t>
  </si>
  <si>
    <t xml:space="preserve">                               Estimate Std. Error t value Pr(&gt;|t|)   </t>
  </si>
  <si>
    <t>(Intercept)                      3.1803     0.7902   4.025   0.0011 **</t>
  </si>
  <si>
    <t xml:space="preserve">wppetirapd17ptcp$D.WPP.TT.Mean  -0.2569     1.6699  -0.154   0.8798   </t>
  </si>
  <si>
    <t>Residual standard error: 1.675 on 15 degrees of freedom</t>
  </si>
  <si>
    <t xml:space="preserve">Multiple R-squared:  0.001576,  Adjusted R-squared:  -0.06499 </t>
  </si>
  <si>
    <t>F-statistic: 0.02368 on 1 and 15 DF,  p-value: 0.8798</t>
  </si>
  <si>
    <t>&gt; reg8&lt;-lm(wppetirapd17ptcp$Gaze..Fixations..count.~wppetirapd17ptcp$TT1)</t>
  </si>
  <si>
    <t>&gt; summary(reg8)</t>
  </si>
  <si>
    <t>lm(formula = wppetirapd17ptcp$Gaze..Fixations..count. ~ wppetirapd17ptcp$TT1)</t>
  </si>
  <si>
    <t xml:space="preserve">-2.6898 -1.0950  0.4028  0.7964  2.4930 </t>
  </si>
  <si>
    <t xml:space="preserve">                     Estimate Std. Error t value Pr(&gt;|t|)    </t>
  </si>
  <si>
    <t>(Intercept)            4.8127     0.7812   6.160 1.82e-05 ***</t>
  </si>
  <si>
    <t xml:space="preserve">wppetirapd17ptcp$TT1  -3.0096     1.2167  -2.474   0.0258 *  </t>
  </si>
  <si>
    <t>Residual standard error: 1.413 on 15 degrees of freedom</t>
  </si>
  <si>
    <t xml:space="preserve">Multiple R-squared:  0.2897,    Adjusted R-squared:  0.2424 </t>
  </si>
  <si>
    <t>F-statistic: 6.118 on 1 and 15 DF,  p-value: 0.02582</t>
  </si>
  <si>
    <t>&gt; reg9&lt;-lm(wppetirapd17ptcp$Gaze..Fixation.Duration.Mean..ms.~wppetirapd17ptcp$D.WPP.TT.Mean)</t>
  </si>
  <si>
    <t>&gt; summary(reg9)</t>
  </si>
  <si>
    <t xml:space="preserve">lm(formula = wppetirapd17ptcp$Gaze..Fixation.Duration.Mean..ms. ~ </t>
  </si>
  <si>
    <t xml:space="preserve">    wppetirapd17ptcp$D.WPP.TT.Mean)</t>
  </si>
  <si>
    <t xml:space="preserve">-48.764 -27.069 -11.743   9.979 127.237 </t>
  </si>
  <si>
    <t xml:space="preserve">                               Estimate Std. Error t value Pr(&gt;|t|)    </t>
  </si>
  <si>
    <t>(Intercept)                     288.987     20.633  14.006 5.09e-10 ***</t>
  </si>
  <si>
    <t xml:space="preserve">wppetirapd17ptcp$D.WPP.TT.Mean   -8.626     43.605  -0.198    0.846    </t>
  </si>
  <si>
    <t>Residual standard error: 43.73 on 15 degrees of freedom</t>
  </si>
  <si>
    <t xml:space="preserve">Multiple R-squared:  0.002602,  Adjusted R-squared:  -0.06389 </t>
  </si>
  <si>
    <t>F-statistic: 0.03913 on 1 and 15 DF,  p-value: 0.8458</t>
  </si>
  <si>
    <t>&gt; reg9&lt;-lm(wppetirapd17ptcp$Gaze..Fixation.Duration.Mean..ms.~wppetirapd17ptcp$TT1)</t>
  </si>
  <si>
    <t xml:space="preserve">    wppetirapd17ptcp$TT1)</t>
  </si>
  <si>
    <t xml:space="preserve">-49.73 -25.79 -10.15   8.44 127.50 </t>
  </si>
  <si>
    <t>(Intercept)           283.536     24.212   11.71 6.03e-09 ***</t>
  </si>
  <si>
    <t xml:space="preserve">wppetirapd17ptcp$TT1    3.379     37.709    0.09     0.93    </t>
  </si>
  <si>
    <t>Residual standard error: 43.78 on 15 degrees of freedom</t>
  </si>
  <si>
    <t xml:space="preserve">Multiple R-squared:  0.000535,  Adjusted R-squared:  -0.0661 </t>
  </si>
  <si>
    <t>F-statistic: 0.008029 on 1 and 15 DF,  p-value: 0.9298</t>
  </si>
  <si>
    <t>&gt; reg10&lt;-lm(wppetirapd17ptcp$Gaze..Average.Saccade.Length..px.~wppetirapd17ptcp$D.WPP.TT.Mean)</t>
  </si>
  <si>
    <t>&gt; summary(reg10)</t>
  </si>
  <si>
    <t xml:space="preserve">lm(formula = wppetirapd17ptcp$Gaze..Average.Saccade.Length..px. ~ </t>
  </si>
  <si>
    <t xml:space="preserve">-85.58 -32.52 -11.24  20.72 189.01 </t>
  </si>
  <si>
    <t>(Intercept)                      234.61      30.08   7.800 1.17e-06 ***</t>
  </si>
  <si>
    <t xml:space="preserve">wppetirapd17ptcp$D.WPP.TT.Mean   -85.41      63.56  -1.344    0.199    </t>
  </si>
  <si>
    <t>Residual standard error: 63.75 on 15 degrees of freedom</t>
  </si>
  <si>
    <t xml:space="preserve">Multiple R-squared:  0.1074,    Adjusted R-squared:  0.04793 </t>
  </si>
  <si>
    <t>F-statistic: 1.806 on 1 and 15 DF,  p-value: 0.199</t>
  </si>
  <si>
    <t>&gt; reg11&lt;-lm(wppetirapd17ptcp$Gaze..Average.Saccade.Length..px.~wppetirapd17ptcp$TT1)</t>
  </si>
  <si>
    <t>&gt; summary(reg11)</t>
  </si>
  <si>
    <t xml:space="preserve">-69.938 -39.626  -5.289  16.452 206.570 </t>
  </si>
  <si>
    <t>(Intercept)            186.38      37.12   5.022 0.000152 ***</t>
  </si>
  <si>
    <t xml:space="preserve">wppetirapd17ptcp$TT1    23.50      57.80   0.407 0.690051    </t>
  </si>
  <si>
    <t>Residual standard error: 67.11 on 15 degrees of freedom</t>
  </si>
  <si>
    <t xml:space="preserve">Multiple R-squared:  0.0109,    Adjusted R-squared:  -0.05504 </t>
  </si>
  <si>
    <t>F-statistic: 0.1653 on 1 and 15 DF,  p-value: 0.6901</t>
  </si>
  <si>
    <t>&gt; reg12&lt;-lm(wppetirapd17ptcp$Gaze..Fixation.Connections.Length..px.~wppetirapd17ptcp$D.WPP.TT.Mean)</t>
  </si>
  <si>
    <t>&gt; summary(reg12)</t>
  </si>
  <si>
    <t xml:space="preserve">lm(formula = wppetirapd17ptcp$Gaze..Fixation.Connections.Length..px. ~ </t>
  </si>
  <si>
    <t xml:space="preserve">-371.92  -94.44  -29.27  130.02  492.29 </t>
  </si>
  <si>
    <t>(Intercept)                       602.8      117.7   5.122 0.000125 ***</t>
  </si>
  <si>
    <t xml:space="preserve">wppetirapd17ptcp$D.WPP.TT.Mean   -211.2      248.7  -0.849 0.409223    </t>
  </si>
  <si>
    <t>Residual standard error: 249.5 on 15 degrees of freedom</t>
  </si>
  <si>
    <t xml:space="preserve">Multiple R-squared:  0.04585,   Adjusted R-squared:  -0.01776 </t>
  </si>
  <si>
    <t>F-statistic: 0.7208 on 1 and 15 DF,  p-value: 0.4092</t>
  </si>
  <si>
    <t>&gt; reg12&lt;-lm(wppetirapd17ptcp$Gaze..Fixation.Connections.Length..px.~wppetirapd17ptcp$TT1)</t>
  </si>
  <si>
    <t xml:space="preserve">-396.32 -104.96   10.32  102.06  447.38 </t>
  </si>
  <si>
    <t>(Intercept)             787.6      118.0   6.677 7.39e-06 ***</t>
  </si>
  <si>
    <t xml:space="preserve">wppetirapd17ptcp$TT1   -468.7      183.7  -2.551   0.0221 *  </t>
  </si>
  <si>
    <t>Residual standard error: 213.3 on 15 degrees of freedom</t>
  </si>
  <si>
    <t xml:space="preserve">Multiple R-squared:  0.3026,    Adjusted R-squared:  0.2561 </t>
  </si>
  <si>
    <t>F-statistic: 6.509 on 1 and 15 DF,  p-value: 0.02214</t>
  </si>
  <si>
    <t>&gt; sp(wppetirapd17ptcp$TT1,wppetirapd17ptcp$Gaze..Fixation.Connections.Length..px.,xlab = "Trial Type 1 D-IRAP scores", ylab = "Gaze Fixations Connections Length for WhatsApp icon", grid=FALSE, smooth = FALSE)</t>
  </si>
  <si>
    <t>&gt; reg12&lt;-lm(msgetirapd17ptcp$Gaze..Fixation.Connections.Length..px.~msgetirapd17ptcp$MSG.Mean)</t>
  </si>
  <si>
    <t xml:space="preserve">lm(formula = msgetirapd17ptcp$Gaze..Fixation.Connections.Length..px. ~ </t>
  </si>
  <si>
    <t xml:space="preserve">-419.21 -164.75  -14.25  213.41  466.28 </t>
  </si>
  <si>
    <t>(Intercept)                 577.33      66.99   8.618  3.4e-07 ***</t>
  </si>
  <si>
    <t xml:space="preserve">msgetirapd17ptcp$MSG.Mean  -311.04     325.60  -0.955    0.355    </t>
  </si>
  <si>
    <t>Residual standard error: 270.6 on 15 degrees of freedom</t>
  </si>
  <si>
    <t xml:space="preserve">Multiple R-squared:  0.05735,   Adjusted R-squared:  -0.005493 </t>
  </si>
  <si>
    <t>F-statistic: 0.9126 on 1 and 15 DF,  p-value: 0.3546</t>
  </si>
  <si>
    <t>SIGN. LIN. RELATION</t>
  </si>
  <si>
    <t>&gt; t.test(wppetirapd17ptcp$TT1,wppetirapd17ptcp$TT2,paired = 1)</t>
  </si>
  <si>
    <t>data:  wppetirapd17ptcp$TT1 and wppetirapd17ptcp$TT2</t>
  </si>
  <si>
    <t>t = 1.9881, df = 16, p-value = 0.06419</t>
  </si>
  <si>
    <t xml:space="preserve"> -0.02273465  0.70861700</t>
  </si>
  <si>
    <t xml:space="preserve">              0.3429412 </t>
  </si>
  <si>
    <t>TT1 e TT2 são significativamente diferentes</t>
  </si>
  <si>
    <t>&gt; shapiro.test(wppetirapd17ptcp$TT1)</t>
  </si>
  <si>
    <t>data:  wppetirapd17ptcp$TT1</t>
  </si>
  <si>
    <t>W = 0.97363, p-value = 0.8783</t>
  </si>
  <si>
    <t>&gt; shapiro.test(wppetirapd17ptcp$TT2)</t>
  </si>
  <si>
    <t>data:  wppetirapd17ptcp$TT2</t>
  </si>
  <si>
    <t>W = 0.98103, p-value = 0.9659</t>
  </si>
  <si>
    <t>&gt; shapiro.test(wppetirapd17ptcp$TT3)</t>
  </si>
  <si>
    <t>data:  wppetirapd17ptcp$TT3</t>
  </si>
  <si>
    <t>W = 0.95756, p-value = 0.5861</t>
  </si>
  <si>
    <t>&gt; shapiro.test(wppetirapd17ptcp$TT4)</t>
  </si>
  <si>
    <t>data:  wppetirapd17ptcp$TT4</t>
  </si>
  <si>
    <t>W = 0.96942, p-value = 0.8082</t>
  </si>
  <si>
    <t>ALL D-IRAP TT COME FROM NORMALLY DISTRIBUTED POPULATIONS</t>
  </si>
  <si>
    <t>&gt; t.test(wppetirapd17ptcp$TT3,wppetirapd17ptcp$TT4,paired = 1)</t>
  </si>
  <si>
    <t>data:  wppetirapd17ptcp$TT3 and wppetirapd17ptcp$TT4</t>
  </si>
  <si>
    <t>t = -1.3492, df = 16, p-value = 0.1961</t>
  </si>
  <si>
    <t xml:space="preserve"> -0.3584663  0.0796428</t>
  </si>
  <si>
    <t xml:space="preserve">             -0.1394118 </t>
  </si>
  <si>
    <t>TT3 e TT4 não são significativamente diferentes</t>
  </si>
  <si>
    <t>&gt; t.test(wppetirapd17ptcp$TT3,wppetirapd17ptcp$TT1,paired = 1)</t>
  </si>
  <si>
    <t>data:  wppetirapd17ptcp$TT3 and wppetirapd17ptcp$TT1</t>
  </si>
  <si>
    <t>t = -8.4354, df = 16, p-value = 2.77e-07</t>
  </si>
  <si>
    <t xml:space="preserve"> -0.8611966 -0.5152740</t>
  </si>
  <si>
    <t xml:space="preserve">             -0.6882353 </t>
  </si>
  <si>
    <t>TT1 e TT3 são significativamente diferentes, com forte evidência</t>
  </si>
  <si>
    <t>&gt; t.test(wppetirapd17ptcp$TT2,wppetirapd17ptcp$TT4,paired = 1)</t>
  </si>
  <si>
    <t>data:  wppetirapd17ptcp$TT2 and wppetirapd17ptcp$TT4</t>
  </si>
  <si>
    <t>t = 1.1763, df = 16, p-value = 0.2567</t>
  </si>
  <si>
    <t xml:space="preserve"> -0.1651592  0.5769239</t>
  </si>
  <si>
    <t xml:space="preserve">              0.2058824 </t>
  </si>
  <si>
    <t>TT2 e TT4 não são significativamente diferentes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</si>
</sst>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charset val="1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8"/>
      <color rgb="FF000000"/>
      <name val="Lucida Console"/>
      <family val="3"/>
    </font>
    <font>
      <sz val="8"/>
      <color rgb="FF0000FF"/>
      <name val="Lucida Console"/>
      <family val="3"/>
    </font>
    <font>
      <b/>
      <sz val="8"/>
      <color rgb="FFFF0000"/>
      <name val="Lucida Console"/>
      <family val="3"/>
    </font>
    <font>
      <b/>
      <sz val="8"/>
      <color rgb="FF000000"/>
      <name val="Lucida Console"/>
      <family val="3"/>
    </font>
    <font>
      <sz val="8"/>
      <color theme="1"/>
      <name val="Calibri"/>
      <family val="2"/>
      <scheme val="minor"/>
    </font>
    <font>
      <b/>
      <sz val="12"/>
      <color rgb="FF00B0F0"/>
      <name val="Lucida Console"/>
      <family val="3"/>
    </font>
    <font>
      <sz val="8"/>
      <color rgb="FFC5060B"/>
      <name val="Lucida Console"/>
      <family val="3"/>
    </font>
    <font>
      <b/>
      <sz val="10"/>
      <color rgb="FF00B0F0"/>
      <name val="Lucida Console"/>
      <family val="3"/>
    </font>
    <font>
      <b/>
      <sz val="11"/>
      <color rgb="FF00B0F0"/>
      <name val="Calibri"/>
      <family val="2"/>
      <scheme val="minor"/>
    </font>
    <font>
      <b/>
      <sz val="10"/>
      <color rgb="FFFF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6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top" wrapText="1"/>
    </xf>
    <xf numFmtId="0" fontId="8" fillId="4" borderId="0" xfId="0" applyFont="1" applyFill="1" applyAlignment="1">
      <alignment vertical="center"/>
    </xf>
    <xf numFmtId="3" fontId="5" fillId="4" borderId="0" xfId="0" applyNumberFormat="1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0" fillId="3" borderId="0" xfId="0" applyFill="1"/>
    <xf numFmtId="0" fontId="11" fillId="4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  <xf numFmtId="0" fontId="4" fillId="0" borderId="0" xfId="0" applyFont="1" applyAlignment="1">
      <alignment horizontal="left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259080</xdr:colOff>
      <xdr:row>33</xdr:row>
      <xdr:rowOff>91440</xdr:rowOff>
    </xdr:from>
    <xdr:to>
      <xdr:col>41</xdr:col>
      <xdr:colOff>220375</xdr:colOff>
      <xdr:row>44</xdr:row>
      <xdr:rowOff>79760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677E44D-607F-47CF-8D31-A8EFEC7A6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29860" y="6126480"/>
          <a:ext cx="4838095" cy="2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57A1-831A-4411-9116-BF9B0C89A128}">
  <dimension ref="A1:AG96"/>
  <sheetViews>
    <sheetView topLeftCell="D77" zoomScale="90" zoomScaleNormal="90" workbookViewId="0">
      <selection activeCell="H50" sqref="H50:H77"/>
    </sheetView>
  </sheetViews>
  <sheetFormatPr defaultRowHeight="14.4" x14ac:dyDescent="0.3"/>
  <cols>
    <col min="2" max="2" width="23.88671875" customWidth="1"/>
    <col min="3" max="3" width="24.21875" customWidth="1"/>
    <col min="4" max="4" width="33.33203125" customWidth="1"/>
    <col min="5" max="5" width="33.6640625" bestFit="1" customWidth="1"/>
    <col min="6" max="6" width="31.88671875" bestFit="1" customWidth="1"/>
    <col min="7" max="7" width="34.77734375" bestFit="1" customWidth="1"/>
    <col min="8" max="8" width="35.5546875" bestFit="1" customWidth="1"/>
    <col min="9" max="9" width="23.6640625" bestFit="1" customWidth="1"/>
    <col min="10" max="10" width="35" bestFit="1" customWidth="1"/>
    <col min="11" max="11" width="42.21875" bestFit="1" customWidth="1"/>
    <col min="12" max="12" width="34.109375" bestFit="1" customWidth="1"/>
    <col min="13" max="13" width="45.77734375" bestFit="1" customWidth="1"/>
    <col min="14" max="14" width="23" bestFit="1" customWidth="1"/>
    <col min="15" max="15" width="24.77734375" bestFit="1" customWidth="1"/>
    <col min="16" max="16" width="33.6640625" bestFit="1" customWidth="1"/>
    <col min="17" max="17" width="36.5546875" bestFit="1" customWidth="1"/>
    <col min="18" max="18" width="23.88671875" bestFit="1" customWidth="1"/>
    <col min="19" max="19" width="25.6640625" bestFit="1" customWidth="1"/>
    <col min="20" max="20" width="36.77734375" bestFit="1" customWidth="1"/>
    <col min="21" max="21" width="30.88671875" bestFit="1" customWidth="1"/>
    <col min="22" max="22" width="21.88671875" bestFit="1" customWidth="1"/>
    <col min="23" max="23" width="25.44140625" bestFit="1" customWidth="1"/>
    <col min="24" max="24" width="14.5546875" bestFit="1" customWidth="1"/>
    <col min="25" max="25" width="18" bestFit="1" customWidth="1"/>
    <col min="26" max="26" width="22.109375" bestFit="1" customWidth="1"/>
    <col min="30" max="30" width="10.21875" customWidth="1"/>
    <col min="31" max="31" width="10.77734375" customWidth="1"/>
    <col min="32" max="32" width="9.88671875" customWidth="1"/>
    <col min="33" max="33" width="11.44140625" bestFit="1" customWidth="1"/>
  </cols>
  <sheetData>
    <row r="1" spans="1:33" x14ac:dyDescent="0.3">
      <c r="A1" s="5"/>
      <c r="B1" s="3" t="s">
        <v>46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 t="s">
        <v>0</v>
      </c>
      <c r="AB1" s="8" t="s">
        <v>56</v>
      </c>
    </row>
    <row r="2" spans="1:33" x14ac:dyDescent="0.3">
      <c r="A2" s="5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B2" s="9" t="s">
        <v>57</v>
      </c>
      <c r="AC2" s="9" t="s">
        <v>50</v>
      </c>
      <c r="AD2" s="9" t="s">
        <v>51</v>
      </c>
      <c r="AE2" s="9" t="s">
        <v>52</v>
      </c>
      <c r="AF2" s="9" t="s">
        <v>53</v>
      </c>
      <c r="AG2" s="9" t="s">
        <v>55</v>
      </c>
    </row>
    <row r="3" spans="1:33" x14ac:dyDescent="0.3">
      <c r="A3" s="3" t="s">
        <v>26</v>
      </c>
      <c r="B3" s="11">
        <v>3.5833333333333335</v>
      </c>
      <c r="C3" s="11">
        <v>2.3682297916666668</v>
      </c>
      <c r="D3" s="11">
        <v>339.76805555555558</v>
      </c>
      <c r="E3" s="11">
        <v>327.45833333333331</v>
      </c>
      <c r="F3" s="11">
        <v>148.6615291666667</v>
      </c>
      <c r="G3" s="11">
        <v>1.8456989541666664</v>
      </c>
      <c r="H3" s="11">
        <v>392.24580083333331</v>
      </c>
      <c r="I3" s="11">
        <v>229.83237500000004</v>
      </c>
      <c r="J3" s="11">
        <v>3.5833333333333335</v>
      </c>
      <c r="K3" s="11">
        <v>75.839029583333328</v>
      </c>
      <c r="L3" s="11"/>
      <c r="M3" s="11"/>
      <c r="N3" s="11">
        <v>1.1666666666666667</v>
      </c>
      <c r="O3" s="11">
        <v>0.87807790416666665</v>
      </c>
      <c r="P3" s="11">
        <v>88.005007500000005</v>
      </c>
      <c r="Q3" s="11">
        <v>0.84676807499999995</v>
      </c>
      <c r="R3" s="11">
        <v>1</v>
      </c>
      <c r="S3" s="11">
        <v>0.77565972083333323</v>
      </c>
      <c r="T3" s="11">
        <v>1.1666666666666667</v>
      </c>
      <c r="U3" s="11">
        <v>1451.4166666666667</v>
      </c>
      <c r="V3" s="11">
        <v>267.56008208333321</v>
      </c>
      <c r="W3" s="11">
        <v>175.44504208333333</v>
      </c>
      <c r="X3" s="11">
        <v>48.25</v>
      </c>
      <c r="Y3" s="11">
        <v>1451.4166666666667</v>
      </c>
      <c r="Z3" s="11">
        <v>86113.458333333328</v>
      </c>
      <c r="AB3" s="12">
        <v>1</v>
      </c>
      <c r="AC3" s="13">
        <v>0.64667467523570998</v>
      </c>
      <c r="AD3" s="13">
        <v>0.44539570952677698</v>
      </c>
      <c r="AE3" s="13">
        <v>-5.3099180633498201E-2</v>
      </c>
      <c r="AF3" s="13">
        <v>0.10931217604280299</v>
      </c>
      <c r="AG3" s="13">
        <f>AVERAGE(AC3:AD3)</f>
        <v>0.54603519238124343</v>
      </c>
    </row>
    <row r="4" spans="1:33" x14ac:dyDescent="0.3">
      <c r="A4" s="3" t="s">
        <v>27</v>
      </c>
      <c r="B4" s="11">
        <v>4.291666666666667</v>
      </c>
      <c r="C4" s="11">
        <v>2.6140129166666664</v>
      </c>
      <c r="D4" s="11">
        <v>251.79980158730154</v>
      </c>
      <c r="E4" s="11">
        <v>234.91666666666666</v>
      </c>
      <c r="F4" s="11">
        <v>188.37954250000004</v>
      </c>
      <c r="G4" s="11">
        <v>2.3349399375000002</v>
      </c>
      <c r="H4" s="11">
        <v>652.60853499999996</v>
      </c>
      <c r="I4" s="11">
        <v>351.78084791666674</v>
      </c>
      <c r="J4" s="11">
        <v>4.25</v>
      </c>
      <c r="K4" s="11">
        <v>109.57320833333334</v>
      </c>
      <c r="L4" s="11"/>
      <c r="M4" s="11"/>
      <c r="N4" s="11">
        <v>1.0833333333333333</v>
      </c>
      <c r="O4" s="11">
        <v>0.81339742727272724</v>
      </c>
      <c r="P4" s="11">
        <v>84.010617500000009</v>
      </c>
      <c r="Q4" s="11">
        <v>0.64053844999999998</v>
      </c>
      <c r="R4" s="11">
        <v>1.0416666666666667</v>
      </c>
      <c r="S4" s="11">
        <v>0.71770194999999992</v>
      </c>
      <c r="T4" s="11">
        <v>1.0833333333333333</v>
      </c>
      <c r="U4" s="11">
        <v>1606.875</v>
      </c>
      <c r="V4" s="11">
        <v>587.42564583333342</v>
      </c>
      <c r="W4" s="11">
        <v>323.59885291666666</v>
      </c>
      <c r="X4" s="11">
        <v>47.416666666666664</v>
      </c>
      <c r="Y4" s="11">
        <v>1631.875</v>
      </c>
      <c r="Z4" s="11">
        <v>94124.5</v>
      </c>
      <c r="AB4" s="12">
        <v>2</v>
      </c>
      <c r="AC4" s="13">
        <v>0.31398121855414501</v>
      </c>
      <c r="AD4" s="13">
        <v>0.43838168980623798</v>
      </c>
      <c r="AE4" s="13">
        <v>-0.59816722526155996</v>
      </c>
      <c r="AF4" s="13">
        <v>0.21864675423226901</v>
      </c>
      <c r="AG4" s="13">
        <f t="shared" ref="AG4:AG22" si="0">AVERAGE(AC4:AD4)</f>
        <v>0.3761814541801915</v>
      </c>
    </row>
    <row r="5" spans="1:33" x14ac:dyDescent="0.3">
      <c r="A5" s="3" t="s">
        <v>28</v>
      </c>
      <c r="B5" s="11">
        <v>6.041666666666667</v>
      </c>
      <c r="C5" s="11">
        <v>2.5189435416666668</v>
      </c>
      <c r="D5" s="11">
        <v>241.81537698412694</v>
      </c>
      <c r="E5" s="11">
        <v>222.27083333333334</v>
      </c>
      <c r="F5" s="11">
        <v>189.84244750000002</v>
      </c>
      <c r="G5" s="11">
        <v>1.8723329666666666</v>
      </c>
      <c r="H5" s="11">
        <v>1038.1125329166669</v>
      </c>
      <c r="I5" s="11">
        <v>376.72201083333329</v>
      </c>
      <c r="J5" s="11">
        <v>5.75</v>
      </c>
      <c r="K5" s="11">
        <v>180.85661250000001</v>
      </c>
      <c r="L5" s="11"/>
      <c r="M5" s="11"/>
      <c r="N5" s="11">
        <v>1.5</v>
      </c>
      <c r="O5" s="11">
        <v>0.68025813750000008</v>
      </c>
      <c r="P5" s="11">
        <v>105.58420428571426</v>
      </c>
      <c r="Q5" s="11">
        <v>0.73857477142857142</v>
      </c>
      <c r="R5" s="11">
        <v>1.0833333333333333</v>
      </c>
      <c r="S5" s="11">
        <v>0.57067475000000012</v>
      </c>
      <c r="T5" s="11">
        <v>1.4166666666666667</v>
      </c>
      <c r="U5" s="11">
        <v>2231.4166666666665</v>
      </c>
      <c r="V5" s="11">
        <v>589.70188791666658</v>
      </c>
      <c r="W5" s="11">
        <v>226.20563875000005</v>
      </c>
      <c r="X5" s="11">
        <v>48.25</v>
      </c>
      <c r="Y5" s="11">
        <v>2371.5833333333335</v>
      </c>
      <c r="Z5" s="11">
        <v>110745.95833333333</v>
      </c>
      <c r="AB5" s="12">
        <v>3</v>
      </c>
      <c r="AC5" s="13">
        <v>0.417042554196559</v>
      </c>
      <c r="AD5" s="13">
        <v>0.11654235419999701</v>
      </c>
      <c r="AE5" s="13">
        <v>-4.84454449660984E-2</v>
      </c>
      <c r="AF5" s="13">
        <v>-0.35018517301790802</v>
      </c>
      <c r="AG5" s="13">
        <f t="shared" si="0"/>
        <v>0.26679245419827802</v>
      </c>
    </row>
    <row r="6" spans="1:33" x14ac:dyDescent="0.3">
      <c r="A6" s="3" t="s">
        <v>29</v>
      </c>
      <c r="B6" s="11">
        <v>4.5</v>
      </c>
      <c r="C6" s="11">
        <v>2.1780285416666669</v>
      </c>
      <c r="D6" s="11">
        <v>318.71425264550265</v>
      </c>
      <c r="E6" s="11">
        <v>287.20833333333331</v>
      </c>
      <c r="F6" s="11">
        <v>152.4453833333333</v>
      </c>
      <c r="G6" s="11">
        <v>1.701024966666667</v>
      </c>
      <c r="H6" s="11">
        <v>568.85024541666667</v>
      </c>
      <c r="I6" s="11">
        <v>246.04501333333329</v>
      </c>
      <c r="J6" s="11">
        <v>4.5</v>
      </c>
      <c r="K6" s="11">
        <v>122.97031749999998</v>
      </c>
      <c r="L6" s="11"/>
      <c r="M6" s="11"/>
      <c r="N6" s="11">
        <v>1.0833333333333333</v>
      </c>
      <c r="O6" s="11">
        <v>0.60467977083333335</v>
      </c>
      <c r="P6" s="11">
        <v>174.17770000000002</v>
      </c>
      <c r="Q6" s="11">
        <v>1.5589740499999998</v>
      </c>
      <c r="R6" s="11">
        <v>1</v>
      </c>
      <c r="S6" s="11">
        <v>0.56460857500000006</v>
      </c>
      <c r="T6" s="11">
        <v>1.0833333333333333</v>
      </c>
      <c r="U6" s="11">
        <v>2031.7083333333333</v>
      </c>
      <c r="V6" s="11">
        <v>231.55953833333334</v>
      </c>
      <c r="W6" s="11">
        <v>124.33413416666667</v>
      </c>
      <c r="X6" s="11">
        <v>44.666666666666664</v>
      </c>
      <c r="Y6" s="11">
        <v>2031.7083333333333</v>
      </c>
      <c r="Z6" s="11">
        <v>94281</v>
      </c>
      <c r="AB6" s="12">
        <v>4</v>
      </c>
      <c r="AC6" s="13">
        <v>0.103531164746535</v>
      </c>
      <c r="AD6" s="13">
        <v>-0.18685229153942801</v>
      </c>
      <c r="AE6" s="13">
        <v>0.112268261248217</v>
      </c>
      <c r="AF6" s="13">
        <v>-4.7420774201051799E-2</v>
      </c>
      <c r="AG6" s="13">
        <f t="shared" si="0"/>
        <v>-4.1660563396446505E-2</v>
      </c>
    </row>
    <row r="7" spans="1:33" x14ac:dyDescent="0.3">
      <c r="A7" s="3" t="s">
        <v>30</v>
      </c>
      <c r="B7" s="11">
        <v>2.5</v>
      </c>
      <c r="C7" s="11">
        <v>0.90421817916666669</v>
      </c>
      <c r="D7" s="11">
        <v>302.05362318840577</v>
      </c>
      <c r="E7" s="11">
        <v>287.43478260869563</v>
      </c>
      <c r="F7" s="11">
        <v>232.1639638888889</v>
      </c>
      <c r="G7" s="11">
        <v>0.50767673333333319</v>
      </c>
      <c r="H7" s="11">
        <v>487.95240277777771</v>
      </c>
      <c r="I7" s="11">
        <v>149.20437611111112</v>
      </c>
      <c r="J7" s="11">
        <v>2.2272727272727271</v>
      </c>
      <c r="K7" s="11">
        <v>150.08558625000003</v>
      </c>
      <c r="L7" s="11"/>
      <c r="M7" s="11"/>
      <c r="N7" s="11">
        <v>1.75</v>
      </c>
      <c r="O7" s="11">
        <v>0.6523342333333334</v>
      </c>
      <c r="P7" s="11">
        <v>77.471311666666679</v>
      </c>
      <c r="Q7" s="11">
        <v>0.98129700833333355</v>
      </c>
      <c r="R7" s="11">
        <v>0.95833333333333337</v>
      </c>
      <c r="S7" s="11">
        <v>0.46266088636363639</v>
      </c>
      <c r="T7" s="11">
        <v>1.7727272727272727</v>
      </c>
      <c r="U7" s="11">
        <v>2588.8636363636365</v>
      </c>
      <c r="V7" s="11">
        <v>364.21454875000001</v>
      </c>
      <c r="W7" s="11">
        <v>137.25651208333332</v>
      </c>
      <c r="X7" s="11">
        <v>49.916666666666664</v>
      </c>
      <c r="Y7" s="11">
        <v>2828.375</v>
      </c>
      <c r="Z7" s="11">
        <v>116205.54166666667</v>
      </c>
      <c r="AB7" s="11"/>
      <c r="AC7" s="13"/>
      <c r="AD7" s="13"/>
      <c r="AE7" s="13"/>
      <c r="AF7" s="13"/>
      <c r="AG7" s="13"/>
    </row>
    <row r="8" spans="1:33" x14ac:dyDescent="0.3">
      <c r="A8" s="3" t="s">
        <v>31</v>
      </c>
      <c r="B8" s="11">
        <v>4.041666666666667</v>
      </c>
      <c r="C8" s="11">
        <v>2.639131208333334</v>
      </c>
      <c r="D8" s="11">
        <v>264.49060846560849</v>
      </c>
      <c r="E8" s="11">
        <v>249.58333333333334</v>
      </c>
      <c r="F8" s="11">
        <v>198.42788958333333</v>
      </c>
      <c r="G8" s="11">
        <v>2.2605014958333336</v>
      </c>
      <c r="H8" s="11">
        <v>680.43881333333331</v>
      </c>
      <c r="I8" s="11">
        <v>382.21899875000003</v>
      </c>
      <c r="J8" s="11">
        <v>4.041666666666667</v>
      </c>
      <c r="K8" s="11">
        <v>154.39229374999999</v>
      </c>
      <c r="L8" s="11"/>
      <c r="M8" s="11"/>
      <c r="N8" s="11">
        <v>1.1666666666666667</v>
      </c>
      <c r="O8" s="11">
        <v>0.82691280416666679</v>
      </c>
      <c r="P8" s="11">
        <v>139.3982</v>
      </c>
      <c r="Q8" s="11">
        <v>0.86121973333333335</v>
      </c>
      <c r="R8" s="11">
        <v>1</v>
      </c>
      <c r="S8" s="11">
        <v>0.75711180416666679</v>
      </c>
      <c r="T8" s="11">
        <v>1.1666666666666667</v>
      </c>
      <c r="U8" s="11">
        <v>1555.6666666666667</v>
      </c>
      <c r="V8" s="11">
        <v>289.88945999999999</v>
      </c>
      <c r="W8" s="11">
        <v>172.41168583333331</v>
      </c>
      <c r="X8" s="11">
        <v>51.916666666666664</v>
      </c>
      <c r="Y8" s="11">
        <v>1555.6666666666667</v>
      </c>
      <c r="Z8" s="11">
        <v>112624.95833333333</v>
      </c>
      <c r="AB8" s="12">
        <v>6</v>
      </c>
      <c r="AC8" s="13">
        <v>0.64389711087131096</v>
      </c>
      <c r="AD8" s="13">
        <v>0.389657954026496</v>
      </c>
      <c r="AE8" s="13">
        <v>3.35507088341465E-2</v>
      </c>
      <c r="AF8" s="13">
        <v>-0.42711308471786602</v>
      </c>
      <c r="AG8" s="13">
        <f t="shared" si="0"/>
        <v>0.51677753244890345</v>
      </c>
    </row>
    <row r="9" spans="1:33" x14ac:dyDescent="0.3">
      <c r="A9" s="3" t="s">
        <v>32</v>
      </c>
      <c r="B9" s="11">
        <v>3.2083333333333335</v>
      </c>
      <c r="C9" s="11">
        <v>1.9836444208333337</v>
      </c>
      <c r="D9" s="11">
        <v>295.08459595959596</v>
      </c>
      <c r="E9" s="11">
        <v>267.91666666666669</v>
      </c>
      <c r="F9" s="11">
        <v>163.65333150000001</v>
      </c>
      <c r="G9" s="11">
        <v>2.0075125599999994</v>
      </c>
      <c r="H9" s="11">
        <v>418.98771350000004</v>
      </c>
      <c r="I9" s="11">
        <v>230.89342350000001</v>
      </c>
      <c r="J9" s="11">
        <v>3.2083333333333335</v>
      </c>
      <c r="K9" s="11">
        <v>104.71149708333331</v>
      </c>
      <c r="L9" s="11"/>
      <c r="M9" s="11"/>
      <c r="N9" s="11">
        <v>1.4583333333333333</v>
      </c>
      <c r="O9" s="11">
        <v>0.90829198749999984</v>
      </c>
      <c r="P9" s="11">
        <v>122.68440166666666</v>
      </c>
      <c r="Q9" s="11">
        <v>0.93674576666666676</v>
      </c>
      <c r="R9" s="11">
        <v>1</v>
      </c>
      <c r="S9" s="11">
        <v>0.73944901666666663</v>
      </c>
      <c r="T9" s="11">
        <v>1.4583333333333333</v>
      </c>
      <c r="U9" s="11">
        <v>1609.6666666666667</v>
      </c>
      <c r="V9" s="11">
        <v>504.2749025</v>
      </c>
      <c r="W9" s="11">
        <v>277.37904291666672</v>
      </c>
      <c r="X9" s="11">
        <v>54.583333333333336</v>
      </c>
      <c r="Y9" s="11">
        <v>1624.9166666666667</v>
      </c>
      <c r="Z9" s="11">
        <v>118848.66666666667</v>
      </c>
      <c r="AB9" s="12">
        <v>7</v>
      </c>
      <c r="AC9" s="13">
        <v>0.91945649127303097</v>
      </c>
      <c r="AD9" s="13">
        <v>-2.9383730872625601E-2</v>
      </c>
      <c r="AE9" s="13">
        <v>-7.8877273366853601E-2</v>
      </c>
      <c r="AF9" s="13">
        <v>0.232894708197974</v>
      </c>
      <c r="AG9" s="13">
        <f t="shared" si="0"/>
        <v>0.4450363802002027</v>
      </c>
    </row>
    <row r="10" spans="1:33" x14ac:dyDescent="0.3">
      <c r="A10" s="3" t="s">
        <v>33</v>
      </c>
      <c r="B10" s="11">
        <v>4.416666666666667</v>
      </c>
      <c r="C10" s="11">
        <v>2.5619304166666663</v>
      </c>
      <c r="D10" s="11">
        <v>253.89277447089952</v>
      </c>
      <c r="E10" s="11">
        <v>235.97916666666666</v>
      </c>
      <c r="F10" s="11">
        <v>190.11080250000001</v>
      </c>
      <c r="G10" s="11">
        <v>2.3266969875000005</v>
      </c>
      <c r="H10" s="11">
        <v>731.35718208333344</v>
      </c>
      <c r="I10" s="11">
        <v>344.01435750000002</v>
      </c>
      <c r="J10" s="11">
        <v>4.416666666666667</v>
      </c>
      <c r="K10" s="11">
        <v>122.66703541666669</v>
      </c>
      <c r="L10" s="11"/>
      <c r="M10" s="11"/>
      <c r="N10" s="11">
        <v>1.25</v>
      </c>
      <c r="O10" s="11">
        <v>0.87198495833333334</v>
      </c>
      <c r="P10" s="11">
        <v>105.43408599999998</v>
      </c>
      <c r="Q10" s="11">
        <v>0.30629008800000002</v>
      </c>
      <c r="R10" s="11">
        <v>1.0833333333333333</v>
      </c>
      <c r="S10" s="11">
        <v>0.84235911666666663</v>
      </c>
      <c r="T10" s="11">
        <v>1.25</v>
      </c>
      <c r="U10" s="11">
        <v>1720.75</v>
      </c>
      <c r="V10" s="11">
        <v>558.32569708333347</v>
      </c>
      <c r="W10" s="11">
        <v>265.8586474999999</v>
      </c>
      <c r="X10" s="11">
        <v>53.583333333333336</v>
      </c>
      <c r="Y10" s="11">
        <v>1740.2083333333333</v>
      </c>
      <c r="Z10" s="11">
        <v>101160.875</v>
      </c>
      <c r="AB10" s="11"/>
      <c r="AC10" s="13"/>
      <c r="AD10" s="13"/>
      <c r="AE10" s="13"/>
      <c r="AF10" s="13"/>
      <c r="AG10" s="13"/>
    </row>
    <row r="11" spans="1:33" x14ac:dyDescent="0.3">
      <c r="A11" s="3" t="s">
        <v>34</v>
      </c>
      <c r="B11" s="11">
        <v>0.70833333333333337</v>
      </c>
      <c r="C11" s="11">
        <v>0.55264451666666659</v>
      </c>
      <c r="D11" s="11">
        <v>235.39285714285714</v>
      </c>
      <c r="E11" s="11">
        <v>235.39285714285714</v>
      </c>
      <c r="F11" s="11">
        <v>213.88023333333331</v>
      </c>
      <c r="G11" s="11">
        <v>1.1918858333333333</v>
      </c>
      <c r="H11" s="11">
        <v>213.88023333333331</v>
      </c>
      <c r="I11" s="11">
        <v>183.50120000000001</v>
      </c>
      <c r="J11" s="11">
        <v>0.70833333333333337</v>
      </c>
      <c r="K11" s="11">
        <v>97.34903208333337</v>
      </c>
      <c r="L11" s="11"/>
      <c r="M11" s="11"/>
      <c r="N11" s="11">
        <v>1.1666666666666667</v>
      </c>
      <c r="O11" s="11">
        <v>0.82435528333333341</v>
      </c>
      <c r="P11" s="11">
        <v>93.784480000000002</v>
      </c>
      <c r="Q11" s="11">
        <v>0.80306659999999996</v>
      </c>
      <c r="R11" s="11">
        <v>1.0416666666666667</v>
      </c>
      <c r="S11" s="11">
        <v>0.76644995416666684</v>
      </c>
      <c r="T11" s="11">
        <v>1.1666666666666667</v>
      </c>
      <c r="U11" s="11">
        <v>1526.5833333333333</v>
      </c>
      <c r="V11" s="11">
        <v>444.63599791666678</v>
      </c>
      <c r="W11" s="11">
        <v>263.67069541666666</v>
      </c>
      <c r="X11" s="11">
        <v>54.166666666666664</v>
      </c>
      <c r="Y11" s="11">
        <v>1543.25</v>
      </c>
      <c r="Z11" s="11">
        <v>104631.91666666667</v>
      </c>
      <c r="AB11" s="12">
        <v>9</v>
      </c>
      <c r="AC11" s="13">
        <v>0.47415551986002802</v>
      </c>
      <c r="AD11" s="13">
        <v>0.63902890642619703</v>
      </c>
      <c r="AE11" s="13">
        <v>-0.29841465935084999</v>
      </c>
      <c r="AF11" s="13">
        <v>-0.114799272779707</v>
      </c>
      <c r="AG11" s="13">
        <f t="shared" si="0"/>
        <v>0.55659221314311247</v>
      </c>
    </row>
    <row r="12" spans="1:33" x14ac:dyDescent="0.3">
      <c r="A12" s="3" t="s">
        <v>35</v>
      </c>
      <c r="B12" s="11">
        <v>3.8333333333333335</v>
      </c>
      <c r="C12" s="11">
        <v>2.3052977916666668</v>
      </c>
      <c r="D12" s="11">
        <v>294.53978174603179</v>
      </c>
      <c r="E12" s="11">
        <v>247.8125</v>
      </c>
      <c r="F12" s="11">
        <v>175.58904739130432</v>
      </c>
      <c r="G12" s="11">
        <v>1.5252101652173915</v>
      </c>
      <c r="H12" s="11">
        <v>533.44237826086942</v>
      </c>
      <c r="I12" s="11">
        <v>285.57526521739129</v>
      </c>
      <c r="J12" s="11">
        <v>3.8333333333333335</v>
      </c>
      <c r="K12" s="11">
        <v>99.98516166666667</v>
      </c>
      <c r="L12" s="11"/>
      <c r="M12" s="11"/>
      <c r="N12" s="11">
        <v>1.2083333333333333</v>
      </c>
      <c r="O12" s="11">
        <v>0.81714548750000005</v>
      </c>
      <c r="P12" s="11">
        <v>79.438050000000004</v>
      </c>
      <c r="Q12" s="11">
        <v>1.004401842</v>
      </c>
      <c r="R12" s="11">
        <v>1</v>
      </c>
      <c r="S12" s="11">
        <v>0.68694602916666681</v>
      </c>
      <c r="T12" s="11">
        <v>1.2083333333333333</v>
      </c>
      <c r="U12" s="11">
        <v>1665.5833333333333</v>
      </c>
      <c r="V12" s="11">
        <v>659.89923708333333</v>
      </c>
      <c r="W12" s="11">
        <v>336.11282499999999</v>
      </c>
      <c r="X12" s="11">
        <v>55.583333333333336</v>
      </c>
      <c r="Y12" s="11">
        <v>1665.5833333333333</v>
      </c>
      <c r="Z12" s="11">
        <v>116360.91666666667</v>
      </c>
      <c r="AB12" s="12">
        <v>10</v>
      </c>
      <c r="AC12" s="13">
        <v>0.76401898836481497</v>
      </c>
      <c r="AD12" s="13">
        <v>-0.38683060966041399</v>
      </c>
      <c r="AE12" s="13">
        <v>-1.6667580176577101E-2</v>
      </c>
      <c r="AF12" s="13">
        <v>0.58327659797133902</v>
      </c>
      <c r="AG12" s="13">
        <f t="shared" si="0"/>
        <v>0.18859418935220049</v>
      </c>
    </row>
    <row r="13" spans="1:33" x14ac:dyDescent="0.3">
      <c r="A13" s="3" t="s">
        <v>36</v>
      </c>
      <c r="B13" s="11">
        <v>5.25</v>
      </c>
      <c r="C13" s="11">
        <v>2.3524977916666665</v>
      </c>
      <c r="D13" s="11">
        <v>271.07161854349357</v>
      </c>
      <c r="E13" s="11">
        <v>255.1875</v>
      </c>
      <c r="F13" s="11">
        <v>204.97194458333328</v>
      </c>
      <c r="G13" s="11">
        <v>1.641111654166667</v>
      </c>
      <c r="H13" s="11">
        <v>962.8557529166668</v>
      </c>
      <c r="I13" s="11">
        <v>355.99701833333341</v>
      </c>
      <c r="J13" s="11">
        <v>4.0952380952380949</v>
      </c>
      <c r="K13" s="11">
        <v>123.421025</v>
      </c>
      <c r="L13" s="11"/>
      <c r="M13" s="11"/>
      <c r="N13" s="11">
        <v>1.4166666666666667</v>
      </c>
      <c r="O13" s="11">
        <v>0.78298937083333342</v>
      </c>
      <c r="P13" s="11">
        <v>102.55315833333334</v>
      </c>
      <c r="Q13" s="11">
        <v>1.3012062</v>
      </c>
      <c r="R13" s="11">
        <v>0.91666666666666663</v>
      </c>
      <c r="S13" s="11">
        <v>0.72467345714285714</v>
      </c>
      <c r="T13" s="11">
        <v>1.2857142857142858</v>
      </c>
      <c r="U13" s="11">
        <v>1720.9047619047619</v>
      </c>
      <c r="V13" s="11">
        <v>332.17685124999997</v>
      </c>
      <c r="W13" s="11">
        <v>157.97414416666663</v>
      </c>
      <c r="X13" s="11">
        <v>47</v>
      </c>
      <c r="Y13" s="11">
        <v>2145.5416666666665</v>
      </c>
      <c r="Z13" s="11">
        <v>98901.541666666672</v>
      </c>
      <c r="AB13" s="12">
        <v>11</v>
      </c>
      <c r="AC13" s="13">
        <v>9.0495214483407808E-3</v>
      </c>
      <c r="AD13" s="13">
        <v>0.71857627348155695</v>
      </c>
      <c r="AE13" s="13">
        <v>-0.58467735351753103</v>
      </c>
      <c r="AF13" s="13">
        <v>-0.116155573026394</v>
      </c>
      <c r="AG13" s="13">
        <f t="shared" si="0"/>
        <v>0.36381289746494888</v>
      </c>
    </row>
    <row r="14" spans="1:33" x14ac:dyDescent="0.3">
      <c r="A14" s="3" t="s">
        <v>37</v>
      </c>
      <c r="B14" s="11">
        <v>1.7916666666666667</v>
      </c>
      <c r="C14" s="11">
        <v>1.255358691666667</v>
      </c>
      <c r="D14" s="11">
        <v>299.92803030303025</v>
      </c>
      <c r="E14" s="11">
        <v>288.20454545454544</v>
      </c>
      <c r="F14" s="11">
        <v>202.37797399999997</v>
      </c>
      <c r="G14" s="11">
        <v>0.60481033333333312</v>
      </c>
      <c r="H14" s="11">
        <v>272.08748733333329</v>
      </c>
      <c r="I14" s="11">
        <v>179.11760799999999</v>
      </c>
      <c r="J14" s="11">
        <v>1.7916666666666667</v>
      </c>
      <c r="K14" s="11">
        <v>119.13607958333334</v>
      </c>
      <c r="L14" s="11"/>
      <c r="M14" s="11"/>
      <c r="N14" s="11">
        <v>1.3333333333333333</v>
      </c>
      <c r="O14" s="11">
        <v>0.95964948750000001</v>
      </c>
      <c r="P14" s="11">
        <v>115.46413250000002</v>
      </c>
      <c r="Q14" s="11">
        <v>0.89048227499999999</v>
      </c>
      <c r="R14" s="11">
        <v>1</v>
      </c>
      <c r="S14" s="11">
        <v>0.72367632083333355</v>
      </c>
      <c r="T14" s="11">
        <v>1.3333333333333333</v>
      </c>
      <c r="U14" s="11">
        <v>1439.2083333333333</v>
      </c>
      <c r="V14" s="11">
        <v>224.04271374999999</v>
      </c>
      <c r="W14" s="11">
        <v>152.59154333333331</v>
      </c>
      <c r="X14" s="11">
        <v>53.333333333333336</v>
      </c>
      <c r="Y14" s="11">
        <v>1439.2083333333333</v>
      </c>
      <c r="Z14" s="11">
        <v>101845.83333333333</v>
      </c>
      <c r="AB14" s="12">
        <v>12</v>
      </c>
      <c r="AC14" s="13">
        <v>0.86208958400464397</v>
      </c>
      <c r="AD14" s="13">
        <v>0.37851804943246398</v>
      </c>
      <c r="AE14" s="13">
        <v>-0.460218208464579</v>
      </c>
      <c r="AF14" s="13">
        <v>0.42066447137221602</v>
      </c>
      <c r="AG14" s="13">
        <f t="shared" si="0"/>
        <v>0.62030381671855395</v>
      </c>
    </row>
    <row r="15" spans="1:33" x14ac:dyDescent="0.3">
      <c r="A15" s="3" t="s">
        <v>38</v>
      </c>
      <c r="B15" s="11">
        <v>1.25</v>
      </c>
      <c r="C15" s="11">
        <v>0.81819762499999993</v>
      </c>
      <c r="D15" s="11">
        <v>412.6875</v>
      </c>
      <c r="E15" s="11">
        <v>384.9375</v>
      </c>
      <c r="F15" s="11">
        <v>127.96043545454546</v>
      </c>
      <c r="G15" s="11">
        <v>0.63359881818181818</v>
      </c>
      <c r="H15" s="11">
        <v>161.60380454545455</v>
      </c>
      <c r="I15" s="11">
        <v>86.469439999999992</v>
      </c>
      <c r="J15" s="11">
        <v>1.25</v>
      </c>
      <c r="K15" s="11">
        <v>80.062236086956503</v>
      </c>
      <c r="L15" s="11"/>
      <c r="M15" s="11"/>
      <c r="N15" s="11">
        <v>1.375</v>
      </c>
      <c r="O15" s="11">
        <v>0.85349742083333335</v>
      </c>
      <c r="P15" s="11">
        <v>117.49051857142855</v>
      </c>
      <c r="Q15" s="11">
        <v>1.4539526142857147</v>
      </c>
      <c r="R15" s="11">
        <v>1</v>
      </c>
      <c r="S15" s="11">
        <v>0.69464500833333342</v>
      </c>
      <c r="T15" s="11">
        <v>1.375</v>
      </c>
      <c r="U15" s="11">
        <v>1741.0416666666667</v>
      </c>
      <c r="V15" s="11">
        <v>264.34046041666664</v>
      </c>
      <c r="W15" s="11">
        <v>156.42157833333334</v>
      </c>
      <c r="X15" s="11">
        <v>53.75</v>
      </c>
      <c r="Y15" s="11">
        <v>1741.0416666666667</v>
      </c>
      <c r="Z15" s="11">
        <v>116666.66666666667</v>
      </c>
      <c r="AB15" s="12">
        <v>13</v>
      </c>
      <c r="AC15" s="13">
        <v>0.48605597854475702</v>
      </c>
      <c r="AD15" s="13">
        <v>0.33852449629408798</v>
      </c>
      <c r="AE15" s="13">
        <v>-0.16584590636426799</v>
      </c>
      <c r="AF15" s="13">
        <v>-0.110446852939146</v>
      </c>
      <c r="AG15" s="13">
        <f t="shared" si="0"/>
        <v>0.4122902374194225</v>
      </c>
    </row>
    <row r="16" spans="1:33" x14ac:dyDescent="0.3">
      <c r="A16" s="3" t="s">
        <v>39</v>
      </c>
      <c r="B16" s="11">
        <v>2.9583333333333335</v>
      </c>
      <c r="C16" s="11">
        <v>1.7279860708333332</v>
      </c>
      <c r="D16" s="11">
        <v>266.29659977703449</v>
      </c>
      <c r="E16" s="11">
        <v>254.30434782608697</v>
      </c>
      <c r="F16" s="11">
        <v>164.38270315789478</v>
      </c>
      <c r="G16" s="11">
        <v>1.3110007684210523</v>
      </c>
      <c r="H16" s="11">
        <v>463.61782157894737</v>
      </c>
      <c r="I16" s="11">
        <v>221.40690157894733</v>
      </c>
      <c r="J16" s="11">
        <v>2.9583333333333335</v>
      </c>
      <c r="K16" s="11">
        <v>121.66815333333331</v>
      </c>
      <c r="L16" s="11"/>
      <c r="M16" s="11"/>
      <c r="N16" s="11">
        <v>1.125</v>
      </c>
      <c r="O16" s="11">
        <v>0.7664569541666667</v>
      </c>
      <c r="P16" s="11">
        <v>116.99509666666667</v>
      </c>
      <c r="Q16" s="11">
        <v>0.68329121666666659</v>
      </c>
      <c r="R16" s="11">
        <v>1</v>
      </c>
      <c r="S16" s="11">
        <v>0.7167892374999999</v>
      </c>
      <c r="T16" s="11">
        <v>1.125</v>
      </c>
      <c r="U16" s="11">
        <v>1680.4583333333333</v>
      </c>
      <c r="V16" s="11">
        <v>391.11412583333339</v>
      </c>
      <c r="W16" s="11">
        <v>197.62461666666664</v>
      </c>
      <c r="X16" s="11">
        <v>54.75</v>
      </c>
      <c r="Y16" s="11">
        <v>1680.4583333333333</v>
      </c>
      <c r="Z16" s="11">
        <v>110176.5</v>
      </c>
      <c r="AB16" s="12">
        <v>14</v>
      </c>
      <c r="AC16" s="13">
        <v>0.74810987109785998</v>
      </c>
      <c r="AD16" s="13">
        <v>0.31585500514137299</v>
      </c>
      <c r="AE16" s="13">
        <v>-0.28830387327405399</v>
      </c>
      <c r="AF16" s="13">
        <v>8.99168208877546E-2</v>
      </c>
      <c r="AG16" s="13">
        <f t="shared" si="0"/>
        <v>0.53198243811961654</v>
      </c>
    </row>
    <row r="17" spans="1:33" x14ac:dyDescent="0.3">
      <c r="A17" s="3" t="s">
        <v>40</v>
      </c>
      <c r="B17" s="11">
        <v>0.45833333333333331</v>
      </c>
      <c r="C17" s="11">
        <v>0.3499716541666667</v>
      </c>
      <c r="D17" s="11">
        <v>261.39999999999998</v>
      </c>
      <c r="E17" s="11">
        <v>261.39999999999998</v>
      </c>
      <c r="F17" s="11">
        <v>218.25020000000001</v>
      </c>
      <c r="G17" s="11">
        <v>1.616668</v>
      </c>
      <c r="H17" s="11">
        <v>218.25020000000001</v>
      </c>
      <c r="I17" s="11">
        <v>284.92200000000003</v>
      </c>
      <c r="J17" s="11">
        <v>0.45833333333333331</v>
      </c>
      <c r="K17" s="11">
        <v>120.42103913043478</v>
      </c>
      <c r="L17" s="11"/>
      <c r="M17" s="11"/>
      <c r="N17" s="11">
        <v>1.2916666666666667</v>
      </c>
      <c r="O17" s="11">
        <v>0.91570691739130428</v>
      </c>
      <c r="P17" s="11">
        <v>79.692710000000005</v>
      </c>
      <c r="Q17" s="11">
        <v>0.71156297999999996</v>
      </c>
      <c r="R17" s="11">
        <v>1.0416666666666667</v>
      </c>
      <c r="S17" s="11">
        <v>0.82460972500000007</v>
      </c>
      <c r="T17" s="11">
        <v>1.25</v>
      </c>
      <c r="U17" s="11">
        <v>1613.875</v>
      </c>
      <c r="V17" s="11">
        <v>406.73858791666663</v>
      </c>
      <c r="W17" s="11">
        <v>241.09850416666669</v>
      </c>
      <c r="X17" s="11">
        <v>52.416666666666664</v>
      </c>
      <c r="Y17" s="11">
        <v>1659.75</v>
      </c>
      <c r="Z17" s="11">
        <v>117761</v>
      </c>
      <c r="AB17" s="12">
        <v>15</v>
      </c>
      <c r="AC17" s="13">
        <v>1.0779206096752301</v>
      </c>
      <c r="AD17" s="13">
        <v>-0.95638963627435403</v>
      </c>
      <c r="AE17" s="13">
        <v>0.61406166537428497</v>
      </c>
      <c r="AF17" s="13">
        <v>0.36388457157915999</v>
      </c>
      <c r="AG17" s="13">
        <f t="shared" si="0"/>
        <v>6.0765486700438021E-2</v>
      </c>
    </row>
    <row r="18" spans="1:33" x14ac:dyDescent="0.3">
      <c r="A18" s="3" t="s">
        <v>41</v>
      </c>
      <c r="B18" s="11">
        <v>2.875</v>
      </c>
      <c r="C18" s="11">
        <v>1.3352336791666668</v>
      </c>
      <c r="D18" s="11">
        <v>255.981884057971</v>
      </c>
      <c r="E18" s="11">
        <v>251.08695652173913</v>
      </c>
      <c r="F18" s="11">
        <v>217.61393210526316</v>
      </c>
      <c r="G18" s="11">
        <v>1.1057566999999999</v>
      </c>
      <c r="H18" s="11">
        <v>551.38708105263163</v>
      </c>
      <c r="I18" s="11">
        <v>209.23924631578944</v>
      </c>
      <c r="J18" s="11">
        <v>2.5</v>
      </c>
      <c r="K18" s="11">
        <v>113.68955625</v>
      </c>
      <c r="L18" s="11"/>
      <c r="M18" s="11"/>
      <c r="N18" s="11">
        <v>1.5</v>
      </c>
      <c r="O18" s="11">
        <v>0.74314456956521735</v>
      </c>
      <c r="P18" s="11">
        <v>114.28293222222221</v>
      </c>
      <c r="Q18" s="11">
        <v>0.55438751333333325</v>
      </c>
      <c r="R18" s="11">
        <v>0.91666666666666663</v>
      </c>
      <c r="S18" s="11">
        <v>0.59086711363636357</v>
      </c>
      <c r="T18" s="11">
        <v>1.3636363636363635</v>
      </c>
      <c r="U18" s="11">
        <v>1995.2272727272727</v>
      </c>
      <c r="V18" s="11">
        <v>1123.4188204166667</v>
      </c>
      <c r="W18" s="11">
        <v>439.84521375000003</v>
      </c>
      <c r="X18" s="11">
        <v>53.166666666666664</v>
      </c>
      <c r="Y18" s="11">
        <v>2246.75</v>
      </c>
      <c r="Z18" s="11">
        <v>115193.75</v>
      </c>
      <c r="AB18" s="12">
        <v>16</v>
      </c>
      <c r="AC18" s="13">
        <v>0.27515818411533</v>
      </c>
      <c r="AD18" s="13">
        <v>0.92809484069661197</v>
      </c>
      <c r="AE18" s="13">
        <v>9.5077205540906005E-3</v>
      </c>
      <c r="AF18" s="13">
        <v>-0.112307140357795</v>
      </c>
      <c r="AG18" s="13">
        <f t="shared" si="0"/>
        <v>0.60162651240597098</v>
      </c>
    </row>
    <row r="19" spans="1:33" x14ac:dyDescent="0.3">
      <c r="A19" s="3" t="s">
        <v>42</v>
      </c>
      <c r="B19" s="11">
        <v>0.70833333333333337</v>
      </c>
      <c r="C19" s="11">
        <v>0.38306887916666671</v>
      </c>
      <c r="D19" s="11">
        <v>275.95</v>
      </c>
      <c r="E19" s="11">
        <v>271.55</v>
      </c>
      <c r="F19" s="11">
        <v>410.81375166666663</v>
      </c>
      <c r="G19" s="11">
        <v>1.3282769166666668</v>
      </c>
      <c r="H19" s="11">
        <v>501.74105166666664</v>
      </c>
      <c r="I19" s="11">
        <v>265.04347000000001</v>
      </c>
      <c r="J19" s="11">
        <v>0.70833333333333337</v>
      </c>
      <c r="K19" s="11">
        <v>653.05794583333329</v>
      </c>
      <c r="L19" s="11"/>
      <c r="M19" s="11"/>
      <c r="N19" s="11">
        <v>0.91666666666666663</v>
      </c>
      <c r="O19" s="11">
        <v>0.69932262631578967</v>
      </c>
      <c r="P19" s="11">
        <v>80.437894999999997</v>
      </c>
      <c r="Q19" s="11">
        <v>0.87692815000000002</v>
      </c>
      <c r="R19" s="11">
        <v>1</v>
      </c>
      <c r="S19" s="11">
        <v>0.6653265458333335</v>
      </c>
      <c r="T19" s="11">
        <v>0.91666666666666663</v>
      </c>
      <c r="U19" s="11">
        <v>1811.2083333333333</v>
      </c>
      <c r="V19" s="11">
        <v>1093.5591041666669</v>
      </c>
      <c r="W19" s="11">
        <v>557.2814791666666</v>
      </c>
      <c r="X19" s="11">
        <v>49</v>
      </c>
      <c r="Y19" s="11">
        <v>1811.2083333333333</v>
      </c>
      <c r="Z19" s="11">
        <v>102483.95833333333</v>
      </c>
      <c r="AB19" s="12">
        <v>17</v>
      </c>
      <c r="AC19" s="13">
        <v>0.75977784203494403</v>
      </c>
      <c r="AD19" s="13">
        <v>-0.46084396555336599</v>
      </c>
      <c r="AE19" s="13">
        <v>-0.43060824010683602</v>
      </c>
      <c r="AF19" s="13">
        <v>-9.3458635651037097E-2</v>
      </c>
      <c r="AG19" s="13">
        <f t="shared" si="0"/>
        <v>0.14946693824078902</v>
      </c>
    </row>
    <row r="20" spans="1:33" x14ac:dyDescent="0.3">
      <c r="A20" s="3" t="s">
        <v>43</v>
      </c>
      <c r="B20" s="11">
        <v>3.5</v>
      </c>
      <c r="C20" s="11">
        <v>1.8024356375000001</v>
      </c>
      <c r="D20" s="11">
        <v>288.37195767195766</v>
      </c>
      <c r="E20" s="11">
        <v>267.9375</v>
      </c>
      <c r="F20" s="11">
        <v>278.84959318181814</v>
      </c>
      <c r="G20" s="11">
        <v>1.4839960363636364</v>
      </c>
      <c r="H20" s="11">
        <v>746.26592727272703</v>
      </c>
      <c r="I20" s="11">
        <v>330.51702545454549</v>
      </c>
      <c r="J20" s="11">
        <v>3.5</v>
      </c>
      <c r="K20" s="11">
        <v>151.57022958333334</v>
      </c>
      <c r="L20" s="11"/>
      <c r="M20" s="11"/>
      <c r="N20" s="11">
        <v>1.375</v>
      </c>
      <c r="O20" s="11">
        <v>0.77656545000000021</v>
      </c>
      <c r="P20" s="11">
        <v>93.987026249999985</v>
      </c>
      <c r="Q20" s="11">
        <v>1.0919736500000001</v>
      </c>
      <c r="R20" s="11">
        <v>1</v>
      </c>
      <c r="S20" s="11">
        <v>0.58929316249999997</v>
      </c>
      <c r="T20" s="11">
        <v>1.375</v>
      </c>
      <c r="U20" s="11">
        <v>1920.5416666666667</v>
      </c>
      <c r="V20" s="11">
        <v>274.3360429166666</v>
      </c>
      <c r="W20" s="11">
        <v>146.35853916666665</v>
      </c>
      <c r="X20" s="11">
        <v>48.166666666666664</v>
      </c>
      <c r="Y20" s="11">
        <v>1920.5416666666667</v>
      </c>
      <c r="Z20" s="11">
        <v>109571.95833333333</v>
      </c>
      <c r="AB20" s="12">
        <v>18</v>
      </c>
      <c r="AC20" s="13">
        <v>0.53828459453871702</v>
      </c>
      <c r="AD20" s="13">
        <v>7.5057113659874599E-3</v>
      </c>
      <c r="AE20" s="13">
        <v>5.7889255022425701E-2</v>
      </c>
      <c r="AF20" s="13">
        <v>0.14067833157434001</v>
      </c>
      <c r="AG20" s="13">
        <f t="shared" si="0"/>
        <v>0.27289515295235223</v>
      </c>
    </row>
    <row r="21" spans="1:33" x14ac:dyDescent="0.3">
      <c r="A21" s="3" t="s">
        <v>44</v>
      </c>
      <c r="B21" s="11">
        <v>3.2916666666666665</v>
      </c>
      <c r="C21" s="11">
        <v>2.00382375</v>
      </c>
      <c r="D21" s="11">
        <v>279.96712962962965</v>
      </c>
      <c r="E21" s="11">
        <v>258.20833333333331</v>
      </c>
      <c r="F21" s="11">
        <v>142.95886238095235</v>
      </c>
      <c r="G21" s="11">
        <v>2.0117177761904763</v>
      </c>
      <c r="H21" s="11">
        <v>414.70420190476187</v>
      </c>
      <c r="I21" s="11">
        <v>214.5325776190476</v>
      </c>
      <c r="J21" s="11">
        <v>3.25</v>
      </c>
      <c r="K21" s="11">
        <v>90.837672083333345</v>
      </c>
      <c r="L21" s="11"/>
      <c r="M21" s="11"/>
      <c r="N21" s="11">
        <v>1.375</v>
      </c>
      <c r="O21" s="11">
        <v>0.95669358749999989</v>
      </c>
      <c r="P21" s="11">
        <v>106.48954285714285</v>
      </c>
      <c r="Q21" s="11">
        <v>1.0694146714285715</v>
      </c>
      <c r="R21" s="11">
        <v>1.0416666666666667</v>
      </c>
      <c r="S21" s="11">
        <v>0.73726718333333341</v>
      </c>
      <c r="T21" s="11">
        <v>1.375</v>
      </c>
      <c r="U21" s="11">
        <v>1609.0833333333333</v>
      </c>
      <c r="V21" s="11">
        <v>433.6965504166667</v>
      </c>
      <c r="W21" s="11">
        <v>232.6858429166667</v>
      </c>
      <c r="X21" s="11">
        <v>55</v>
      </c>
      <c r="Y21" s="11">
        <v>1634.0833333333333</v>
      </c>
      <c r="Z21" s="11">
        <v>109404.5</v>
      </c>
      <c r="AB21" s="12">
        <v>19</v>
      </c>
      <c r="AC21" s="13">
        <v>0.77290373239222498</v>
      </c>
      <c r="AD21" s="13">
        <v>1.2658294619933801</v>
      </c>
      <c r="AE21" s="13">
        <v>0.32053481092967001</v>
      </c>
      <c r="AF21" s="13">
        <v>-0.298238677796828</v>
      </c>
      <c r="AG21" s="13">
        <f t="shared" si="0"/>
        <v>1.0193665971928025</v>
      </c>
    </row>
    <row r="22" spans="1:33" x14ac:dyDescent="0.3">
      <c r="A22" s="4" t="s">
        <v>45</v>
      </c>
      <c r="B22" s="11">
        <v>3.125</v>
      </c>
      <c r="C22" s="11">
        <v>1.9996932916666665</v>
      </c>
      <c r="D22" s="11">
        <v>362.59043040293039</v>
      </c>
      <c r="E22" s="11">
        <v>351.75</v>
      </c>
      <c r="F22" s="11">
        <v>188.0218452173913</v>
      </c>
      <c r="G22" s="11">
        <v>1.6085188347826092</v>
      </c>
      <c r="H22" s="11">
        <v>400.5050391304348</v>
      </c>
      <c r="I22" s="11">
        <v>226.0154408695652</v>
      </c>
      <c r="J22" s="11">
        <v>3.125</v>
      </c>
      <c r="K22" s="11">
        <v>93.149780416666658</v>
      </c>
      <c r="L22" s="11"/>
      <c r="M22" s="11"/>
      <c r="N22" s="11">
        <v>1.25</v>
      </c>
      <c r="O22" s="11">
        <v>0.9338366583333334</v>
      </c>
      <c r="P22" s="11">
        <v>136.70339600000003</v>
      </c>
      <c r="Q22" s="11">
        <v>0.98913198000000002</v>
      </c>
      <c r="R22" s="11">
        <v>1.0416666666666667</v>
      </c>
      <c r="S22" s="11">
        <v>0.80886053749999987</v>
      </c>
      <c r="T22" s="11">
        <v>1.25</v>
      </c>
      <c r="U22" s="11">
        <v>1468.1666666666667</v>
      </c>
      <c r="V22" s="11">
        <v>272.20349125000013</v>
      </c>
      <c r="W22" s="11">
        <v>186.63728750000004</v>
      </c>
      <c r="X22" s="11">
        <v>50.416666666666664</v>
      </c>
      <c r="Y22" s="11">
        <v>1491.8333333333333</v>
      </c>
      <c r="Z22" s="11">
        <v>112238.79166666667</v>
      </c>
      <c r="AB22" s="11"/>
      <c r="AC22" s="13"/>
      <c r="AD22" s="13"/>
      <c r="AE22" s="13"/>
      <c r="AF22" s="13"/>
      <c r="AG22" s="13"/>
    </row>
    <row r="23" spans="1:33" x14ac:dyDescent="0.3">
      <c r="A23" s="3" t="s">
        <v>47</v>
      </c>
      <c r="B23" s="3">
        <f>AVERAGE(B3:B22)</f>
        <v>3.1166666666666671</v>
      </c>
      <c r="C23" s="3">
        <f t="shared" ref="C23:Z23" si="1">AVERAGE(C3:C22)</f>
        <v>1.7327174197916668</v>
      </c>
      <c r="D23" s="3">
        <f t="shared" si="1"/>
        <v>288.58984390659651</v>
      </c>
      <c r="E23" s="3">
        <f t="shared" si="1"/>
        <v>272.02700781102959</v>
      </c>
      <c r="F23" s="3">
        <f t="shared" si="1"/>
        <v>200.46777062223629</v>
      </c>
      <c r="G23" s="3">
        <f t="shared" si="1"/>
        <v>1.5459468219161825</v>
      </c>
      <c r="H23" s="3">
        <f t="shared" si="1"/>
        <v>520.5447102428468</v>
      </c>
      <c r="I23" s="3">
        <f t="shared" si="1"/>
        <v>257.65242981665324</v>
      </c>
      <c r="J23" s="3">
        <f t="shared" si="1"/>
        <v>3.0077922077922081</v>
      </c>
      <c r="K23" s="3">
        <f t="shared" si="1"/>
        <v>144.27217457336957</v>
      </c>
      <c r="L23" s="3"/>
      <c r="M23" s="3"/>
      <c r="N23" s="3">
        <f t="shared" si="1"/>
        <v>1.2895833333333335</v>
      </c>
      <c r="O23" s="3">
        <f t="shared" si="1"/>
        <v>0.81326505181891862</v>
      </c>
      <c r="P23" s="3">
        <f t="shared" si="1"/>
        <v>106.70422335099208</v>
      </c>
      <c r="Q23" s="3">
        <f t="shared" si="1"/>
        <v>0.91501038177380956</v>
      </c>
      <c r="R23" s="3">
        <f t="shared" si="1"/>
        <v>1.0083333333333333</v>
      </c>
      <c r="S23" s="3">
        <f t="shared" si="1"/>
        <v>0.69798150473214293</v>
      </c>
      <c r="T23" s="3">
        <f t="shared" si="1"/>
        <v>1.2711038961038963</v>
      </c>
      <c r="U23" s="3">
        <f t="shared" si="1"/>
        <v>1749.4122835497833</v>
      </c>
      <c r="V23" s="3">
        <f t="shared" si="1"/>
        <v>465.65568729166671</v>
      </c>
      <c r="W23" s="3">
        <f t="shared" si="1"/>
        <v>238.53959129166665</v>
      </c>
      <c r="X23" s="3">
        <f t="shared" si="1"/>
        <v>51.266666666666666</v>
      </c>
      <c r="Y23" s="3">
        <f t="shared" si="1"/>
        <v>1810.75</v>
      </c>
      <c r="Z23" s="3">
        <f t="shared" si="1"/>
        <v>107467.11458333333</v>
      </c>
      <c r="AB23" s="11"/>
      <c r="AC23" s="13"/>
      <c r="AD23" s="13"/>
      <c r="AE23" s="13"/>
      <c r="AF23" s="13"/>
      <c r="AG23" s="13"/>
    </row>
    <row r="24" spans="1:33" x14ac:dyDescent="0.3">
      <c r="A24" s="3" t="s">
        <v>48</v>
      </c>
      <c r="B24" s="3">
        <f>STDEV(B3:B22)</f>
        <v>1.5258254404923917</v>
      </c>
      <c r="C24" s="3">
        <f t="shared" ref="C24:Z24" si="2">STDEV(C3:C22)</f>
        <v>0.77681945107220374</v>
      </c>
      <c r="D24" s="3">
        <f t="shared" si="2"/>
        <v>43.399588207150408</v>
      </c>
      <c r="E24" s="3">
        <f t="shared" si="2"/>
        <v>40.952512661209816</v>
      </c>
      <c r="F24" s="3">
        <f t="shared" si="2"/>
        <v>60.508454781336205</v>
      </c>
      <c r="G24" s="3">
        <f t="shared" si="2"/>
        <v>0.5445013288248185</v>
      </c>
      <c r="H24" s="3">
        <f t="shared" si="2"/>
        <v>233.77933748929334</v>
      </c>
      <c r="I24" s="3">
        <f t="shared" si="2"/>
        <v>80.604633784798494</v>
      </c>
      <c r="J24" s="3">
        <f t="shared" si="2"/>
        <v>1.4401489444963096</v>
      </c>
      <c r="K24" s="3">
        <f t="shared" si="2"/>
        <v>122.60335257778723</v>
      </c>
      <c r="L24" s="3"/>
      <c r="M24" s="3"/>
      <c r="N24" s="3">
        <f t="shared" si="2"/>
        <v>0.1885206140713101</v>
      </c>
      <c r="O24" s="3">
        <f t="shared" si="2"/>
        <v>0.1013346311590744</v>
      </c>
      <c r="P24" s="3">
        <f t="shared" si="2"/>
        <v>24.456517049018196</v>
      </c>
      <c r="Q24" s="3">
        <f t="shared" si="2"/>
        <v>0.2948750841880397</v>
      </c>
      <c r="R24" s="3">
        <f t="shared" si="2"/>
        <v>4.4012890190533699E-2</v>
      </c>
      <c r="S24" s="3">
        <f t="shared" si="2"/>
        <v>9.8040611134808303E-2</v>
      </c>
      <c r="T24" s="3">
        <f t="shared" si="2"/>
        <v>0.17894223670948775</v>
      </c>
      <c r="U24" s="3">
        <f t="shared" si="2"/>
        <v>285.89089403882184</v>
      </c>
      <c r="V24" s="3">
        <f t="shared" si="2"/>
        <v>255.61136119953801</v>
      </c>
      <c r="W24" s="3">
        <f t="shared" si="2"/>
        <v>109.32730510371564</v>
      </c>
      <c r="X24" s="3">
        <f t="shared" si="2"/>
        <v>3.2229077713958842</v>
      </c>
      <c r="Y24" s="3">
        <f t="shared" si="2"/>
        <v>354.45105429431345</v>
      </c>
      <c r="Z24" s="3">
        <f t="shared" si="2"/>
        <v>9166.3809693404528</v>
      </c>
      <c r="AB24" s="11"/>
      <c r="AC24" s="13"/>
      <c r="AD24" s="13"/>
      <c r="AE24" s="13"/>
      <c r="AF24" s="13"/>
      <c r="AG24" s="13"/>
    </row>
    <row r="25" spans="1:33" x14ac:dyDescent="0.3">
      <c r="A25" s="6"/>
      <c r="B25" s="6" t="s">
        <v>49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B25" s="9" t="s">
        <v>56</v>
      </c>
      <c r="AC25" s="13"/>
      <c r="AD25" s="13"/>
      <c r="AE25" s="13"/>
      <c r="AF25" s="13"/>
      <c r="AG25" s="13"/>
    </row>
    <row r="26" spans="1:33" x14ac:dyDescent="0.3">
      <c r="A26" s="6"/>
      <c r="B26" s="6" t="s">
        <v>1</v>
      </c>
      <c r="C26" s="6" t="s">
        <v>2</v>
      </c>
      <c r="D26" s="6" t="s">
        <v>3</v>
      </c>
      <c r="E26" s="6" t="s">
        <v>4</v>
      </c>
      <c r="F26" s="6" t="s">
        <v>5</v>
      </c>
      <c r="G26" s="6" t="s">
        <v>6</v>
      </c>
      <c r="H26" s="6" t="s">
        <v>7</v>
      </c>
      <c r="I26" s="6" t="s">
        <v>8</v>
      </c>
      <c r="J26" s="6" t="s">
        <v>9</v>
      </c>
      <c r="K26" s="6" t="s">
        <v>10</v>
      </c>
      <c r="L26" s="6" t="s">
        <v>11</v>
      </c>
      <c r="M26" s="6" t="s">
        <v>12</v>
      </c>
      <c r="N26" s="6" t="s">
        <v>13</v>
      </c>
      <c r="O26" s="6" t="s">
        <v>14</v>
      </c>
      <c r="P26" s="6" t="s">
        <v>15</v>
      </c>
      <c r="Q26" s="6" t="s">
        <v>16</v>
      </c>
      <c r="R26" s="6" t="s">
        <v>17</v>
      </c>
      <c r="S26" s="6" t="s">
        <v>18</v>
      </c>
      <c r="T26" s="6" t="s">
        <v>19</v>
      </c>
      <c r="U26" s="6" t="s">
        <v>20</v>
      </c>
      <c r="V26" s="6" t="s">
        <v>21</v>
      </c>
      <c r="W26" s="6" t="s">
        <v>22</v>
      </c>
      <c r="X26" s="6" t="s">
        <v>23</v>
      </c>
      <c r="Y26" s="6" t="s">
        <v>24</v>
      </c>
      <c r="Z26" s="6" t="s">
        <v>25</v>
      </c>
      <c r="AB26" s="9" t="s">
        <v>57</v>
      </c>
      <c r="AC26" s="10" t="s">
        <v>50</v>
      </c>
      <c r="AD26" s="10" t="s">
        <v>51</v>
      </c>
      <c r="AE26" s="10" t="s">
        <v>52</v>
      </c>
      <c r="AF26" s="10" t="s">
        <v>53</v>
      </c>
      <c r="AG26" s="10" t="s">
        <v>54</v>
      </c>
    </row>
    <row r="27" spans="1:33" x14ac:dyDescent="0.3">
      <c r="A27" s="6" t="s">
        <v>26</v>
      </c>
      <c r="B27" s="11">
        <v>3.6666666666666665</v>
      </c>
      <c r="C27" s="11">
        <v>2.3271216708333333</v>
      </c>
      <c r="D27" s="11">
        <v>335.8</v>
      </c>
      <c r="E27" s="11">
        <v>336.77083333333331</v>
      </c>
      <c r="F27" s="11">
        <v>149.01695999999998</v>
      </c>
      <c r="G27" s="11">
        <v>2.1649402260869564</v>
      </c>
      <c r="H27" s="11">
        <v>439.54005217391301</v>
      </c>
      <c r="I27" s="11">
        <v>244.79913086956512</v>
      </c>
      <c r="J27" s="11">
        <v>3.1739130434782608</v>
      </c>
      <c r="K27" s="11">
        <v>79.479436250000006</v>
      </c>
      <c r="L27" s="11"/>
      <c r="M27" s="11"/>
      <c r="N27" s="11">
        <v>1.125</v>
      </c>
      <c r="O27" s="11">
        <v>0.82655544583333329</v>
      </c>
      <c r="P27" s="11">
        <v>99.702465000000004</v>
      </c>
      <c r="Q27" s="11">
        <v>0.46577835000000001</v>
      </c>
      <c r="R27" s="11">
        <v>0.95833333333333337</v>
      </c>
      <c r="S27" s="11">
        <v>0.81299252608695638</v>
      </c>
      <c r="T27" s="11">
        <v>1.0434782608695652</v>
      </c>
      <c r="U27" s="11">
        <v>1343.6521739130435</v>
      </c>
      <c r="V27" s="11">
        <v>312.41871500000008</v>
      </c>
      <c r="W27" s="11">
        <v>176.29972958333337</v>
      </c>
      <c r="X27" s="11">
        <v>51.75</v>
      </c>
      <c r="Y27" s="11">
        <v>1498.5833333333333</v>
      </c>
      <c r="Z27" s="11">
        <v>92649.833333333328</v>
      </c>
      <c r="AB27" s="12">
        <v>1</v>
      </c>
      <c r="AC27" s="13">
        <v>0.64667467523570998</v>
      </c>
      <c r="AD27" s="13">
        <v>0.44539570952677698</v>
      </c>
      <c r="AE27" s="13">
        <v>-5.3099180633498201E-2</v>
      </c>
      <c r="AF27" s="13">
        <v>0.10931217604280299</v>
      </c>
      <c r="AG27" s="13">
        <f>AVERAGE(AE27:AF27)</f>
        <v>2.8106497704652397E-2</v>
      </c>
    </row>
    <row r="28" spans="1:33" x14ac:dyDescent="0.3">
      <c r="A28" s="6" t="s">
        <v>27</v>
      </c>
      <c r="B28" s="11">
        <v>4.291666666666667</v>
      </c>
      <c r="C28" s="11">
        <v>2.5197153333333335</v>
      </c>
      <c r="D28" s="11">
        <v>260.13234126984133</v>
      </c>
      <c r="E28" s="11">
        <v>247.77083333333334</v>
      </c>
      <c r="F28" s="11">
        <v>192.15485333333336</v>
      </c>
      <c r="G28" s="11">
        <v>2.0017873708333331</v>
      </c>
      <c r="H28" s="11">
        <v>690.67348499999991</v>
      </c>
      <c r="I28" s="11">
        <v>352.69775874999999</v>
      </c>
      <c r="J28" s="11">
        <v>4.291666666666667</v>
      </c>
      <c r="K28" s="11">
        <v>98.975216666666654</v>
      </c>
      <c r="L28" s="11"/>
      <c r="M28" s="11"/>
      <c r="N28" s="11">
        <v>1.25</v>
      </c>
      <c r="O28" s="11">
        <v>0.84076584782608688</v>
      </c>
      <c r="P28" s="11">
        <v>90.992403333333343</v>
      </c>
      <c r="Q28" s="11">
        <v>1.0044948533333333</v>
      </c>
      <c r="R28" s="11">
        <v>1</v>
      </c>
      <c r="S28" s="11">
        <v>0.68526916250000003</v>
      </c>
      <c r="T28" s="11">
        <v>1.25</v>
      </c>
      <c r="U28" s="11">
        <v>1650.0416666666667</v>
      </c>
      <c r="V28" s="11">
        <v>531.12229083333318</v>
      </c>
      <c r="W28" s="11">
        <v>303.05767250000002</v>
      </c>
      <c r="X28" s="11">
        <v>52.583333333333336</v>
      </c>
      <c r="Y28" s="11">
        <v>1650.0416666666667</v>
      </c>
      <c r="Z28" s="11">
        <v>103466.75</v>
      </c>
      <c r="AB28" s="12">
        <v>2</v>
      </c>
      <c r="AC28" s="13">
        <v>0.31398121855414501</v>
      </c>
      <c r="AD28" s="13">
        <v>0.43838168980623798</v>
      </c>
      <c r="AE28" s="13">
        <v>-0.59816722526155996</v>
      </c>
      <c r="AF28" s="13">
        <v>0.21864675423226901</v>
      </c>
      <c r="AG28" s="13">
        <f t="shared" ref="AG28:AG45" si="3">AVERAGE(AE28:AF28)</f>
        <v>-0.18976023551464549</v>
      </c>
    </row>
    <row r="29" spans="1:33" x14ac:dyDescent="0.3">
      <c r="A29" s="6" t="s">
        <v>28</v>
      </c>
      <c r="B29" s="11">
        <v>6.708333333333333</v>
      </c>
      <c r="C29" s="11">
        <v>2.4570493749999991</v>
      </c>
      <c r="D29" s="11">
        <v>254.03954517704526</v>
      </c>
      <c r="E29" s="11">
        <v>203.89583333333334</v>
      </c>
      <c r="F29" s="11">
        <v>178.55682083333338</v>
      </c>
      <c r="G29" s="11">
        <v>2.3904027083333337</v>
      </c>
      <c r="H29" s="11">
        <v>1105.81861125</v>
      </c>
      <c r="I29" s="11">
        <v>354.04965958333332</v>
      </c>
      <c r="J29" s="11">
        <v>5.4090909090909092</v>
      </c>
      <c r="K29" s="11">
        <v>181.06048750000002</v>
      </c>
      <c r="L29" s="11"/>
      <c r="M29" s="11"/>
      <c r="N29" s="11">
        <v>1.9166666666666667</v>
      </c>
      <c r="O29" s="11">
        <v>0.6875329916666667</v>
      </c>
      <c r="P29" s="11">
        <v>98.440995555555546</v>
      </c>
      <c r="Q29" s="11">
        <v>0.56298048888888896</v>
      </c>
      <c r="R29" s="11">
        <v>1</v>
      </c>
      <c r="S29" s="11">
        <v>0.52849251818181819</v>
      </c>
      <c r="T29" s="11">
        <v>1.4545454545454546</v>
      </c>
      <c r="U29" s="11">
        <v>2207.681818181818</v>
      </c>
      <c r="V29" s="11">
        <v>537.11981375000016</v>
      </c>
      <c r="W29" s="11">
        <v>188.71549666666667</v>
      </c>
      <c r="X29" s="11">
        <v>51.75</v>
      </c>
      <c r="Y29" s="11">
        <v>2709.125</v>
      </c>
      <c r="Z29" s="11">
        <v>118675.41666666667</v>
      </c>
      <c r="AB29" s="12">
        <v>3</v>
      </c>
      <c r="AC29" s="13">
        <v>0.417042554196559</v>
      </c>
      <c r="AD29" s="13">
        <v>0.11654235419999701</v>
      </c>
      <c r="AE29" s="13">
        <v>-4.84454449660984E-2</v>
      </c>
      <c r="AF29" s="13">
        <v>-0.35018517301790802</v>
      </c>
      <c r="AG29" s="13">
        <f t="shared" si="3"/>
        <v>-0.19931530899200323</v>
      </c>
    </row>
    <row r="30" spans="1:33" x14ac:dyDescent="0.3">
      <c r="A30" s="6" t="s">
        <v>29</v>
      </c>
      <c r="B30" s="11">
        <v>4</v>
      </c>
      <c r="C30" s="11">
        <v>1.9886218124999999</v>
      </c>
      <c r="D30" s="11">
        <v>325.34248737373736</v>
      </c>
      <c r="E30" s="11">
        <v>305.9375</v>
      </c>
      <c r="F30" s="11">
        <v>180.18021347826087</v>
      </c>
      <c r="G30" s="11">
        <v>1.6907300304347828</v>
      </c>
      <c r="H30" s="11">
        <v>641.18879347826089</v>
      </c>
      <c r="I30" s="11">
        <v>256.74349782608698</v>
      </c>
      <c r="J30" s="11">
        <v>4</v>
      </c>
      <c r="K30" s="11">
        <v>117.31187791666667</v>
      </c>
      <c r="L30" s="11"/>
      <c r="M30" s="11"/>
      <c r="N30" s="11">
        <v>1.0833333333333333</v>
      </c>
      <c r="O30" s="11">
        <v>0.64571696666666667</v>
      </c>
      <c r="P30" s="11">
        <v>26.29627</v>
      </c>
      <c r="Q30" s="11">
        <v>0.12078850499999999</v>
      </c>
      <c r="R30" s="11">
        <v>1</v>
      </c>
      <c r="S30" s="11">
        <v>0.61725212500000004</v>
      </c>
      <c r="T30" s="11">
        <v>1.0833333333333333</v>
      </c>
      <c r="U30" s="11">
        <v>2003.7083333333333</v>
      </c>
      <c r="V30" s="11">
        <v>256.09439749999996</v>
      </c>
      <c r="W30" s="11">
        <v>135.55991791666668</v>
      </c>
      <c r="X30" s="11">
        <v>55.333333333333336</v>
      </c>
      <c r="Y30" s="11">
        <v>2003.7083333333333</v>
      </c>
      <c r="Z30" s="11">
        <v>115848.33333333333</v>
      </c>
      <c r="AB30" s="12">
        <v>4</v>
      </c>
      <c r="AC30" s="13">
        <v>0.103531164746535</v>
      </c>
      <c r="AD30" s="13">
        <v>-0.18685229153942801</v>
      </c>
      <c r="AE30" s="13">
        <v>0.112268261248217</v>
      </c>
      <c r="AF30" s="13">
        <v>-4.7420774201051799E-2</v>
      </c>
      <c r="AG30" s="13">
        <f t="shared" si="3"/>
        <v>3.2423743523582599E-2</v>
      </c>
    </row>
    <row r="31" spans="1:33" x14ac:dyDescent="0.3">
      <c r="A31" s="6" t="s">
        <v>30</v>
      </c>
      <c r="B31" s="11">
        <v>2.9166666666666665</v>
      </c>
      <c r="C31" s="11">
        <v>1.2159593041666668</v>
      </c>
      <c r="D31" s="11">
        <v>304.69710144927541</v>
      </c>
      <c r="E31" s="11">
        <v>266.41304347826087</v>
      </c>
      <c r="F31" s="11">
        <v>170.64572000000001</v>
      </c>
      <c r="G31" s="11">
        <v>0.92469858823529405</v>
      </c>
      <c r="H31" s="11">
        <v>544.16375882352929</v>
      </c>
      <c r="I31" s="11">
        <v>185.87565470588237</v>
      </c>
      <c r="J31" s="11">
        <v>2.8333333333333335</v>
      </c>
      <c r="K31" s="11">
        <v>146.23398791666665</v>
      </c>
      <c r="L31" s="11"/>
      <c r="M31" s="11"/>
      <c r="N31" s="11">
        <v>1.5416666666666667</v>
      </c>
      <c r="O31" s="11">
        <v>0.68712556666666658</v>
      </c>
      <c r="P31" s="11">
        <v>87.469086999999988</v>
      </c>
      <c r="Q31" s="11">
        <v>0.99815788999999988</v>
      </c>
      <c r="R31" s="11">
        <v>1.0416666666666667</v>
      </c>
      <c r="S31" s="11">
        <v>0.51282812083333329</v>
      </c>
      <c r="T31" s="11">
        <v>1.5416666666666667</v>
      </c>
      <c r="U31" s="11">
        <v>2380.0833333333335</v>
      </c>
      <c r="V31" s="11">
        <v>418.77854916666666</v>
      </c>
      <c r="W31" s="11">
        <v>169.22746291666664</v>
      </c>
      <c r="X31" s="11">
        <v>50.083333333333336</v>
      </c>
      <c r="Y31" s="11">
        <v>2450.875</v>
      </c>
      <c r="Z31" s="11">
        <v>115580.875</v>
      </c>
      <c r="AB31" s="11"/>
      <c r="AC31" s="13"/>
      <c r="AD31" s="13"/>
      <c r="AE31" s="13"/>
      <c r="AF31" s="13"/>
      <c r="AG31" s="13"/>
    </row>
    <row r="32" spans="1:33" x14ac:dyDescent="0.3">
      <c r="A32" s="6" t="s">
        <v>31</v>
      </c>
      <c r="B32" s="11">
        <v>5.708333333333333</v>
      </c>
      <c r="C32" s="11">
        <v>2.7895506249999991</v>
      </c>
      <c r="D32" s="11">
        <v>234.4081565833404</v>
      </c>
      <c r="E32" s="11">
        <v>226.14583333333334</v>
      </c>
      <c r="F32" s="11">
        <v>195.7221913043478</v>
      </c>
      <c r="G32" s="11">
        <v>2.4040438434782607</v>
      </c>
      <c r="H32" s="11">
        <v>1038.9363826086958</v>
      </c>
      <c r="I32" s="11">
        <v>438.38284782608673</v>
      </c>
      <c r="J32" s="11">
        <v>5.2173913043478262</v>
      </c>
      <c r="K32" s="11">
        <v>148.16956500000001</v>
      </c>
      <c r="L32" s="11"/>
      <c r="M32" s="11"/>
      <c r="N32" s="11">
        <v>1.0416666666666667</v>
      </c>
      <c r="O32" s="11">
        <v>0.68922589130434786</v>
      </c>
      <c r="P32" s="11">
        <v>81.165655000000001</v>
      </c>
      <c r="Q32" s="11">
        <v>0.2372541</v>
      </c>
      <c r="R32" s="11">
        <v>0.95833333333333337</v>
      </c>
      <c r="S32" s="11">
        <v>0.66781311304347835</v>
      </c>
      <c r="T32" s="11">
        <v>1</v>
      </c>
      <c r="U32" s="11">
        <v>1863.7391304347825</v>
      </c>
      <c r="V32" s="11">
        <v>372.1715987500001</v>
      </c>
      <c r="W32" s="11">
        <v>174.74291166666671</v>
      </c>
      <c r="X32" s="11">
        <v>48.083333333333336</v>
      </c>
      <c r="Y32" s="11">
        <v>1995.625</v>
      </c>
      <c r="Z32" s="11">
        <v>104774.58333333333</v>
      </c>
      <c r="AB32" s="12">
        <v>6</v>
      </c>
      <c r="AC32" s="13">
        <v>0.64389711087131096</v>
      </c>
      <c r="AD32" s="13">
        <v>0.389657954026496</v>
      </c>
      <c r="AE32" s="13">
        <v>3.35507088341465E-2</v>
      </c>
      <c r="AF32" s="13">
        <v>-0.42711308471786602</v>
      </c>
      <c r="AG32" s="13">
        <f t="shared" si="3"/>
        <v>-0.19678118794185975</v>
      </c>
    </row>
    <row r="33" spans="1:33" x14ac:dyDescent="0.3">
      <c r="A33" s="6" t="s">
        <v>32</v>
      </c>
      <c r="B33" s="11">
        <v>4.75</v>
      </c>
      <c r="C33" s="11">
        <v>1.8815330208333336</v>
      </c>
      <c r="D33" s="11">
        <v>277.68700396825403</v>
      </c>
      <c r="E33" s="11">
        <v>234.52083333333334</v>
      </c>
      <c r="F33" s="11">
        <v>194.90788291666661</v>
      </c>
      <c r="G33" s="11">
        <v>1.4696177966666666</v>
      </c>
      <c r="H33" s="11">
        <v>765.85831166666685</v>
      </c>
      <c r="I33" s="11">
        <v>272.05666833333333</v>
      </c>
      <c r="J33" s="11">
        <v>4.2608695652173916</v>
      </c>
      <c r="K33" s="11">
        <v>136.58919375000002</v>
      </c>
      <c r="L33" s="11"/>
      <c r="M33" s="11"/>
      <c r="N33" s="11">
        <v>1.5416666666666667</v>
      </c>
      <c r="O33" s="11">
        <v>0.6421849291666667</v>
      </c>
      <c r="P33" s="11">
        <v>99.294449000000014</v>
      </c>
      <c r="Q33" s="11">
        <v>0.47152619399999984</v>
      </c>
      <c r="R33" s="11">
        <v>1</v>
      </c>
      <c r="S33" s="11">
        <v>0.47345598260869559</v>
      </c>
      <c r="T33" s="11">
        <v>1.4782608695652173</v>
      </c>
      <c r="U33" s="11">
        <v>2338.4347826086955</v>
      </c>
      <c r="V33" s="11">
        <v>957.5878541666666</v>
      </c>
      <c r="W33" s="11">
        <v>348.31321249999996</v>
      </c>
      <c r="X33" s="11">
        <v>45.416666666666664</v>
      </c>
      <c r="Y33" s="11">
        <v>2585.1666666666665</v>
      </c>
      <c r="Z33" s="11">
        <v>100460.875</v>
      </c>
      <c r="AB33" s="12">
        <v>7</v>
      </c>
      <c r="AC33" s="13">
        <v>0.91945649127303097</v>
      </c>
      <c r="AD33" s="13">
        <v>-2.9383730872625601E-2</v>
      </c>
      <c r="AE33" s="13">
        <v>-7.8877273366853601E-2</v>
      </c>
      <c r="AF33" s="13">
        <v>0.232894708197974</v>
      </c>
      <c r="AG33" s="13">
        <f t="shared" si="3"/>
        <v>7.7008717415560202E-2</v>
      </c>
    </row>
    <row r="34" spans="1:33" x14ac:dyDescent="0.3">
      <c r="A34" s="6" t="s">
        <v>33</v>
      </c>
      <c r="B34" s="11">
        <v>4.041666666666667</v>
      </c>
      <c r="C34" s="11">
        <v>2.6665938333333332</v>
      </c>
      <c r="D34" s="11">
        <v>243.57354797979795</v>
      </c>
      <c r="E34" s="11">
        <v>241.25</v>
      </c>
      <c r="F34" s="11">
        <v>195.23368291666668</v>
      </c>
      <c r="G34" s="11">
        <v>2.1874195041666669</v>
      </c>
      <c r="H34" s="11">
        <v>644.62956958333314</v>
      </c>
      <c r="I34" s="11">
        <v>367.99611791666666</v>
      </c>
      <c r="J34" s="11">
        <v>4</v>
      </c>
      <c r="K34" s="11">
        <v>120.64448458333332</v>
      </c>
      <c r="L34" s="11"/>
      <c r="M34" s="11"/>
      <c r="N34" s="11">
        <v>1.2083333333333333</v>
      </c>
      <c r="O34" s="11">
        <v>0.87835906250000007</v>
      </c>
      <c r="P34" s="11">
        <v>98.031450000000007</v>
      </c>
      <c r="Q34" s="11">
        <v>0.46719259999999996</v>
      </c>
      <c r="R34" s="11">
        <v>1.0416666666666667</v>
      </c>
      <c r="S34" s="11">
        <v>0.81466506666666694</v>
      </c>
      <c r="T34" s="11">
        <v>1.2083333333333333</v>
      </c>
      <c r="U34" s="11">
        <v>1472.4166666666667</v>
      </c>
      <c r="V34" s="11">
        <v>396.5681091666666</v>
      </c>
      <c r="W34" s="11">
        <v>229.15971041666671</v>
      </c>
      <c r="X34" s="11">
        <v>46.416666666666664</v>
      </c>
      <c r="Y34" s="11">
        <v>1501.5833333333333</v>
      </c>
      <c r="Z34" s="11">
        <v>89198.333333333328</v>
      </c>
      <c r="AB34" s="11"/>
      <c r="AC34" s="13"/>
      <c r="AD34" s="13"/>
      <c r="AE34" s="13"/>
      <c r="AF34" s="13"/>
      <c r="AG34" s="13"/>
    </row>
    <row r="35" spans="1:33" x14ac:dyDescent="0.3">
      <c r="A35" s="6" t="s">
        <v>34</v>
      </c>
      <c r="B35" s="11">
        <v>0.70833333333333337</v>
      </c>
      <c r="C35" s="11">
        <v>0.45576130000000004</v>
      </c>
      <c r="D35" s="11">
        <v>367.09523809523807</v>
      </c>
      <c r="E35" s="11">
        <v>333</v>
      </c>
      <c r="F35" s="11">
        <v>170.65415000000002</v>
      </c>
      <c r="G35" s="11">
        <v>1.2776915</v>
      </c>
      <c r="H35" s="11">
        <v>267.29255000000001</v>
      </c>
      <c r="I35" s="11">
        <v>89.473794999999996</v>
      </c>
      <c r="J35" s="11">
        <v>0.70833333333333337</v>
      </c>
      <c r="K35" s="11">
        <v>104.70047958333333</v>
      </c>
      <c r="L35" s="11"/>
      <c r="M35" s="11"/>
      <c r="N35" s="11">
        <v>1.25</v>
      </c>
      <c r="O35" s="11">
        <v>0.77866125416666654</v>
      </c>
      <c r="P35" s="11">
        <v>56.193330000000003</v>
      </c>
      <c r="Q35" s="11">
        <v>0.61793352333333329</v>
      </c>
      <c r="R35" s="11">
        <v>1.125</v>
      </c>
      <c r="S35" s="11">
        <v>0.72481585416666672</v>
      </c>
      <c r="T35" s="11">
        <v>1.25</v>
      </c>
      <c r="U35" s="11">
        <v>1683.2083333333333</v>
      </c>
      <c r="V35" s="11">
        <v>514.60053125000002</v>
      </c>
      <c r="W35" s="11">
        <v>266.46965500000005</v>
      </c>
      <c r="X35" s="11">
        <v>45.833333333333336</v>
      </c>
      <c r="Y35" s="11">
        <v>1765.0416666666667</v>
      </c>
      <c r="Z35" s="11">
        <v>89057.083333333328</v>
      </c>
      <c r="AB35" s="12">
        <v>9</v>
      </c>
      <c r="AC35" s="13">
        <v>0.47415551986002802</v>
      </c>
      <c r="AD35" s="13">
        <v>0.63902890642619703</v>
      </c>
      <c r="AE35" s="13">
        <v>-0.29841465935084999</v>
      </c>
      <c r="AF35" s="13">
        <v>-0.114799272779707</v>
      </c>
      <c r="AG35" s="13">
        <f t="shared" si="3"/>
        <v>-0.20660696606527851</v>
      </c>
    </row>
    <row r="36" spans="1:33" x14ac:dyDescent="0.3">
      <c r="A36" s="6" t="s">
        <v>35</v>
      </c>
      <c r="B36" s="11">
        <v>5.5263157894736841</v>
      </c>
      <c r="C36" s="11">
        <v>2.3783249166666667</v>
      </c>
      <c r="D36" s="11">
        <v>252.50942460317461</v>
      </c>
      <c r="E36" s="11">
        <v>215.14583333333334</v>
      </c>
      <c r="F36" s="11">
        <v>172.58722916666667</v>
      </c>
      <c r="G36" s="11">
        <v>1.6494844166666673</v>
      </c>
      <c r="H36" s="11">
        <v>788.89747916666659</v>
      </c>
      <c r="I36" s="11">
        <v>323.75300166666659</v>
      </c>
      <c r="J36" s="11">
        <v>5.25</v>
      </c>
      <c r="K36" s="11">
        <v>122.42654874999998</v>
      </c>
      <c r="L36" s="11"/>
      <c r="M36" s="11"/>
      <c r="N36" s="11">
        <v>1.5</v>
      </c>
      <c r="O36" s="11">
        <v>0.68032629583333326</v>
      </c>
      <c r="P36" s="11">
        <v>111.52759800000001</v>
      </c>
      <c r="Q36" s="11">
        <v>0.64010420599999995</v>
      </c>
      <c r="R36" s="11">
        <v>1</v>
      </c>
      <c r="S36" s="11">
        <v>0.48858581666666662</v>
      </c>
      <c r="T36" s="11">
        <v>1.5</v>
      </c>
      <c r="U36" s="11">
        <v>2252.375</v>
      </c>
      <c r="V36" s="11">
        <v>692.38368749999984</v>
      </c>
      <c r="W36" s="11">
        <v>291.77699208333331</v>
      </c>
      <c r="X36" s="11">
        <v>44.416666666666664</v>
      </c>
      <c r="Y36" s="11">
        <v>2252.375</v>
      </c>
      <c r="Z36" s="11">
        <v>92978.708333333328</v>
      </c>
      <c r="AB36" s="12">
        <v>10</v>
      </c>
      <c r="AC36" s="13">
        <v>0.76401898836481497</v>
      </c>
      <c r="AD36" s="13">
        <v>-0.38683060966041399</v>
      </c>
      <c r="AE36" s="13">
        <v>-1.6667580176577101E-2</v>
      </c>
      <c r="AF36" s="13">
        <v>0.58327659797133902</v>
      </c>
      <c r="AG36" s="13">
        <f t="shared" si="3"/>
        <v>0.28330450889738096</v>
      </c>
    </row>
    <row r="37" spans="1:33" x14ac:dyDescent="0.3">
      <c r="A37" s="6" t="s">
        <v>36</v>
      </c>
      <c r="B37" s="11">
        <v>3.9473684210526314</v>
      </c>
      <c r="C37" s="11">
        <v>2.3253055083333343</v>
      </c>
      <c r="D37" s="11">
        <v>296.72793109668106</v>
      </c>
      <c r="E37" s="11">
        <v>292.875</v>
      </c>
      <c r="F37" s="11">
        <v>192.30474260869565</v>
      </c>
      <c r="G37" s="11">
        <v>1.7494693521739131</v>
      </c>
      <c r="H37" s="11">
        <v>687.2881760869567</v>
      </c>
      <c r="I37" s="11">
        <v>325.98760304347832</v>
      </c>
      <c r="J37" s="11">
        <v>4.041666666666667</v>
      </c>
      <c r="K37" s="11">
        <v>109.38873791666664</v>
      </c>
      <c r="L37" s="11"/>
      <c r="M37" s="11"/>
      <c r="N37" s="11">
        <v>1.1666666666666667</v>
      </c>
      <c r="O37" s="11">
        <v>0.79193622916666662</v>
      </c>
      <c r="P37" s="11">
        <v>68.128726666666651</v>
      </c>
      <c r="Q37" s="11">
        <v>1.1134678333333334</v>
      </c>
      <c r="R37" s="11">
        <v>1.0416666666666667</v>
      </c>
      <c r="S37" s="11">
        <v>0.73279113749999991</v>
      </c>
      <c r="T37" s="11">
        <v>1.1666666666666667</v>
      </c>
      <c r="U37" s="11">
        <v>1705.625</v>
      </c>
      <c r="V37" s="11">
        <v>282.92744458333328</v>
      </c>
      <c r="W37" s="11">
        <v>166.57842208333329</v>
      </c>
      <c r="X37" s="11">
        <v>53</v>
      </c>
      <c r="Y37" s="11">
        <v>1723.625</v>
      </c>
      <c r="Z37" s="11">
        <v>111244.29166666667</v>
      </c>
      <c r="AB37" s="12">
        <v>11</v>
      </c>
      <c r="AC37" s="13">
        <v>9.0495214483407808E-3</v>
      </c>
      <c r="AD37" s="13">
        <v>0.71857627348155695</v>
      </c>
      <c r="AE37" s="13">
        <v>-0.58467735351753103</v>
      </c>
      <c r="AF37" s="13">
        <v>-0.116155573026394</v>
      </c>
      <c r="AG37" s="13">
        <f t="shared" si="3"/>
        <v>-0.35041646327196252</v>
      </c>
    </row>
    <row r="38" spans="1:33" x14ac:dyDescent="0.3">
      <c r="A38" s="6" t="s">
        <v>37</v>
      </c>
      <c r="B38" s="11">
        <v>2.2105263157894739</v>
      </c>
      <c r="C38" s="11">
        <v>1.2225236666666668</v>
      </c>
      <c r="D38" s="11">
        <v>332.79166666666663</v>
      </c>
      <c r="E38" s="11">
        <v>316.29545454545456</v>
      </c>
      <c r="F38" s="11">
        <v>244.86696222222221</v>
      </c>
      <c r="G38" s="11">
        <v>0.98241970555555547</v>
      </c>
      <c r="H38" s="11">
        <v>444.76048444444456</v>
      </c>
      <c r="I38" s="11">
        <v>218.55141111111112</v>
      </c>
      <c r="J38" s="11">
        <v>2.1666666666666665</v>
      </c>
      <c r="K38" s="11">
        <v>137.44301458333334</v>
      </c>
      <c r="L38" s="11"/>
      <c r="M38" s="11"/>
      <c r="N38" s="11">
        <v>1.5</v>
      </c>
      <c r="O38" s="11">
        <v>0.89780529583333335</v>
      </c>
      <c r="P38" s="11">
        <v>97.156400000000019</v>
      </c>
      <c r="Q38" s="11">
        <v>0.99980175454545439</v>
      </c>
      <c r="R38" s="11">
        <v>1</v>
      </c>
      <c r="S38" s="11">
        <v>0.6129937875</v>
      </c>
      <c r="T38" s="11">
        <v>1.5</v>
      </c>
      <c r="U38" s="11">
        <v>1772.375</v>
      </c>
      <c r="V38" s="11">
        <v>229.57525291666664</v>
      </c>
      <c r="W38" s="11">
        <v>128.57434375</v>
      </c>
      <c r="X38" s="11">
        <v>46.666666666666664</v>
      </c>
      <c r="Y38" s="11">
        <v>1772.375</v>
      </c>
      <c r="Z38" s="11">
        <v>89669.666666666672</v>
      </c>
      <c r="AB38" s="12">
        <v>12</v>
      </c>
      <c r="AC38" s="13">
        <v>0.86208958400464397</v>
      </c>
      <c r="AD38" s="13">
        <v>0.37851804943246398</v>
      </c>
      <c r="AE38" s="13">
        <v>-0.460218208464579</v>
      </c>
      <c r="AF38" s="13">
        <v>0.42066447137221602</v>
      </c>
      <c r="AG38" s="13">
        <f t="shared" si="3"/>
        <v>-1.9776868546181492E-2</v>
      </c>
    </row>
    <row r="39" spans="1:33" x14ac:dyDescent="0.3">
      <c r="A39" s="6" t="s">
        <v>38</v>
      </c>
      <c r="B39" s="11">
        <v>1.8421052631578947</v>
      </c>
      <c r="C39" s="11">
        <v>0.9052200374999998</v>
      </c>
      <c r="D39" s="11">
        <v>379.78030303030306</v>
      </c>
      <c r="E39" s="11">
        <v>365.40909090909093</v>
      </c>
      <c r="F39" s="11">
        <v>102.85816666666666</v>
      </c>
      <c r="G39" s="11">
        <v>0.64113051666666665</v>
      </c>
      <c r="H39" s="11">
        <v>201.66558499999999</v>
      </c>
      <c r="I39" s="11">
        <v>91.284805833333337</v>
      </c>
      <c r="J39" s="11">
        <v>1.7916666666666667</v>
      </c>
      <c r="K39" s="11">
        <v>89.69355583333332</v>
      </c>
      <c r="L39" s="11"/>
      <c r="M39" s="11"/>
      <c r="N39" s="11">
        <v>1.5416666666666667</v>
      </c>
      <c r="O39" s="11">
        <v>0.76104213750000005</v>
      </c>
      <c r="P39" s="11">
        <v>105.83055222222222</v>
      </c>
      <c r="Q39" s="11">
        <v>1.1721016777777777</v>
      </c>
      <c r="R39" s="11">
        <v>1</v>
      </c>
      <c r="S39" s="11">
        <v>0.53673192499999989</v>
      </c>
      <c r="T39" s="11">
        <v>1.5416666666666667</v>
      </c>
      <c r="U39" s="11">
        <v>2052.4166666666665</v>
      </c>
      <c r="V39" s="11">
        <v>310.97923374999999</v>
      </c>
      <c r="W39" s="11">
        <v>150.64290166666663</v>
      </c>
      <c r="X39" s="11">
        <v>46.25</v>
      </c>
      <c r="Y39" s="11">
        <v>2052.4166666666665</v>
      </c>
      <c r="Z39" s="11">
        <v>101846.29166666667</v>
      </c>
      <c r="AB39" s="12">
        <v>13</v>
      </c>
      <c r="AC39" s="13">
        <v>0.48605597854475702</v>
      </c>
      <c r="AD39" s="13">
        <v>0.33852449629408798</v>
      </c>
      <c r="AE39" s="13">
        <v>-0.16584590636426799</v>
      </c>
      <c r="AF39" s="13">
        <v>-0.110446852939146</v>
      </c>
      <c r="AG39" s="13">
        <f t="shared" si="3"/>
        <v>-0.13814637965170701</v>
      </c>
    </row>
    <row r="40" spans="1:33" x14ac:dyDescent="0.3">
      <c r="A40" s="6" t="s">
        <v>39</v>
      </c>
      <c r="B40" s="11">
        <v>2.6842105263157894</v>
      </c>
      <c r="C40" s="11">
        <v>1.5053919083333334</v>
      </c>
      <c r="D40" s="11">
        <v>281.63819875776403</v>
      </c>
      <c r="E40" s="11">
        <v>271.97826086956519</v>
      </c>
      <c r="F40" s="11">
        <v>163.4333405882353</v>
      </c>
      <c r="G40" s="11">
        <v>1.2128653588235294</v>
      </c>
      <c r="H40" s="11">
        <v>409.58839823529411</v>
      </c>
      <c r="I40" s="11">
        <v>204.12276411764708</v>
      </c>
      <c r="J40" s="11">
        <v>2.5416666666666665</v>
      </c>
      <c r="K40" s="11">
        <v>117.48931791666666</v>
      </c>
      <c r="L40" s="11"/>
      <c r="M40" s="11"/>
      <c r="N40" s="11">
        <v>1.1666666666666667</v>
      </c>
      <c r="O40" s="11">
        <v>0.77647575000000002</v>
      </c>
      <c r="P40" s="11">
        <v>87.889200000000002</v>
      </c>
      <c r="Q40" s="11">
        <v>0.74172916666666666</v>
      </c>
      <c r="R40" s="11">
        <v>1.0833333333333333</v>
      </c>
      <c r="S40" s="11">
        <v>0.73074557916666671</v>
      </c>
      <c r="T40" s="11">
        <v>1.125</v>
      </c>
      <c r="U40" s="11">
        <v>1690.2916666666667</v>
      </c>
      <c r="V40" s="11">
        <v>248.57307416666666</v>
      </c>
      <c r="W40" s="11">
        <v>154.93516166666669</v>
      </c>
      <c r="X40" s="11">
        <v>45.25</v>
      </c>
      <c r="Y40" s="11">
        <v>1737.4166666666667</v>
      </c>
      <c r="Z40" s="11">
        <v>92751.791666666672</v>
      </c>
      <c r="AB40" s="12">
        <v>14</v>
      </c>
      <c r="AC40" s="13">
        <v>0.74810987109785998</v>
      </c>
      <c r="AD40" s="13">
        <v>0.31585500514137299</v>
      </c>
      <c r="AE40" s="13">
        <v>-0.28830387327405399</v>
      </c>
      <c r="AF40" s="13">
        <v>8.99168208877546E-2</v>
      </c>
      <c r="AG40" s="13">
        <f t="shared" si="3"/>
        <v>-9.9193526193149695E-2</v>
      </c>
    </row>
    <row r="41" spans="1:33" x14ac:dyDescent="0.3">
      <c r="A41" s="6" t="s">
        <v>40</v>
      </c>
      <c r="B41" s="11">
        <v>0.52631578947368418</v>
      </c>
      <c r="C41" s="11">
        <v>0.20192557916666667</v>
      </c>
      <c r="D41" s="11">
        <v>520.22222222222217</v>
      </c>
      <c r="E41" s="11">
        <v>520.22222222222217</v>
      </c>
      <c r="F41" s="11">
        <v>126.90784500000001</v>
      </c>
      <c r="G41" s="11">
        <v>0.28705140000000001</v>
      </c>
      <c r="H41" s="11">
        <v>126.90784500000001</v>
      </c>
      <c r="I41" s="11">
        <v>28.715465000000002</v>
      </c>
      <c r="J41" s="11">
        <v>0.39130434782608697</v>
      </c>
      <c r="K41" s="11">
        <v>130.267494</v>
      </c>
      <c r="L41" s="11"/>
      <c r="M41" s="11"/>
      <c r="N41" s="11">
        <v>1.7083333333333333</v>
      </c>
      <c r="O41" s="11">
        <v>0.82479227916666675</v>
      </c>
      <c r="P41" s="11">
        <v>126.37572888888887</v>
      </c>
      <c r="Q41" s="11">
        <v>0.92000052222222228</v>
      </c>
      <c r="R41" s="11">
        <v>1</v>
      </c>
      <c r="S41" s="11">
        <v>0.61893958260869575</v>
      </c>
      <c r="T41" s="11">
        <v>1.5652173913043479</v>
      </c>
      <c r="U41" s="11">
        <v>1953.5217391304348</v>
      </c>
      <c r="V41" s="11">
        <v>448.74741124999991</v>
      </c>
      <c r="W41" s="11">
        <v>207.11332875000002</v>
      </c>
      <c r="X41" s="11">
        <v>47.583333333333336</v>
      </c>
      <c r="Y41" s="11">
        <v>2098.2916666666665</v>
      </c>
      <c r="Z41" s="11">
        <v>108497.66666666667</v>
      </c>
      <c r="AB41" s="12">
        <v>15</v>
      </c>
      <c r="AC41" s="13">
        <v>1.0779206096752301</v>
      </c>
      <c r="AD41" s="13">
        <v>-0.95638963627435403</v>
      </c>
      <c r="AE41" s="13">
        <v>0.61406166537428497</v>
      </c>
      <c r="AF41" s="13">
        <v>0.36388457157915999</v>
      </c>
      <c r="AG41" s="13">
        <f t="shared" si="3"/>
        <v>0.48897311847672248</v>
      </c>
    </row>
    <row r="42" spans="1:33" x14ac:dyDescent="0.3">
      <c r="A42" s="6" t="s">
        <v>41</v>
      </c>
      <c r="B42" s="11">
        <v>2.736842105263158</v>
      </c>
      <c r="C42" s="11">
        <v>1.1353067499999998</v>
      </c>
      <c r="D42" s="11">
        <v>245.40487012987015</v>
      </c>
      <c r="E42" s="11">
        <v>236.06818181818181</v>
      </c>
      <c r="F42" s="11">
        <v>211.33656705882353</v>
      </c>
      <c r="G42" s="11">
        <v>1.4643887923529411</v>
      </c>
      <c r="H42" s="11">
        <v>560.90876117647053</v>
      </c>
      <c r="I42" s="11">
        <v>188.46838941176472</v>
      </c>
      <c r="J42" s="11">
        <v>1.8636363636363635</v>
      </c>
      <c r="K42" s="11">
        <v>121.94332124999998</v>
      </c>
      <c r="L42" s="11"/>
      <c r="M42" s="11"/>
      <c r="N42" s="11">
        <v>1.5833333333333333</v>
      </c>
      <c r="O42" s="11">
        <v>0.82882937499999987</v>
      </c>
      <c r="P42" s="11">
        <v>105.78856166666667</v>
      </c>
      <c r="Q42" s="11">
        <v>0.70182716916666676</v>
      </c>
      <c r="R42" s="11">
        <v>0.91666666666666663</v>
      </c>
      <c r="S42" s="11">
        <v>0.60304197272727278</v>
      </c>
      <c r="T42" s="11">
        <v>1.5</v>
      </c>
      <c r="U42" s="11">
        <v>1847</v>
      </c>
      <c r="V42" s="11">
        <v>874.92358333333323</v>
      </c>
      <c r="W42" s="11">
        <v>329.12725083333333</v>
      </c>
      <c r="X42" s="11">
        <v>46.833333333333336</v>
      </c>
      <c r="Y42" s="11">
        <v>2198.25</v>
      </c>
      <c r="Z42" s="11">
        <v>101688.16666666667</v>
      </c>
      <c r="AB42" s="12">
        <v>16</v>
      </c>
      <c r="AC42" s="13">
        <v>0.27515818411533</v>
      </c>
      <c r="AD42" s="13">
        <v>0.92809484069661197</v>
      </c>
      <c r="AE42" s="13">
        <v>9.5077205540906005E-3</v>
      </c>
      <c r="AF42" s="13">
        <v>-0.112307140357795</v>
      </c>
      <c r="AG42" s="13">
        <f t="shared" si="3"/>
        <v>-5.1399709901852199E-2</v>
      </c>
    </row>
    <row r="43" spans="1:33" x14ac:dyDescent="0.3">
      <c r="A43" s="6" t="s">
        <v>42</v>
      </c>
      <c r="B43" s="11">
        <v>0.36842105263157893</v>
      </c>
      <c r="C43" s="11">
        <v>0.309319275</v>
      </c>
      <c r="D43" s="11">
        <v>505.60714285714283</v>
      </c>
      <c r="E43" s="11">
        <v>506.78571428571428</v>
      </c>
      <c r="F43" s="11">
        <v>277.53470499999997</v>
      </c>
      <c r="G43" s="11">
        <v>1.80511015</v>
      </c>
      <c r="H43" s="11">
        <v>493.45100500000001</v>
      </c>
      <c r="I43" s="11">
        <v>188.80697250000003</v>
      </c>
      <c r="J43" s="11">
        <v>0.47826086956521741</v>
      </c>
      <c r="K43" s="11">
        <v>666.18914166666673</v>
      </c>
      <c r="L43" s="11"/>
      <c r="M43" s="11"/>
      <c r="N43" s="11">
        <v>0.95833333333333337</v>
      </c>
      <c r="O43" s="11">
        <v>0.7351599210526315</v>
      </c>
      <c r="P43" s="11">
        <v>53.562139999999999</v>
      </c>
      <c r="Q43" s="11">
        <v>0.59393450000000003</v>
      </c>
      <c r="R43" s="11">
        <v>1</v>
      </c>
      <c r="S43" s="11">
        <v>0.69521356521739119</v>
      </c>
      <c r="T43" s="11">
        <v>0.91304347826086951</v>
      </c>
      <c r="U43" s="11">
        <v>1684.1739130434783</v>
      </c>
      <c r="V43" s="11">
        <v>1046.9770845833332</v>
      </c>
      <c r="W43" s="11">
        <v>520.61527083333328</v>
      </c>
      <c r="X43" s="11">
        <v>51</v>
      </c>
      <c r="Y43" s="11">
        <v>1841.5833333333333</v>
      </c>
      <c r="Z43" s="11">
        <v>105499.83333333333</v>
      </c>
      <c r="AB43" s="12">
        <v>17</v>
      </c>
      <c r="AC43" s="13">
        <v>0.75977784203494403</v>
      </c>
      <c r="AD43" s="13">
        <v>-0.46084396555336599</v>
      </c>
      <c r="AE43" s="13">
        <v>-0.43060824010683602</v>
      </c>
      <c r="AF43" s="13">
        <v>-9.3458635651037097E-2</v>
      </c>
      <c r="AG43" s="13">
        <f t="shared" si="3"/>
        <v>-0.26203343787893657</v>
      </c>
    </row>
    <row r="44" spans="1:33" x14ac:dyDescent="0.3">
      <c r="A44" s="6" t="s">
        <v>43</v>
      </c>
      <c r="B44" s="11">
        <v>3.8947368421052633</v>
      </c>
      <c r="C44" s="11">
        <v>1.7699996625000001</v>
      </c>
      <c r="D44" s="11">
        <v>271.21805555555551</v>
      </c>
      <c r="E44" s="11">
        <v>230.22916666666666</v>
      </c>
      <c r="F44" s="11">
        <v>269.23053181818182</v>
      </c>
      <c r="G44" s="11">
        <v>1.7951601272727276</v>
      </c>
      <c r="H44" s="11">
        <v>809.64548636363645</v>
      </c>
      <c r="I44" s="11">
        <v>345.87405454545444</v>
      </c>
      <c r="J44" s="11">
        <v>3.875</v>
      </c>
      <c r="K44" s="11">
        <v>154.11317166666666</v>
      </c>
      <c r="L44" s="11"/>
      <c r="M44" s="11"/>
      <c r="N44" s="11">
        <v>1.5</v>
      </c>
      <c r="O44" s="11">
        <v>0.73521521666666667</v>
      </c>
      <c r="P44" s="11">
        <v>75.926188999999994</v>
      </c>
      <c r="Q44" s="11">
        <v>0.9533933899999999</v>
      </c>
      <c r="R44" s="11">
        <v>1.0416666666666667</v>
      </c>
      <c r="S44" s="11">
        <v>0.51927180833333331</v>
      </c>
      <c r="T44" s="11">
        <v>1.5</v>
      </c>
      <c r="U44" s="11">
        <v>2238.5416666666665</v>
      </c>
      <c r="V44" s="11">
        <v>307.84791083333329</v>
      </c>
      <c r="W44" s="11">
        <v>141.57009833333333</v>
      </c>
      <c r="X44" s="11">
        <v>51.833333333333336</v>
      </c>
      <c r="Y44" s="11">
        <v>2256.5833333333335</v>
      </c>
      <c r="Z44" s="11">
        <v>116797.95833333333</v>
      </c>
      <c r="AB44" s="12">
        <v>18</v>
      </c>
      <c r="AC44" s="13">
        <v>0.53828459453871702</v>
      </c>
      <c r="AD44" s="13">
        <v>7.5057113659874599E-3</v>
      </c>
      <c r="AE44" s="13">
        <v>5.7889255022425701E-2</v>
      </c>
      <c r="AF44" s="13">
        <v>0.14067833157434001</v>
      </c>
      <c r="AG44" s="13">
        <f t="shared" si="3"/>
        <v>9.9283793298382855E-2</v>
      </c>
    </row>
    <row r="45" spans="1:33" x14ac:dyDescent="0.3">
      <c r="A45" s="6" t="s">
        <v>44</v>
      </c>
      <c r="B45" s="11">
        <v>3.2105263157894739</v>
      </c>
      <c r="C45" s="11">
        <v>1.7263874749999999</v>
      </c>
      <c r="D45" s="11">
        <v>300.82986111111103</v>
      </c>
      <c r="E45" s="11">
        <v>303.47916666666669</v>
      </c>
      <c r="F45" s="11">
        <v>161.91632550000003</v>
      </c>
      <c r="G45" s="11">
        <v>1.5821872479999999</v>
      </c>
      <c r="H45" s="11">
        <v>559.96957699999984</v>
      </c>
      <c r="I45" s="11">
        <v>230.09991999999997</v>
      </c>
      <c r="J45" s="11">
        <v>3.2916666666666665</v>
      </c>
      <c r="K45" s="11">
        <v>98.193160416666672</v>
      </c>
      <c r="L45" s="11"/>
      <c r="M45" s="11"/>
      <c r="N45" s="11">
        <v>1.4583333333333333</v>
      </c>
      <c r="O45" s="11">
        <v>0.84484394166666676</v>
      </c>
      <c r="P45" s="11">
        <v>103.82259999999999</v>
      </c>
      <c r="Q45" s="11">
        <v>0.73799424444444439</v>
      </c>
      <c r="R45" s="11">
        <v>1.0833333333333333</v>
      </c>
      <c r="S45" s="11">
        <v>0.63674345833333346</v>
      </c>
      <c r="T45" s="11">
        <v>1.4166666666666667</v>
      </c>
      <c r="U45" s="11">
        <v>1877.5833333333333</v>
      </c>
      <c r="V45" s="11">
        <v>596.81149166666671</v>
      </c>
      <c r="W45" s="11">
        <v>245.57172416666663</v>
      </c>
      <c r="X45" s="11">
        <v>45</v>
      </c>
      <c r="Y45" s="11">
        <v>1948.3333333333333</v>
      </c>
      <c r="Z45" s="11">
        <v>90632.541666666672</v>
      </c>
      <c r="AB45" s="12">
        <v>19</v>
      </c>
      <c r="AC45" s="13">
        <v>0.77290373239222498</v>
      </c>
      <c r="AD45" s="13">
        <v>1.2658294619933801</v>
      </c>
      <c r="AE45" s="13">
        <v>0.32053481092967001</v>
      </c>
      <c r="AF45" s="13">
        <v>-0.298238677796828</v>
      </c>
      <c r="AG45" s="13">
        <f t="shared" si="3"/>
        <v>1.1148066566421005E-2</v>
      </c>
    </row>
    <row r="46" spans="1:33" x14ac:dyDescent="0.3">
      <c r="A46" s="6" t="s">
        <v>45</v>
      </c>
      <c r="B46" s="11">
        <v>5.541666666666667</v>
      </c>
      <c r="C46" s="11">
        <v>1.8869533291666665</v>
      </c>
      <c r="D46" s="11">
        <v>350.68908730158734</v>
      </c>
      <c r="E46" s="11">
        <v>319.85416666666669</v>
      </c>
      <c r="F46" s="11">
        <v>176.78602095238094</v>
      </c>
      <c r="G46" s="11">
        <v>1.5198612142857144</v>
      </c>
      <c r="H46" s="11">
        <v>911.44056190476203</v>
      </c>
      <c r="I46" s="11">
        <v>284.22274380952376</v>
      </c>
      <c r="J46" s="11">
        <v>4.2380952380952381</v>
      </c>
      <c r="K46" s="11">
        <v>113.25063250000001</v>
      </c>
      <c r="L46" s="11"/>
      <c r="M46" s="11"/>
      <c r="N46" s="11">
        <v>1.625</v>
      </c>
      <c r="O46" s="11">
        <v>0.66550634999999991</v>
      </c>
      <c r="P46" s="11">
        <v>86.230396000000013</v>
      </c>
      <c r="Q46" s="11">
        <v>1.02928603</v>
      </c>
      <c r="R46" s="11">
        <v>0.875</v>
      </c>
      <c r="S46" s="11">
        <v>0.4982140571428571</v>
      </c>
      <c r="T46" s="11">
        <v>1.4285714285714286</v>
      </c>
      <c r="U46" s="11">
        <v>2318.9523809523807</v>
      </c>
      <c r="V46" s="11">
        <v>308.63777583333336</v>
      </c>
      <c r="W46" s="11">
        <v>121.40312666666664</v>
      </c>
      <c r="X46" s="11">
        <v>49.583333333333336</v>
      </c>
      <c r="Y46" s="11">
        <v>2656.2916666666665</v>
      </c>
      <c r="Z46" s="11">
        <v>112793.83333333333</v>
      </c>
    </row>
    <row r="47" spans="1:33" x14ac:dyDescent="0.3">
      <c r="A47" s="6" t="s">
        <v>47</v>
      </c>
      <c r="B47" s="6">
        <f>AVERAGE(B27:B46)</f>
        <v>3.4640350877192985</v>
      </c>
      <c r="C47" s="6">
        <f t="shared" ref="C47:Z47" si="4">AVERAGE(C27:C46)</f>
        <v>1.6834282191666667</v>
      </c>
      <c r="D47" s="6">
        <f t="shared" si="4"/>
        <v>317.00970926143043</v>
      </c>
      <c r="E47" s="6">
        <f t="shared" si="4"/>
        <v>298.70234840642456</v>
      </c>
      <c r="F47" s="6">
        <f t="shared" si="4"/>
        <v>186.3417455682241</v>
      </c>
      <c r="G47" s="6">
        <f t="shared" si="4"/>
        <v>1.5600229925016502</v>
      </c>
      <c r="H47" s="6">
        <f t="shared" si="4"/>
        <v>606.63124369813158</v>
      </c>
      <c r="I47" s="6">
        <f t="shared" si="4"/>
        <v>249.5981130924967</v>
      </c>
      <c r="J47" s="6">
        <f t="shared" si="4"/>
        <v>3.1912114153961975</v>
      </c>
      <c r="K47" s="6">
        <f t="shared" si="4"/>
        <v>149.67814128333333</v>
      </c>
      <c r="L47" s="6"/>
      <c r="M47" s="6"/>
      <c r="N47" s="6">
        <f t="shared" si="4"/>
        <v>1.3833333333333333</v>
      </c>
      <c r="O47" s="6">
        <f t="shared" si="4"/>
        <v>0.76090303738415321</v>
      </c>
      <c r="P47" s="6">
        <f t="shared" si="4"/>
        <v>87.991209866666679</v>
      </c>
      <c r="Q47" s="6">
        <f t="shared" si="4"/>
        <v>0.72748734993560604</v>
      </c>
      <c r="R47" s="6">
        <f t="shared" si="4"/>
        <v>1.0083333333333333</v>
      </c>
      <c r="S47" s="6">
        <f t="shared" si="4"/>
        <v>0.62554285796419151</v>
      </c>
      <c r="T47" s="6">
        <f t="shared" si="4"/>
        <v>1.3233225108225111</v>
      </c>
      <c r="U47" s="6">
        <f t="shared" si="4"/>
        <v>1916.7911302465654</v>
      </c>
      <c r="V47" s="6">
        <f t="shared" si="4"/>
        <v>482.24229050000002</v>
      </c>
      <c r="W47" s="6">
        <f t="shared" si="4"/>
        <v>222.47271949999998</v>
      </c>
      <c r="X47" s="6">
        <f t="shared" si="4"/>
        <v>48.733333333333341</v>
      </c>
      <c r="Y47" s="6">
        <f t="shared" si="4"/>
        <v>2034.8645833333335</v>
      </c>
      <c r="Z47" s="6">
        <f t="shared" si="4"/>
        <v>102705.64166666669</v>
      </c>
    </row>
    <row r="48" spans="1:33" x14ac:dyDescent="0.3">
      <c r="A48" s="6" t="s">
        <v>48</v>
      </c>
      <c r="B48" s="6">
        <f>STDEV(B27:B46)</f>
        <v>1.7630914838445872</v>
      </c>
      <c r="C48" s="6">
        <f t="shared" ref="C48:Z48" si="5">STDEV(C27:C46)</f>
        <v>0.79270560533162626</v>
      </c>
      <c r="D48" s="6">
        <f t="shared" si="5"/>
        <v>79.32001846456906</v>
      </c>
      <c r="E48" s="6">
        <f t="shared" si="5"/>
        <v>86.428544912514752</v>
      </c>
      <c r="F48" s="6">
        <f t="shared" si="5"/>
        <v>41.948842692654743</v>
      </c>
      <c r="G48" s="6">
        <f t="shared" si="5"/>
        <v>0.5598251086747783</v>
      </c>
      <c r="H48" s="6">
        <f t="shared" si="5"/>
        <v>258.35410366132839</v>
      </c>
      <c r="I48" s="6">
        <f t="shared" si="5"/>
        <v>104.62343757876252</v>
      </c>
      <c r="J48" s="6">
        <f t="shared" si="5"/>
        <v>1.5544295310610456</v>
      </c>
      <c r="K48" s="6">
        <f t="shared" si="5"/>
        <v>123.89708608056094</v>
      </c>
      <c r="L48" s="6"/>
      <c r="M48" s="6"/>
      <c r="N48" s="6">
        <f t="shared" si="5"/>
        <v>0.25384470548531013</v>
      </c>
      <c r="O48" s="6">
        <f t="shared" si="5"/>
        <v>7.9713538758912322E-2</v>
      </c>
      <c r="P48" s="6">
        <f t="shared" si="5"/>
        <v>23.025922400733933</v>
      </c>
      <c r="Q48" s="6">
        <f t="shared" si="5"/>
        <v>0.29250933988485017</v>
      </c>
      <c r="R48" s="6">
        <f t="shared" si="5"/>
        <v>5.6713087281560041E-2</v>
      </c>
      <c r="S48" s="6">
        <f t="shared" si="5"/>
        <v>0.10608925427200563</v>
      </c>
      <c r="T48" s="6">
        <f t="shared" si="5"/>
        <v>0.20980677085585511</v>
      </c>
      <c r="U48" s="6">
        <f t="shared" si="5"/>
        <v>300.34784119836007</v>
      </c>
      <c r="V48" s="6">
        <f t="shared" si="5"/>
        <v>242.29713684797701</v>
      </c>
      <c r="W48" s="6">
        <f t="shared" si="5"/>
        <v>98.544053269307895</v>
      </c>
      <c r="X48" s="6">
        <f t="shared" si="5"/>
        <v>3.2229077713958838</v>
      </c>
      <c r="Y48" s="6">
        <f t="shared" si="5"/>
        <v>365.53299671531988</v>
      </c>
      <c r="Z48" s="6">
        <f t="shared" si="5"/>
        <v>10257.411621913185</v>
      </c>
    </row>
    <row r="50" spans="2:9" x14ac:dyDescent="0.3">
      <c r="B50" s="15" t="s">
        <v>58</v>
      </c>
      <c r="C50" s="22" t="s">
        <v>76</v>
      </c>
      <c r="D50" s="15" t="s">
        <v>98</v>
      </c>
      <c r="F50" s="15" t="s">
        <v>107</v>
      </c>
      <c r="H50" s="15" t="s">
        <v>116</v>
      </c>
      <c r="I50" s="15" t="s">
        <v>127</v>
      </c>
    </row>
    <row r="51" spans="2:9" x14ac:dyDescent="0.3">
      <c r="B51" s="14"/>
      <c r="C51" s="23"/>
      <c r="D51" s="14"/>
      <c r="F51" s="14"/>
      <c r="H51" s="14"/>
      <c r="I51" s="14"/>
    </row>
    <row r="52" spans="2:9" x14ac:dyDescent="0.3">
      <c r="B52" s="16" t="s">
        <v>59</v>
      </c>
      <c r="C52" s="24" t="s">
        <v>59</v>
      </c>
      <c r="D52" s="16" t="s">
        <v>59</v>
      </c>
      <c r="F52" s="16" t="s">
        <v>59</v>
      </c>
      <c r="H52" s="16" t="s">
        <v>59</v>
      </c>
      <c r="I52" s="16" t="s">
        <v>59</v>
      </c>
    </row>
    <row r="53" spans="2:9" x14ac:dyDescent="0.3">
      <c r="B53" s="14"/>
      <c r="C53" s="23"/>
      <c r="D53" s="14"/>
      <c r="F53" s="14"/>
      <c r="H53" s="14"/>
      <c r="I53" s="14"/>
    </row>
    <row r="54" spans="2:9" x14ac:dyDescent="0.3">
      <c r="B54" s="16" t="s">
        <v>60</v>
      </c>
      <c r="C54" s="24" t="s">
        <v>77</v>
      </c>
      <c r="D54" s="16" t="s">
        <v>99</v>
      </c>
      <c r="F54" s="16" t="s">
        <v>108</v>
      </c>
      <c r="H54" s="16" t="s">
        <v>117</v>
      </c>
      <c r="I54" s="16" t="s">
        <v>128</v>
      </c>
    </row>
    <row r="55" spans="2:9" x14ac:dyDescent="0.3">
      <c r="B55" s="16" t="s">
        <v>61</v>
      </c>
      <c r="C55" s="24" t="s">
        <v>78</v>
      </c>
      <c r="D55" s="16" t="s">
        <v>100</v>
      </c>
      <c r="F55" s="16" t="s">
        <v>109</v>
      </c>
      <c r="H55" s="16" t="s">
        <v>118</v>
      </c>
      <c r="I55" s="16" t="s">
        <v>129</v>
      </c>
    </row>
    <row r="56" spans="2:9" x14ac:dyDescent="0.3">
      <c r="B56" s="17"/>
      <c r="C56" s="23"/>
      <c r="D56" s="17"/>
      <c r="F56" s="17"/>
      <c r="H56" s="17"/>
      <c r="I56" s="17"/>
    </row>
    <row r="57" spans="2:9" x14ac:dyDescent="0.3">
      <c r="B57" s="18" t="s">
        <v>62</v>
      </c>
      <c r="C57" s="22" t="s">
        <v>79</v>
      </c>
      <c r="D57" s="18" t="s">
        <v>101</v>
      </c>
      <c r="F57" s="18" t="s">
        <v>110</v>
      </c>
      <c r="H57" s="18" t="s">
        <v>119</v>
      </c>
      <c r="I57" s="18" t="s">
        <v>130</v>
      </c>
    </row>
    <row r="58" spans="2:9" x14ac:dyDescent="0.3">
      <c r="B58" s="17"/>
      <c r="C58" s="22" t="s">
        <v>80</v>
      </c>
      <c r="D58" s="17"/>
      <c r="F58" s="17"/>
      <c r="H58" s="17"/>
      <c r="I58" s="17"/>
    </row>
    <row r="59" spans="2:9" x14ac:dyDescent="0.3">
      <c r="B59" s="19" t="s">
        <v>59</v>
      </c>
      <c r="C59" s="23"/>
      <c r="D59" s="19" t="s">
        <v>59</v>
      </c>
      <c r="F59" s="19" t="s">
        <v>59</v>
      </c>
      <c r="H59" s="19" t="s">
        <v>59</v>
      </c>
      <c r="I59" s="19" t="s">
        <v>59</v>
      </c>
    </row>
    <row r="60" spans="2:9" x14ac:dyDescent="0.3">
      <c r="B60" s="17"/>
      <c r="C60" s="24" t="s">
        <v>59</v>
      </c>
      <c r="D60" s="17"/>
      <c r="F60" s="17"/>
      <c r="H60" s="17"/>
      <c r="I60" s="17"/>
    </row>
    <row r="61" spans="2:9" x14ac:dyDescent="0.3">
      <c r="B61" s="19" t="s">
        <v>63</v>
      </c>
      <c r="C61" s="23"/>
      <c r="D61" s="19" t="s">
        <v>102</v>
      </c>
      <c r="F61" s="19" t="s">
        <v>111</v>
      </c>
      <c r="H61" s="19" t="s">
        <v>120</v>
      </c>
      <c r="I61" s="19" t="s">
        <v>131</v>
      </c>
    </row>
    <row r="62" spans="2:9" x14ac:dyDescent="0.3">
      <c r="B62" s="19" t="s">
        <v>64</v>
      </c>
      <c r="C62" s="24" t="s">
        <v>81</v>
      </c>
      <c r="D62" s="19" t="s">
        <v>103</v>
      </c>
      <c r="F62" s="19" t="s">
        <v>112</v>
      </c>
      <c r="H62" s="19" t="s">
        <v>121</v>
      </c>
      <c r="I62" s="19" t="s">
        <v>132</v>
      </c>
    </row>
    <row r="63" spans="2:9" x14ac:dyDescent="0.3">
      <c r="C63" s="24" t="s">
        <v>82</v>
      </c>
      <c r="D63" s="17"/>
      <c r="H63" s="17"/>
      <c r="I63" s="17"/>
    </row>
    <row r="64" spans="2:9" x14ac:dyDescent="0.3">
      <c r="B64" s="15" t="s">
        <v>65</v>
      </c>
      <c r="C64" s="23"/>
      <c r="D64" s="18" t="s">
        <v>104</v>
      </c>
      <c r="F64" s="15" t="s">
        <v>113</v>
      </c>
      <c r="H64" s="18" t="s">
        <v>122</v>
      </c>
      <c r="I64" s="18" t="s">
        <v>133</v>
      </c>
    </row>
    <row r="65" spans="2:9" x14ac:dyDescent="0.3">
      <c r="B65" s="14"/>
      <c r="C65" s="22" t="s">
        <v>83</v>
      </c>
      <c r="D65" s="17"/>
      <c r="F65" s="14"/>
      <c r="H65" s="17"/>
      <c r="I65" s="17"/>
    </row>
    <row r="66" spans="2:9" x14ac:dyDescent="0.3">
      <c r="B66" s="16" t="s">
        <v>66</v>
      </c>
      <c r="C66" s="22" t="s">
        <v>84</v>
      </c>
      <c r="D66" s="19" t="s">
        <v>94</v>
      </c>
      <c r="F66" s="16" t="s">
        <v>94</v>
      </c>
      <c r="H66" s="19" t="s">
        <v>66</v>
      </c>
      <c r="I66" s="19" t="s">
        <v>134</v>
      </c>
    </row>
    <row r="67" spans="2:9" x14ac:dyDescent="0.3">
      <c r="B67" s="14"/>
      <c r="C67" s="23"/>
      <c r="D67" s="17"/>
      <c r="F67" s="14"/>
      <c r="H67" s="17"/>
      <c r="I67" s="17"/>
    </row>
    <row r="68" spans="2:9" x14ac:dyDescent="0.3">
      <c r="B68" s="16" t="s">
        <v>67</v>
      </c>
      <c r="C68" s="24" t="s">
        <v>66</v>
      </c>
      <c r="D68" s="19" t="s">
        <v>105</v>
      </c>
      <c r="F68" s="16" t="s">
        <v>114</v>
      </c>
      <c r="H68" s="19" t="s">
        <v>123</v>
      </c>
      <c r="I68" s="19" t="s">
        <v>135</v>
      </c>
    </row>
    <row r="69" spans="2:9" x14ac:dyDescent="0.3">
      <c r="B69" s="21" t="s">
        <v>68</v>
      </c>
      <c r="C69" s="23"/>
      <c r="D69" s="29" t="s">
        <v>106</v>
      </c>
      <c r="F69" s="16" t="s">
        <v>115</v>
      </c>
      <c r="H69" s="31" t="s">
        <v>124</v>
      </c>
      <c r="I69" s="19" t="s">
        <v>136</v>
      </c>
    </row>
    <row r="70" spans="2:9" x14ac:dyDescent="0.3">
      <c r="B70" s="16" t="s">
        <v>69</v>
      </c>
      <c r="C70" s="24" t="s">
        <v>85</v>
      </c>
      <c r="D70" s="19" t="s">
        <v>92</v>
      </c>
      <c r="F70" s="16" t="s">
        <v>92</v>
      </c>
      <c r="H70" s="19" t="s">
        <v>69</v>
      </c>
      <c r="I70" s="19" t="s">
        <v>69</v>
      </c>
    </row>
    <row r="71" spans="2:9" x14ac:dyDescent="0.3">
      <c r="B71" s="16" t="s">
        <v>70</v>
      </c>
      <c r="C71" s="27" t="s">
        <v>86</v>
      </c>
      <c r="H71" s="19" t="s">
        <v>70</v>
      </c>
      <c r="I71" s="19" t="s">
        <v>70</v>
      </c>
    </row>
    <row r="72" spans="2:9" x14ac:dyDescent="0.3">
      <c r="B72" s="16" t="s">
        <v>71</v>
      </c>
      <c r="C72" s="24" t="s">
        <v>69</v>
      </c>
      <c r="D72" s="7" t="s">
        <v>97</v>
      </c>
      <c r="F72" s="20" t="s">
        <v>97</v>
      </c>
      <c r="H72" s="19" t="s">
        <v>125</v>
      </c>
      <c r="I72" s="19" t="s">
        <v>137</v>
      </c>
    </row>
    <row r="73" spans="2:9" x14ac:dyDescent="0.3">
      <c r="B73" s="16" t="s">
        <v>72</v>
      </c>
      <c r="C73" s="24" t="s">
        <v>70</v>
      </c>
      <c r="H73" s="19" t="s">
        <v>72</v>
      </c>
      <c r="I73" s="19" t="s">
        <v>72</v>
      </c>
    </row>
    <row r="74" spans="2:9" x14ac:dyDescent="0.3">
      <c r="B74" s="16" t="s">
        <v>73</v>
      </c>
      <c r="C74" s="24" t="s">
        <v>87</v>
      </c>
      <c r="H74" s="19" t="s">
        <v>73</v>
      </c>
      <c r="I74" s="19" t="s">
        <v>138</v>
      </c>
    </row>
    <row r="75" spans="2:9" x14ac:dyDescent="0.3">
      <c r="B75" s="19" t="s">
        <v>74</v>
      </c>
      <c r="C75" s="24" t="s">
        <v>72</v>
      </c>
      <c r="H75" s="30">
        <v>-8608653</v>
      </c>
      <c r="I75" s="19" t="s">
        <v>139</v>
      </c>
    </row>
    <row r="76" spans="2:9" x14ac:dyDescent="0.3">
      <c r="C76" s="24" t="s">
        <v>73</v>
      </c>
      <c r="I76" s="17"/>
    </row>
    <row r="77" spans="2:9" ht="15" x14ac:dyDescent="0.3">
      <c r="B77" s="20" t="s">
        <v>75</v>
      </c>
      <c r="C77" s="24" t="s">
        <v>88</v>
      </c>
      <c r="H77" s="32" t="s">
        <v>126</v>
      </c>
      <c r="I77" s="18" t="s">
        <v>140</v>
      </c>
    </row>
    <row r="78" spans="2:9" x14ac:dyDescent="0.3">
      <c r="C78" s="23"/>
      <c r="I78" s="17"/>
    </row>
    <row r="79" spans="2:9" x14ac:dyDescent="0.3">
      <c r="C79" s="22" t="s">
        <v>89</v>
      </c>
      <c r="I79" s="19" t="s">
        <v>66</v>
      </c>
    </row>
    <row r="80" spans="2:9" x14ac:dyDescent="0.3">
      <c r="C80" s="23"/>
      <c r="I80" s="17"/>
    </row>
    <row r="81" spans="3:9" x14ac:dyDescent="0.3">
      <c r="C81" s="24" t="s">
        <v>90</v>
      </c>
      <c r="I81" s="19" t="s">
        <v>135</v>
      </c>
    </row>
    <row r="82" spans="3:9" x14ac:dyDescent="0.3">
      <c r="C82" s="23"/>
      <c r="I82" s="29" t="s">
        <v>141</v>
      </c>
    </row>
    <row r="83" spans="3:9" x14ac:dyDescent="0.3">
      <c r="C83" s="24" t="s">
        <v>85</v>
      </c>
      <c r="I83" s="19" t="s">
        <v>69</v>
      </c>
    </row>
    <row r="84" spans="3:9" x14ac:dyDescent="0.3">
      <c r="C84" s="24" t="s">
        <v>91</v>
      </c>
      <c r="I84" s="19" t="s">
        <v>70</v>
      </c>
    </row>
    <row r="85" spans="3:9" x14ac:dyDescent="0.3">
      <c r="C85" s="24" t="s">
        <v>92</v>
      </c>
      <c r="I85" s="19" t="s">
        <v>142</v>
      </c>
    </row>
    <row r="86" spans="3:9" x14ac:dyDescent="0.3">
      <c r="C86" s="23"/>
      <c r="I86" s="19" t="s">
        <v>72</v>
      </c>
    </row>
    <row r="87" spans="3:9" x14ac:dyDescent="0.3">
      <c r="C87" s="22" t="s">
        <v>93</v>
      </c>
      <c r="I87" s="19" t="s">
        <v>73</v>
      </c>
    </row>
    <row r="88" spans="3:9" x14ac:dyDescent="0.3">
      <c r="C88" s="23"/>
      <c r="I88" s="30">
        <v>8054317</v>
      </c>
    </row>
    <row r="89" spans="3:9" x14ac:dyDescent="0.3">
      <c r="C89" s="24" t="s">
        <v>94</v>
      </c>
    </row>
    <row r="90" spans="3:9" x14ac:dyDescent="0.3">
      <c r="C90" s="23"/>
      <c r="I90" s="20" t="s">
        <v>97</v>
      </c>
    </row>
    <row r="91" spans="3:9" x14ac:dyDescent="0.3">
      <c r="C91" s="24" t="s">
        <v>85</v>
      </c>
    </row>
    <row r="92" spans="3:9" x14ac:dyDescent="0.3">
      <c r="C92" s="24" t="s">
        <v>95</v>
      </c>
    </row>
    <row r="93" spans="3:9" x14ac:dyDescent="0.3">
      <c r="C93" s="27" t="s">
        <v>92</v>
      </c>
    </row>
    <row r="94" spans="3:9" x14ac:dyDescent="0.3">
      <c r="C94" s="25"/>
    </row>
    <row r="95" spans="3:9" x14ac:dyDescent="0.3">
      <c r="C95" s="28" t="s">
        <v>97</v>
      </c>
    </row>
    <row r="96" spans="3:9" x14ac:dyDescent="0.3">
      <c r="C96" s="26" t="s">
        <v>96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E85A-9AF7-460A-AEC2-738E2F97C63F}">
  <dimension ref="A1:AI146"/>
  <sheetViews>
    <sheetView tabSelected="1" topLeftCell="X14" workbookViewId="0">
      <selection activeCell="AL71" sqref="AL71"/>
    </sheetView>
  </sheetViews>
  <sheetFormatPr defaultRowHeight="14.4" x14ac:dyDescent="0.3"/>
  <cols>
    <col min="2" max="2" width="23.88671875" customWidth="1"/>
    <col min="3" max="3" width="24.21875" customWidth="1"/>
    <col min="4" max="4" width="33.33203125" customWidth="1"/>
    <col min="5" max="5" width="33.6640625" bestFit="1" customWidth="1"/>
    <col min="6" max="6" width="31.88671875" bestFit="1" customWidth="1"/>
    <col min="7" max="7" width="34.77734375" bestFit="1" customWidth="1"/>
    <col min="8" max="8" width="35.5546875" bestFit="1" customWidth="1"/>
    <col min="9" max="9" width="23.6640625" bestFit="1" customWidth="1"/>
    <col min="10" max="10" width="35" bestFit="1" customWidth="1"/>
    <col min="11" max="11" width="42.21875" bestFit="1" customWidth="1"/>
    <col min="12" max="12" width="34.109375" bestFit="1" customWidth="1"/>
    <col min="13" max="13" width="45.77734375" bestFit="1" customWidth="1"/>
    <col min="14" max="14" width="23" bestFit="1" customWidth="1"/>
    <col min="15" max="15" width="24.77734375" bestFit="1" customWidth="1"/>
    <col min="16" max="16" width="33.6640625" bestFit="1" customWidth="1"/>
    <col min="17" max="17" width="36.5546875" bestFit="1" customWidth="1"/>
    <col min="18" max="18" width="23.88671875" bestFit="1" customWidth="1"/>
    <col min="19" max="19" width="25.6640625" bestFit="1" customWidth="1"/>
    <col min="20" max="20" width="36.77734375" bestFit="1" customWidth="1"/>
    <col min="21" max="21" width="30.88671875" bestFit="1" customWidth="1"/>
    <col min="22" max="22" width="21.88671875" bestFit="1" customWidth="1"/>
    <col min="23" max="23" width="25.44140625" bestFit="1" customWidth="1"/>
    <col min="24" max="24" width="14.5546875" bestFit="1" customWidth="1"/>
    <col min="25" max="25" width="18" bestFit="1" customWidth="1"/>
    <col min="26" max="26" width="22.109375" bestFit="1" customWidth="1"/>
    <col min="30" max="30" width="10.21875" customWidth="1"/>
    <col min="31" max="31" width="10.77734375" customWidth="1"/>
    <col min="32" max="32" width="9.88671875" customWidth="1"/>
    <col min="33" max="33" width="11.44140625" bestFit="1" customWidth="1"/>
  </cols>
  <sheetData>
    <row r="1" spans="1:35" x14ac:dyDescent="0.3">
      <c r="A1" s="5"/>
      <c r="B1" s="3" t="s">
        <v>46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 t="s">
        <v>0</v>
      </c>
      <c r="AB1" s="8" t="s">
        <v>56</v>
      </c>
    </row>
    <row r="2" spans="1:35" x14ac:dyDescent="0.3">
      <c r="A2" s="1" t="s">
        <v>144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B2" s="9" t="s">
        <v>57</v>
      </c>
      <c r="AC2" s="9" t="s">
        <v>50</v>
      </c>
      <c r="AD2" s="9" t="s">
        <v>51</v>
      </c>
      <c r="AE2" s="9" t="s">
        <v>52</v>
      </c>
      <c r="AF2" s="9" t="s">
        <v>53</v>
      </c>
      <c r="AG2" s="9" t="s">
        <v>145</v>
      </c>
    </row>
    <row r="3" spans="1:35" x14ac:dyDescent="0.3">
      <c r="A3" s="3" t="s">
        <v>26</v>
      </c>
      <c r="B3" s="11">
        <v>3.5833333333333335</v>
      </c>
      <c r="C3" s="11">
        <v>2.3682297916666668</v>
      </c>
      <c r="D3" s="11">
        <v>339.76805555555558</v>
      </c>
      <c r="E3" s="11">
        <v>327.45833333333331</v>
      </c>
      <c r="F3" s="11">
        <v>148.6615291666667</v>
      </c>
      <c r="G3" s="11">
        <v>1.8456989541666664</v>
      </c>
      <c r="H3" s="11">
        <v>392.24580083333331</v>
      </c>
      <c r="I3" s="11">
        <v>229.83237500000004</v>
      </c>
      <c r="J3" s="11">
        <v>3.5833333333333335</v>
      </c>
      <c r="K3" s="11">
        <v>75.839029583333328</v>
      </c>
      <c r="L3" s="11"/>
      <c r="M3" s="11"/>
      <c r="N3" s="11">
        <v>1.1666666666666667</v>
      </c>
      <c r="O3" s="11">
        <v>0.87807790416666665</v>
      </c>
      <c r="P3" s="11">
        <v>88.005007500000005</v>
      </c>
      <c r="Q3" s="11">
        <v>0.84676807499999995</v>
      </c>
      <c r="R3" s="11">
        <v>1</v>
      </c>
      <c r="S3" s="11">
        <v>0.77565972083333323</v>
      </c>
      <c r="T3" s="11">
        <v>1.1666666666666667</v>
      </c>
      <c r="U3" s="11">
        <v>1451.4166666666667</v>
      </c>
      <c r="V3" s="11">
        <v>267.56008208333321</v>
      </c>
      <c r="W3" s="11">
        <v>175.44504208333333</v>
      </c>
      <c r="X3" s="11">
        <v>48.25</v>
      </c>
      <c r="Y3" s="11">
        <v>1451.4166666666667</v>
      </c>
      <c r="Z3" s="11">
        <v>86113.458333333328</v>
      </c>
      <c r="AB3" s="12">
        <v>1</v>
      </c>
      <c r="AC3" s="13">
        <v>0.64667467523570998</v>
      </c>
      <c r="AD3" s="13">
        <v>0.44539570952677698</v>
      </c>
      <c r="AE3" s="13">
        <v>-5.3099180633498201E-2</v>
      </c>
      <c r="AF3" s="13">
        <v>0.10931217604280299</v>
      </c>
      <c r="AG3" s="13">
        <f>AVERAGE(AC3:AD3)</f>
        <v>0.54603519238124343</v>
      </c>
      <c r="AI3" s="15" t="s">
        <v>274</v>
      </c>
    </row>
    <row r="4" spans="1:35" x14ac:dyDescent="0.3">
      <c r="A4" s="3" t="s">
        <v>27</v>
      </c>
      <c r="B4" s="11">
        <v>4.291666666666667</v>
      </c>
      <c r="C4" s="11">
        <v>2.6140129166666664</v>
      </c>
      <c r="D4" s="11">
        <v>251.79980158730154</v>
      </c>
      <c r="E4" s="11">
        <v>234.91666666666666</v>
      </c>
      <c r="F4" s="11">
        <v>188.37954250000004</v>
      </c>
      <c r="G4" s="11">
        <v>2.3349399375000002</v>
      </c>
      <c r="H4" s="11">
        <v>652.60853499999996</v>
      </c>
      <c r="I4" s="11">
        <v>351.78084791666674</v>
      </c>
      <c r="J4" s="11">
        <v>4.25</v>
      </c>
      <c r="K4" s="11">
        <v>109.57320833333334</v>
      </c>
      <c r="L4" s="11"/>
      <c r="M4" s="11"/>
      <c r="N4" s="11">
        <v>1.0833333333333333</v>
      </c>
      <c r="O4" s="11">
        <v>0.81339742727272724</v>
      </c>
      <c r="P4" s="11">
        <v>84.010617500000009</v>
      </c>
      <c r="Q4" s="11">
        <v>0.64053844999999998</v>
      </c>
      <c r="R4" s="11">
        <v>1.0416666666666667</v>
      </c>
      <c r="S4" s="11">
        <v>0.71770194999999992</v>
      </c>
      <c r="T4" s="11">
        <v>1.0833333333333333</v>
      </c>
      <c r="U4" s="11">
        <v>1606.875</v>
      </c>
      <c r="V4" s="11">
        <v>587.42564583333342</v>
      </c>
      <c r="W4" s="11">
        <v>323.59885291666666</v>
      </c>
      <c r="X4" s="11">
        <v>47.416666666666664</v>
      </c>
      <c r="Y4" s="11">
        <v>1631.875</v>
      </c>
      <c r="Z4" s="11">
        <v>94124.5</v>
      </c>
      <c r="AB4" s="12">
        <v>2</v>
      </c>
      <c r="AC4" s="13">
        <v>0.31398121855414501</v>
      </c>
      <c r="AD4" s="13">
        <v>0.43838168980623798</v>
      </c>
      <c r="AE4" s="13">
        <v>-0.59816722526155996</v>
      </c>
      <c r="AF4" s="13">
        <v>0.21864675423226901</v>
      </c>
      <c r="AG4" s="13">
        <f t="shared" ref="AG4:AG22" si="0">AVERAGE(AC4:AD4)</f>
        <v>0.3761814541801915</v>
      </c>
      <c r="AI4" s="14"/>
    </row>
    <row r="5" spans="1:35" x14ac:dyDescent="0.3">
      <c r="A5" s="3" t="s">
        <v>28</v>
      </c>
      <c r="B5" s="11">
        <v>6.041666666666667</v>
      </c>
      <c r="C5" s="11">
        <v>2.5189435416666668</v>
      </c>
      <c r="D5" s="11">
        <v>241.81537698412694</v>
      </c>
      <c r="E5" s="11">
        <v>222.27083333333334</v>
      </c>
      <c r="F5" s="11">
        <v>189.84244750000002</v>
      </c>
      <c r="G5" s="11">
        <v>1.8723329666666666</v>
      </c>
      <c r="H5" s="11">
        <v>1038.1125329166669</v>
      </c>
      <c r="I5" s="11">
        <v>376.72201083333329</v>
      </c>
      <c r="J5" s="11">
        <v>5.75</v>
      </c>
      <c r="K5" s="11">
        <v>180.85661250000001</v>
      </c>
      <c r="L5" s="11"/>
      <c r="M5" s="11"/>
      <c r="N5" s="11">
        <v>1.5</v>
      </c>
      <c r="O5" s="11">
        <v>0.68025813750000008</v>
      </c>
      <c r="P5" s="11">
        <v>105.58420428571426</v>
      </c>
      <c r="Q5" s="11">
        <v>0.73857477142857142</v>
      </c>
      <c r="R5" s="11">
        <v>1.0833333333333333</v>
      </c>
      <c r="S5" s="11">
        <v>0.57067475000000012</v>
      </c>
      <c r="T5" s="11">
        <v>1.4166666666666667</v>
      </c>
      <c r="U5" s="11">
        <v>2231.4166666666665</v>
      </c>
      <c r="V5" s="11">
        <v>589.70188791666658</v>
      </c>
      <c r="W5" s="11">
        <v>226.20563875000005</v>
      </c>
      <c r="X5" s="11">
        <v>48.25</v>
      </c>
      <c r="Y5" s="11">
        <v>2371.5833333333335</v>
      </c>
      <c r="Z5" s="11">
        <v>110745.95833333333</v>
      </c>
      <c r="AB5" s="12">
        <v>3</v>
      </c>
      <c r="AC5" s="13">
        <v>0.417042554196559</v>
      </c>
      <c r="AD5" s="13">
        <v>0.11654235419999701</v>
      </c>
      <c r="AE5" s="13">
        <v>-4.84454449660984E-2</v>
      </c>
      <c r="AF5" s="13">
        <v>-0.35018517301790802</v>
      </c>
      <c r="AG5" s="13">
        <f t="shared" si="0"/>
        <v>0.26679245419827802</v>
      </c>
      <c r="AI5" s="16" t="s">
        <v>59</v>
      </c>
    </row>
    <row r="6" spans="1:35" x14ac:dyDescent="0.3">
      <c r="A6" s="3" t="s">
        <v>29</v>
      </c>
      <c r="B6" s="11">
        <v>4.5</v>
      </c>
      <c r="C6" s="11">
        <v>2.1780285416666669</v>
      </c>
      <c r="D6" s="11">
        <v>318.71425264550265</v>
      </c>
      <c r="E6" s="11">
        <v>287.20833333333331</v>
      </c>
      <c r="F6" s="11">
        <v>152.4453833333333</v>
      </c>
      <c r="G6" s="11">
        <v>1.701024966666667</v>
      </c>
      <c r="H6" s="11">
        <v>568.85024541666667</v>
      </c>
      <c r="I6" s="11">
        <v>246.04501333333329</v>
      </c>
      <c r="J6" s="11">
        <v>4.5</v>
      </c>
      <c r="K6" s="11">
        <v>122.97031749999998</v>
      </c>
      <c r="L6" s="11"/>
      <c r="M6" s="11"/>
      <c r="N6" s="11">
        <v>1.0833333333333333</v>
      </c>
      <c r="O6" s="11">
        <v>0.60467977083333335</v>
      </c>
      <c r="P6" s="11">
        <v>174.17770000000002</v>
      </c>
      <c r="Q6" s="11">
        <v>1.5589740499999998</v>
      </c>
      <c r="R6" s="11">
        <v>1</v>
      </c>
      <c r="S6" s="11">
        <v>0.56460857500000006</v>
      </c>
      <c r="T6" s="11">
        <v>1.0833333333333333</v>
      </c>
      <c r="U6" s="11">
        <v>2031.7083333333333</v>
      </c>
      <c r="V6" s="11">
        <v>231.55953833333334</v>
      </c>
      <c r="W6" s="11">
        <v>124.33413416666667</v>
      </c>
      <c r="X6" s="11">
        <v>44.666666666666664</v>
      </c>
      <c r="Y6" s="11">
        <v>2031.7083333333333</v>
      </c>
      <c r="Z6" s="11">
        <v>94281</v>
      </c>
      <c r="AB6" s="12">
        <v>4</v>
      </c>
      <c r="AC6" s="13">
        <v>0.103531164746535</v>
      </c>
      <c r="AD6" s="13">
        <v>-0.18685229153942801</v>
      </c>
      <c r="AE6" s="13">
        <v>0.112268261248217</v>
      </c>
      <c r="AF6" s="13">
        <v>-4.7420774201051799E-2</v>
      </c>
      <c r="AG6" s="13">
        <f t="shared" si="0"/>
        <v>-4.1660563396446505E-2</v>
      </c>
      <c r="AI6" s="14"/>
    </row>
    <row r="7" spans="1:35" x14ac:dyDescent="0.3">
      <c r="A7" s="3" t="s">
        <v>30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B7" s="11"/>
      <c r="AC7" s="13"/>
      <c r="AD7" s="13"/>
      <c r="AE7" s="13"/>
      <c r="AF7" s="13"/>
      <c r="AG7" s="13"/>
      <c r="AI7" s="16" t="s">
        <v>275</v>
      </c>
    </row>
    <row r="8" spans="1:35" x14ac:dyDescent="0.3">
      <c r="A8" s="3" t="s">
        <v>31</v>
      </c>
      <c r="B8" s="11">
        <v>4.041666666666667</v>
      </c>
      <c r="C8" s="11">
        <v>2.639131208333334</v>
      </c>
      <c r="D8" s="11">
        <v>264.49060846560849</v>
      </c>
      <c r="E8" s="11">
        <v>249.58333333333334</v>
      </c>
      <c r="F8" s="11">
        <v>198.42788958333333</v>
      </c>
      <c r="G8" s="11">
        <v>2.2605014958333336</v>
      </c>
      <c r="H8" s="11">
        <v>680.43881333333331</v>
      </c>
      <c r="I8" s="11">
        <v>382.21899875000003</v>
      </c>
      <c r="J8" s="11">
        <v>4.041666666666667</v>
      </c>
      <c r="K8" s="11">
        <v>154.39229374999999</v>
      </c>
      <c r="L8" s="11"/>
      <c r="M8" s="11"/>
      <c r="N8" s="11">
        <v>1.1666666666666667</v>
      </c>
      <c r="O8" s="11">
        <v>0.82691280416666679</v>
      </c>
      <c r="P8" s="11">
        <v>139.3982</v>
      </c>
      <c r="Q8" s="11">
        <v>0.86121973333333335</v>
      </c>
      <c r="R8" s="11">
        <v>1</v>
      </c>
      <c r="S8" s="11">
        <v>0.75711180416666679</v>
      </c>
      <c r="T8" s="11">
        <v>1.1666666666666667</v>
      </c>
      <c r="U8" s="11">
        <v>1555.6666666666667</v>
      </c>
      <c r="V8" s="11">
        <v>289.88945999999999</v>
      </c>
      <c r="W8" s="11">
        <v>172.41168583333331</v>
      </c>
      <c r="X8" s="11">
        <v>51.916666666666664</v>
      </c>
      <c r="Y8" s="11">
        <v>1555.6666666666667</v>
      </c>
      <c r="Z8" s="11">
        <v>112624.95833333333</v>
      </c>
      <c r="AB8" s="12">
        <v>6</v>
      </c>
      <c r="AC8" s="13">
        <v>0.64389711087131096</v>
      </c>
      <c r="AD8" s="13">
        <v>0.389657954026496</v>
      </c>
      <c r="AE8" s="13">
        <v>3.35507088341465E-2</v>
      </c>
      <c r="AF8" s="13">
        <v>-0.42711308471786602</v>
      </c>
      <c r="AG8" s="13">
        <f t="shared" si="0"/>
        <v>0.51677753244890345</v>
      </c>
      <c r="AI8" s="16" t="s">
        <v>276</v>
      </c>
    </row>
    <row r="9" spans="1:35" x14ac:dyDescent="0.3">
      <c r="A9" s="3" t="s">
        <v>32</v>
      </c>
      <c r="B9" s="11">
        <v>3.2083333333333335</v>
      </c>
      <c r="C9" s="11">
        <v>1.9836444208333337</v>
      </c>
      <c r="D9" s="11">
        <v>295.08459595959596</v>
      </c>
      <c r="E9" s="11">
        <v>267.91666666666669</v>
      </c>
      <c r="F9" s="11">
        <v>163.65333150000001</v>
      </c>
      <c r="G9" s="11">
        <v>2.0075125599999994</v>
      </c>
      <c r="H9" s="11">
        <v>418.98771350000004</v>
      </c>
      <c r="I9" s="11">
        <v>230.89342350000001</v>
      </c>
      <c r="J9" s="11">
        <v>3.2083333333333335</v>
      </c>
      <c r="K9" s="11">
        <v>104.71149708333331</v>
      </c>
      <c r="L9" s="11"/>
      <c r="M9" s="11"/>
      <c r="N9" s="11">
        <v>1.4583333333333333</v>
      </c>
      <c r="O9" s="11">
        <v>0.90829198749999984</v>
      </c>
      <c r="P9" s="11">
        <v>122.68440166666666</v>
      </c>
      <c r="Q9" s="11">
        <v>0.93674576666666676</v>
      </c>
      <c r="R9" s="11">
        <v>1</v>
      </c>
      <c r="S9" s="11">
        <v>0.73944901666666663</v>
      </c>
      <c r="T9" s="11">
        <v>1.4583333333333333</v>
      </c>
      <c r="U9" s="11">
        <v>1609.6666666666667</v>
      </c>
      <c r="V9" s="11">
        <v>504.2749025</v>
      </c>
      <c r="W9" s="11">
        <v>277.37904291666672</v>
      </c>
      <c r="X9" s="11">
        <v>54.583333333333336</v>
      </c>
      <c r="Y9" s="11">
        <v>1624.9166666666667</v>
      </c>
      <c r="Z9" s="11">
        <v>118848.66666666667</v>
      </c>
      <c r="AB9" s="12">
        <v>7</v>
      </c>
      <c r="AC9" s="13">
        <v>0.91945649127303097</v>
      </c>
      <c r="AD9" s="13">
        <v>-2.9383730872625601E-2</v>
      </c>
      <c r="AE9" s="13">
        <v>-7.8877273366853601E-2</v>
      </c>
      <c r="AF9" s="13">
        <v>0.232894708197974</v>
      </c>
      <c r="AG9" s="13">
        <f t="shared" si="0"/>
        <v>0.4450363802002027</v>
      </c>
      <c r="AI9" s="17"/>
    </row>
    <row r="10" spans="1:35" x14ac:dyDescent="0.3">
      <c r="A10" s="3" t="s">
        <v>33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B10" s="11"/>
      <c r="AC10" s="13"/>
      <c r="AD10" s="13"/>
      <c r="AE10" s="13"/>
      <c r="AF10" s="13"/>
      <c r="AG10" s="13"/>
      <c r="AI10" s="18" t="s">
        <v>277</v>
      </c>
    </row>
    <row r="11" spans="1:35" x14ac:dyDescent="0.3">
      <c r="A11" s="3" t="s">
        <v>34</v>
      </c>
      <c r="B11" s="11">
        <v>0.70833333333333337</v>
      </c>
      <c r="C11" s="11">
        <v>0.55264451666666659</v>
      </c>
      <c r="D11" s="11">
        <v>235.39285714285714</v>
      </c>
      <c r="E11" s="11">
        <v>235.39285714285714</v>
      </c>
      <c r="F11" s="11">
        <v>213.88023333333331</v>
      </c>
      <c r="G11" s="11">
        <v>1.1918858333333333</v>
      </c>
      <c r="H11" s="11">
        <v>213.88023333333331</v>
      </c>
      <c r="I11" s="11">
        <v>183.50120000000001</v>
      </c>
      <c r="J11" s="11">
        <v>0.70833333333333337</v>
      </c>
      <c r="K11" s="11">
        <v>97.34903208333337</v>
      </c>
      <c r="L11" s="11"/>
      <c r="M11" s="11"/>
      <c r="N11" s="11">
        <v>1.1666666666666667</v>
      </c>
      <c r="O11" s="11">
        <v>0.82435528333333341</v>
      </c>
      <c r="P11" s="11">
        <v>93.784480000000002</v>
      </c>
      <c r="Q11" s="11">
        <v>0.80306659999999996</v>
      </c>
      <c r="R11" s="11">
        <v>1.0416666666666667</v>
      </c>
      <c r="S11" s="11">
        <v>0.76644995416666684</v>
      </c>
      <c r="T11" s="11">
        <v>1.1666666666666667</v>
      </c>
      <c r="U11" s="11">
        <v>1526.5833333333333</v>
      </c>
      <c r="V11" s="11">
        <v>444.63599791666678</v>
      </c>
      <c r="W11" s="11">
        <v>263.67069541666666</v>
      </c>
      <c r="X11" s="11">
        <v>54.166666666666664</v>
      </c>
      <c r="Y11" s="11">
        <v>1543.25</v>
      </c>
      <c r="Z11" s="11">
        <v>104631.91666666667</v>
      </c>
      <c r="AB11" s="12">
        <v>9</v>
      </c>
      <c r="AC11" s="13">
        <v>0.47415551986002802</v>
      </c>
      <c r="AD11" s="13">
        <v>0.63902890642619703</v>
      </c>
      <c r="AE11" s="13">
        <v>-0.29841465935084999</v>
      </c>
      <c r="AF11" s="13">
        <v>-0.114799272779707</v>
      </c>
      <c r="AG11" s="13">
        <f t="shared" si="0"/>
        <v>0.55659221314311247</v>
      </c>
      <c r="AI11" s="17"/>
    </row>
    <row r="12" spans="1:35" x14ac:dyDescent="0.3">
      <c r="A12" s="3" t="s">
        <v>35</v>
      </c>
      <c r="B12" s="11">
        <v>3.8333333333333335</v>
      </c>
      <c r="C12" s="11">
        <v>2.3052977916666668</v>
      </c>
      <c r="D12" s="11">
        <v>294.53978174603179</v>
      </c>
      <c r="E12" s="11">
        <v>247.8125</v>
      </c>
      <c r="F12" s="11">
        <v>175.58904739130432</v>
      </c>
      <c r="G12" s="11">
        <v>1.5252101652173915</v>
      </c>
      <c r="H12" s="11">
        <v>533.44237826086942</v>
      </c>
      <c r="I12" s="11">
        <v>285.57526521739129</v>
      </c>
      <c r="J12" s="11">
        <v>3.8333333333333335</v>
      </c>
      <c r="K12" s="11">
        <v>99.98516166666667</v>
      </c>
      <c r="L12" s="11"/>
      <c r="M12" s="11"/>
      <c r="N12" s="11">
        <v>1.2083333333333333</v>
      </c>
      <c r="O12" s="11">
        <v>0.81714548750000005</v>
      </c>
      <c r="P12" s="11">
        <v>79.438050000000004</v>
      </c>
      <c r="Q12" s="11">
        <v>1.004401842</v>
      </c>
      <c r="R12" s="11">
        <v>1</v>
      </c>
      <c r="S12" s="11">
        <v>0.68694602916666681</v>
      </c>
      <c r="T12" s="11">
        <v>1.2083333333333333</v>
      </c>
      <c r="U12" s="11">
        <v>1665.5833333333333</v>
      </c>
      <c r="V12" s="11">
        <v>659.89923708333333</v>
      </c>
      <c r="W12" s="11">
        <v>336.11282499999999</v>
      </c>
      <c r="X12" s="11">
        <v>55.583333333333336</v>
      </c>
      <c r="Y12" s="11">
        <v>1665.5833333333333</v>
      </c>
      <c r="Z12" s="11">
        <v>116360.91666666667</v>
      </c>
      <c r="AB12" s="12">
        <v>10</v>
      </c>
      <c r="AC12" s="13">
        <v>0.76401898836481497</v>
      </c>
      <c r="AD12" s="13">
        <v>-0.38683060966041399</v>
      </c>
      <c r="AE12" s="13">
        <v>-1.6667580176577101E-2</v>
      </c>
      <c r="AF12" s="13">
        <v>0.58327659797133902</v>
      </c>
      <c r="AG12" s="13">
        <f t="shared" si="0"/>
        <v>0.18859418935220049</v>
      </c>
      <c r="AI12" s="19" t="s">
        <v>59</v>
      </c>
    </row>
    <row r="13" spans="1:35" x14ac:dyDescent="0.3">
      <c r="A13" s="3" t="s">
        <v>36</v>
      </c>
      <c r="B13" s="11">
        <v>5.25</v>
      </c>
      <c r="C13" s="11">
        <v>2.3524977916666665</v>
      </c>
      <c r="D13" s="11">
        <v>271.07161854349357</v>
      </c>
      <c r="E13" s="11">
        <v>255.1875</v>
      </c>
      <c r="F13" s="11">
        <v>204.97194458333328</v>
      </c>
      <c r="G13" s="11">
        <v>1.641111654166667</v>
      </c>
      <c r="H13" s="11">
        <v>962.8557529166668</v>
      </c>
      <c r="I13" s="11">
        <v>355.99701833333341</v>
      </c>
      <c r="J13" s="11">
        <v>4.0952380952380949</v>
      </c>
      <c r="K13" s="11">
        <v>123.421025</v>
      </c>
      <c r="L13" s="11"/>
      <c r="M13" s="11"/>
      <c r="N13" s="11">
        <v>1.4166666666666667</v>
      </c>
      <c r="O13" s="11">
        <v>0.78298937083333342</v>
      </c>
      <c r="P13" s="11">
        <v>102.55315833333334</v>
      </c>
      <c r="Q13" s="11">
        <v>1.3012062</v>
      </c>
      <c r="R13" s="11">
        <v>0.91666666666666663</v>
      </c>
      <c r="S13" s="11">
        <v>0.72467345714285714</v>
      </c>
      <c r="T13" s="11">
        <v>1.2857142857142858</v>
      </c>
      <c r="U13" s="11">
        <v>1720.9047619047619</v>
      </c>
      <c r="V13" s="11">
        <v>332.17685124999997</v>
      </c>
      <c r="W13" s="11">
        <v>157.97414416666663</v>
      </c>
      <c r="X13" s="11">
        <v>47</v>
      </c>
      <c r="Y13" s="11">
        <v>2145.5416666666665</v>
      </c>
      <c r="Z13" s="11">
        <v>98901.541666666672</v>
      </c>
      <c r="AB13" s="12">
        <v>11</v>
      </c>
      <c r="AC13" s="13">
        <v>9.0495214483407808E-3</v>
      </c>
      <c r="AD13" s="13">
        <v>0.71857627348155695</v>
      </c>
      <c r="AE13" s="13">
        <v>-0.58467735351753103</v>
      </c>
      <c r="AF13" s="13">
        <v>-0.116155573026394</v>
      </c>
      <c r="AG13" s="13">
        <f t="shared" si="0"/>
        <v>0.36381289746494888</v>
      </c>
      <c r="AI13" s="17"/>
    </row>
    <row r="14" spans="1:35" x14ac:dyDescent="0.3">
      <c r="A14" s="3" t="s">
        <v>37</v>
      </c>
      <c r="B14" s="11">
        <v>1.7916666666666667</v>
      </c>
      <c r="C14" s="11">
        <v>1.255358691666667</v>
      </c>
      <c r="D14" s="11">
        <v>299.92803030303025</v>
      </c>
      <c r="E14" s="11">
        <v>288.20454545454544</v>
      </c>
      <c r="F14" s="11">
        <v>202.37797399999997</v>
      </c>
      <c r="G14" s="11">
        <v>0.60481033333333312</v>
      </c>
      <c r="H14" s="11">
        <v>272.08748733333329</v>
      </c>
      <c r="I14" s="11">
        <v>179.11760799999999</v>
      </c>
      <c r="J14" s="11">
        <v>1.7916666666666667</v>
      </c>
      <c r="K14" s="11">
        <v>119.13607958333334</v>
      </c>
      <c r="L14" s="11"/>
      <c r="M14" s="11"/>
      <c r="N14" s="11">
        <v>1.3333333333333333</v>
      </c>
      <c r="O14" s="11">
        <v>0.95964948750000001</v>
      </c>
      <c r="P14" s="11">
        <v>115.46413250000002</v>
      </c>
      <c r="Q14" s="11">
        <v>0.89048227499999999</v>
      </c>
      <c r="R14" s="11">
        <v>1</v>
      </c>
      <c r="S14" s="11">
        <v>0.72367632083333355</v>
      </c>
      <c r="T14" s="11">
        <v>1.3333333333333333</v>
      </c>
      <c r="U14" s="11">
        <v>1439.2083333333333</v>
      </c>
      <c r="V14" s="11">
        <v>224.04271374999999</v>
      </c>
      <c r="W14" s="11">
        <v>152.59154333333331</v>
      </c>
      <c r="X14" s="11">
        <v>53.333333333333336</v>
      </c>
      <c r="Y14" s="11">
        <v>1439.2083333333333</v>
      </c>
      <c r="Z14" s="11">
        <v>101845.83333333333</v>
      </c>
      <c r="AB14" s="12">
        <v>12</v>
      </c>
      <c r="AC14" s="13">
        <v>0.86208958400464397</v>
      </c>
      <c r="AD14" s="13">
        <v>0.37851804943246398</v>
      </c>
      <c r="AE14" s="13">
        <v>-0.460218208464579</v>
      </c>
      <c r="AF14" s="13">
        <v>0.42066447137221602</v>
      </c>
      <c r="AG14" s="13">
        <f t="shared" si="0"/>
        <v>0.62030381671855395</v>
      </c>
      <c r="AI14" s="19" t="s">
        <v>278</v>
      </c>
    </row>
    <row r="15" spans="1:35" x14ac:dyDescent="0.3">
      <c r="A15" s="3" t="s">
        <v>38</v>
      </c>
      <c r="B15" s="11">
        <v>1.25</v>
      </c>
      <c r="C15" s="11">
        <v>0.81819762499999993</v>
      </c>
      <c r="D15" s="11">
        <v>412.6875</v>
      </c>
      <c r="E15" s="11">
        <v>384.9375</v>
      </c>
      <c r="F15" s="11">
        <v>127.96043545454546</v>
      </c>
      <c r="G15" s="11">
        <v>0.63359881818181818</v>
      </c>
      <c r="H15" s="11">
        <v>161.60380454545455</v>
      </c>
      <c r="I15" s="11">
        <v>86.469439999999992</v>
      </c>
      <c r="J15" s="11">
        <v>1.25</v>
      </c>
      <c r="K15" s="11">
        <v>80.062236086956503</v>
      </c>
      <c r="L15" s="11"/>
      <c r="M15" s="11"/>
      <c r="N15" s="11">
        <v>1.375</v>
      </c>
      <c r="O15" s="11">
        <v>0.85349742083333335</v>
      </c>
      <c r="P15" s="11">
        <v>117.49051857142855</v>
      </c>
      <c r="Q15" s="11">
        <v>1.4539526142857147</v>
      </c>
      <c r="R15" s="11">
        <v>1</v>
      </c>
      <c r="S15" s="11">
        <v>0.69464500833333342</v>
      </c>
      <c r="T15" s="11">
        <v>1.375</v>
      </c>
      <c r="U15" s="11">
        <v>1741.0416666666667</v>
      </c>
      <c r="V15" s="11">
        <v>264.34046041666664</v>
      </c>
      <c r="W15" s="11">
        <v>156.42157833333334</v>
      </c>
      <c r="X15" s="11">
        <v>53.75</v>
      </c>
      <c r="Y15" s="11">
        <v>1741.0416666666667</v>
      </c>
      <c r="Z15" s="11">
        <v>116666.66666666667</v>
      </c>
      <c r="AB15" s="12">
        <v>13</v>
      </c>
      <c r="AC15" s="13">
        <v>0.48605597854475702</v>
      </c>
      <c r="AD15" s="13">
        <v>0.33852449629408798</v>
      </c>
      <c r="AE15" s="13">
        <v>-0.16584590636426799</v>
      </c>
      <c r="AF15" s="13">
        <v>-0.110446852939146</v>
      </c>
      <c r="AG15" s="13">
        <f t="shared" si="0"/>
        <v>0.4122902374194225</v>
      </c>
      <c r="AI15" s="19" t="s">
        <v>279</v>
      </c>
    </row>
    <row r="16" spans="1:35" x14ac:dyDescent="0.3">
      <c r="A16" s="3" t="s">
        <v>39</v>
      </c>
      <c r="B16" s="11">
        <v>2.9583333333333335</v>
      </c>
      <c r="C16" s="11">
        <v>1.7279860708333332</v>
      </c>
      <c r="D16" s="11">
        <v>266.29659977703449</v>
      </c>
      <c r="E16" s="11">
        <v>254.30434782608697</v>
      </c>
      <c r="F16" s="11">
        <v>164.38270315789478</v>
      </c>
      <c r="G16" s="11">
        <v>1.3110007684210523</v>
      </c>
      <c r="H16" s="11">
        <v>463.61782157894737</v>
      </c>
      <c r="I16" s="11">
        <v>221.40690157894733</v>
      </c>
      <c r="J16" s="11">
        <v>2.9583333333333335</v>
      </c>
      <c r="K16" s="11">
        <v>121.66815333333331</v>
      </c>
      <c r="L16" s="11"/>
      <c r="M16" s="11"/>
      <c r="N16" s="11">
        <v>1.125</v>
      </c>
      <c r="O16" s="11">
        <v>0.7664569541666667</v>
      </c>
      <c r="P16" s="11">
        <v>116.99509666666667</v>
      </c>
      <c r="Q16" s="11">
        <v>0.68329121666666659</v>
      </c>
      <c r="R16" s="11">
        <v>1</v>
      </c>
      <c r="S16" s="11">
        <v>0.7167892374999999</v>
      </c>
      <c r="T16" s="11">
        <v>1.125</v>
      </c>
      <c r="U16" s="11">
        <v>1680.4583333333333</v>
      </c>
      <c r="V16" s="11">
        <v>391.11412583333339</v>
      </c>
      <c r="W16" s="11">
        <v>197.62461666666664</v>
      </c>
      <c r="X16" s="11">
        <v>54.75</v>
      </c>
      <c r="Y16" s="11">
        <v>1680.4583333333333</v>
      </c>
      <c r="Z16" s="11">
        <v>110176.5</v>
      </c>
      <c r="AB16" s="12">
        <v>14</v>
      </c>
      <c r="AC16" s="13">
        <v>0.74810987109785998</v>
      </c>
      <c r="AD16" s="13">
        <v>0.31585500514137299</v>
      </c>
      <c r="AE16" s="13">
        <v>-0.28830387327405399</v>
      </c>
      <c r="AF16" s="13">
        <v>8.99168208877546E-2</v>
      </c>
      <c r="AG16" s="13">
        <f t="shared" si="0"/>
        <v>0.53198243811961654</v>
      </c>
      <c r="AI16" s="17"/>
    </row>
    <row r="17" spans="1:35" x14ac:dyDescent="0.3">
      <c r="A17" s="3" t="s">
        <v>40</v>
      </c>
      <c r="B17" s="11">
        <v>0.45833333333333331</v>
      </c>
      <c r="C17" s="11">
        <v>0.3499716541666667</v>
      </c>
      <c r="D17" s="11">
        <v>261.39999999999998</v>
      </c>
      <c r="E17" s="11">
        <v>261.39999999999998</v>
      </c>
      <c r="F17" s="11">
        <v>218.25020000000001</v>
      </c>
      <c r="G17" s="11">
        <v>1.616668</v>
      </c>
      <c r="H17" s="11">
        <v>218.25020000000001</v>
      </c>
      <c r="I17" s="11">
        <v>284.92200000000003</v>
      </c>
      <c r="J17" s="11">
        <v>0.45833333333333331</v>
      </c>
      <c r="K17" s="11">
        <v>120.42103913043478</v>
      </c>
      <c r="L17" s="11"/>
      <c r="M17" s="11"/>
      <c r="N17" s="11">
        <v>1.2916666666666667</v>
      </c>
      <c r="O17" s="11">
        <v>0.91570691739130428</v>
      </c>
      <c r="P17" s="11">
        <v>79.692710000000005</v>
      </c>
      <c r="Q17" s="11">
        <v>0.71156297999999996</v>
      </c>
      <c r="R17" s="11">
        <v>1.0416666666666667</v>
      </c>
      <c r="S17" s="11">
        <v>0.82460972500000007</v>
      </c>
      <c r="T17" s="11">
        <v>1.25</v>
      </c>
      <c r="U17" s="11">
        <v>1613.875</v>
      </c>
      <c r="V17" s="11">
        <v>406.73858791666663</v>
      </c>
      <c r="W17" s="11">
        <v>241.09850416666669</v>
      </c>
      <c r="X17" s="11">
        <v>52.416666666666664</v>
      </c>
      <c r="Y17" s="11">
        <v>1659.75</v>
      </c>
      <c r="Z17" s="11">
        <v>117761</v>
      </c>
      <c r="AB17" s="12">
        <v>15</v>
      </c>
      <c r="AC17" s="13">
        <v>1.0779206096752301</v>
      </c>
      <c r="AD17" s="13">
        <v>-0.95638963627435403</v>
      </c>
      <c r="AE17" s="13">
        <v>0.61406166537428497</v>
      </c>
      <c r="AF17" s="13">
        <v>0.36388457157915999</v>
      </c>
      <c r="AG17" s="13">
        <f t="shared" si="0"/>
        <v>6.0765486700438021E-2</v>
      </c>
      <c r="AI17" s="18" t="s">
        <v>280</v>
      </c>
    </row>
    <row r="18" spans="1:35" x14ac:dyDescent="0.3">
      <c r="A18" s="3" t="s">
        <v>41</v>
      </c>
      <c r="B18" s="11">
        <v>2.875</v>
      </c>
      <c r="C18" s="11">
        <v>1.3352336791666668</v>
      </c>
      <c r="D18" s="11">
        <v>255.981884057971</v>
      </c>
      <c r="E18" s="11">
        <v>251.08695652173913</v>
      </c>
      <c r="F18" s="11">
        <v>217.61393210526316</v>
      </c>
      <c r="G18" s="11">
        <v>1.1057566999999999</v>
      </c>
      <c r="H18" s="11">
        <v>551.38708105263163</v>
      </c>
      <c r="I18" s="11">
        <v>209.23924631578944</v>
      </c>
      <c r="J18" s="11">
        <v>2.5</v>
      </c>
      <c r="K18" s="11">
        <v>113.68955625</v>
      </c>
      <c r="L18" s="11"/>
      <c r="M18" s="11"/>
      <c r="N18" s="11">
        <v>1.5</v>
      </c>
      <c r="O18" s="11">
        <v>0.74314456956521735</v>
      </c>
      <c r="P18" s="11">
        <v>114.28293222222221</v>
      </c>
      <c r="Q18" s="11">
        <v>0.55438751333333325</v>
      </c>
      <c r="R18" s="11">
        <v>0.91666666666666663</v>
      </c>
      <c r="S18" s="11">
        <v>0.59086711363636357</v>
      </c>
      <c r="T18" s="11">
        <v>1.3636363636363635</v>
      </c>
      <c r="U18" s="11">
        <v>1995.2272727272727</v>
      </c>
      <c r="V18" s="11">
        <v>1123.4188204166667</v>
      </c>
      <c r="W18" s="11">
        <v>439.84521375000003</v>
      </c>
      <c r="X18" s="11">
        <v>53.166666666666664</v>
      </c>
      <c r="Y18" s="11">
        <v>2246.75</v>
      </c>
      <c r="Z18" s="11">
        <v>115193.75</v>
      </c>
      <c r="AB18" s="12">
        <v>16</v>
      </c>
      <c r="AC18" s="13">
        <v>0.27515818411533</v>
      </c>
      <c r="AD18" s="13">
        <v>0.92809484069661197</v>
      </c>
      <c r="AE18" s="13">
        <v>9.5077205540906005E-3</v>
      </c>
      <c r="AF18" s="13">
        <v>-0.112307140357795</v>
      </c>
      <c r="AG18" s="13">
        <f t="shared" si="0"/>
        <v>0.60162651240597098</v>
      </c>
      <c r="AI18" s="17"/>
    </row>
    <row r="19" spans="1:35" x14ac:dyDescent="0.3">
      <c r="A19" s="3" t="s">
        <v>42</v>
      </c>
      <c r="B19" s="11">
        <v>0.70833333333333337</v>
      </c>
      <c r="C19" s="11">
        <v>0.38306887916666671</v>
      </c>
      <c r="D19" s="11">
        <v>275.95</v>
      </c>
      <c r="E19" s="11">
        <v>271.55</v>
      </c>
      <c r="F19" s="11">
        <v>410.81375166666663</v>
      </c>
      <c r="G19" s="11">
        <v>1.3282769166666668</v>
      </c>
      <c r="H19" s="11">
        <v>501.74105166666664</v>
      </c>
      <c r="I19" s="11">
        <v>265.04347000000001</v>
      </c>
      <c r="J19" s="11">
        <v>0.70833333333333337</v>
      </c>
      <c r="K19" s="11">
        <v>653.05794583333329</v>
      </c>
      <c r="L19" s="11"/>
      <c r="M19" s="11"/>
      <c r="N19" s="11">
        <v>0.91666666666666663</v>
      </c>
      <c r="O19" s="11">
        <v>0.69932262631578967</v>
      </c>
      <c r="P19" s="11">
        <v>80.437894999999997</v>
      </c>
      <c r="Q19" s="11">
        <v>0.87692815000000002</v>
      </c>
      <c r="R19" s="11">
        <v>1</v>
      </c>
      <c r="S19" s="11">
        <v>0.6653265458333335</v>
      </c>
      <c r="T19" s="11">
        <v>0.91666666666666663</v>
      </c>
      <c r="U19" s="11">
        <v>1811.2083333333333</v>
      </c>
      <c r="V19" s="11">
        <v>1093.5591041666669</v>
      </c>
      <c r="W19" s="11">
        <v>557.2814791666666</v>
      </c>
      <c r="X19" s="11">
        <v>49</v>
      </c>
      <c r="Y19" s="11">
        <v>1811.2083333333333</v>
      </c>
      <c r="Z19" s="11">
        <v>102483.95833333333</v>
      </c>
      <c r="AB19" s="12">
        <v>17</v>
      </c>
      <c r="AC19" s="13">
        <v>0.75977784203494403</v>
      </c>
      <c r="AD19" s="13">
        <v>-0.46084396555336599</v>
      </c>
      <c r="AE19" s="13">
        <v>-0.43060824010683602</v>
      </c>
      <c r="AF19" s="13">
        <v>-9.3458635651037097E-2</v>
      </c>
      <c r="AG19" s="13">
        <f t="shared" si="0"/>
        <v>0.14946693824078902</v>
      </c>
      <c r="AI19" s="19" t="s">
        <v>59</v>
      </c>
    </row>
    <row r="20" spans="1:35" x14ac:dyDescent="0.3">
      <c r="A20" s="3" t="s">
        <v>43</v>
      </c>
      <c r="B20" s="11">
        <v>3.5</v>
      </c>
      <c r="C20" s="11">
        <v>1.8024356375000001</v>
      </c>
      <c r="D20" s="11">
        <v>288.37195767195766</v>
      </c>
      <c r="E20" s="11">
        <v>267.9375</v>
      </c>
      <c r="F20" s="11">
        <v>278.84959318181814</v>
      </c>
      <c r="G20" s="11">
        <v>1.4839960363636364</v>
      </c>
      <c r="H20" s="11">
        <v>746.26592727272703</v>
      </c>
      <c r="I20" s="11">
        <v>330.51702545454549</v>
      </c>
      <c r="J20" s="11">
        <v>3.5</v>
      </c>
      <c r="K20" s="11">
        <v>151.57022958333334</v>
      </c>
      <c r="L20" s="11"/>
      <c r="M20" s="11"/>
      <c r="N20" s="11">
        <v>1.375</v>
      </c>
      <c r="O20" s="11">
        <v>0.77656545000000021</v>
      </c>
      <c r="P20" s="11">
        <v>93.987026249999985</v>
      </c>
      <c r="Q20" s="11">
        <v>1.0919736500000001</v>
      </c>
      <c r="R20" s="11">
        <v>1</v>
      </c>
      <c r="S20" s="11">
        <v>0.58929316249999997</v>
      </c>
      <c r="T20" s="11">
        <v>1.375</v>
      </c>
      <c r="U20" s="11">
        <v>1920.5416666666667</v>
      </c>
      <c r="V20" s="11">
        <v>274.3360429166666</v>
      </c>
      <c r="W20" s="11">
        <v>146.35853916666665</v>
      </c>
      <c r="X20" s="11">
        <v>48.166666666666664</v>
      </c>
      <c r="Y20" s="11">
        <v>1920.5416666666667</v>
      </c>
      <c r="Z20" s="11">
        <v>109571.95833333333</v>
      </c>
      <c r="AB20" s="12">
        <v>18</v>
      </c>
      <c r="AC20" s="13">
        <v>0.53828459453871702</v>
      </c>
      <c r="AD20" s="13">
        <v>7.5057113659874599E-3</v>
      </c>
      <c r="AE20" s="13">
        <v>5.7889255022425701E-2</v>
      </c>
      <c r="AF20" s="13">
        <v>0.14067833157434001</v>
      </c>
      <c r="AG20" s="13">
        <f t="shared" si="0"/>
        <v>0.27289515295235223</v>
      </c>
      <c r="AI20" s="17"/>
    </row>
    <row r="21" spans="1:35" x14ac:dyDescent="0.3">
      <c r="A21" s="3" t="s">
        <v>44</v>
      </c>
      <c r="B21" s="11">
        <v>3.2916666666666665</v>
      </c>
      <c r="C21" s="11">
        <v>2.00382375</v>
      </c>
      <c r="D21" s="11">
        <v>279.96712962962965</v>
      </c>
      <c r="E21" s="11">
        <v>258.20833333333331</v>
      </c>
      <c r="F21" s="11">
        <v>142.95886238095235</v>
      </c>
      <c r="G21" s="11">
        <v>2.0117177761904763</v>
      </c>
      <c r="H21" s="11">
        <v>414.70420190476187</v>
      </c>
      <c r="I21" s="11">
        <v>214.5325776190476</v>
      </c>
      <c r="J21" s="11">
        <v>3.25</v>
      </c>
      <c r="K21" s="11">
        <v>90.837672083333345</v>
      </c>
      <c r="L21" s="11"/>
      <c r="M21" s="11"/>
      <c r="N21" s="11">
        <v>1.375</v>
      </c>
      <c r="O21" s="11">
        <v>0.95669358749999989</v>
      </c>
      <c r="P21" s="11">
        <v>106.48954285714285</v>
      </c>
      <c r="Q21" s="11">
        <v>1.0694146714285715</v>
      </c>
      <c r="R21" s="11">
        <v>1.0416666666666667</v>
      </c>
      <c r="S21" s="11">
        <v>0.73726718333333341</v>
      </c>
      <c r="T21" s="11">
        <v>1.375</v>
      </c>
      <c r="U21" s="11">
        <v>1609.0833333333333</v>
      </c>
      <c r="V21" s="11">
        <v>433.6965504166667</v>
      </c>
      <c r="W21" s="11">
        <v>232.6858429166667</v>
      </c>
      <c r="X21" s="11">
        <v>55</v>
      </c>
      <c r="Y21" s="11">
        <v>1634.0833333333333</v>
      </c>
      <c r="Z21" s="11">
        <v>109404.5</v>
      </c>
      <c r="AB21" s="12">
        <v>19</v>
      </c>
      <c r="AC21" s="13">
        <v>0.77290373239222498</v>
      </c>
      <c r="AD21" s="13">
        <v>1.2658294619933801</v>
      </c>
      <c r="AE21" s="13">
        <v>0.32053481092967001</v>
      </c>
      <c r="AF21" s="13">
        <v>-0.298238677796828</v>
      </c>
      <c r="AG21" s="13">
        <f t="shared" si="0"/>
        <v>1.0193665971928025</v>
      </c>
      <c r="AI21" s="19" t="s">
        <v>281</v>
      </c>
    </row>
    <row r="22" spans="1:35" x14ac:dyDescent="0.3">
      <c r="A22" s="4" t="s">
        <v>45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B22" s="11"/>
      <c r="AC22" s="13"/>
      <c r="AD22" s="13"/>
      <c r="AE22" s="13"/>
      <c r="AF22" s="13"/>
      <c r="AG22" s="13"/>
      <c r="AI22" s="19" t="s">
        <v>282</v>
      </c>
    </row>
    <row r="23" spans="1:35" x14ac:dyDescent="0.3">
      <c r="A23" s="3" t="s">
        <v>47</v>
      </c>
      <c r="B23" s="3">
        <f>AVERAGE(B3:B22)</f>
        <v>3.0759803921568625</v>
      </c>
      <c r="C23" s="3">
        <f t="shared" ref="C23:Z23" si="1">AVERAGE(C3:C22)</f>
        <v>1.7169709710784313</v>
      </c>
      <c r="D23" s="3">
        <f t="shared" si="1"/>
        <v>285.48588529821745</v>
      </c>
      <c r="E23" s="3">
        <f t="shared" si="1"/>
        <v>268.55154158501347</v>
      </c>
      <c r="F23" s="3">
        <f t="shared" si="1"/>
        <v>199.94463534343794</v>
      </c>
      <c r="G23" s="3">
        <f t="shared" si="1"/>
        <v>1.5574143460416301</v>
      </c>
      <c r="H23" s="3">
        <f t="shared" si="1"/>
        <v>517.1223282861996</v>
      </c>
      <c r="I23" s="3">
        <f t="shared" si="1"/>
        <v>260.81261305014044</v>
      </c>
      <c r="J23" s="3">
        <f t="shared" si="1"/>
        <v>2.963935574229692</v>
      </c>
      <c r="K23" s="3">
        <f t="shared" si="1"/>
        <v>148.20829937553282</v>
      </c>
      <c r="L23" s="3"/>
      <c r="M23" s="3"/>
      <c r="N23" s="3">
        <f t="shared" si="1"/>
        <v>1.2671568627450982</v>
      </c>
      <c r="O23" s="3">
        <f t="shared" si="1"/>
        <v>0.81218501096343365</v>
      </c>
      <c r="P23" s="3">
        <f t="shared" si="1"/>
        <v>106.73386313842204</v>
      </c>
      <c r="Q23" s="3">
        <f t="shared" si="1"/>
        <v>0.94255815053781522</v>
      </c>
      <c r="R23" s="3">
        <f t="shared" si="1"/>
        <v>1.0049019607843137</v>
      </c>
      <c r="S23" s="3">
        <f t="shared" si="1"/>
        <v>0.69680879730073864</v>
      </c>
      <c r="T23" s="3">
        <f t="shared" si="1"/>
        <v>1.2440794499618031</v>
      </c>
      <c r="U23" s="3">
        <f t="shared" si="1"/>
        <v>1718.2626687038451</v>
      </c>
      <c r="V23" s="3">
        <f t="shared" si="1"/>
        <v>477.55117698529415</v>
      </c>
      <c r="W23" s="3">
        <f t="shared" si="1"/>
        <v>245.94349286764705</v>
      </c>
      <c r="X23" s="3">
        <f t="shared" si="1"/>
        <v>51.259803921568619</v>
      </c>
      <c r="Y23" s="3">
        <f t="shared" si="1"/>
        <v>1773.7990196078431</v>
      </c>
      <c r="Z23" s="3">
        <f t="shared" si="1"/>
        <v>107043.35784313723</v>
      </c>
      <c r="AB23" s="11"/>
      <c r="AC23" s="13"/>
      <c r="AD23" s="13"/>
      <c r="AE23" s="13"/>
      <c r="AF23" s="13"/>
      <c r="AG23" s="13"/>
      <c r="AI23" s="17"/>
    </row>
    <row r="24" spans="1:35" x14ac:dyDescent="0.3">
      <c r="A24" s="3" t="s">
        <v>48</v>
      </c>
      <c r="B24" s="3">
        <f>STDEV(B3:B22)</f>
        <v>1.6228107110067322</v>
      </c>
      <c r="C24" s="3">
        <f t="shared" ref="C24:Z24" si="2">STDEV(C3:C22)</f>
        <v>0.79120257632969437</v>
      </c>
      <c r="D24" s="3">
        <f t="shared" si="2"/>
        <v>42.398353880894859</v>
      </c>
      <c r="E24" s="3">
        <f t="shared" si="2"/>
        <v>38.541467116453269</v>
      </c>
      <c r="F24" s="3">
        <f t="shared" si="2"/>
        <v>65.332189609225082</v>
      </c>
      <c r="G24" s="3">
        <f t="shared" si="2"/>
        <v>0.49619967126311948</v>
      </c>
      <c r="H24" s="3">
        <f t="shared" si="2"/>
        <v>247.27135888548409</v>
      </c>
      <c r="I24" s="3">
        <f t="shared" si="2"/>
        <v>80.255449932360477</v>
      </c>
      <c r="J24" s="3">
        <f t="shared" si="2"/>
        <v>1.5158738656345849</v>
      </c>
      <c r="K24" s="3">
        <f t="shared" si="2"/>
        <v>132.81156761826739</v>
      </c>
      <c r="L24" s="3"/>
      <c r="M24" s="3"/>
      <c r="N24" s="3">
        <f t="shared" si="2"/>
        <v>0.16800169962959077</v>
      </c>
      <c r="O24" s="3">
        <f t="shared" si="2"/>
        <v>9.7211542400309825E-2</v>
      </c>
      <c r="P24" s="3">
        <f t="shared" si="2"/>
        <v>24.505307624524885</v>
      </c>
      <c r="Q24" s="3">
        <f t="shared" si="2"/>
        <v>0.28048459331585507</v>
      </c>
      <c r="R24" s="3">
        <f t="shared" si="2"/>
        <v>4.1359159388936799E-2</v>
      </c>
      <c r="S24" s="3">
        <f t="shared" si="2"/>
        <v>7.6684842012219853E-2</v>
      </c>
      <c r="T24" s="3">
        <f t="shared" si="2"/>
        <v>0.1465123597471496</v>
      </c>
      <c r="U24" s="3">
        <f t="shared" si="2"/>
        <v>216.77237352100718</v>
      </c>
      <c r="V24" s="3">
        <f t="shared" si="2"/>
        <v>271.87989749367074</v>
      </c>
      <c r="W24" s="3">
        <f t="shared" si="2"/>
        <v>115.23519134344437</v>
      </c>
      <c r="X24" s="3">
        <f t="shared" si="2"/>
        <v>3.440955630866922</v>
      </c>
      <c r="Y24" s="3">
        <f t="shared" si="2"/>
        <v>276.31723911280505</v>
      </c>
      <c r="Z24" s="3">
        <f t="shared" si="2"/>
        <v>9534.4045025543546</v>
      </c>
      <c r="AB24" s="11"/>
      <c r="AC24" s="13"/>
      <c r="AD24" s="13"/>
      <c r="AE24" s="13"/>
      <c r="AF24" s="13"/>
      <c r="AG24" s="13"/>
      <c r="AI24" s="18" t="s">
        <v>283</v>
      </c>
    </row>
    <row r="25" spans="1:35" x14ac:dyDescent="0.3">
      <c r="A25" s="6"/>
      <c r="B25" s="6" t="s">
        <v>49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B25" s="37" t="s">
        <v>56</v>
      </c>
      <c r="AC25" s="13"/>
      <c r="AD25" s="13"/>
      <c r="AE25" s="13"/>
      <c r="AF25" s="13"/>
      <c r="AG25" s="13"/>
      <c r="AI25" s="17"/>
    </row>
    <row r="26" spans="1:35" x14ac:dyDescent="0.3">
      <c r="A26" s="2" t="s">
        <v>144</v>
      </c>
      <c r="B26" s="6" t="s">
        <v>1</v>
      </c>
      <c r="C26" s="6" t="s">
        <v>2</v>
      </c>
      <c r="D26" s="6" t="s">
        <v>3</v>
      </c>
      <c r="E26" s="6" t="s">
        <v>4</v>
      </c>
      <c r="F26" s="6" t="s">
        <v>5</v>
      </c>
      <c r="G26" s="6" t="s">
        <v>6</v>
      </c>
      <c r="H26" s="6" t="s">
        <v>7</v>
      </c>
      <c r="I26" s="6" t="s">
        <v>8</v>
      </c>
      <c r="J26" s="6" t="s">
        <v>9</v>
      </c>
      <c r="K26" s="6" t="s">
        <v>10</v>
      </c>
      <c r="L26" s="6" t="s">
        <v>11</v>
      </c>
      <c r="M26" s="6" t="s">
        <v>12</v>
      </c>
      <c r="N26" s="6" t="s">
        <v>13</v>
      </c>
      <c r="O26" s="6" t="s">
        <v>14</v>
      </c>
      <c r="P26" s="6" t="s">
        <v>15</v>
      </c>
      <c r="Q26" s="6" t="s">
        <v>16</v>
      </c>
      <c r="R26" s="6" t="s">
        <v>17</v>
      </c>
      <c r="S26" s="6" t="s">
        <v>18</v>
      </c>
      <c r="T26" s="6" t="s">
        <v>19</v>
      </c>
      <c r="U26" s="6" t="s">
        <v>20</v>
      </c>
      <c r="V26" s="6" t="s">
        <v>21</v>
      </c>
      <c r="W26" s="6" t="s">
        <v>22</v>
      </c>
      <c r="X26" s="6" t="s">
        <v>23</v>
      </c>
      <c r="Y26" s="6" t="s">
        <v>24</v>
      </c>
      <c r="Z26" s="6" t="s">
        <v>25</v>
      </c>
      <c r="AB26" s="9" t="s">
        <v>57</v>
      </c>
      <c r="AC26" s="10" t="s">
        <v>50</v>
      </c>
      <c r="AD26" s="10" t="s">
        <v>51</v>
      </c>
      <c r="AE26" s="10" t="s">
        <v>52</v>
      </c>
      <c r="AF26" s="10" t="s">
        <v>53</v>
      </c>
      <c r="AG26" s="10" t="s">
        <v>54</v>
      </c>
      <c r="AI26" s="19" t="s">
        <v>59</v>
      </c>
    </row>
    <row r="27" spans="1:35" x14ac:dyDescent="0.3">
      <c r="A27" s="6" t="s">
        <v>26</v>
      </c>
      <c r="B27" s="11">
        <v>3.6666666666666665</v>
      </c>
      <c r="C27" s="11">
        <v>2.3271216708333333</v>
      </c>
      <c r="D27" s="11">
        <v>335.8</v>
      </c>
      <c r="E27" s="11">
        <v>336.77083333333331</v>
      </c>
      <c r="F27" s="11">
        <v>149.01695999999998</v>
      </c>
      <c r="G27" s="11">
        <v>2.1649402260869564</v>
      </c>
      <c r="H27" s="11">
        <v>439.54005217391301</v>
      </c>
      <c r="I27" s="11">
        <v>244.79913086956512</v>
      </c>
      <c r="J27" s="11">
        <v>3.1739130434782608</v>
      </c>
      <c r="K27" s="11">
        <v>79.479436250000006</v>
      </c>
      <c r="L27" s="11"/>
      <c r="M27" s="11"/>
      <c r="N27" s="11">
        <v>1.125</v>
      </c>
      <c r="O27" s="11">
        <v>0.82655544583333329</v>
      </c>
      <c r="P27" s="11">
        <v>99.702465000000004</v>
      </c>
      <c r="Q27" s="11">
        <v>0.46577835000000001</v>
      </c>
      <c r="R27" s="11">
        <v>0.95833333333333337</v>
      </c>
      <c r="S27" s="11">
        <v>0.81299252608695638</v>
      </c>
      <c r="T27" s="11">
        <v>1.0434782608695652</v>
      </c>
      <c r="U27" s="11">
        <v>1343.6521739130435</v>
      </c>
      <c r="V27" s="11">
        <v>312.41871500000008</v>
      </c>
      <c r="W27" s="11">
        <v>176.29972958333337</v>
      </c>
      <c r="X27" s="11">
        <v>51.75</v>
      </c>
      <c r="Y27" s="11">
        <v>1498.5833333333333</v>
      </c>
      <c r="Z27" s="11">
        <v>92649.833333333328</v>
      </c>
      <c r="AB27" s="12">
        <v>1</v>
      </c>
      <c r="AC27" s="13">
        <v>0.64667467523570998</v>
      </c>
      <c r="AD27" s="13">
        <v>0.44539570952677698</v>
      </c>
      <c r="AE27" s="13">
        <v>-5.3099180633498201E-2</v>
      </c>
      <c r="AF27" s="13">
        <v>0.10931217604280299</v>
      </c>
      <c r="AG27" s="13">
        <f>AVERAGE(AE27:AF27)</f>
        <v>2.8106497704652397E-2</v>
      </c>
      <c r="AI27" s="17"/>
    </row>
    <row r="28" spans="1:35" x14ac:dyDescent="0.3">
      <c r="A28" s="6" t="s">
        <v>27</v>
      </c>
      <c r="B28" s="11">
        <v>4.291666666666667</v>
      </c>
      <c r="C28" s="11">
        <v>2.5197153333333335</v>
      </c>
      <c r="D28" s="11">
        <v>260.13234126984133</v>
      </c>
      <c r="E28" s="11">
        <v>247.77083333333334</v>
      </c>
      <c r="F28" s="11">
        <v>192.15485333333336</v>
      </c>
      <c r="G28" s="11">
        <v>2.0017873708333331</v>
      </c>
      <c r="H28" s="11">
        <v>690.67348499999991</v>
      </c>
      <c r="I28" s="11">
        <v>352.69775874999999</v>
      </c>
      <c r="J28" s="11">
        <v>4.291666666666667</v>
      </c>
      <c r="K28" s="11">
        <v>98.975216666666654</v>
      </c>
      <c r="L28" s="11"/>
      <c r="M28" s="11"/>
      <c r="N28" s="11">
        <v>1.25</v>
      </c>
      <c r="O28" s="11">
        <v>0.84076584782608688</v>
      </c>
      <c r="P28" s="11">
        <v>90.992403333333343</v>
      </c>
      <c r="Q28" s="11">
        <v>1.0044948533333333</v>
      </c>
      <c r="R28" s="11">
        <v>1</v>
      </c>
      <c r="S28" s="11">
        <v>0.68526916250000003</v>
      </c>
      <c r="T28" s="11">
        <v>1.25</v>
      </c>
      <c r="U28" s="11">
        <v>1650.0416666666667</v>
      </c>
      <c r="V28" s="11">
        <v>531.12229083333318</v>
      </c>
      <c r="W28" s="11">
        <v>303.05767250000002</v>
      </c>
      <c r="X28" s="11">
        <v>52.583333333333336</v>
      </c>
      <c r="Y28" s="11">
        <v>1650.0416666666667</v>
      </c>
      <c r="Z28" s="11">
        <v>103466.75</v>
      </c>
      <c r="AB28" s="12">
        <v>2</v>
      </c>
      <c r="AC28" s="13">
        <v>0.31398121855414501</v>
      </c>
      <c r="AD28" s="13">
        <v>0.43838168980623798</v>
      </c>
      <c r="AE28" s="13">
        <v>-0.59816722526155996</v>
      </c>
      <c r="AF28" s="13">
        <v>0.21864675423226901</v>
      </c>
      <c r="AG28" s="13">
        <f t="shared" ref="AG28:AG45" si="3">AVERAGE(AE28:AF28)</f>
        <v>-0.18976023551464549</v>
      </c>
      <c r="AI28" s="19" t="s">
        <v>284</v>
      </c>
    </row>
    <row r="29" spans="1:35" x14ac:dyDescent="0.3">
      <c r="A29" s="6" t="s">
        <v>28</v>
      </c>
      <c r="B29" s="11">
        <v>6.708333333333333</v>
      </c>
      <c r="C29" s="11">
        <v>2.4570493749999991</v>
      </c>
      <c r="D29" s="11">
        <v>254.03954517704526</v>
      </c>
      <c r="E29" s="11">
        <v>203.89583333333334</v>
      </c>
      <c r="F29" s="11">
        <v>178.55682083333338</v>
      </c>
      <c r="G29" s="11">
        <v>2.3904027083333337</v>
      </c>
      <c r="H29" s="11">
        <v>1105.81861125</v>
      </c>
      <c r="I29" s="11">
        <v>354.04965958333332</v>
      </c>
      <c r="J29" s="11">
        <v>5.4090909090909092</v>
      </c>
      <c r="K29" s="11">
        <v>181.06048750000002</v>
      </c>
      <c r="L29" s="11"/>
      <c r="M29" s="11"/>
      <c r="N29" s="11">
        <v>1.9166666666666667</v>
      </c>
      <c r="O29" s="11">
        <v>0.6875329916666667</v>
      </c>
      <c r="P29" s="11">
        <v>98.440995555555546</v>
      </c>
      <c r="Q29" s="11">
        <v>0.56298048888888896</v>
      </c>
      <c r="R29" s="11">
        <v>1</v>
      </c>
      <c r="S29" s="11">
        <v>0.52849251818181819</v>
      </c>
      <c r="T29" s="11">
        <v>1.4545454545454546</v>
      </c>
      <c r="U29" s="11">
        <v>2207.681818181818</v>
      </c>
      <c r="V29" s="11">
        <v>537.11981375000016</v>
      </c>
      <c r="W29" s="11">
        <v>188.71549666666667</v>
      </c>
      <c r="X29" s="11">
        <v>51.75</v>
      </c>
      <c r="Y29" s="11">
        <v>2709.125</v>
      </c>
      <c r="Z29" s="11">
        <v>118675.41666666667</v>
      </c>
      <c r="AB29" s="12">
        <v>3</v>
      </c>
      <c r="AC29" s="13">
        <v>0.417042554196559</v>
      </c>
      <c r="AD29" s="13">
        <v>0.11654235419999701</v>
      </c>
      <c r="AE29" s="13">
        <v>-4.84454449660984E-2</v>
      </c>
      <c r="AF29" s="13">
        <v>-0.35018517301790802</v>
      </c>
      <c r="AG29" s="13">
        <f t="shared" si="3"/>
        <v>-0.19931530899200323</v>
      </c>
      <c r="AI29" s="19" t="s">
        <v>285</v>
      </c>
    </row>
    <row r="30" spans="1:35" x14ac:dyDescent="0.3">
      <c r="A30" s="6" t="s">
        <v>29</v>
      </c>
      <c r="B30" s="11">
        <v>4</v>
      </c>
      <c r="C30" s="11">
        <v>1.9886218124999999</v>
      </c>
      <c r="D30" s="11">
        <v>325.34248737373736</v>
      </c>
      <c r="E30" s="11">
        <v>305.9375</v>
      </c>
      <c r="F30" s="11">
        <v>180.18021347826087</v>
      </c>
      <c r="G30" s="11">
        <v>1.6907300304347828</v>
      </c>
      <c r="H30" s="11">
        <v>641.18879347826089</v>
      </c>
      <c r="I30" s="11">
        <v>256.74349782608698</v>
      </c>
      <c r="J30" s="11">
        <v>4</v>
      </c>
      <c r="K30" s="11">
        <v>117.31187791666667</v>
      </c>
      <c r="L30" s="11"/>
      <c r="M30" s="11"/>
      <c r="N30" s="11">
        <v>1.0833333333333333</v>
      </c>
      <c r="O30" s="11">
        <v>0.64571696666666667</v>
      </c>
      <c r="P30" s="11">
        <v>26.29627</v>
      </c>
      <c r="Q30" s="11">
        <v>0.12078850499999999</v>
      </c>
      <c r="R30" s="11">
        <v>1</v>
      </c>
      <c r="S30" s="11">
        <v>0.61725212500000004</v>
      </c>
      <c r="T30" s="11">
        <v>1.0833333333333333</v>
      </c>
      <c r="U30" s="11">
        <v>2003.7083333333333</v>
      </c>
      <c r="V30" s="11">
        <v>256.09439749999996</v>
      </c>
      <c r="W30" s="11">
        <v>135.55991791666668</v>
      </c>
      <c r="X30" s="11">
        <v>55.333333333333336</v>
      </c>
      <c r="Y30" s="11">
        <v>2003.7083333333333</v>
      </c>
      <c r="Z30" s="11">
        <v>115848.33333333333</v>
      </c>
      <c r="AB30" s="12">
        <v>4</v>
      </c>
      <c r="AC30" s="13">
        <v>0.103531164746535</v>
      </c>
      <c r="AD30" s="13">
        <v>-0.18685229153942801</v>
      </c>
      <c r="AE30" s="13">
        <v>0.112268261248217</v>
      </c>
      <c r="AF30" s="13">
        <v>-4.7420774201051799E-2</v>
      </c>
      <c r="AG30" s="13">
        <f t="shared" si="3"/>
        <v>3.2423743523582599E-2</v>
      </c>
    </row>
    <row r="31" spans="1:35" x14ac:dyDescent="0.3">
      <c r="A31" s="6" t="s">
        <v>30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B31" s="11"/>
      <c r="AC31" s="13"/>
      <c r="AD31" s="13"/>
      <c r="AE31" s="13"/>
      <c r="AF31" s="13"/>
      <c r="AG31" s="13"/>
    </row>
    <row r="32" spans="1:35" x14ac:dyDescent="0.3">
      <c r="A32" s="6" t="s">
        <v>31</v>
      </c>
      <c r="B32" s="11">
        <v>5.708333333333333</v>
      </c>
      <c r="C32" s="11">
        <v>2.7895506249999991</v>
      </c>
      <c r="D32" s="11">
        <v>234.4081565833404</v>
      </c>
      <c r="E32" s="11">
        <v>226.14583333333334</v>
      </c>
      <c r="F32" s="11">
        <v>195.7221913043478</v>
      </c>
      <c r="G32" s="11">
        <v>2.4040438434782607</v>
      </c>
      <c r="H32" s="11">
        <v>1038.9363826086958</v>
      </c>
      <c r="I32" s="11">
        <v>438.38284782608673</v>
      </c>
      <c r="J32" s="11">
        <v>5.2173913043478262</v>
      </c>
      <c r="K32" s="11">
        <v>148.16956500000001</v>
      </c>
      <c r="L32" s="11"/>
      <c r="M32" s="11"/>
      <c r="N32" s="11">
        <v>1.0416666666666667</v>
      </c>
      <c r="O32" s="11">
        <v>0.68922589130434786</v>
      </c>
      <c r="P32" s="11">
        <v>81.165655000000001</v>
      </c>
      <c r="Q32" s="11">
        <v>0.2372541</v>
      </c>
      <c r="R32" s="11">
        <v>0.95833333333333337</v>
      </c>
      <c r="S32" s="11">
        <v>0.66781311304347835</v>
      </c>
      <c r="T32" s="11">
        <v>1</v>
      </c>
      <c r="U32" s="11">
        <v>1863.7391304347825</v>
      </c>
      <c r="V32" s="11">
        <v>372.1715987500001</v>
      </c>
      <c r="W32" s="11">
        <v>174.74291166666671</v>
      </c>
      <c r="X32" s="11">
        <v>48.083333333333336</v>
      </c>
      <c r="Y32" s="11">
        <v>1995.625</v>
      </c>
      <c r="Z32" s="11">
        <v>104774.58333333333</v>
      </c>
      <c r="AB32" s="12">
        <v>6</v>
      </c>
      <c r="AC32" s="13">
        <v>0.64389711087131096</v>
      </c>
      <c r="AD32" s="13">
        <v>0.389657954026496</v>
      </c>
      <c r="AE32" s="13">
        <v>3.35507088341465E-2</v>
      </c>
      <c r="AF32" s="13">
        <v>-0.42711308471786602</v>
      </c>
      <c r="AG32" s="13">
        <f t="shared" si="3"/>
        <v>-0.19678118794185975</v>
      </c>
      <c r="AI32" s="36" t="s">
        <v>286</v>
      </c>
    </row>
    <row r="33" spans="1:35" x14ac:dyDescent="0.3">
      <c r="A33" s="6" t="s">
        <v>32</v>
      </c>
      <c r="B33" s="11">
        <v>4.75</v>
      </c>
      <c r="C33" s="11">
        <v>1.8815330208333336</v>
      </c>
      <c r="D33" s="11">
        <v>277.68700396825403</v>
      </c>
      <c r="E33" s="11">
        <v>234.52083333333334</v>
      </c>
      <c r="F33" s="11">
        <v>194.90788291666661</v>
      </c>
      <c r="G33" s="11">
        <v>1.4696177966666666</v>
      </c>
      <c r="H33" s="11">
        <v>765.85831166666685</v>
      </c>
      <c r="I33" s="11">
        <v>272.05666833333333</v>
      </c>
      <c r="J33" s="11">
        <v>4.2608695652173916</v>
      </c>
      <c r="K33" s="11">
        <v>136.58919375000002</v>
      </c>
      <c r="L33" s="11"/>
      <c r="M33" s="11"/>
      <c r="N33" s="11">
        <v>1.5416666666666667</v>
      </c>
      <c r="O33" s="11">
        <v>0.6421849291666667</v>
      </c>
      <c r="P33" s="11">
        <v>99.294449000000014</v>
      </c>
      <c r="Q33" s="11">
        <v>0.47152619399999984</v>
      </c>
      <c r="R33" s="11">
        <v>1</v>
      </c>
      <c r="S33" s="11">
        <v>0.47345598260869559</v>
      </c>
      <c r="T33" s="11">
        <v>1.4782608695652173</v>
      </c>
      <c r="U33" s="11">
        <v>2338.4347826086955</v>
      </c>
      <c r="V33" s="11">
        <v>957.5878541666666</v>
      </c>
      <c r="W33" s="11">
        <v>348.31321249999996</v>
      </c>
      <c r="X33" s="11">
        <v>45.416666666666664</v>
      </c>
      <c r="Y33" s="11">
        <v>2585.1666666666665</v>
      </c>
      <c r="Z33" s="11">
        <v>100460.875</v>
      </c>
      <c r="AB33" s="12">
        <v>7</v>
      </c>
      <c r="AC33" s="13">
        <v>0.91945649127303097</v>
      </c>
      <c r="AD33" s="13">
        <v>-2.9383730872625601E-2</v>
      </c>
      <c r="AE33" s="13">
        <v>-7.8877273366853601E-2</v>
      </c>
      <c r="AF33" s="13">
        <v>0.232894708197974</v>
      </c>
      <c r="AG33" s="13">
        <f t="shared" si="3"/>
        <v>7.7008717415560202E-2</v>
      </c>
    </row>
    <row r="34" spans="1:35" x14ac:dyDescent="0.3">
      <c r="A34" s="6" t="s">
        <v>33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B34" s="11"/>
      <c r="AC34" s="13"/>
      <c r="AD34" s="13"/>
      <c r="AE34" s="13"/>
      <c r="AF34" s="13"/>
      <c r="AG34" s="13"/>
    </row>
    <row r="35" spans="1:35" x14ac:dyDescent="0.3">
      <c r="A35" s="6" t="s">
        <v>34</v>
      </c>
      <c r="B35" s="11">
        <v>0.70833333333333337</v>
      </c>
      <c r="C35" s="11">
        <v>0.45576130000000004</v>
      </c>
      <c r="D35" s="11">
        <v>367.09523809523807</v>
      </c>
      <c r="E35" s="11">
        <v>333</v>
      </c>
      <c r="F35" s="11">
        <v>170.65415000000002</v>
      </c>
      <c r="G35" s="11">
        <v>1.2776915</v>
      </c>
      <c r="H35" s="11">
        <v>267.29255000000001</v>
      </c>
      <c r="I35" s="11">
        <v>89.473794999999996</v>
      </c>
      <c r="J35" s="11">
        <v>0.70833333333333337</v>
      </c>
      <c r="K35" s="11">
        <v>104.70047958333333</v>
      </c>
      <c r="L35" s="11"/>
      <c r="M35" s="11"/>
      <c r="N35" s="11">
        <v>1.25</v>
      </c>
      <c r="O35" s="11">
        <v>0.77866125416666654</v>
      </c>
      <c r="P35" s="11">
        <v>56.193330000000003</v>
      </c>
      <c r="Q35" s="11">
        <v>0.61793352333333329</v>
      </c>
      <c r="R35" s="11">
        <v>1.125</v>
      </c>
      <c r="S35" s="11">
        <v>0.72481585416666672</v>
      </c>
      <c r="T35" s="11">
        <v>1.25</v>
      </c>
      <c r="U35" s="11">
        <v>1683.2083333333333</v>
      </c>
      <c r="V35" s="11">
        <v>514.60053125000002</v>
      </c>
      <c r="W35" s="11">
        <v>266.46965500000005</v>
      </c>
      <c r="X35" s="11">
        <v>45.833333333333336</v>
      </c>
      <c r="Y35" s="11">
        <v>1765.0416666666667</v>
      </c>
      <c r="Z35" s="11">
        <v>89057.083333333328</v>
      </c>
      <c r="AB35" s="12">
        <v>9</v>
      </c>
      <c r="AC35" s="13">
        <v>0.47415551986002802</v>
      </c>
      <c r="AD35" s="13">
        <v>0.63902890642619703</v>
      </c>
      <c r="AE35" s="13">
        <v>-0.29841465935084999</v>
      </c>
      <c r="AF35" s="13">
        <v>-0.114799272779707</v>
      </c>
      <c r="AG35" s="13">
        <f t="shared" si="3"/>
        <v>-0.20660696606527851</v>
      </c>
    </row>
    <row r="36" spans="1:35" x14ac:dyDescent="0.3">
      <c r="A36" s="6" t="s">
        <v>35</v>
      </c>
      <c r="B36" s="11">
        <v>5.5263157894736841</v>
      </c>
      <c r="C36" s="11">
        <v>2.3783249166666667</v>
      </c>
      <c r="D36" s="11">
        <v>252.50942460317461</v>
      </c>
      <c r="E36" s="11">
        <v>215.14583333333334</v>
      </c>
      <c r="F36" s="11">
        <v>172.58722916666667</v>
      </c>
      <c r="G36" s="11">
        <v>1.6494844166666673</v>
      </c>
      <c r="H36" s="11">
        <v>788.89747916666659</v>
      </c>
      <c r="I36" s="11">
        <v>323.75300166666659</v>
      </c>
      <c r="J36" s="11">
        <v>5.25</v>
      </c>
      <c r="K36" s="11">
        <v>122.42654874999998</v>
      </c>
      <c r="L36" s="11"/>
      <c r="M36" s="11"/>
      <c r="N36" s="11">
        <v>1.5</v>
      </c>
      <c r="O36" s="11">
        <v>0.68032629583333326</v>
      </c>
      <c r="P36" s="11">
        <v>111.52759800000001</v>
      </c>
      <c r="Q36" s="11">
        <v>0.64010420599999995</v>
      </c>
      <c r="R36" s="11">
        <v>1</v>
      </c>
      <c r="S36" s="11">
        <v>0.48858581666666662</v>
      </c>
      <c r="T36" s="11">
        <v>1.5</v>
      </c>
      <c r="U36" s="11">
        <v>2252.375</v>
      </c>
      <c r="V36" s="11">
        <v>692.38368749999984</v>
      </c>
      <c r="W36" s="11">
        <v>291.77699208333331</v>
      </c>
      <c r="X36" s="11">
        <v>44.416666666666664</v>
      </c>
      <c r="Y36" s="11">
        <v>2252.375</v>
      </c>
      <c r="Z36" s="11">
        <v>92978.708333333328</v>
      </c>
      <c r="AB36" s="12">
        <v>10</v>
      </c>
      <c r="AC36" s="13">
        <v>0.76401898836481497</v>
      </c>
      <c r="AD36" s="13">
        <v>-0.38683060966041399</v>
      </c>
      <c r="AE36" s="13">
        <v>-1.6667580176577101E-2</v>
      </c>
      <c r="AF36" s="13">
        <v>0.58327659797133902</v>
      </c>
      <c r="AG36" s="13">
        <f t="shared" si="3"/>
        <v>0.28330450889738096</v>
      </c>
    </row>
    <row r="37" spans="1:35" x14ac:dyDescent="0.3">
      <c r="A37" s="6" t="s">
        <v>36</v>
      </c>
      <c r="B37" s="11">
        <v>3.9473684210526314</v>
      </c>
      <c r="C37" s="11">
        <v>2.3253055083333343</v>
      </c>
      <c r="D37" s="11">
        <v>296.72793109668106</v>
      </c>
      <c r="E37" s="11">
        <v>292.875</v>
      </c>
      <c r="F37" s="11">
        <v>192.30474260869565</v>
      </c>
      <c r="G37" s="11">
        <v>1.7494693521739131</v>
      </c>
      <c r="H37" s="11">
        <v>687.2881760869567</v>
      </c>
      <c r="I37" s="11">
        <v>325.98760304347832</v>
      </c>
      <c r="J37" s="11">
        <v>4.041666666666667</v>
      </c>
      <c r="K37" s="11">
        <v>109.38873791666664</v>
      </c>
      <c r="L37" s="11"/>
      <c r="M37" s="11"/>
      <c r="N37" s="11">
        <v>1.1666666666666667</v>
      </c>
      <c r="O37" s="11">
        <v>0.79193622916666662</v>
      </c>
      <c r="P37" s="11">
        <v>68.128726666666651</v>
      </c>
      <c r="Q37" s="11">
        <v>1.1134678333333334</v>
      </c>
      <c r="R37" s="11">
        <v>1.0416666666666667</v>
      </c>
      <c r="S37" s="11">
        <v>0.73279113749999991</v>
      </c>
      <c r="T37" s="11">
        <v>1.1666666666666667</v>
      </c>
      <c r="U37" s="11">
        <v>1705.625</v>
      </c>
      <c r="V37" s="11">
        <v>282.92744458333328</v>
      </c>
      <c r="W37" s="11">
        <v>166.57842208333329</v>
      </c>
      <c r="X37" s="11">
        <v>53</v>
      </c>
      <c r="Y37" s="11">
        <v>1723.625</v>
      </c>
      <c r="Z37" s="11">
        <v>111244.29166666667</v>
      </c>
      <c r="AB37" s="12">
        <v>11</v>
      </c>
      <c r="AC37" s="13">
        <v>9.0495214483407808E-3</v>
      </c>
      <c r="AD37" s="13">
        <v>0.71857627348155695</v>
      </c>
      <c r="AE37" s="13">
        <v>-0.58467735351753103</v>
      </c>
      <c r="AF37" s="13">
        <v>-0.116155573026394</v>
      </c>
      <c r="AG37" s="13">
        <f t="shared" si="3"/>
        <v>-0.35041646327196252</v>
      </c>
    </row>
    <row r="38" spans="1:35" x14ac:dyDescent="0.3">
      <c r="A38" s="6" t="s">
        <v>37</v>
      </c>
      <c r="B38" s="11">
        <v>2.2105263157894739</v>
      </c>
      <c r="C38" s="11">
        <v>1.2225236666666668</v>
      </c>
      <c r="D38" s="11">
        <v>332.79166666666663</v>
      </c>
      <c r="E38" s="11">
        <v>316.29545454545456</v>
      </c>
      <c r="F38" s="11">
        <v>244.86696222222221</v>
      </c>
      <c r="G38" s="11">
        <v>0.98241970555555547</v>
      </c>
      <c r="H38" s="11">
        <v>444.76048444444456</v>
      </c>
      <c r="I38" s="11">
        <v>218.55141111111112</v>
      </c>
      <c r="J38" s="11">
        <v>2.1666666666666665</v>
      </c>
      <c r="K38" s="11">
        <v>137.44301458333334</v>
      </c>
      <c r="L38" s="11"/>
      <c r="M38" s="11"/>
      <c r="N38" s="11">
        <v>1.5</v>
      </c>
      <c r="O38" s="11">
        <v>0.89780529583333335</v>
      </c>
      <c r="P38" s="11">
        <v>97.156400000000019</v>
      </c>
      <c r="Q38" s="11">
        <v>0.99980175454545439</v>
      </c>
      <c r="R38" s="11">
        <v>1</v>
      </c>
      <c r="S38" s="11">
        <v>0.6129937875</v>
      </c>
      <c r="T38" s="11">
        <v>1.5</v>
      </c>
      <c r="U38" s="11">
        <v>1772.375</v>
      </c>
      <c r="V38" s="11">
        <v>229.57525291666664</v>
      </c>
      <c r="W38" s="11">
        <v>128.57434375</v>
      </c>
      <c r="X38" s="11">
        <v>46.666666666666664</v>
      </c>
      <c r="Y38" s="11">
        <v>1772.375</v>
      </c>
      <c r="Z38" s="11">
        <v>89669.666666666672</v>
      </c>
      <c r="AB38" s="12">
        <v>12</v>
      </c>
      <c r="AC38" s="13">
        <v>0.86208958400464397</v>
      </c>
      <c r="AD38" s="13">
        <v>0.37851804943246398</v>
      </c>
      <c r="AE38" s="13">
        <v>-0.460218208464579</v>
      </c>
      <c r="AF38" s="13">
        <v>0.42066447137221602</v>
      </c>
      <c r="AG38" s="13">
        <f t="shared" si="3"/>
        <v>-1.9776868546181492E-2</v>
      </c>
    </row>
    <row r="39" spans="1:35" x14ac:dyDescent="0.3">
      <c r="A39" s="6" t="s">
        <v>38</v>
      </c>
      <c r="B39" s="11">
        <v>1.8421052631578947</v>
      </c>
      <c r="C39" s="11">
        <v>0.9052200374999998</v>
      </c>
      <c r="D39" s="11">
        <v>379.78030303030306</v>
      </c>
      <c r="E39" s="11">
        <v>365.40909090909093</v>
      </c>
      <c r="F39" s="11">
        <v>102.85816666666666</v>
      </c>
      <c r="G39" s="11">
        <v>0.64113051666666665</v>
      </c>
      <c r="H39" s="11">
        <v>201.66558499999999</v>
      </c>
      <c r="I39" s="11">
        <v>91.284805833333337</v>
      </c>
      <c r="J39" s="11">
        <v>1.7916666666666667</v>
      </c>
      <c r="K39" s="11">
        <v>89.69355583333332</v>
      </c>
      <c r="L39" s="11"/>
      <c r="M39" s="11"/>
      <c r="N39" s="11">
        <v>1.5416666666666667</v>
      </c>
      <c r="O39" s="11">
        <v>0.76104213750000005</v>
      </c>
      <c r="P39" s="11">
        <v>105.83055222222222</v>
      </c>
      <c r="Q39" s="11">
        <v>1.1721016777777777</v>
      </c>
      <c r="R39" s="11">
        <v>1</v>
      </c>
      <c r="S39" s="11">
        <v>0.53673192499999989</v>
      </c>
      <c r="T39" s="11">
        <v>1.5416666666666667</v>
      </c>
      <c r="U39" s="11">
        <v>2052.4166666666665</v>
      </c>
      <c r="V39" s="11">
        <v>310.97923374999999</v>
      </c>
      <c r="W39" s="11">
        <v>150.64290166666663</v>
      </c>
      <c r="X39" s="11">
        <v>46.25</v>
      </c>
      <c r="Y39" s="11">
        <v>2052.4166666666665</v>
      </c>
      <c r="Z39" s="11">
        <v>101846.29166666667</v>
      </c>
      <c r="AB39" s="12">
        <v>13</v>
      </c>
      <c r="AC39" s="13">
        <v>0.48605597854475702</v>
      </c>
      <c r="AD39" s="13">
        <v>0.33852449629408798</v>
      </c>
      <c r="AE39" s="13">
        <v>-0.16584590636426799</v>
      </c>
      <c r="AF39" s="13">
        <v>-0.110446852939146</v>
      </c>
      <c r="AG39" s="13">
        <f t="shared" si="3"/>
        <v>-0.13814637965170701</v>
      </c>
    </row>
    <row r="40" spans="1:35" x14ac:dyDescent="0.3">
      <c r="A40" s="6" t="s">
        <v>39</v>
      </c>
      <c r="B40" s="11">
        <v>2.6842105263157894</v>
      </c>
      <c r="C40" s="11">
        <v>1.5053919083333334</v>
      </c>
      <c r="D40" s="11">
        <v>281.63819875776403</v>
      </c>
      <c r="E40" s="11">
        <v>271.97826086956519</v>
      </c>
      <c r="F40" s="11">
        <v>163.4333405882353</v>
      </c>
      <c r="G40" s="11">
        <v>1.2128653588235294</v>
      </c>
      <c r="H40" s="11">
        <v>409.58839823529411</v>
      </c>
      <c r="I40" s="11">
        <v>204.12276411764708</v>
      </c>
      <c r="J40" s="11">
        <v>2.5416666666666665</v>
      </c>
      <c r="K40" s="11">
        <v>117.48931791666666</v>
      </c>
      <c r="L40" s="11"/>
      <c r="M40" s="11"/>
      <c r="N40" s="11">
        <v>1.1666666666666667</v>
      </c>
      <c r="O40" s="11">
        <v>0.77647575000000002</v>
      </c>
      <c r="P40" s="11">
        <v>87.889200000000002</v>
      </c>
      <c r="Q40" s="11">
        <v>0.74172916666666666</v>
      </c>
      <c r="R40" s="11">
        <v>1.0833333333333333</v>
      </c>
      <c r="S40" s="11">
        <v>0.73074557916666671</v>
      </c>
      <c r="T40" s="11">
        <v>1.125</v>
      </c>
      <c r="U40" s="11">
        <v>1690.2916666666667</v>
      </c>
      <c r="V40" s="11">
        <v>248.57307416666666</v>
      </c>
      <c r="W40" s="11">
        <v>154.93516166666669</v>
      </c>
      <c r="X40" s="11">
        <v>45.25</v>
      </c>
      <c r="Y40" s="11">
        <v>1737.4166666666667</v>
      </c>
      <c r="Z40" s="11">
        <v>92751.791666666672</v>
      </c>
      <c r="AB40" s="12">
        <v>14</v>
      </c>
      <c r="AC40" s="13">
        <v>0.74810987109785998</v>
      </c>
      <c r="AD40" s="13">
        <v>0.31585500514137299</v>
      </c>
      <c r="AE40" s="13">
        <v>-0.28830387327405399</v>
      </c>
      <c r="AF40" s="13">
        <v>8.99168208877546E-2</v>
      </c>
      <c r="AG40" s="13">
        <f t="shared" si="3"/>
        <v>-9.9193526193149695E-2</v>
      </c>
    </row>
    <row r="41" spans="1:35" x14ac:dyDescent="0.3">
      <c r="A41" s="6" t="s">
        <v>40</v>
      </c>
      <c r="B41" s="11">
        <v>0.52631578947368418</v>
      </c>
      <c r="C41" s="11">
        <v>0.20192557916666667</v>
      </c>
      <c r="D41" s="11">
        <v>520.22222222222217</v>
      </c>
      <c r="E41" s="11">
        <v>520.22222222222217</v>
      </c>
      <c r="F41" s="11">
        <v>126.90784500000001</v>
      </c>
      <c r="G41" s="11">
        <v>0.28705140000000001</v>
      </c>
      <c r="H41" s="11">
        <v>126.90784500000001</v>
      </c>
      <c r="I41" s="11">
        <v>28.715465000000002</v>
      </c>
      <c r="J41" s="11">
        <v>0.39130434782608697</v>
      </c>
      <c r="K41" s="11">
        <v>130.267494</v>
      </c>
      <c r="L41" s="11"/>
      <c r="M41" s="11"/>
      <c r="N41" s="11">
        <v>1.7083333333333333</v>
      </c>
      <c r="O41" s="11">
        <v>0.82479227916666675</v>
      </c>
      <c r="P41" s="11">
        <v>126.37572888888887</v>
      </c>
      <c r="Q41" s="11">
        <v>0.92000052222222228</v>
      </c>
      <c r="R41" s="11">
        <v>1</v>
      </c>
      <c r="S41" s="11">
        <v>0.61893958260869575</v>
      </c>
      <c r="T41" s="11">
        <v>1.5652173913043479</v>
      </c>
      <c r="U41" s="11">
        <v>1953.5217391304348</v>
      </c>
      <c r="V41" s="11">
        <v>448.74741124999991</v>
      </c>
      <c r="W41" s="11">
        <v>207.11332875000002</v>
      </c>
      <c r="X41" s="11">
        <v>47.583333333333336</v>
      </c>
      <c r="Y41" s="11">
        <v>2098.2916666666665</v>
      </c>
      <c r="Z41" s="11">
        <v>108497.66666666667</v>
      </c>
      <c r="AB41" s="12">
        <v>15</v>
      </c>
      <c r="AC41" s="13">
        <v>1.0779206096752301</v>
      </c>
      <c r="AD41" s="13">
        <v>-0.95638963627435403</v>
      </c>
      <c r="AE41" s="13">
        <v>0.61406166537428497</v>
      </c>
      <c r="AF41" s="13">
        <v>0.36388457157915999</v>
      </c>
      <c r="AG41" s="13">
        <f t="shared" si="3"/>
        <v>0.48897311847672248</v>
      </c>
    </row>
    <row r="42" spans="1:35" x14ac:dyDescent="0.3">
      <c r="A42" s="6" t="s">
        <v>41</v>
      </c>
      <c r="B42" s="11">
        <v>2.736842105263158</v>
      </c>
      <c r="C42" s="11">
        <v>1.1353067499999998</v>
      </c>
      <c r="D42" s="11">
        <v>245.40487012987015</v>
      </c>
      <c r="E42" s="11">
        <v>236.06818181818181</v>
      </c>
      <c r="F42" s="11">
        <v>211.33656705882353</v>
      </c>
      <c r="G42" s="11">
        <v>1.4643887923529411</v>
      </c>
      <c r="H42" s="11">
        <v>560.90876117647053</v>
      </c>
      <c r="I42" s="11">
        <v>188.46838941176472</v>
      </c>
      <c r="J42" s="11">
        <v>1.8636363636363635</v>
      </c>
      <c r="K42" s="11">
        <v>121.94332124999998</v>
      </c>
      <c r="L42" s="11"/>
      <c r="M42" s="11"/>
      <c r="N42" s="11">
        <v>1.5833333333333333</v>
      </c>
      <c r="O42" s="11">
        <v>0.82882937499999987</v>
      </c>
      <c r="P42" s="11">
        <v>105.78856166666667</v>
      </c>
      <c r="Q42" s="11">
        <v>0.70182716916666676</v>
      </c>
      <c r="R42" s="11">
        <v>0.91666666666666663</v>
      </c>
      <c r="S42" s="11">
        <v>0.60304197272727278</v>
      </c>
      <c r="T42" s="11">
        <v>1.5</v>
      </c>
      <c r="U42" s="11">
        <v>1847</v>
      </c>
      <c r="V42" s="11">
        <v>874.92358333333323</v>
      </c>
      <c r="W42" s="11">
        <v>329.12725083333333</v>
      </c>
      <c r="X42" s="11">
        <v>46.833333333333336</v>
      </c>
      <c r="Y42" s="11">
        <v>2198.25</v>
      </c>
      <c r="Z42" s="11">
        <v>101688.16666666667</v>
      </c>
      <c r="AB42" s="12">
        <v>16</v>
      </c>
      <c r="AC42" s="13">
        <v>0.27515818411533</v>
      </c>
      <c r="AD42" s="13">
        <v>0.92809484069661197</v>
      </c>
      <c r="AE42" s="13">
        <v>9.5077205540906005E-3</v>
      </c>
      <c r="AF42" s="13">
        <v>-0.112307140357795</v>
      </c>
      <c r="AG42" s="13">
        <f t="shared" si="3"/>
        <v>-5.1399709901852199E-2</v>
      </c>
    </row>
    <row r="43" spans="1:35" x14ac:dyDescent="0.3">
      <c r="A43" s="6" t="s">
        <v>42</v>
      </c>
      <c r="B43" s="11">
        <v>0.36842105263157893</v>
      </c>
      <c r="C43" s="11">
        <v>0.309319275</v>
      </c>
      <c r="D43" s="11">
        <v>505.60714285714283</v>
      </c>
      <c r="E43" s="11">
        <v>506.78571428571428</v>
      </c>
      <c r="F43" s="11">
        <v>277.53470499999997</v>
      </c>
      <c r="G43" s="11">
        <v>1.80511015</v>
      </c>
      <c r="H43" s="11">
        <v>493.45100500000001</v>
      </c>
      <c r="I43" s="11">
        <v>188.80697250000003</v>
      </c>
      <c r="J43" s="11">
        <v>0.47826086956521741</v>
      </c>
      <c r="K43" s="11">
        <v>666.18914166666673</v>
      </c>
      <c r="L43" s="11"/>
      <c r="M43" s="11"/>
      <c r="N43" s="11">
        <v>0.95833333333333337</v>
      </c>
      <c r="O43" s="11">
        <v>0.7351599210526315</v>
      </c>
      <c r="P43" s="11">
        <v>53.562139999999999</v>
      </c>
      <c r="Q43" s="11">
        <v>0.59393450000000003</v>
      </c>
      <c r="R43" s="11">
        <v>1</v>
      </c>
      <c r="S43" s="11">
        <v>0.69521356521739119</v>
      </c>
      <c r="T43" s="11">
        <v>0.91304347826086951</v>
      </c>
      <c r="U43" s="11">
        <v>1684.1739130434783</v>
      </c>
      <c r="V43" s="11">
        <v>1046.9770845833332</v>
      </c>
      <c r="W43" s="11">
        <v>520.61527083333328</v>
      </c>
      <c r="X43" s="11">
        <v>51</v>
      </c>
      <c r="Y43" s="11">
        <v>1841.5833333333333</v>
      </c>
      <c r="Z43" s="11">
        <v>105499.83333333333</v>
      </c>
      <c r="AB43" s="12">
        <v>17</v>
      </c>
      <c r="AC43" s="13">
        <v>0.75977784203494403</v>
      </c>
      <c r="AD43" s="13">
        <v>-0.46084396555336599</v>
      </c>
      <c r="AE43" s="13">
        <v>-0.43060824010683602</v>
      </c>
      <c r="AF43" s="13">
        <v>-9.3458635651037097E-2</v>
      </c>
      <c r="AG43" s="13">
        <f t="shared" si="3"/>
        <v>-0.26203343787893657</v>
      </c>
    </row>
    <row r="44" spans="1:35" x14ac:dyDescent="0.3">
      <c r="A44" s="6" t="s">
        <v>43</v>
      </c>
      <c r="B44" s="11">
        <v>3.8947368421052633</v>
      </c>
      <c r="C44" s="11">
        <v>1.7699996625000001</v>
      </c>
      <c r="D44" s="11">
        <v>271.21805555555551</v>
      </c>
      <c r="E44" s="11">
        <v>230.22916666666666</v>
      </c>
      <c r="F44" s="11">
        <v>269.23053181818182</v>
      </c>
      <c r="G44" s="11">
        <v>1.7951601272727276</v>
      </c>
      <c r="H44" s="11">
        <v>809.64548636363645</v>
      </c>
      <c r="I44" s="11">
        <v>345.87405454545444</v>
      </c>
      <c r="J44" s="11">
        <v>3.875</v>
      </c>
      <c r="K44" s="11">
        <v>154.11317166666666</v>
      </c>
      <c r="L44" s="11"/>
      <c r="M44" s="11"/>
      <c r="N44" s="11">
        <v>1.5</v>
      </c>
      <c r="O44" s="11">
        <v>0.73521521666666667</v>
      </c>
      <c r="P44" s="11">
        <v>75.926188999999994</v>
      </c>
      <c r="Q44" s="11">
        <v>0.9533933899999999</v>
      </c>
      <c r="R44" s="11">
        <v>1.0416666666666667</v>
      </c>
      <c r="S44" s="11">
        <v>0.51927180833333331</v>
      </c>
      <c r="T44" s="11">
        <v>1.5</v>
      </c>
      <c r="U44" s="11">
        <v>2238.5416666666665</v>
      </c>
      <c r="V44" s="11">
        <v>307.84791083333329</v>
      </c>
      <c r="W44" s="11">
        <v>141.57009833333333</v>
      </c>
      <c r="X44" s="11">
        <v>51.833333333333336</v>
      </c>
      <c r="Y44" s="11">
        <v>2256.5833333333335</v>
      </c>
      <c r="Z44" s="11">
        <v>116797.95833333333</v>
      </c>
      <c r="AB44" s="12">
        <v>18</v>
      </c>
      <c r="AC44" s="13">
        <v>0.53828459453871702</v>
      </c>
      <c r="AD44" s="13">
        <v>7.5057113659874599E-3</v>
      </c>
      <c r="AE44" s="13">
        <v>5.7889255022425701E-2</v>
      </c>
      <c r="AF44" s="13">
        <v>0.14067833157434001</v>
      </c>
      <c r="AG44" s="13">
        <f t="shared" si="3"/>
        <v>9.9283793298382855E-2</v>
      </c>
    </row>
    <row r="45" spans="1:35" x14ac:dyDescent="0.3">
      <c r="A45" s="6" t="s">
        <v>44</v>
      </c>
      <c r="B45" s="11">
        <v>3.2105263157894739</v>
      </c>
      <c r="C45" s="11">
        <v>1.7263874749999999</v>
      </c>
      <c r="D45" s="11">
        <v>300.82986111111103</v>
      </c>
      <c r="E45" s="11">
        <v>303.47916666666669</v>
      </c>
      <c r="F45" s="11">
        <v>161.91632550000003</v>
      </c>
      <c r="G45" s="11">
        <v>1.5821872479999999</v>
      </c>
      <c r="H45" s="11">
        <v>559.96957699999984</v>
      </c>
      <c r="I45" s="11">
        <v>230.09991999999997</v>
      </c>
      <c r="J45" s="11">
        <v>3.2916666666666665</v>
      </c>
      <c r="K45" s="11">
        <v>98.193160416666672</v>
      </c>
      <c r="L45" s="11"/>
      <c r="M45" s="11"/>
      <c r="N45" s="11">
        <v>1.4583333333333333</v>
      </c>
      <c r="O45" s="11">
        <v>0.84484394166666676</v>
      </c>
      <c r="P45" s="11">
        <v>103.82259999999999</v>
      </c>
      <c r="Q45" s="11">
        <v>0.73799424444444439</v>
      </c>
      <c r="R45" s="11">
        <v>1.0833333333333333</v>
      </c>
      <c r="S45" s="11">
        <v>0.63674345833333346</v>
      </c>
      <c r="T45" s="11">
        <v>1.4166666666666667</v>
      </c>
      <c r="U45" s="11">
        <v>1877.5833333333333</v>
      </c>
      <c r="V45" s="11">
        <v>596.81149166666671</v>
      </c>
      <c r="W45" s="11">
        <v>245.57172416666663</v>
      </c>
      <c r="X45" s="11">
        <v>45</v>
      </c>
      <c r="Y45" s="11">
        <v>1948.3333333333333</v>
      </c>
      <c r="Z45" s="11">
        <v>90632.541666666672</v>
      </c>
      <c r="AB45" s="12">
        <v>19</v>
      </c>
      <c r="AC45" s="13">
        <v>0.77290373239222498</v>
      </c>
      <c r="AD45" s="13">
        <v>1.2658294619933801</v>
      </c>
      <c r="AE45" s="13">
        <v>0.32053481092967001</v>
      </c>
      <c r="AF45" s="13">
        <v>-0.298238677796828</v>
      </c>
      <c r="AG45" s="13">
        <f t="shared" si="3"/>
        <v>1.1148066566421005E-2</v>
      </c>
    </row>
    <row r="46" spans="1:35" x14ac:dyDescent="0.3">
      <c r="A46" s="6" t="s">
        <v>45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35" x14ac:dyDescent="0.3">
      <c r="A47" s="6" t="s">
        <v>47</v>
      </c>
      <c r="B47" s="6">
        <f>AVERAGE(B27:B46)</f>
        <v>3.3400412796697623</v>
      </c>
      <c r="C47" s="6">
        <f t="shared" ref="C47:Z47" si="4">AVERAGE(C27:C46)</f>
        <v>1.6411210539215686</v>
      </c>
      <c r="D47" s="6">
        <f t="shared" si="4"/>
        <v>320.07261461752626</v>
      </c>
      <c r="E47" s="6">
        <f t="shared" si="4"/>
        <v>302.73704458726843</v>
      </c>
      <c r="F47" s="6">
        <f t="shared" si="4"/>
        <v>187.30408749973142</v>
      </c>
      <c r="G47" s="6">
        <f t="shared" si="4"/>
        <v>1.5628517966673725</v>
      </c>
      <c r="H47" s="6">
        <f t="shared" si="4"/>
        <v>590.14064609711806</v>
      </c>
      <c r="I47" s="6">
        <f t="shared" si="4"/>
        <v>244.34516149516833</v>
      </c>
      <c r="J47" s="6">
        <f t="shared" si="4"/>
        <v>3.1031058668526694</v>
      </c>
      <c r="K47" s="6">
        <f t="shared" si="4"/>
        <v>153.73139533333335</v>
      </c>
      <c r="L47" s="6"/>
      <c r="M47" s="6"/>
      <c r="N47" s="6">
        <f t="shared" si="4"/>
        <v>1.3700980392156858</v>
      </c>
      <c r="O47" s="6">
        <f t="shared" si="4"/>
        <v>0.76394528050096477</v>
      </c>
      <c r="P47" s="6">
        <f t="shared" si="4"/>
        <v>87.53489790196079</v>
      </c>
      <c r="Q47" s="6">
        <f t="shared" si="4"/>
        <v>0.70912414580659533</v>
      </c>
      <c r="R47" s="6">
        <f t="shared" si="4"/>
        <v>1.0122549019607843</v>
      </c>
      <c r="S47" s="6">
        <f t="shared" si="4"/>
        <v>0.62853823027299838</v>
      </c>
      <c r="T47" s="6">
        <f t="shared" si="4"/>
        <v>1.3110516934046346</v>
      </c>
      <c r="U47" s="6">
        <f t="shared" si="4"/>
        <v>1892.0217778811132</v>
      </c>
      <c r="V47" s="6">
        <f t="shared" si="4"/>
        <v>501.227139754902</v>
      </c>
      <c r="W47" s="6">
        <f t="shared" si="4"/>
        <v>231.15671117647059</v>
      </c>
      <c r="X47" s="6">
        <f t="shared" si="4"/>
        <v>48.740196078431381</v>
      </c>
      <c r="Y47" s="6">
        <f t="shared" si="4"/>
        <v>2005.2083333333333</v>
      </c>
      <c r="Z47" s="6">
        <f t="shared" si="4"/>
        <v>102149.39950980393</v>
      </c>
    </row>
    <row r="48" spans="1:35" x14ac:dyDescent="0.3">
      <c r="A48" s="6" t="s">
        <v>48</v>
      </c>
      <c r="B48" s="6">
        <f>STDEV(B27:B46)</f>
        <v>1.8345665483485132</v>
      </c>
      <c r="C48" s="6">
        <f t="shared" ref="C48:Z48" si="5">STDEV(C27:C46)</f>
        <v>0.81709350903291689</v>
      </c>
      <c r="D48" s="6">
        <f t="shared" si="5"/>
        <v>83.928312802629236</v>
      </c>
      <c r="E48" s="6">
        <f t="shared" si="5"/>
        <v>92.486642287787546</v>
      </c>
      <c r="F48" s="6">
        <f t="shared" si="5"/>
        <v>45.416073205518821</v>
      </c>
      <c r="G48" s="6">
        <f t="shared" si="5"/>
        <v>0.56765231477746159</v>
      </c>
      <c r="H48" s="6">
        <f t="shared" si="5"/>
        <v>269.87407457403151</v>
      </c>
      <c r="I48" s="6">
        <f t="shared" si="5"/>
        <v>108.46330494557033</v>
      </c>
      <c r="J48" s="6">
        <f t="shared" si="5"/>
        <v>1.6564009695079973</v>
      </c>
      <c r="K48" s="6">
        <f t="shared" si="5"/>
        <v>134.44287850077416</v>
      </c>
      <c r="L48" s="6"/>
      <c r="M48" s="6"/>
      <c r="N48" s="6">
        <f t="shared" si="5"/>
        <v>0.26306253916094685</v>
      </c>
      <c r="O48" s="6">
        <f t="shared" si="5"/>
        <v>7.5925052209587562E-2</v>
      </c>
      <c r="P48" s="6">
        <f t="shared" si="5"/>
        <v>24.957400825752789</v>
      </c>
      <c r="Q48" s="6">
        <f t="shared" si="5"/>
        <v>0.2945167333495376</v>
      </c>
      <c r="R48" s="6">
        <f t="shared" si="5"/>
        <v>5.0528255215902693E-2</v>
      </c>
      <c r="S48" s="6">
        <f t="shared" si="5"/>
        <v>9.650346299442944E-2</v>
      </c>
      <c r="T48" s="6">
        <f t="shared" si="5"/>
        <v>0.21820646537486521</v>
      </c>
      <c r="U48" s="6">
        <f t="shared" si="5"/>
        <v>265.71787597037877</v>
      </c>
      <c r="V48" s="6">
        <f t="shared" si="5"/>
        <v>258.33804067116637</v>
      </c>
      <c r="W48" s="6">
        <f t="shared" si="5"/>
        <v>103.11730073503371</v>
      </c>
      <c r="X48" s="6">
        <f t="shared" si="5"/>
        <v>3.440955630866922</v>
      </c>
      <c r="Y48" s="6">
        <f t="shared" si="5"/>
        <v>324.04634120755156</v>
      </c>
      <c r="Z48" s="6">
        <f t="shared" si="5"/>
        <v>9822.8841767982794</v>
      </c>
      <c r="AB48" s="15" t="s">
        <v>268</v>
      </c>
      <c r="AI48" s="15" t="s">
        <v>293</v>
      </c>
    </row>
    <row r="49" spans="1:35" x14ac:dyDescent="0.3">
      <c r="AB49" s="14"/>
      <c r="AI49" s="14"/>
    </row>
    <row r="50" spans="1:35" x14ac:dyDescent="0.3">
      <c r="A50" s="33"/>
      <c r="B50" s="15" t="s">
        <v>146</v>
      </c>
      <c r="D50" s="15" t="s">
        <v>164</v>
      </c>
      <c r="F50" s="15" t="s">
        <v>175</v>
      </c>
      <c r="H50" s="15" t="s">
        <v>259</v>
      </c>
      <c r="AB50" s="16" t="s">
        <v>66</v>
      </c>
      <c r="AI50" s="16" t="s">
        <v>66</v>
      </c>
    </row>
    <row r="51" spans="1:35" x14ac:dyDescent="0.3">
      <c r="A51" s="33"/>
      <c r="B51" s="18" t="s">
        <v>147</v>
      </c>
      <c r="D51" s="18" t="s">
        <v>165</v>
      </c>
      <c r="F51" s="18" t="s">
        <v>176</v>
      </c>
      <c r="H51" s="18" t="s">
        <v>243</v>
      </c>
      <c r="AB51" s="14"/>
      <c r="AI51" s="14"/>
    </row>
    <row r="52" spans="1:35" x14ac:dyDescent="0.3">
      <c r="A52" s="33"/>
      <c r="B52" s="17"/>
      <c r="D52" s="17"/>
      <c r="F52" s="17"/>
      <c r="H52" s="17"/>
      <c r="AB52" s="16" t="s">
        <v>269</v>
      </c>
      <c r="AI52" s="16" t="s">
        <v>294</v>
      </c>
    </row>
    <row r="53" spans="1:35" x14ac:dyDescent="0.3">
      <c r="A53" s="33"/>
      <c r="B53" s="19" t="s">
        <v>148</v>
      </c>
      <c r="D53" s="19" t="s">
        <v>148</v>
      </c>
      <c r="F53" s="19" t="s">
        <v>148</v>
      </c>
      <c r="H53" s="19" t="s">
        <v>148</v>
      </c>
      <c r="AB53" s="21" t="s">
        <v>270</v>
      </c>
      <c r="AI53" s="16" t="s">
        <v>295</v>
      </c>
    </row>
    <row r="54" spans="1:35" x14ac:dyDescent="0.3">
      <c r="A54" s="33"/>
      <c r="B54" s="19" t="s">
        <v>149</v>
      </c>
      <c r="D54" s="19" t="s">
        <v>166</v>
      </c>
      <c r="F54" s="19" t="s">
        <v>177</v>
      </c>
      <c r="H54" s="19" t="s">
        <v>260</v>
      </c>
      <c r="AB54" s="16" t="s">
        <v>69</v>
      </c>
      <c r="AI54" s="16" t="s">
        <v>69</v>
      </c>
    </row>
    <row r="55" spans="1:35" x14ac:dyDescent="0.3">
      <c r="A55" s="33"/>
      <c r="B55" s="17"/>
      <c r="D55" s="19" t="s">
        <v>167</v>
      </c>
      <c r="F55" s="19" t="s">
        <v>167</v>
      </c>
      <c r="H55" s="19" t="s">
        <v>167</v>
      </c>
      <c r="AB55" s="16" t="s">
        <v>70</v>
      </c>
      <c r="AI55" s="16" t="s">
        <v>70</v>
      </c>
    </row>
    <row r="56" spans="1:35" x14ac:dyDescent="0.3">
      <c r="A56" s="33"/>
      <c r="B56" s="19" t="s">
        <v>150</v>
      </c>
      <c r="D56" s="17"/>
      <c r="F56" s="17"/>
      <c r="H56" s="17"/>
      <c r="AB56" s="16" t="s">
        <v>271</v>
      </c>
      <c r="AI56" s="16" t="s">
        <v>296</v>
      </c>
    </row>
    <row r="57" spans="1:35" x14ac:dyDescent="0.3">
      <c r="A57" s="33"/>
      <c r="B57" s="19" t="s">
        <v>151</v>
      </c>
      <c r="D57" s="19" t="s">
        <v>150</v>
      </c>
      <c r="F57" s="19" t="s">
        <v>150</v>
      </c>
      <c r="H57" s="19" t="s">
        <v>150</v>
      </c>
      <c r="AB57" s="16" t="s">
        <v>72</v>
      </c>
      <c r="AI57" s="16" t="s">
        <v>72</v>
      </c>
    </row>
    <row r="58" spans="1:35" x14ac:dyDescent="0.3">
      <c r="A58" s="33"/>
      <c r="B58" s="19" t="s">
        <v>152</v>
      </c>
      <c r="D58" s="19" t="s">
        <v>168</v>
      </c>
      <c r="F58" s="19" t="s">
        <v>151</v>
      </c>
      <c r="H58" s="19" t="s">
        <v>151</v>
      </c>
      <c r="AB58" s="16" t="s">
        <v>73</v>
      </c>
      <c r="AI58" s="16" t="s">
        <v>73</v>
      </c>
    </row>
    <row r="59" spans="1:35" x14ac:dyDescent="0.3">
      <c r="A59" s="33"/>
      <c r="B59" s="17"/>
      <c r="D59" s="19" t="s">
        <v>169</v>
      </c>
      <c r="F59" s="19" t="s">
        <v>178</v>
      </c>
      <c r="H59" s="19" t="s">
        <v>261</v>
      </c>
      <c r="AB59" s="16" t="s">
        <v>272</v>
      </c>
      <c r="AI59" s="19" t="s">
        <v>297</v>
      </c>
    </row>
    <row r="60" spans="1:35" x14ac:dyDescent="0.3">
      <c r="A60" s="6" t="s">
        <v>184</v>
      </c>
      <c r="B60" s="19" t="s">
        <v>153</v>
      </c>
      <c r="D60" s="17"/>
      <c r="F60" s="17"/>
      <c r="H60" s="17"/>
      <c r="AB60" s="35" t="s">
        <v>273</v>
      </c>
      <c r="AI60" s="35" t="s">
        <v>298</v>
      </c>
    </row>
    <row r="61" spans="1:35" x14ac:dyDescent="0.3">
      <c r="A61" s="33"/>
      <c r="B61" s="29" t="s">
        <v>154</v>
      </c>
      <c r="D61" s="19" t="s">
        <v>153</v>
      </c>
      <c r="F61" s="19" t="s">
        <v>153</v>
      </c>
      <c r="H61" s="19" t="s">
        <v>153</v>
      </c>
    </row>
    <row r="62" spans="1:35" x14ac:dyDescent="0.3">
      <c r="A62" s="33"/>
      <c r="B62" s="29" t="s">
        <v>155</v>
      </c>
      <c r="D62" s="29" t="s">
        <v>154</v>
      </c>
      <c r="F62" s="29" t="s">
        <v>154</v>
      </c>
      <c r="H62" s="19" t="s">
        <v>154</v>
      </c>
    </row>
    <row r="63" spans="1:35" x14ac:dyDescent="0.3">
      <c r="A63" s="33"/>
      <c r="B63" s="29" t="s">
        <v>156</v>
      </c>
      <c r="D63" s="29" t="s">
        <v>170</v>
      </c>
      <c r="F63" s="29" t="s">
        <v>179</v>
      </c>
      <c r="H63" s="19" t="s">
        <v>262</v>
      </c>
      <c r="AB63" s="15" t="s">
        <v>287</v>
      </c>
      <c r="AI63" s="15" t="s">
        <v>299</v>
      </c>
    </row>
    <row r="64" spans="1:35" x14ac:dyDescent="0.3">
      <c r="A64" s="33"/>
      <c r="B64" s="19" t="s">
        <v>157</v>
      </c>
      <c r="D64" s="29" t="s">
        <v>171</v>
      </c>
      <c r="F64" s="29" t="s">
        <v>180</v>
      </c>
      <c r="H64" s="19" t="s">
        <v>263</v>
      </c>
      <c r="AB64" s="14"/>
      <c r="AI64" s="14"/>
    </row>
    <row r="65" spans="1:35" x14ac:dyDescent="0.3">
      <c r="A65" s="33"/>
      <c r="B65" s="19" t="s">
        <v>158</v>
      </c>
      <c r="D65" s="19" t="s">
        <v>157</v>
      </c>
      <c r="F65" s="19" t="s">
        <v>157</v>
      </c>
      <c r="H65" s="19" t="s">
        <v>157</v>
      </c>
      <c r="AB65" s="16" t="s">
        <v>66</v>
      </c>
      <c r="AI65" s="16" t="s">
        <v>66</v>
      </c>
    </row>
    <row r="66" spans="1:35" x14ac:dyDescent="0.3">
      <c r="A66" s="33"/>
      <c r="B66" s="17"/>
      <c r="D66" s="19" t="s">
        <v>158</v>
      </c>
      <c r="F66" s="19" t="s">
        <v>158</v>
      </c>
      <c r="H66" s="19" t="s">
        <v>158</v>
      </c>
      <c r="AB66" s="14"/>
      <c r="AI66" s="14"/>
    </row>
    <row r="67" spans="1:35" x14ac:dyDescent="0.3">
      <c r="A67" s="33"/>
      <c r="B67" s="19" t="s">
        <v>159</v>
      </c>
      <c r="D67" s="17"/>
      <c r="F67" s="17"/>
      <c r="H67" s="17"/>
      <c r="AB67" s="16" t="s">
        <v>288</v>
      </c>
      <c r="AI67" s="16" t="s">
        <v>300</v>
      </c>
    </row>
    <row r="68" spans="1:35" x14ac:dyDescent="0.3">
      <c r="A68" s="33"/>
      <c r="B68" s="19" t="s">
        <v>160</v>
      </c>
      <c r="D68" s="19" t="s">
        <v>172</v>
      </c>
      <c r="F68" s="19" t="s">
        <v>181</v>
      </c>
      <c r="H68" s="19" t="s">
        <v>264</v>
      </c>
      <c r="AB68" s="16" t="s">
        <v>289</v>
      </c>
      <c r="AI68" s="16" t="s">
        <v>301</v>
      </c>
    </row>
    <row r="69" spans="1:35" x14ac:dyDescent="0.3">
      <c r="A69" s="33"/>
      <c r="B69" s="19" t="s">
        <v>161</v>
      </c>
      <c r="D69" s="19" t="s">
        <v>160</v>
      </c>
      <c r="F69" s="19" t="s">
        <v>160</v>
      </c>
      <c r="H69" s="19" t="s">
        <v>160</v>
      </c>
      <c r="AB69" s="16" t="s">
        <v>69</v>
      </c>
      <c r="AI69" s="16" t="s">
        <v>69</v>
      </c>
    </row>
    <row r="70" spans="1:35" x14ac:dyDescent="0.3">
      <c r="A70" s="33"/>
      <c r="B70" s="19" t="s">
        <v>162</v>
      </c>
      <c r="D70" s="19" t="s">
        <v>173</v>
      </c>
      <c r="F70" s="19" t="s">
        <v>182</v>
      </c>
      <c r="H70" s="19" t="s">
        <v>265</v>
      </c>
      <c r="AB70" s="16" t="s">
        <v>70</v>
      </c>
      <c r="AI70" s="16" t="s">
        <v>70</v>
      </c>
    </row>
    <row r="71" spans="1:35" x14ac:dyDescent="0.3">
      <c r="A71" s="33"/>
      <c r="D71" s="19" t="s">
        <v>174</v>
      </c>
      <c r="F71" s="19" t="s">
        <v>183</v>
      </c>
      <c r="H71" s="19" t="s">
        <v>266</v>
      </c>
      <c r="AB71" s="16" t="s">
        <v>290</v>
      </c>
      <c r="AI71" s="16" t="s">
        <v>302</v>
      </c>
    </row>
    <row r="72" spans="1:35" x14ac:dyDescent="0.3">
      <c r="A72" s="33"/>
      <c r="B72" s="31" t="s">
        <v>163</v>
      </c>
      <c r="AB72" s="16" t="s">
        <v>72</v>
      </c>
      <c r="AI72" s="16" t="s">
        <v>72</v>
      </c>
    </row>
    <row r="73" spans="1:35" x14ac:dyDescent="0.3">
      <c r="A73" s="33"/>
      <c r="D73" s="31" t="s">
        <v>163</v>
      </c>
      <c r="F73" s="31" t="s">
        <v>163</v>
      </c>
      <c r="H73" s="31" t="s">
        <v>163</v>
      </c>
      <c r="AB73" s="16" t="s">
        <v>73</v>
      </c>
      <c r="AI73" s="16" t="s">
        <v>73</v>
      </c>
    </row>
    <row r="74" spans="1:35" x14ac:dyDescent="0.3">
      <c r="AB74" s="16" t="s">
        <v>291</v>
      </c>
      <c r="AI74" s="19" t="s">
        <v>303</v>
      </c>
    </row>
    <row r="75" spans="1:35" x14ac:dyDescent="0.3">
      <c r="A75" s="5"/>
      <c r="B75" s="15" t="s">
        <v>186</v>
      </c>
      <c r="D75" s="15" t="s">
        <v>206</v>
      </c>
      <c r="F75" s="15" t="s">
        <v>225</v>
      </c>
      <c r="AB75" s="38" t="s">
        <v>292</v>
      </c>
      <c r="AI75" s="38" t="s">
        <v>304</v>
      </c>
    </row>
    <row r="76" spans="1:35" x14ac:dyDescent="0.3">
      <c r="A76" s="5"/>
      <c r="B76" s="18" t="s">
        <v>187</v>
      </c>
      <c r="D76" s="18" t="s">
        <v>207</v>
      </c>
      <c r="F76" s="18" t="s">
        <v>226</v>
      </c>
    </row>
    <row r="77" spans="1:35" x14ac:dyDescent="0.3">
      <c r="A77" s="5"/>
      <c r="B77" s="17"/>
      <c r="D77" s="17"/>
      <c r="F77" s="17"/>
    </row>
    <row r="78" spans="1:35" x14ac:dyDescent="0.3">
      <c r="A78" s="5"/>
      <c r="B78" s="19" t="s">
        <v>148</v>
      </c>
      <c r="D78" s="19" t="s">
        <v>148</v>
      </c>
      <c r="F78" s="19" t="s">
        <v>148</v>
      </c>
    </row>
    <row r="79" spans="1:35" x14ac:dyDescent="0.3">
      <c r="A79" s="5"/>
      <c r="B79" s="19" t="s">
        <v>188</v>
      </c>
      <c r="D79" s="19" t="s">
        <v>208</v>
      </c>
      <c r="F79" s="19" t="s">
        <v>227</v>
      </c>
    </row>
    <row r="80" spans="1:35" x14ac:dyDescent="0.3">
      <c r="A80" s="5"/>
      <c r="B80" s="17"/>
      <c r="D80" s="19" t="s">
        <v>209</v>
      </c>
      <c r="F80" s="19" t="s">
        <v>209</v>
      </c>
    </row>
    <row r="81" spans="1:6" x14ac:dyDescent="0.3">
      <c r="A81" s="5"/>
      <c r="B81" s="19" t="s">
        <v>150</v>
      </c>
      <c r="D81" s="17"/>
      <c r="F81" s="17"/>
    </row>
    <row r="82" spans="1:6" x14ac:dyDescent="0.3">
      <c r="A82" s="5"/>
      <c r="B82" s="19" t="s">
        <v>151</v>
      </c>
      <c r="D82" s="19" t="s">
        <v>150</v>
      </c>
      <c r="F82" s="19" t="s">
        <v>150</v>
      </c>
    </row>
    <row r="83" spans="1:6" x14ac:dyDescent="0.3">
      <c r="A83" s="5"/>
      <c r="B83" s="19" t="s">
        <v>189</v>
      </c>
      <c r="D83" s="19" t="s">
        <v>151</v>
      </c>
      <c r="F83" s="19" t="s">
        <v>168</v>
      </c>
    </row>
    <row r="84" spans="1:6" x14ac:dyDescent="0.3">
      <c r="A84" s="5"/>
      <c r="B84" s="17"/>
      <c r="D84" s="19" t="s">
        <v>210</v>
      </c>
      <c r="F84" s="19" t="s">
        <v>228</v>
      </c>
    </row>
    <row r="85" spans="1:6" x14ac:dyDescent="0.3">
      <c r="A85" s="3" t="s">
        <v>185</v>
      </c>
      <c r="B85" s="19" t="s">
        <v>153</v>
      </c>
      <c r="D85" s="17"/>
      <c r="F85" s="17"/>
    </row>
    <row r="86" spans="1:6" x14ac:dyDescent="0.3">
      <c r="A86" s="5"/>
      <c r="B86" s="19" t="s">
        <v>190</v>
      </c>
      <c r="D86" s="19" t="s">
        <v>153</v>
      </c>
      <c r="F86" s="19" t="s">
        <v>153</v>
      </c>
    </row>
    <row r="87" spans="1:6" x14ac:dyDescent="0.3">
      <c r="A87" s="5"/>
      <c r="B87" s="19" t="s">
        <v>191</v>
      </c>
      <c r="D87" s="19" t="s">
        <v>211</v>
      </c>
      <c r="F87" s="19" t="s">
        <v>211</v>
      </c>
    </row>
    <row r="88" spans="1:6" x14ac:dyDescent="0.3">
      <c r="A88" s="5"/>
      <c r="B88" s="19" t="s">
        <v>192</v>
      </c>
      <c r="D88" s="19" t="s">
        <v>212</v>
      </c>
      <c r="F88" s="19" t="s">
        <v>229</v>
      </c>
    </row>
    <row r="89" spans="1:6" x14ac:dyDescent="0.3">
      <c r="A89" s="5"/>
      <c r="B89" s="19" t="s">
        <v>157</v>
      </c>
      <c r="D89" s="19" t="s">
        <v>213</v>
      </c>
      <c r="F89" s="19" t="s">
        <v>230</v>
      </c>
    </row>
    <row r="90" spans="1:6" x14ac:dyDescent="0.3">
      <c r="A90" s="5"/>
      <c r="B90" s="19" t="s">
        <v>158</v>
      </c>
      <c r="D90" s="19" t="s">
        <v>157</v>
      </c>
      <c r="F90" s="19" t="s">
        <v>157</v>
      </c>
    </row>
    <row r="91" spans="1:6" x14ac:dyDescent="0.3">
      <c r="A91" s="5"/>
      <c r="B91" s="17"/>
      <c r="D91" s="19" t="s">
        <v>158</v>
      </c>
      <c r="F91" s="19" t="s">
        <v>158</v>
      </c>
    </row>
    <row r="92" spans="1:6" x14ac:dyDescent="0.3">
      <c r="A92" s="5"/>
      <c r="B92" s="19" t="s">
        <v>193</v>
      </c>
      <c r="D92" s="17"/>
      <c r="F92" s="17"/>
    </row>
    <row r="93" spans="1:6" x14ac:dyDescent="0.3">
      <c r="A93" s="5"/>
      <c r="B93" s="19" t="s">
        <v>160</v>
      </c>
      <c r="D93" s="19" t="s">
        <v>214</v>
      </c>
      <c r="F93" s="19" t="s">
        <v>231</v>
      </c>
    </row>
    <row r="94" spans="1:6" x14ac:dyDescent="0.3">
      <c r="A94" s="5"/>
      <c r="B94" s="19" t="s">
        <v>194</v>
      </c>
      <c r="D94" s="19" t="s">
        <v>160</v>
      </c>
      <c r="F94" s="19" t="s">
        <v>160</v>
      </c>
    </row>
    <row r="95" spans="1:6" x14ac:dyDescent="0.3">
      <c r="A95" s="5"/>
      <c r="B95" s="19" t="s">
        <v>195</v>
      </c>
      <c r="D95" s="19" t="s">
        <v>215</v>
      </c>
      <c r="F95" s="19" t="s">
        <v>232</v>
      </c>
    </row>
    <row r="96" spans="1:6" x14ac:dyDescent="0.3">
      <c r="A96" s="5"/>
      <c r="B96" s="17"/>
      <c r="D96" s="19" t="s">
        <v>216</v>
      </c>
      <c r="F96" s="19" t="s">
        <v>233</v>
      </c>
    </row>
    <row r="97" spans="1:8" x14ac:dyDescent="0.3">
      <c r="A97" s="5"/>
      <c r="B97" s="18" t="s">
        <v>196</v>
      </c>
      <c r="D97" s="17"/>
      <c r="F97" s="17"/>
    </row>
    <row r="98" spans="1:8" x14ac:dyDescent="0.3">
      <c r="A98" s="5"/>
      <c r="B98" s="18" t="s">
        <v>197</v>
      </c>
      <c r="D98" s="18" t="s">
        <v>217</v>
      </c>
      <c r="F98" s="18" t="s">
        <v>234</v>
      </c>
      <c r="H98" s="15" t="s">
        <v>242</v>
      </c>
    </row>
    <row r="99" spans="1:8" x14ac:dyDescent="0.3">
      <c r="B99" s="17"/>
      <c r="D99" s="18" t="s">
        <v>207</v>
      </c>
      <c r="F99" s="18" t="s">
        <v>235</v>
      </c>
      <c r="H99" s="18" t="s">
        <v>243</v>
      </c>
    </row>
    <row r="100" spans="1:8" x14ac:dyDescent="0.3">
      <c r="B100" s="19" t="s">
        <v>148</v>
      </c>
      <c r="D100" s="17"/>
      <c r="F100" s="17"/>
      <c r="H100" s="17"/>
    </row>
    <row r="101" spans="1:8" x14ac:dyDescent="0.3">
      <c r="B101" s="19" t="s">
        <v>198</v>
      </c>
      <c r="D101" s="19" t="s">
        <v>148</v>
      </c>
      <c r="F101" s="19" t="s">
        <v>148</v>
      </c>
      <c r="H101" s="19" t="s">
        <v>148</v>
      </c>
    </row>
    <row r="102" spans="1:8" x14ac:dyDescent="0.3">
      <c r="B102" s="17"/>
      <c r="D102" s="19" t="s">
        <v>208</v>
      </c>
      <c r="F102" s="19" t="s">
        <v>227</v>
      </c>
      <c r="H102" s="19" t="s">
        <v>244</v>
      </c>
    </row>
    <row r="103" spans="1:8" x14ac:dyDescent="0.3">
      <c r="B103" s="19" t="s">
        <v>150</v>
      </c>
      <c r="D103" s="19" t="s">
        <v>218</v>
      </c>
      <c r="F103" s="19" t="s">
        <v>218</v>
      </c>
      <c r="H103" s="19" t="s">
        <v>209</v>
      </c>
    </row>
    <row r="104" spans="1:8" x14ac:dyDescent="0.3">
      <c r="B104" s="19" t="s">
        <v>151</v>
      </c>
      <c r="D104" s="17"/>
      <c r="F104" s="17"/>
      <c r="H104" s="17"/>
    </row>
    <row r="105" spans="1:8" x14ac:dyDescent="0.3">
      <c r="B105" s="19" t="s">
        <v>199</v>
      </c>
      <c r="D105" s="19" t="s">
        <v>150</v>
      </c>
      <c r="F105" s="19" t="s">
        <v>150</v>
      </c>
      <c r="H105" s="19" t="s">
        <v>150</v>
      </c>
    </row>
    <row r="106" spans="1:8" x14ac:dyDescent="0.3">
      <c r="B106" s="17"/>
      <c r="D106" s="19" t="s">
        <v>168</v>
      </c>
      <c r="F106" s="19" t="s">
        <v>151</v>
      </c>
      <c r="H106" s="19" t="s">
        <v>151</v>
      </c>
    </row>
    <row r="107" spans="1:8" x14ac:dyDescent="0.3">
      <c r="B107" s="19" t="s">
        <v>153</v>
      </c>
      <c r="D107" s="19" t="s">
        <v>219</v>
      </c>
      <c r="F107" s="19" t="s">
        <v>236</v>
      </c>
      <c r="H107" s="19" t="s">
        <v>245</v>
      </c>
    </row>
    <row r="108" spans="1:8" x14ac:dyDescent="0.3">
      <c r="B108" s="19" t="s">
        <v>200</v>
      </c>
      <c r="D108" s="17"/>
      <c r="F108" s="17"/>
      <c r="H108" s="17"/>
    </row>
    <row r="109" spans="1:8" x14ac:dyDescent="0.3">
      <c r="B109" s="19" t="s">
        <v>201</v>
      </c>
      <c r="D109" s="19" t="s">
        <v>153</v>
      </c>
      <c r="F109" s="19" t="s">
        <v>153</v>
      </c>
      <c r="H109" s="19" t="s">
        <v>153</v>
      </c>
    </row>
    <row r="110" spans="1:8" x14ac:dyDescent="0.3">
      <c r="B110" s="19" t="s">
        <v>202</v>
      </c>
      <c r="D110" s="19" t="s">
        <v>200</v>
      </c>
      <c r="F110" s="19" t="s">
        <v>200</v>
      </c>
      <c r="H110" s="19" t="s">
        <v>211</v>
      </c>
    </row>
    <row r="111" spans="1:8" x14ac:dyDescent="0.3">
      <c r="B111" s="19" t="s">
        <v>157</v>
      </c>
      <c r="D111" s="19" t="s">
        <v>220</v>
      </c>
      <c r="F111" s="19" t="s">
        <v>237</v>
      </c>
      <c r="H111" s="19" t="s">
        <v>246</v>
      </c>
    </row>
    <row r="112" spans="1:8" x14ac:dyDescent="0.3">
      <c r="B112" s="19" t="s">
        <v>158</v>
      </c>
      <c r="D112" s="19" t="s">
        <v>221</v>
      </c>
      <c r="F112" s="19" t="s">
        <v>238</v>
      </c>
      <c r="H112" s="19" t="s">
        <v>247</v>
      </c>
    </row>
    <row r="113" spans="2:8" x14ac:dyDescent="0.3">
      <c r="B113" s="17"/>
      <c r="D113" s="19" t="s">
        <v>157</v>
      </c>
      <c r="F113" s="19" t="s">
        <v>157</v>
      </c>
      <c r="H113" s="19" t="s">
        <v>157</v>
      </c>
    </row>
    <row r="114" spans="2:8" x14ac:dyDescent="0.3">
      <c r="B114" s="19" t="s">
        <v>203</v>
      </c>
      <c r="D114" s="19" t="s">
        <v>158</v>
      </c>
      <c r="F114" s="19" t="s">
        <v>158</v>
      </c>
      <c r="H114" s="19" t="s">
        <v>158</v>
      </c>
    </row>
    <row r="115" spans="2:8" x14ac:dyDescent="0.3">
      <c r="B115" s="19" t="s">
        <v>160</v>
      </c>
      <c r="D115" s="17"/>
      <c r="F115" s="17"/>
      <c r="H115" s="17"/>
    </row>
    <row r="116" spans="2:8" x14ac:dyDescent="0.3">
      <c r="B116" s="19" t="s">
        <v>204</v>
      </c>
      <c r="D116" s="19" t="s">
        <v>222</v>
      </c>
      <c r="F116" s="19" t="s">
        <v>239</v>
      </c>
      <c r="H116" s="19" t="s">
        <v>248</v>
      </c>
    </row>
    <row r="117" spans="2:8" x14ac:dyDescent="0.3">
      <c r="B117" s="19" t="s">
        <v>205</v>
      </c>
      <c r="D117" s="19" t="s">
        <v>160</v>
      </c>
      <c r="F117" s="19" t="s">
        <v>160</v>
      </c>
      <c r="H117" s="19" t="s">
        <v>160</v>
      </c>
    </row>
    <row r="118" spans="2:8" x14ac:dyDescent="0.3">
      <c r="D118" s="19" t="s">
        <v>223</v>
      </c>
      <c r="F118" s="19" t="s">
        <v>240</v>
      </c>
      <c r="H118" s="19" t="s">
        <v>249</v>
      </c>
    </row>
    <row r="119" spans="2:8" ht="15" x14ac:dyDescent="0.3">
      <c r="B119" s="32" t="s">
        <v>267</v>
      </c>
      <c r="D119" s="19" t="s">
        <v>224</v>
      </c>
      <c r="F119" s="19" t="s">
        <v>241</v>
      </c>
      <c r="H119" s="19" t="s">
        <v>250</v>
      </c>
    </row>
    <row r="120" spans="2:8" x14ac:dyDescent="0.3">
      <c r="H120" s="17"/>
    </row>
    <row r="121" spans="2:8" x14ac:dyDescent="0.3">
      <c r="D121" s="31" t="s">
        <v>163</v>
      </c>
      <c r="F121" s="31" t="s">
        <v>163</v>
      </c>
      <c r="H121" s="18" t="s">
        <v>251</v>
      </c>
    </row>
    <row r="122" spans="2:8" x14ac:dyDescent="0.3">
      <c r="H122" s="18" t="s">
        <v>243</v>
      </c>
    </row>
    <row r="123" spans="2:8" x14ac:dyDescent="0.3">
      <c r="H123" s="17"/>
    </row>
    <row r="124" spans="2:8" x14ac:dyDescent="0.3">
      <c r="H124" s="19" t="s">
        <v>148</v>
      </c>
    </row>
    <row r="125" spans="2:8" x14ac:dyDescent="0.3">
      <c r="H125" s="19" t="s">
        <v>244</v>
      </c>
    </row>
    <row r="126" spans="2:8" x14ac:dyDescent="0.3">
      <c r="H126" s="19" t="s">
        <v>218</v>
      </c>
    </row>
    <row r="127" spans="2:8" x14ac:dyDescent="0.3">
      <c r="H127" s="17"/>
    </row>
    <row r="128" spans="2:8" x14ac:dyDescent="0.3">
      <c r="H128" s="19" t="s">
        <v>150</v>
      </c>
    </row>
    <row r="129" spans="8:8" x14ac:dyDescent="0.3">
      <c r="H129" s="19" t="s">
        <v>151</v>
      </c>
    </row>
    <row r="130" spans="8:8" x14ac:dyDescent="0.3">
      <c r="H130" s="19" t="s">
        <v>252</v>
      </c>
    </row>
    <row r="131" spans="8:8" x14ac:dyDescent="0.3">
      <c r="H131" s="17"/>
    </row>
    <row r="132" spans="8:8" x14ac:dyDescent="0.3">
      <c r="H132" s="19" t="s">
        <v>153</v>
      </c>
    </row>
    <row r="133" spans="8:8" x14ac:dyDescent="0.3">
      <c r="H133" s="19" t="s">
        <v>200</v>
      </c>
    </row>
    <row r="134" spans="8:8" x14ac:dyDescent="0.3">
      <c r="H134" s="19" t="s">
        <v>253</v>
      </c>
    </row>
    <row r="135" spans="8:8" x14ac:dyDescent="0.3">
      <c r="H135" s="19" t="s">
        <v>254</v>
      </c>
    </row>
    <row r="136" spans="8:8" x14ac:dyDescent="0.3">
      <c r="H136" s="19" t="s">
        <v>157</v>
      </c>
    </row>
    <row r="137" spans="8:8" x14ac:dyDescent="0.3">
      <c r="H137" s="19" t="s">
        <v>158</v>
      </c>
    </row>
    <row r="138" spans="8:8" x14ac:dyDescent="0.3">
      <c r="H138" s="17"/>
    </row>
    <row r="139" spans="8:8" x14ac:dyDescent="0.3">
      <c r="H139" s="19" t="s">
        <v>255</v>
      </c>
    </row>
    <row r="140" spans="8:8" x14ac:dyDescent="0.3">
      <c r="H140" s="19" t="s">
        <v>160</v>
      </c>
    </row>
    <row r="141" spans="8:8" x14ac:dyDescent="0.3">
      <c r="H141" s="19" t="s">
        <v>256</v>
      </c>
    </row>
    <row r="142" spans="8:8" x14ac:dyDescent="0.3">
      <c r="H142" s="19" t="s">
        <v>257</v>
      </c>
    </row>
    <row r="143" spans="8:8" x14ac:dyDescent="0.3">
      <c r="H143" s="17"/>
    </row>
    <row r="144" spans="8:8" ht="15" x14ac:dyDescent="0.3">
      <c r="H144" s="32" t="s">
        <v>267</v>
      </c>
    </row>
    <row r="145" spans="8:8" x14ac:dyDescent="0.3">
      <c r="H145" s="34"/>
    </row>
    <row r="146" spans="8:8" x14ac:dyDescent="0.3">
      <c r="H146" s="18" t="s">
        <v>258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alldata</vt:lpstr>
      <vt:lpstr>compar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Vianna</dc:creator>
  <cp:lastModifiedBy>Rodrigo Vianna</cp:lastModifiedBy>
  <dcterms:created xsi:type="dcterms:W3CDTF">2019-11-18T13:08:49Z</dcterms:created>
  <dcterms:modified xsi:type="dcterms:W3CDTF">2019-11-29T04:59:55Z</dcterms:modified>
</cp:coreProperties>
</file>