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date1904="1"/>
  <mc:AlternateContent xmlns:mc="http://schemas.openxmlformats.org/markup-compatibility/2006">
    <mc:Choice Requires="x15">
      <x15ac:absPath xmlns:x15ac="http://schemas.microsoft.com/office/spreadsheetml/2010/11/ac" url="/Users/youngmin/Downloads/"/>
    </mc:Choice>
  </mc:AlternateContent>
  <bookViews>
    <workbookView xWindow="0" yWindow="440" windowWidth="24240" windowHeight="15480"/>
  </bookViews>
  <sheets>
    <sheet name="시트 1 - 위치 3cm씩 변경" sheetId="1" r:id="rId1"/>
  </sheets>
  <definedNames>
    <definedName name="fix_position" localSheetId="0">'시트 1 - 위치 3cm씩 변경'!$I$10:$N$18</definedName>
    <definedName name="moving_position_1" localSheetId="0">'시트 1 - 위치 3cm씩 변경'!$I$3:$N$8</definedName>
    <definedName name="phi" localSheetId="0">'시트 1 - 위치 3cm씩 변경'!$I$34:$N$43</definedName>
    <definedName name="roll" localSheetId="0">'시트 1 - 위치 3cm씩 변경'!$I$45:$N$54</definedName>
    <definedName name="theta" localSheetId="0">'시트 1 - 위치 3cm씩 변경'!$I$20:$N$32</definedName>
    <definedName name="theta_bf" localSheetId="0">'시트 1 - 위치 3cm씩 변경'!$A$20:$H$32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3" i="1"/>
  <c r="O4" i="1"/>
  <c r="O5" i="1"/>
  <c r="O6" i="1"/>
  <c r="O7" i="1"/>
  <c r="O8" i="1"/>
  <c r="O3" i="1"/>
  <c r="O21" i="1"/>
  <c r="O22" i="1"/>
  <c r="O23" i="1"/>
  <c r="O24" i="1"/>
  <c r="O25" i="1"/>
  <c r="O26" i="1"/>
  <c r="O27" i="1"/>
  <c r="O28" i="1"/>
  <c r="O29" i="1"/>
  <c r="O30" i="1"/>
  <c r="O31" i="1"/>
  <c r="O32" i="1"/>
  <c r="O20" i="1"/>
  <c r="O46" i="1"/>
  <c r="O47" i="1"/>
  <c r="O48" i="1"/>
  <c r="O49" i="1"/>
  <c r="O50" i="1"/>
  <c r="O51" i="1"/>
  <c r="O52" i="1"/>
  <c r="O53" i="1"/>
  <c r="O54" i="1"/>
  <c r="O45" i="1"/>
  <c r="O35" i="1"/>
  <c r="O36" i="1"/>
  <c r="O37" i="1"/>
  <c r="O38" i="1"/>
  <c r="O39" i="1"/>
  <c r="O40" i="1"/>
  <c r="O41" i="1"/>
  <c r="O42" i="1"/>
  <c r="O43" i="1"/>
  <c r="O34" i="1"/>
  <c r="P11" i="1"/>
  <c r="P12" i="1"/>
  <c r="P13" i="1"/>
  <c r="P14" i="1"/>
  <c r="P15" i="1"/>
  <c r="P16" i="1"/>
  <c r="P17" i="1"/>
  <c r="P18" i="1"/>
  <c r="P10" i="1"/>
  <c r="O11" i="1"/>
  <c r="O12" i="1"/>
  <c r="O13" i="1"/>
  <c r="O14" i="1"/>
  <c r="O15" i="1"/>
  <c r="O16" i="1"/>
  <c r="O17" i="1"/>
  <c r="O18" i="1"/>
  <c r="O10" i="1"/>
</calcChain>
</file>

<file path=xl/connections.xml><?xml version="1.0" encoding="utf-8"?>
<connections xmlns="http://schemas.openxmlformats.org/spreadsheetml/2006/main">
  <connection id="1" name="fix_position" type="6" refreshedVersion="5" background="1" saveData="1">
    <textPr codePage="949" sourceFile="C:\Users\LG\Desktop\programing\graduate_paper\fix_position.txt" delimited="0">
      <textFields count="6">
        <textField/>
        <textField position="18"/>
        <textField position="33"/>
        <textField position="48"/>
        <textField position="63"/>
        <textField position="78"/>
      </textFields>
    </textPr>
  </connection>
  <connection id="2" name="moving_position" type="6" refreshedVersion="5" background="1" saveData="1">
    <textPr codePage="949" sourceFile="C:\Users\LG\Desktop\programing\graduate_paper\moving_position.txt" delimited="0">
      <textFields count="6">
        <textField/>
        <textField position="18"/>
        <textField position="33"/>
        <textField position="48"/>
        <textField position="63"/>
        <textField position="78"/>
      </textFields>
    </textPr>
  </connection>
  <connection id="3" name="phi" type="6" refreshedVersion="5" background="1" saveData="1">
    <textPr codePage="949" sourceFile="C:\Users\LG\Desktop\programing\graduate_paper\phi.txt" delimited="0">
      <textFields count="6">
        <textField/>
        <textField position="18"/>
        <textField position="30"/>
        <textField position="48"/>
        <textField position="63"/>
        <textField position="78"/>
      </textFields>
    </textPr>
  </connection>
  <connection id="4" name="roll" type="6" refreshedVersion="5" background="1" saveData="1">
    <textPr codePage="949" sourceFile="C:\Users\LG\Desktop\programing\graduate_paper\roll.txt" delimited="0">
      <textFields count="6">
        <textField/>
        <textField position="18"/>
        <textField position="33"/>
        <textField position="48"/>
        <textField position="63"/>
        <textField position="78"/>
      </textFields>
    </textPr>
  </connection>
  <connection id="5" name="theta" type="6" refreshedVersion="5" background="1" saveData="1">
    <textPr codePage="949" sourceFile="C:\Users\LG\Desktop\programing\graduate_paper\theta.txt" delimited="0">
      <textFields count="6">
        <textField/>
        <textField position="18"/>
        <textField position="33"/>
        <textField position="48"/>
        <textField position="63"/>
        <textField position="78"/>
      </textFields>
    </textPr>
  </connection>
  <connection id="6" name="theta_bf" type="6" refreshedVersion="5" background="1" saveData="1">
    <textPr codePage="949" sourceFile="C:\Users\LG\Desktop\programing\graduate_paper\theta_bf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<sst xmlns="http://schemas.openxmlformats.org/spreadsheetml/2006/main" count="24" uniqueCount="24">
  <si>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위치 3cm씩 변경</t>
  </si>
  <si>
    <t>G(x)</t>
  </si>
  <si>
    <t>G(y)</t>
  </si>
  <si>
    <t>R(x)</t>
  </si>
  <si>
    <t>R(y)</t>
  </si>
  <si>
    <t>Y(x)</t>
  </si>
  <si>
    <t>Y(y)</t>
  </si>
  <si>
    <t>B(x)</t>
  </si>
  <si>
    <t>B(y)</t>
  </si>
  <si>
    <t>theta</t>
  </si>
  <si>
    <t>phi</t>
  </si>
  <si>
    <t>roll</t>
  </si>
  <si>
    <t>위치고정</t>
    <phoneticPr fontId="4" type="noConversion"/>
  </si>
  <si>
    <t>r</t>
    <phoneticPr fontId="4" type="noConversion"/>
  </si>
  <si>
    <t xml:space="preserve">2번째 실험 </t>
    <phoneticPr fontId="4" type="noConversion"/>
  </si>
  <si>
    <t>theta</t>
    <phoneticPr fontId="4" type="noConversion"/>
  </si>
  <si>
    <t>(각도가</t>
    <phoneticPr fontId="4" type="noConversion"/>
  </si>
  <si>
    <t xml:space="preserve"> 하나빠짐)</t>
  </si>
  <si>
    <t>tilt</t>
    <phoneticPr fontId="4" type="noConversion"/>
  </si>
  <si>
    <t>pan</t>
    <phoneticPr fontId="4" type="noConversion"/>
  </si>
  <si>
    <t>roll</t>
    <phoneticPr fontId="4" type="noConversion"/>
  </si>
  <si>
    <t>theta</t>
    <phoneticPr fontId="4" type="noConversion"/>
  </si>
  <si>
    <t>phi</t>
    <phoneticPr fontId="4" type="noConversion"/>
  </si>
  <si>
    <t>theta 32를 뺀것 그냥 단순 비교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</si>
</sst>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indexed="8"/>
      <name val="Apple SD 산돌고딕 Neo 일반체"/>
    </font>
    <font>
      <sz val="11"/>
      <color rgb="FF006100"/>
      <name val="HY중고딕"/>
      <family val="2"/>
      <charset val="129"/>
      <scheme val="minor"/>
    </font>
    <font>
      <b/>
      <sz val="11"/>
      <color theme="0"/>
      <name val="HY중고딕"/>
      <family val="2"/>
      <charset val="129"/>
      <scheme val="minor"/>
    </font>
    <font>
      <sz val="11"/>
      <color rgb="FFFF0000"/>
      <name val="HY중고딕"/>
      <family val="2"/>
      <charset val="129"/>
      <scheme val="minor"/>
    </font>
    <font>
      <sz val="8"/>
      <name val="돋움"/>
      <family val="3"/>
      <charset val="129"/>
    </font>
    <font>
      <b/>
      <sz val="12"/>
      <color theme="0"/>
      <name val="HY중고딕"/>
      <family val="2"/>
      <charset val="129"/>
      <scheme val="minor"/>
    </font>
    <font>
      <sz val="12"/>
      <color indexed="8"/>
      <name val="Apple SD 산돌고딕 Neo 일반체"/>
      <family val="3"/>
      <charset val="129"/>
    </font>
    <font>
      <sz val="12"/>
      <color rgb="FF006100"/>
      <name val="HY중고딕"/>
      <family val="2"/>
      <charset val="129"/>
      <scheme val="minor"/>
    </font>
    <font>
      <b/>
      <sz val="12"/>
      <color theme="0"/>
      <name val="Apple SD 산돌고딕 Neo 일반체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1" fillId="2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2" borderId="1" xfId="1" applyNumberFormat="1" applyBorder="1" applyAlignment="1">
      <alignment vertical="top" wrapText="1"/>
    </xf>
    <xf numFmtId="0" fontId="3" fillId="3" borderId="0" xfId="3" applyNumberFormat="1" applyFill="1" applyBorder="1" applyAlignment="1">
      <alignment vertical="top" wrapText="1"/>
    </xf>
    <xf numFmtId="49" fontId="3" fillId="3" borderId="0" xfId="3" applyNumberFormat="1" applyFill="1" applyBorder="1" applyAlignment="1">
      <alignment vertical="top" wrapText="1"/>
    </xf>
    <xf numFmtId="0" fontId="0" fillId="4" borderId="0" xfId="0" applyNumberFormat="1" applyFill="1" applyBorder="1">
      <alignment vertical="top" wrapText="1"/>
    </xf>
    <xf numFmtId="0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49" fontId="7" fillId="6" borderId="2" xfId="1" applyNumberFormat="1" applyFont="1" applyFill="1" applyBorder="1" applyAlignment="1">
      <alignment vertical="top" wrapText="1"/>
    </xf>
    <xf numFmtId="0" fontId="6" fillId="6" borderId="2" xfId="0" applyNumberFormat="1" applyFont="1" applyFill="1" applyBorder="1" applyAlignment="1">
      <alignment vertical="top" wrapText="1"/>
    </xf>
    <xf numFmtId="0" fontId="7" fillId="2" borderId="2" xfId="1" applyNumberFormat="1" applyFont="1" applyBorder="1" applyAlignment="1">
      <alignment vertical="top" wrapText="1"/>
    </xf>
    <xf numFmtId="0" fontId="6" fillId="7" borderId="2" xfId="0" applyNumberFormat="1" applyFont="1" applyFill="1" applyBorder="1" applyAlignment="1">
      <alignment vertical="top" wrapText="1"/>
    </xf>
    <xf numFmtId="0" fontId="5" fillId="4" borderId="2" xfId="2" applyFont="1" applyBorder="1" applyAlignment="1">
      <alignment horizontal="center" vertical="top" wrapText="1"/>
    </xf>
    <xf numFmtId="49" fontId="8" fillId="5" borderId="4" xfId="0" applyNumberFormat="1" applyFont="1" applyFill="1" applyBorder="1" applyAlignment="1">
      <alignment horizontal="center" vertical="top" wrapText="1"/>
    </xf>
    <xf numFmtId="49" fontId="8" fillId="5" borderId="5" xfId="0" applyNumberFormat="1" applyFont="1" applyFill="1" applyBorder="1" applyAlignment="1">
      <alignment horizontal="center" vertical="top" wrapText="1"/>
    </xf>
    <xf numFmtId="49" fontId="8" fillId="5" borderId="3" xfId="0" applyNumberFormat="1" applyFont="1" applyFill="1" applyBorder="1" applyAlignment="1">
      <alignment horizontal="center" vertical="top" wrapText="1"/>
    </xf>
    <xf numFmtId="49" fontId="8" fillId="4" borderId="4" xfId="0" applyNumberFormat="1" applyFont="1" applyFill="1" applyBorder="1" applyAlignment="1">
      <alignment horizontal="center" vertical="top" wrapText="1"/>
    </xf>
    <xf numFmtId="49" fontId="8" fillId="4" borderId="5" xfId="0" applyNumberFormat="1" applyFont="1" applyFill="1" applyBorder="1" applyAlignment="1">
      <alignment horizontal="center" vertical="top" wrapText="1"/>
    </xf>
    <xf numFmtId="49" fontId="8" fillId="4" borderId="3" xfId="0" applyNumberFormat="1" applyFont="1" applyFill="1" applyBorder="1" applyAlignment="1">
      <alignment horizontal="center" vertical="top" wrapText="1"/>
    </xf>
  </cellXfs>
  <cellStyles count="4">
    <cellStyle name="경고문" xfId="3" builtinId="11"/>
    <cellStyle name="기본" xfId="0" builtinId="0"/>
    <cellStyle name="셀 확인" xfId="2" builtinId="23"/>
    <cellStyle name="좋음" xfId="1" builtinId="26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489BC9"/>
      <rgbColor rgb="FFEEEFE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위치 고정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'시트 1 - 위치 3cm씩 변경'!$O$10:$O$18</c:f>
              <c:numCache>
                <c:formatCode>General</c:formatCode>
                <c:ptCount val="9"/>
                <c:pt idx="0">
                  <c:v>17.38900000000001</c:v>
                </c:pt>
                <c:pt idx="1">
                  <c:v>41.06400000000002</c:v>
                </c:pt>
                <c:pt idx="2">
                  <c:v>0.557999999999993</c:v>
                </c:pt>
                <c:pt idx="3">
                  <c:v>8.081000000000017</c:v>
                </c:pt>
                <c:pt idx="4">
                  <c:v>15.49299999999999</c:v>
                </c:pt>
                <c:pt idx="5">
                  <c:v>11.45100000000002</c:v>
                </c:pt>
                <c:pt idx="6">
                  <c:v>21.48399999999998</c:v>
                </c:pt>
                <c:pt idx="7">
                  <c:v>-7.882999999999981</c:v>
                </c:pt>
                <c:pt idx="8">
                  <c:v>38.45299999999997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'시트 1 - 위치 3cm씩 변경'!$P$10:$P$18</c:f>
              <c:numCache>
                <c:formatCode>General</c:formatCode>
                <c:ptCount val="9"/>
                <c:pt idx="0">
                  <c:v>15.3538</c:v>
                </c:pt>
                <c:pt idx="1">
                  <c:v>19.8666</c:v>
                </c:pt>
                <c:pt idx="2">
                  <c:v>8.4826</c:v>
                </c:pt>
                <c:pt idx="3">
                  <c:v>12.3911</c:v>
                </c:pt>
                <c:pt idx="4">
                  <c:v>20.1161</c:v>
                </c:pt>
                <c:pt idx="5">
                  <c:v>23.2755</c:v>
                </c:pt>
                <c:pt idx="6">
                  <c:v>12.2458</c:v>
                </c:pt>
                <c:pt idx="7">
                  <c:v>13.6594</c:v>
                </c:pt>
                <c:pt idx="8">
                  <c:v>14.9559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81520"/>
        <c:axId val="663482048"/>
      </c:lineChart>
      <c:catAx>
        <c:axId val="66348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482048"/>
        <c:crosses val="autoZero"/>
        <c:auto val="1"/>
        <c:lblAlgn val="ctr"/>
        <c:lblOffset val="100"/>
        <c:noMultiLvlLbl val="0"/>
      </c:catAx>
      <c:valAx>
        <c:axId val="6634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4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phii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'시트 1 - 위치 3cm씩 변경'!$O$34:$O$43</c:f>
              <c:numCache>
                <c:formatCode>General</c:formatCode>
                <c:ptCount val="10"/>
                <c:pt idx="0">
                  <c:v>0.139999999999986</c:v>
                </c:pt>
                <c:pt idx="1">
                  <c:v>12.564</c:v>
                </c:pt>
                <c:pt idx="2">
                  <c:v>24.03999999999999</c:v>
                </c:pt>
                <c:pt idx="3">
                  <c:v>34.274</c:v>
                </c:pt>
                <c:pt idx="4">
                  <c:v>43.68000000000001</c:v>
                </c:pt>
                <c:pt idx="5">
                  <c:v>53.285</c:v>
                </c:pt>
                <c:pt idx="6">
                  <c:v>61.58500000000001</c:v>
                </c:pt>
                <c:pt idx="7">
                  <c:v>70.102</c:v>
                </c:pt>
                <c:pt idx="8">
                  <c:v>78.166</c:v>
                </c:pt>
                <c:pt idx="9">
                  <c:v>85.22000000000003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'시트 1 - 위치 3cm씩 변경'!$P$34:$P$43</c:f>
              <c:numCache>
                <c:formatCode>General</c:formatCode>
                <c:ptCount val="1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511200"/>
        <c:axId val="663513248"/>
      </c:lineChart>
      <c:catAx>
        <c:axId val="66351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513248"/>
        <c:crosses val="autoZero"/>
        <c:auto val="1"/>
        <c:lblAlgn val="ctr"/>
        <c:lblOffset val="100"/>
        <c:noMultiLvlLbl val="0"/>
      </c:catAx>
      <c:valAx>
        <c:axId val="6635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5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'시트 1 - 위치 3cm씩 변경'!$O$45:$O$54</c:f>
              <c:numCache>
                <c:formatCode>General</c:formatCode>
                <c:ptCount val="10"/>
                <c:pt idx="0">
                  <c:v>-0.631</c:v>
                </c:pt>
                <c:pt idx="1">
                  <c:v>8.7637</c:v>
                </c:pt>
                <c:pt idx="2">
                  <c:v>19.3784</c:v>
                </c:pt>
                <c:pt idx="3">
                  <c:v>26.5776</c:v>
                </c:pt>
                <c:pt idx="4">
                  <c:v>35.9008</c:v>
                </c:pt>
                <c:pt idx="5">
                  <c:v>47.3439</c:v>
                </c:pt>
                <c:pt idx="6">
                  <c:v>56.6795</c:v>
                </c:pt>
                <c:pt idx="7">
                  <c:v>66.463</c:v>
                </c:pt>
                <c:pt idx="8">
                  <c:v>73.6225</c:v>
                </c:pt>
                <c:pt idx="9">
                  <c:v>83.62219999999999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'시트 1 - 위치 3cm씩 변경'!$P$45:$P$54</c:f>
              <c:numCache>
                <c:formatCode>General</c:formatCode>
                <c:ptCount val="1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85440"/>
        <c:axId val="584688320"/>
      </c:lineChart>
      <c:catAx>
        <c:axId val="58468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688320"/>
        <c:crosses val="autoZero"/>
        <c:auto val="1"/>
        <c:lblAlgn val="ctr"/>
        <c:lblOffset val="100"/>
        <c:noMultiLvlLbl val="0"/>
      </c:catAx>
      <c:valAx>
        <c:axId val="5846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68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theta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'시트 1 - 위치 3cm씩 변경'!$O$20:$O$32</c:f>
              <c:numCache>
                <c:formatCode>General</c:formatCode>
                <c:ptCount val="13"/>
                <c:pt idx="0">
                  <c:v>4.249200000000001</c:v>
                </c:pt>
                <c:pt idx="1">
                  <c:v>7.187100000000001</c:v>
                </c:pt>
                <c:pt idx="2">
                  <c:v>10.60980000000001</c:v>
                </c:pt>
                <c:pt idx="3">
                  <c:v>15.8155</c:v>
                </c:pt>
                <c:pt idx="4">
                  <c:v>21.7617</c:v>
                </c:pt>
                <c:pt idx="5">
                  <c:v>26.1274</c:v>
                </c:pt>
                <c:pt idx="6">
                  <c:v>31.1154</c:v>
                </c:pt>
                <c:pt idx="7">
                  <c:v>36.4644</c:v>
                </c:pt>
                <c:pt idx="8">
                  <c:v>41.2565</c:v>
                </c:pt>
                <c:pt idx="9">
                  <c:v>46.7505</c:v>
                </c:pt>
                <c:pt idx="10">
                  <c:v>50.8709</c:v>
                </c:pt>
                <c:pt idx="11">
                  <c:v>56.193</c:v>
                </c:pt>
                <c:pt idx="12">
                  <c:v>61.4438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'시트 1 - 위치 3cm씩 변경'!$P$20:$P$32</c:f>
              <c:numCache>
                <c:formatCode>General</c:formatCode>
                <c:ptCount val="13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522416"/>
        <c:axId val="663525168"/>
      </c:lineChart>
      <c:catAx>
        <c:axId val="66352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525168"/>
        <c:crosses val="autoZero"/>
        <c:auto val="1"/>
        <c:lblAlgn val="ctr"/>
        <c:lblOffset val="100"/>
        <c:noMultiLvlLbl val="0"/>
      </c:catAx>
      <c:valAx>
        <c:axId val="6635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52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위치 </a:t>
            </a:r>
            <a:r>
              <a:rPr lang="en-US" altLang="ko-KR"/>
              <a:t>3cm</a:t>
            </a:r>
            <a:r>
              <a:rPr lang="ko-KR" altLang="en-US"/>
              <a:t>씩 변경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'시트 1 - 위치 3cm씩 변경'!$O$3:$O$8</c:f>
              <c:numCache>
                <c:formatCode>General</c:formatCode>
                <c:ptCount val="6"/>
                <c:pt idx="0">
                  <c:v>0.0782999999999987</c:v>
                </c:pt>
                <c:pt idx="1">
                  <c:v>-5.0516</c:v>
                </c:pt>
                <c:pt idx="2">
                  <c:v>-5.273</c:v>
                </c:pt>
                <c:pt idx="3">
                  <c:v>-7.856400000000001</c:v>
                </c:pt>
                <c:pt idx="4">
                  <c:v>-8.7556</c:v>
                </c:pt>
                <c:pt idx="5">
                  <c:v>-10.1986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'시트 1 - 위치 3cm씩 변경'!$P$3:$P$8</c:f>
              <c:numCache>
                <c:formatCode>General</c:formatCode>
                <c:ptCount val="6"/>
                <c:pt idx="0">
                  <c:v>0.668199999999999</c:v>
                </c:pt>
                <c:pt idx="1">
                  <c:v>9.819899999999996</c:v>
                </c:pt>
                <c:pt idx="2">
                  <c:v>9.043999999999996</c:v>
                </c:pt>
                <c:pt idx="3">
                  <c:v>10.1305</c:v>
                </c:pt>
                <c:pt idx="4">
                  <c:v>9.6402</c:v>
                </c:pt>
                <c:pt idx="5">
                  <c:v>11.0494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556704"/>
        <c:axId val="663559456"/>
      </c:lineChart>
      <c:catAx>
        <c:axId val="66355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559456"/>
        <c:crosses val="autoZero"/>
        <c:auto val="1"/>
        <c:lblAlgn val="ctr"/>
        <c:lblOffset val="100"/>
        <c:noMultiLvlLbl val="0"/>
      </c:catAx>
      <c:valAx>
        <c:axId val="6635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5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323272</xdr:colOff>
      <xdr:row>9</xdr:row>
      <xdr:rowOff>77355</xdr:rowOff>
    </xdr:from>
    <xdr:to>
      <xdr:col>19</xdr:col>
      <xdr:colOff>877455</xdr:colOff>
      <xdr:row>19</xdr:row>
      <xdr:rowOff>173182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381000</xdr:colOff>
      <xdr:row>34</xdr:row>
      <xdr:rowOff>169717</xdr:rowOff>
    </xdr:from>
    <xdr:to>
      <xdr:col>20</xdr:col>
      <xdr:colOff>92364</xdr:colOff>
      <xdr:row>48</xdr:row>
      <xdr:rowOff>38099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292483</xdr:colOff>
      <xdr:row>47</xdr:row>
      <xdr:rowOff>213976</xdr:rowOff>
    </xdr:from>
    <xdr:to>
      <xdr:col>20</xdr:col>
      <xdr:colOff>3847</xdr:colOff>
      <xdr:row>60</xdr:row>
      <xdr:rowOff>95828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300182</xdr:colOff>
      <xdr:row>20</xdr:row>
      <xdr:rowOff>135080</xdr:rowOff>
    </xdr:from>
    <xdr:to>
      <xdr:col>20</xdr:col>
      <xdr:colOff>11546</xdr:colOff>
      <xdr:row>34</xdr:row>
      <xdr:rowOff>49644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300182</xdr:colOff>
      <xdr:row>0</xdr:row>
      <xdr:rowOff>0</xdr:rowOff>
    </xdr:from>
    <xdr:to>
      <xdr:col>19</xdr:col>
      <xdr:colOff>865909</xdr:colOff>
      <xdr:row>9</xdr:row>
      <xdr:rowOff>118919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ving_position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ix_position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heta_bf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heta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hi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oll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슬라이스">
  <a:themeElements>
    <a:clrScheme name="주황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슬라이스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슬라이스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4" Type="http://schemas.openxmlformats.org/officeDocument/2006/relationships/queryTable" Target="../queryTables/queryTable2.xml"/><Relationship Id="rId5" Type="http://schemas.openxmlformats.org/officeDocument/2006/relationships/queryTable" Target="../queryTables/queryTable3.xml"/><Relationship Id="rId6" Type="http://schemas.openxmlformats.org/officeDocument/2006/relationships/queryTable" Target="../queryTables/queryTable4.xml"/><Relationship Id="rId7" Type="http://schemas.openxmlformats.org/officeDocument/2006/relationships/queryTable" Target="../queryTables/queryTable5.xml"/><Relationship Id="rId8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61"/>
  <sheetViews>
    <sheetView showGridLines="0" tabSelected="1" zoomScale="60" zoomScaleNormal="55" zoomScalePageLayoutView="55" workbookViewId="0">
      <pane xSplit="1" topLeftCell="H1" activePane="topRight" state="frozen"/>
      <selection pane="topRight" activeCell="G16" sqref="G16"/>
    </sheetView>
  </sheetViews>
  <sheetFormatPr baseColWidth="10" defaultColWidth="19.6640625" defaultRowHeight="20" customHeight="1" x14ac:dyDescent="0.2"/>
  <cols>
    <col min="1" max="8" width="18.1640625" style="5" customWidth="1"/>
    <col min="9" max="14" width="18.1640625" style="1" customWidth="1"/>
    <col min="15" max="18" width="19.6640625" style="1" customWidth="1"/>
    <col min="19" max="19" width="17.6640625" style="1" customWidth="1"/>
    <col min="20" max="256" width="19.6640625" style="1" customWidth="1"/>
  </cols>
  <sheetData>
    <row r="1" spans="1:256" s="7" customFormat="1" ht="19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s="7" customFormat="1" ht="19.5" customHeight="1" x14ac:dyDescent="0.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9" t="s">
        <v>18</v>
      </c>
      <c r="J2" s="9" t="s">
        <v>19</v>
      </c>
      <c r="K2" s="9" t="s">
        <v>20</v>
      </c>
      <c r="L2" s="9" t="s">
        <v>13</v>
      </c>
      <c r="M2" s="9" t="s">
        <v>21</v>
      </c>
      <c r="N2" s="9" t="s">
        <v>22</v>
      </c>
      <c r="O2" s="6" t="s">
        <v>23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s="7" customFormat="1" ht="18" x14ac:dyDescent="0.2">
      <c r="A3" s="10">
        <v>2559</v>
      </c>
      <c r="B3" s="10">
        <v>3226</v>
      </c>
      <c r="C3" s="10">
        <v>1963</v>
      </c>
      <c r="D3" s="10">
        <v>2036</v>
      </c>
      <c r="E3" s="10">
        <v>3051</v>
      </c>
      <c r="F3" s="10">
        <v>1978</v>
      </c>
      <c r="G3" s="10">
        <v>3691</v>
      </c>
      <c r="H3" s="10">
        <v>3026</v>
      </c>
      <c r="I3" s="11">
        <v>50.719700000000003</v>
      </c>
      <c r="J3" s="11">
        <v>51.748899999999999</v>
      </c>
      <c r="K3" s="11">
        <v>-148.249</v>
      </c>
      <c r="L3" s="11">
        <v>2.8287</v>
      </c>
      <c r="M3" s="11">
        <v>32.078299999999999</v>
      </c>
      <c r="N3" s="11">
        <v>43.668199999999999</v>
      </c>
      <c r="O3" s="6">
        <f>M3-32</f>
        <v>7.8299999999998704E-2</v>
      </c>
      <c r="P3" s="6">
        <f>N3-43</f>
        <v>0.66819999999999879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s="7" customFormat="1" ht="18" x14ac:dyDescent="0.2">
      <c r="A4" s="10">
        <v>1623</v>
      </c>
      <c r="B4" s="10">
        <v>3248</v>
      </c>
      <c r="C4" s="10">
        <v>1045</v>
      </c>
      <c r="D4" s="10">
        <v>2048</v>
      </c>
      <c r="E4" s="10">
        <v>2185</v>
      </c>
      <c r="F4" s="10">
        <v>1986</v>
      </c>
      <c r="G4" s="10">
        <v>2801</v>
      </c>
      <c r="H4" s="10">
        <v>3038</v>
      </c>
      <c r="I4" s="11">
        <v>49.714799999999997</v>
      </c>
      <c r="J4" s="11">
        <v>51.691499999999998</v>
      </c>
      <c r="K4" s="11">
        <v>-146.05500000000001</v>
      </c>
      <c r="L4" s="11">
        <v>2.7962699999999998</v>
      </c>
      <c r="M4" s="11">
        <v>26.948399999999999</v>
      </c>
      <c r="N4" s="11">
        <v>52.819899999999997</v>
      </c>
      <c r="O4" s="6">
        <f t="shared" ref="O4:O8" si="0">M4-32</f>
        <v>-5.0516000000000005</v>
      </c>
      <c r="P4" s="6">
        <f t="shared" ref="P4:P8" si="1">N4-43</f>
        <v>9.819899999999997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s="7" customFormat="1" ht="18" x14ac:dyDescent="0.2">
      <c r="A5" s="10">
        <v>1489</v>
      </c>
      <c r="B5" s="10">
        <v>3263</v>
      </c>
      <c r="C5" s="10">
        <v>945</v>
      </c>
      <c r="D5" s="10">
        <v>2061</v>
      </c>
      <c r="E5" s="10">
        <v>2111</v>
      </c>
      <c r="F5" s="10">
        <v>2003</v>
      </c>
      <c r="G5" s="10">
        <v>2705</v>
      </c>
      <c r="H5" s="10">
        <v>3055</v>
      </c>
      <c r="I5" s="11">
        <v>49.1389</v>
      </c>
      <c r="J5" s="11">
        <v>49.766399999999997</v>
      </c>
      <c r="K5" s="11">
        <v>-146.768</v>
      </c>
      <c r="L5" s="11">
        <v>2.7955700000000001</v>
      </c>
      <c r="M5" s="11">
        <v>26.727</v>
      </c>
      <c r="N5" s="11">
        <v>52.043999999999997</v>
      </c>
      <c r="O5" s="6">
        <f t="shared" si="0"/>
        <v>-5.2729999999999997</v>
      </c>
      <c r="P5" s="6">
        <f t="shared" si="1"/>
        <v>9.0439999999999969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s="7" customFormat="1" ht="18" x14ac:dyDescent="0.2">
      <c r="A6" s="10">
        <v>1197</v>
      </c>
      <c r="B6" s="10">
        <v>3289</v>
      </c>
      <c r="C6" s="10">
        <v>691</v>
      </c>
      <c r="D6" s="10">
        <v>2093</v>
      </c>
      <c r="E6" s="10">
        <v>1881</v>
      </c>
      <c r="F6" s="10">
        <v>2035</v>
      </c>
      <c r="G6" s="10">
        <v>2443</v>
      </c>
      <c r="H6" s="10">
        <v>3085</v>
      </c>
      <c r="I6" s="11">
        <v>49.694699999999997</v>
      </c>
      <c r="J6" s="11">
        <v>48.311999999999998</v>
      </c>
      <c r="K6" s="11">
        <v>-146.666</v>
      </c>
      <c r="L6" s="11">
        <v>2.81345</v>
      </c>
      <c r="M6" s="11">
        <v>24.143599999999999</v>
      </c>
      <c r="N6" s="11">
        <v>53.130499999999998</v>
      </c>
      <c r="O6" s="6">
        <f t="shared" si="0"/>
        <v>-7.8564000000000007</v>
      </c>
      <c r="P6" s="6">
        <f t="shared" si="1"/>
        <v>10.130499999999998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s="7" customFormat="1" ht="18" x14ac:dyDescent="0.2">
      <c r="A7" s="10">
        <v>1085</v>
      </c>
      <c r="B7" s="10">
        <v>3267</v>
      </c>
      <c r="C7" s="10">
        <v>609</v>
      </c>
      <c r="D7" s="10">
        <v>2067</v>
      </c>
      <c r="E7" s="10">
        <v>1823</v>
      </c>
      <c r="F7" s="10">
        <v>2011</v>
      </c>
      <c r="G7" s="10">
        <v>2365</v>
      </c>
      <c r="H7" s="10">
        <v>3067</v>
      </c>
      <c r="I7" s="11">
        <v>50.3521</v>
      </c>
      <c r="J7" s="11">
        <v>46.579300000000003</v>
      </c>
      <c r="K7" s="11">
        <v>-147.34800000000001</v>
      </c>
      <c r="L7" s="11">
        <v>2.8052000000000001</v>
      </c>
      <c r="M7" s="11">
        <v>23.244399999999999</v>
      </c>
      <c r="N7" s="11">
        <v>52.6402</v>
      </c>
      <c r="O7" s="6">
        <f t="shared" si="0"/>
        <v>-8.7556000000000012</v>
      </c>
      <c r="P7" s="6">
        <f t="shared" si="1"/>
        <v>9.6402000000000001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s="7" customFormat="1" ht="18" x14ac:dyDescent="0.2">
      <c r="A8" s="10">
        <v>717</v>
      </c>
      <c r="B8" s="10">
        <v>3267</v>
      </c>
      <c r="C8" s="10">
        <v>277</v>
      </c>
      <c r="D8" s="10">
        <v>2073</v>
      </c>
      <c r="E8" s="10">
        <v>1515</v>
      </c>
      <c r="F8" s="10">
        <v>2019</v>
      </c>
      <c r="G8" s="10">
        <v>2035</v>
      </c>
      <c r="H8" s="10">
        <v>3073</v>
      </c>
      <c r="I8" s="11">
        <v>49.865200000000002</v>
      </c>
      <c r="J8" s="11">
        <v>43.9482</v>
      </c>
      <c r="K8" s="11">
        <v>-148.857</v>
      </c>
      <c r="L8" s="11">
        <v>2.8016899999999998</v>
      </c>
      <c r="M8" s="11">
        <v>21.801400000000001</v>
      </c>
      <c r="N8" s="11">
        <v>54.049399999999999</v>
      </c>
      <c r="O8" s="6">
        <f t="shared" si="0"/>
        <v>-10.198599999999999</v>
      </c>
      <c r="P8" s="6">
        <f t="shared" si="1"/>
        <v>11.049399999999999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s="7" customFormat="1" ht="19.5" customHeight="1" x14ac:dyDescent="0.2">
      <c r="A9" s="13" t="s">
        <v>12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s="7" customFormat="1" ht="18" x14ac:dyDescent="0.2">
      <c r="A10" s="10">
        <v>1599</v>
      </c>
      <c r="B10" s="10">
        <v>2466</v>
      </c>
      <c r="C10" s="10">
        <v>2199</v>
      </c>
      <c r="D10" s="10">
        <v>1045</v>
      </c>
      <c r="E10" s="10">
        <v>3787</v>
      </c>
      <c r="F10" s="10">
        <v>1053</v>
      </c>
      <c r="G10" s="10">
        <v>3319</v>
      </c>
      <c r="H10" s="10">
        <v>2635</v>
      </c>
      <c r="I10" s="11">
        <v>63.634099999999997</v>
      </c>
      <c r="J10" s="11">
        <v>318.40600000000001</v>
      </c>
      <c r="K10" s="11">
        <v>149.46</v>
      </c>
      <c r="L10" s="11">
        <v>2.1699000000000002</v>
      </c>
      <c r="M10" s="11">
        <v>25.3538</v>
      </c>
      <c r="N10" s="11">
        <v>317.38900000000001</v>
      </c>
      <c r="O10" s="6">
        <f>N10-300</f>
        <v>17.38900000000001</v>
      </c>
      <c r="P10" s="6">
        <f>M10-10</f>
        <v>15.3538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s="7" customFormat="1" ht="18" x14ac:dyDescent="0.2">
      <c r="A11" s="10">
        <v>9</v>
      </c>
      <c r="B11" s="10">
        <v>2521</v>
      </c>
      <c r="C11" s="10">
        <v>645</v>
      </c>
      <c r="D11" s="10">
        <v>1053</v>
      </c>
      <c r="E11" s="10">
        <v>2233</v>
      </c>
      <c r="F11" s="10">
        <v>1061</v>
      </c>
      <c r="G11" s="10">
        <v>1761</v>
      </c>
      <c r="H11" s="10">
        <v>2645</v>
      </c>
      <c r="I11" s="11">
        <v>66.722999999999999</v>
      </c>
      <c r="J11" s="11">
        <v>324.09300000000002</v>
      </c>
      <c r="K11" s="11">
        <v>157.50299999999999</v>
      </c>
      <c r="L11" s="11">
        <v>2.1494800000000001</v>
      </c>
      <c r="M11" s="11">
        <v>29.866599999999998</v>
      </c>
      <c r="N11" s="11">
        <v>341.06400000000002</v>
      </c>
      <c r="O11" s="6">
        <f t="shared" ref="O11:O18" si="2">N11-300</f>
        <v>41.064000000000021</v>
      </c>
      <c r="P11" s="6">
        <f t="shared" ref="P11:P18" si="3">M11-10</f>
        <v>19.866599999999998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s="7" customFormat="1" ht="18" x14ac:dyDescent="0.2">
      <c r="A12" s="10">
        <v>2881</v>
      </c>
      <c r="B12" s="10">
        <v>2461</v>
      </c>
      <c r="C12" s="10">
        <v>3477</v>
      </c>
      <c r="D12" s="10">
        <v>1045</v>
      </c>
      <c r="E12" s="10">
        <v>5129</v>
      </c>
      <c r="F12" s="10">
        <v>1057</v>
      </c>
      <c r="G12" s="10">
        <v>4641</v>
      </c>
      <c r="H12" s="10">
        <v>2673</v>
      </c>
      <c r="I12" s="11">
        <v>60.573300000000003</v>
      </c>
      <c r="J12" s="11">
        <v>314.64600000000002</v>
      </c>
      <c r="K12" s="11">
        <v>143.96199999999999</v>
      </c>
      <c r="L12" s="11">
        <v>2.14825</v>
      </c>
      <c r="M12" s="11">
        <v>18.482600000000001</v>
      </c>
      <c r="N12" s="11">
        <v>300.55799999999999</v>
      </c>
      <c r="O12" s="6">
        <f t="shared" si="2"/>
        <v>0.55799999999999272</v>
      </c>
      <c r="P12" s="6">
        <f t="shared" si="3"/>
        <v>8.4826000000000015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s="7" customFormat="1" ht="18" x14ac:dyDescent="0.2">
      <c r="A13" s="10">
        <v>2253</v>
      </c>
      <c r="B13" s="10">
        <v>2457</v>
      </c>
      <c r="C13" s="10">
        <v>2845</v>
      </c>
      <c r="D13" s="10">
        <v>1037</v>
      </c>
      <c r="E13" s="10">
        <v>4457</v>
      </c>
      <c r="F13" s="10">
        <v>1041</v>
      </c>
      <c r="G13" s="10">
        <v>3985</v>
      </c>
      <c r="H13" s="10">
        <v>2645</v>
      </c>
      <c r="I13" s="11">
        <v>61.882599999999996</v>
      </c>
      <c r="J13" s="11">
        <v>316.02</v>
      </c>
      <c r="K13" s="11">
        <v>146.03800000000001</v>
      </c>
      <c r="L13" s="11">
        <v>2.16195</v>
      </c>
      <c r="M13" s="11">
        <v>22.391100000000002</v>
      </c>
      <c r="N13" s="11">
        <v>308.08100000000002</v>
      </c>
      <c r="O13" s="6">
        <f t="shared" si="2"/>
        <v>8.0810000000000173</v>
      </c>
      <c r="P13" s="6">
        <f t="shared" si="3"/>
        <v>12.391100000000002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s="7" customFormat="1" ht="18" x14ac:dyDescent="0.2">
      <c r="A14" s="10">
        <v>1397</v>
      </c>
      <c r="B14" s="10">
        <v>1785</v>
      </c>
      <c r="C14" s="10">
        <v>2001</v>
      </c>
      <c r="D14" s="10">
        <v>345</v>
      </c>
      <c r="E14" s="10">
        <v>3605</v>
      </c>
      <c r="F14" s="10">
        <v>357</v>
      </c>
      <c r="G14" s="10">
        <v>3121</v>
      </c>
      <c r="H14" s="10">
        <v>1937</v>
      </c>
      <c r="I14" s="11">
        <v>67.803399999999996</v>
      </c>
      <c r="J14" s="11">
        <v>318.82400000000001</v>
      </c>
      <c r="K14" s="11">
        <v>150.09200000000001</v>
      </c>
      <c r="L14" s="11">
        <v>2.1495199999999999</v>
      </c>
      <c r="M14" s="11">
        <v>30.116099999999999</v>
      </c>
      <c r="N14" s="11">
        <v>315.49299999999999</v>
      </c>
      <c r="O14" s="6">
        <f t="shared" si="2"/>
        <v>15.492999999999995</v>
      </c>
      <c r="P14" s="6">
        <f t="shared" si="3"/>
        <v>20.116099999999999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s="7" customFormat="1" ht="18" x14ac:dyDescent="0.2">
      <c r="A15" s="10">
        <v>1317</v>
      </c>
      <c r="B15" s="10">
        <v>1521</v>
      </c>
      <c r="C15" s="10">
        <v>1905</v>
      </c>
      <c r="D15" s="10">
        <v>77</v>
      </c>
      <c r="E15" s="10">
        <v>3525</v>
      </c>
      <c r="F15" s="10">
        <v>69</v>
      </c>
      <c r="G15" s="10">
        <v>3045</v>
      </c>
      <c r="H15" s="10">
        <v>1669</v>
      </c>
      <c r="I15" s="11">
        <v>67.855000000000004</v>
      </c>
      <c r="J15" s="11">
        <v>316.30700000000002</v>
      </c>
      <c r="K15" s="11">
        <v>146.17599999999999</v>
      </c>
      <c r="L15" s="11">
        <v>2.14141</v>
      </c>
      <c r="M15" s="11">
        <v>33.275500000000001</v>
      </c>
      <c r="N15" s="11">
        <v>311.45100000000002</v>
      </c>
      <c r="O15" s="6">
        <f t="shared" si="2"/>
        <v>11.451000000000022</v>
      </c>
      <c r="P15" s="6">
        <f t="shared" si="3"/>
        <v>23.275500000000001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s="7" customFormat="1" ht="18" x14ac:dyDescent="0.2">
      <c r="A16" s="10">
        <v>1533</v>
      </c>
      <c r="B16" s="10">
        <v>2869</v>
      </c>
      <c r="C16" s="10">
        <v>2099</v>
      </c>
      <c r="D16" s="10">
        <v>1430</v>
      </c>
      <c r="E16" s="10">
        <v>3669</v>
      </c>
      <c r="F16" s="10">
        <v>1410</v>
      </c>
      <c r="G16" s="10">
        <v>3243</v>
      </c>
      <c r="H16" s="10">
        <v>3001</v>
      </c>
      <c r="I16" s="11">
        <v>63.128900000000002</v>
      </c>
      <c r="J16" s="11">
        <v>319.02300000000002</v>
      </c>
      <c r="K16" s="11">
        <v>149.357</v>
      </c>
      <c r="L16" s="11">
        <v>2.1865100000000002</v>
      </c>
      <c r="M16" s="11">
        <v>22.245799999999999</v>
      </c>
      <c r="N16" s="11">
        <v>321.48399999999998</v>
      </c>
      <c r="O16" s="6">
        <f t="shared" si="2"/>
        <v>21.48399999999998</v>
      </c>
      <c r="P16" s="6">
        <f t="shared" si="3"/>
        <v>12.245799999999999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s="7" customFormat="1" ht="18" x14ac:dyDescent="0.2">
      <c r="A17" s="10">
        <v>2745</v>
      </c>
      <c r="B17" s="10">
        <v>1533</v>
      </c>
      <c r="C17" s="10">
        <v>3313</v>
      </c>
      <c r="D17" s="10">
        <v>93</v>
      </c>
      <c r="E17" s="10">
        <v>4985</v>
      </c>
      <c r="F17" s="10">
        <v>49</v>
      </c>
      <c r="G17" s="10">
        <v>4495</v>
      </c>
      <c r="H17" s="10">
        <v>1683</v>
      </c>
      <c r="I17" s="11">
        <v>64.5458</v>
      </c>
      <c r="J17" s="11">
        <v>311.40300000000002</v>
      </c>
      <c r="K17" s="11">
        <v>138.47900000000001</v>
      </c>
      <c r="L17" s="11">
        <v>2.1396299999999999</v>
      </c>
      <c r="M17" s="11">
        <v>23.659400000000002</v>
      </c>
      <c r="N17" s="11">
        <v>292.11700000000002</v>
      </c>
      <c r="O17" s="6">
        <f t="shared" si="2"/>
        <v>-7.8829999999999814</v>
      </c>
      <c r="P17" s="6">
        <f t="shared" si="3"/>
        <v>13.659400000000002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s="7" customFormat="1" ht="18" x14ac:dyDescent="0.2">
      <c r="A18" s="10">
        <v>371</v>
      </c>
      <c r="B18" s="10">
        <v>3035</v>
      </c>
      <c r="C18" s="10">
        <v>973</v>
      </c>
      <c r="D18" s="10">
        <v>1569</v>
      </c>
      <c r="E18" s="10">
        <v>2533</v>
      </c>
      <c r="F18" s="10">
        <v>1543</v>
      </c>
      <c r="G18" s="10">
        <v>2093</v>
      </c>
      <c r="H18" s="10">
        <v>3129</v>
      </c>
      <c r="I18" s="11">
        <v>64.748099999999994</v>
      </c>
      <c r="J18" s="11">
        <v>322.79500000000002</v>
      </c>
      <c r="K18" s="11">
        <v>155.06200000000001</v>
      </c>
      <c r="L18" s="11">
        <v>2.1755100000000001</v>
      </c>
      <c r="M18" s="11">
        <v>24.9559</v>
      </c>
      <c r="N18" s="11">
        <v>338.45299999999997</v>
      </c>
      <c r="O18" s="6">
        <f t="shared" si="2"/>
        <v>38.452999999999975</v>
      </c>
      <c r="P18" s="6">
        <f t="shared" si="3"/>
        <v>14.9559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s="7" customFormat="1" ht="19.5" customHeight="1" x14ac:dyDescent="0.2">
      <c r="A19" s="16" t="s">
        <v>9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s="7" customFormat="1" ht="18" x14ac:dyDescent="0.2">
      <c r="A20" s="10">
        <v>1443</v>
      </c>
      <c r="B20" s="10">
        <v>621</v>
      </c>
      <c r="C20" s="10">
        <v>3646</v>
      </c>
      <c r="D20" s="10">
        <v>615</v>
      </c>
      <c r="E20" s="10">
        <v>3663</v>
      </c>
      <c r="F20" s="10">
        <v>2863</v>
      </c>
      <c r="G20" s="10">
        <v>1381</v>
      </c>
      <c r="H20" s="10">
        <v>2841</v>
      </c>
      <c r="I20" s="11">
        <v>85.750799999999998</v>
      </c>
      <c r="J20" s="11">
        <v>250.48699999999999</v>
      </c>
      <c r="K20" s="11">
        <v>160.964</v>
      </c>
      <c r="L20" s="11">
        <v>1.78122</v>
      </c>
      <c r="M20" s="11">
        <v>4.6822499999999998</v>
      </c>
      <c r="N20" s="11">
        <v>251.23500000000001</v>
      </c>
      <c r="O20" s="6">
        <f>90-I20</f>
        <v>4.2492000000000019</v>
      </c>
      <c r="P20" s="6">
        <v>0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s="7" customFormat="1" ht="18" x14ac:dyDescent="0.2">
      <c r="A21" s="10">
        <v>1506</v>
      </c>
      <c r="B21" s="10">
        <v>686</v>
      </c>
      <c r="C21" s="10">
        <v>3559</v>
      </c>
      <c r="D21" s="10">
        <v>687</v>
      </c>
      <c r="E21" s="10">
        <v>3606</v>
      </c>
      <c r="F21" s="10">
        <v>2789</v>
      </c>
      <c r="G21" s="10">
        <v>1427</v>
      </c>
      <c r="H21" s="10">
        <v>2778</v>
      </c>
      <c r="I21" s="11">
        <v>82.812899999999999</v>
      </c>
      <c r="J21" s="11">
        <v>265.38099999999997</v>
      </c>
      <c r="K21" s="11">
        <v>175.78299999999999</v>
      </c>
      <c r="L21" s="11">
        <v>1.89141</v>
      </c>
      <c r="M21" s="11">
        <v>7.5666799999999999</v>
      </c>
      <c r="N21" s="11">
        <v>266.25799999999998</v>
      </c>
      <c r="O21" s="6">
        <f t="shared" ref="O21:O32" si="4">90-I21</f>
        <v>7.1871000000000009</v>
      </c>
      <c r="P21" s="6">
        <v>5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s="7" customFormat="1" ht="18" x14ac:dyDescent="0.2">
      <c r="A22" s="10">
        <v>1537</v>
      </c>
      <c r="B22" s="10">
        <v>759</v>
      </c>
      <c r="C22" s="10">
        <v>3504</v>
      </c>
      <c r="D22" s="10">
        <v>746</v>
      </c>
      <c r="E22" s="10">
        <v>3571</v>
      </c>
      <c r="F22" s="10">
        <v>2781</v>
      </c>
      <c r="G22" s="10">
        <v>1431</v>
      </c>
      <c r="H22" s="10">
        <v>2767</v>
      </c>
      <c r="I22" s="11">
        <v>79.390199999999993</v>
      </c>
      <c r="J22" s="11">
        <v>260.72699999999998</v>
      </c>
      <c r="K22" s="11">
        <v>171.15299999999999</v>
      </c>
      <c r="L22" s="11">
        <v>1.94906</v>
      </c>
      <c r="M22" s="11">
        <v>10.879099999999999</v>
      </c>
      <c r="N22" s="11">
        <v>261.834</v>
      </c>
      <c r="O22" s="6">
        <f t="shared" si="4"/>
        <v>10.609800000000007</v>
      </c>
      <c r="P22" s="6">
        <v>10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s="7" customFormat="1" ht="18" x14ac:dyDescent="0.2">
      <c r="A23" s="10">
        <v>1584</v>
      </c>
      <c r="B23" s="10">
        <v>860</v>
      </c>
      <c r="C23" s="10">
        <v>3432</v>
      </c>
      <c r="D23" s="10">
        <v>845</v>
      </c>
      <c r="E23" s="10">
        <v>3527</v>
      </c>
      <c r="F23" s="10">
        <v>2753</v>
      </c>
      <c r="G23" s="10">
        <v>1443</v>
      </c>
      <c r="H23" s="10">
        <v>2745</v>
      </c>
      <c r="I23" s="11">
        <v>74.1845</v>
      </c>
      <c r="J23" s="11">
        <v>263.70499999999998</v>
      </c>
      <c r="K23" s="11">
        <v>174.20500000000001</v>
      </c>
      <c r="L23" s="11">
        <v>2.0396800000000002</v>
      </c>
      <c r="M23" s="11">
        <v>15.7441</v>
      </c>
      <c r="N23" s="11">
        <v>265.02499999999998</v>
      </c>
      <c r="O23" s="6">
        <f t="shared" si="4"/>
        <v>15.8155</v>
      </c>
      <c r="P23" s="6">
        <v>15</v>
      </c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s="7" customFormat="1" ht="18" x14ac:dyDescent="0.2">
      <c r="A24" s="10">
        <v>1652</v>
      </c>
      <c r="B24" s="10">
        <v>976</v>
      </c>
      <c r="C24" s="10">
        <v>3384</v>
      </c>
      <c r="D24" s="10">
        <v>965</v>
      </c>
      <c r="E24" s="10">
        <v>3512</v>
      </c>
      <c r="F24" s="10">
        <v>2738</v>
      </c>
      <c r="G24" s="10">
        <v>1485</v>
      </c>
      <c r="H24" s="10">
        <v>2731</v>
      </c>
      <c r="I24" s="11">
        <v>68.238299999999995</v>
      </c>
      <c r="J24" s="11">
        <v>265.93400000000003</v>
      </c>
      <c r="K24" s="11">
        <v>176.34800000000001</v>
      </c>
      <c r="L24" s="11">
        <v>2.1402000000000001</v>
      </c>
      <c r="M24" s="11">
        <v>21.120200000000001</v>
      </c>
      <c r="N24" s="11">
        <v>267.11500000000001</v>
      </c>
      <c r="O24" s="6">
        <f t="shared" si="4"/>
        <v>21.761700000000005</v>
      </c>
      <c r="P24" s="6">
        <v>20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s="7" customFormat="1" ht="18" x14ac:dyDescent="0.2">
      <c r="A25" s="10">
        <v>1706</v>
      </c>
      <c r="B25" s="10">
        <v>1085</v>
      </c>
      <c r="C25" s="10">
        <v>3365</v>
      </c>
      <c r="D25" s="10">
        <v>1071</v>
      </c>
      <c r="E25" s="10">
        <v>3504</v>
      </c>
      <c r="F25" s="10">
        <v>2751</v>
      </c>
      <c r="G25" s="10">
        <v>1517</v>
      </c>
      <c r="H25" s="10">
        <v>2736</v>
      </c>
      <c r="I25" s="11">
        <v>63.872599999999998</v>
      </c>
      <c r="J25" s="11">
        <v>264.48</v>
      </c>
      <c r="K25" s="11">
        <v>174.911</v>
      </c>
      <c r="L25" s="11">
        <v>2.21048</v>
      </c>
      <c r="M25" s="11">
        <v>24.8247</v>
      </c>
      <c r="N25" s="11">
        <v>265.58100000000002</v>
      </c>
      <c r="O25" s="6">
        <f t="shared" si="4"/>
        <v>26.127400000000002</v>
      </c>
      <c r="P25" s="6">
        <v>25</v>
      </c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s="7" customFormat="1" ht="18" x14ac:dyDescent="0.2">
      <c r="A26" s="10">
        <v>1724</v>
      </c>
      <c r="B26" s="10">
        <v>1217</v>
      </c>
      <c r="C26" s="10">
        <v>3305</v>
      </c>
      <c r="D26" s="10">
        <v>1197</v>
      </c>
      <c r="E26" s="10">
        <v>3462</v>
      </c>
      <c r="F26" s="10">
        <v>2763</v>
      </c>
      <c r="G26" s="10">
        <v>1522</v>
      </c>
      <c r="H26" s="10">
        <v>2758</v>
      </c>
      <c r="I26" s="11">
        <v>58.884599999999999</v>
      </c>
      <c r="J26" s="11">
        <v>265.15899999999999</v>
      </c>
      <c r="K26" s="11">
        <v>175.452</v>
      </c>
      <c r="L26" s="11">
        <v>2.2940999999999998</v>
      </c>
      <c r="M26" s="11">
        <v>28.935199999999998</v>
      </c>
      <c r="N26" s="11">
        <v>266.56799999999998</v>
      </c>
      <c r="O26" s="6">
        <f t="shared" si="4"/>
        <v>31.115400000000001</v>
      </c>
      <c r="P26" s="6">
        <v>30</v>
      </c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s="7" customFormat="1" ht="18" x14ac:dyDescent="0.2">
      <c r="A27" s="10">
        <v>1779</v>
      </c>
      <c r="B27" s="10">
        <v>1353</v>
      </c>
      <c r="C27" s="10">
        <v>3289</v>
      </c>
      <c r="D27" s="10">
        <v>1336</v>
      </c>
      <c r="E27" s="10">
        <v>3455</v>
      </c>
      <c r="F27" s="10">
        <v>2781</v>
      </c>
      <c r="G27" s="10">
        <v>1561</v>
      </c>
      <c r="H27" s="10">
        <v>2772</v>
      </c>
      <c r="I27" s="11">
        <v>53.535600000000002</v>
      </c>
      <c r="J27" s="11">
        <v>265.44400000000002</v>
      </c>
      <c r="K27" s="11">
        <v>175.767</v>
      </c>
      <c r="L27" s="11">
        <v>2.3789400000000001</v>
      </c>
      <c r="M27" s="11">
        <v>33.2911</v>
      </c>
      <c r="N27" s="11">
        <v>266.68599999999998</v>
      </c>
      <c r="O27" s="6">
        <f t="shared" si="4"/>
        <v>36.464399999999998</v>
      </c>
      <c r="P27" s="6">
        <v>35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s="7" customFormat="1" ht="18" x14ac:dyDescent="0.2">
      <c r="A28" s="10">
        <v>1819</v>
      </c>
      <c r="B28" s="10">
        <v>1477</v>
      </c>
      <c r="C28" s="10">
        <v>3272</v>
      </c>
      <c r="D28" s="10">
        <v>1460</v>
      </c>
      <c r="E28" s="10">
        <v>3448</v>
      </c>
      <c r="F28" s="10">
        <v>2804</v>
      </c>
      <c r="G28" s="10">
        <v>1592</v>
      </c>
      <c r="H28" s="10">
        <v>2798</v>
      </c>
      <c r="I28" s="11">
        <v>48.743499999999997</v>
      </c>
      <c r="J28" s="11">
        <v>265.97800000000001</v>
      </c>
      <c r="K28" s="11">
        <v>176.25899999999999</v>
      </c>
      <c r="L28" s="11">
        <v>2.4526400000000002</v>
      </c>
      <c r="M28" s="11">
        <v>37.111199999999997</v>
      </c>
      <c r="N28" s="11">
        <v>267.09699999999998</v>
      </c>
      <c r="O28" s="6">
        <f t="shared" si="4"/>
        <v>41.256500000000003</v>
      </c>
      <c r="P28" s="6">
        <v>40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s="7" customFormat="1" ht="18" x14ac:dyDescent="0.2">
      <c r="A29" s="10">
        <v>1841</v>
      </c>
      <c r="B29" s="10">
        <v>1625</v>
      </c>
      <c r="C29" s="10">
        <v>3241</v>
      </c>
      <c r="D29" s="10">
        <v>1609</v>
      </c>
      <c r="E29" s="10">
        <v>3426</v>
      </c>
      <c r="F29" s="10">
        <v>2839</v>
      </c>
      <c r="G29" s="10">
        <v>1606</v>
      </c>
      <c r="H29" s="10">
        <v>2834</v>
      </c>
      <c r="I29" s="11">
        <v>43.249499999999998</v>
      </c>
      <c r="J29" s="11">
        <v>266.435</v>
      </c>
      <c r="K29" s="11">
        <v>176.649</v>
      </c>
      <c r="L29" s="11">
        <v>2.5264199999999999</v>
      </c>
      <c r="M29" s="11">
        <v>41.398699999999998</v>
      </c>
      <c r="N29" s="11">
        <v>267.64800000000002</v>
      </c>
      <c r="O29" s="6">
        <f t="shared" si="4"/>
        <v>46.750500000000002</v>
      </c>
      <c r="P29" s="6">
        <v>45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s="7" customFormat="1" ht="18" x14ac:dyDescent="0.2">
      <c r="A30" s="10">
        <v>1867</v>
      </c>
      <c r="B30" s="10">
        <v>1740</v>
      </c>
      <c r="C30" s="10">
        <v>3229</v>
      </c>
      <c r="D30" s="10">
        <v>1722</v>
      </c>
      <c r="E30" s="10">
        <v>3420</v>
      </c>
      <c r="F30" s="10">
        <v>2872</v>
      </c>
      <c r="G30" s="10">
        <v>1629</v>
      </c>
      <c r="H30" s="10">
        <v>2868</v>
      </c>
      <c r="I30" s="11">
        <v>39.129100000000001</v>
      </c>
      <c r="J30" s="11">
        <v>266.41399999999999</v>
      </c>
      <c r="K30" s="11">
        <v>176.44499999999999</v>
      </c>
      <c r="L30" s="11">
        <v>2.5845400000000001</v>
      </c>
      <c r="M30" s="11">
        <v>44.548099999999998</v>
      </c>
      <c r="N30" s="11">
        <v>267.61799999999999</v>
      </c>
      <c r="O30" s="6">
        <f t="shared" si="4"/>
        <v>50.870899999999999</v>
      </c>
      <c r="P30" s="6">
        <v>50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s="7" customFormat="1" ht="18" x14ac:dyDescent="0.2">
      <c r="A31" s="10">
        <v>1880</v>
      </c>
      <c r="B31" s="10">
        <v>1889</v>
      </c>
      <c r="C31" s="10">
        <v>3202</v>
      </c>
      <c r="D31" s="10">
        <v>1870</v>
      </c>
      <c r="E31" s="10">
        <v>3398</v>
      </c>
      <c r="F31" s="10">
        <v>2916</v>
      </c>
      <c r="G31" s="10">
        <v>1638</v>
      </c>
      <c r="H31" s="10">
        <v>2914</v>
      </c>
      <c r="I31" s="11">
        <v>33.807000000000002</v>
      </c>
      <c r="J31" s="11">
        <v>266.61200000000002</v>
      </c>
      <c r="K31" s="11">
        <v>176.50700000000001</v>
      </c>
      <c r="L31" s="11">
        <v>2.6491500000000001</v>
      </c>
      <c r="M31" s="11">
        <v>48.592100000000002</v>
      </c>
      <c r="N31" s="11">
        <v>267.98200000000003</v>
      </c>
      <c r="O31" s="6">
        <f t="shared" si="4"/>
        <v>56.192999999999998</v>
      </c>
      <c r="P31" s="6">
        <v>55</v>
      </c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s="7" customFormat="1" ht="18" x14ac:dyDescent="0.2">
      <c r="A32" s="10">
        <v>1881</v>
      </c>
      <c r="B32" s="10">
        <v>2044</v>
      </c>
      <c r="C32" s="10">
        <v>3169</v>
      </c>
      <c r="D32" s="10">
        <v>2035</v>
      </c>
      <c r="E32" s="10">
        <v>3367</v>
      </c>
      <c r="F32" s="10">
        <v>2983</v>
      </c>
      <c r="G32" s="10">
        <v>1634</v>
      </c>
      <c r="H32" s="10">
        <v>2978</v>
      </c>
      <c r="I32" s="11">
        <v>28.5562</v>
      </c>
      <c r="J32" s="11">
        <v>267.67099999999999</v>
      </c>
      <c r="K32" s="11">
        <v>177.96700000000001</v>
      </c>
      <c r="L32" s="11">
        <v>2.70642</v>
      </c>
      <c r="M32" s="11">
        <v>52.334699999999998</v>
      </c>
      <c r="N32" s="11">
        <v>269.077</v>
      </c>
      <c r="O32" s="6">
        <f t="shared" si="4"/>
        <v>61.443799999999996</v>
      </c>
      <c r="P32" s="6">
        <v>60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s="7" customFormat="1" ht="19.5" customHeight="1" x14ac:dyDescent="0.2">
      <c r="A33" s="16" t="s">
        <v>10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8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s="7" customFormat="1" ht="18" x14ac:dyDescent="0.2">
      <c r="A34" s="10">
        <v>3456</v>
      </c>
      <c r="B34" s="10">
        <v>1549</v>
      </c>
      <c r="C34" s="10">
        <v>3779</v>
      </c>
      <c r="D34" s="10">
        <v>2813</v>
      </c>
      <c r="E34" s="10">
        <v>1594</v>
      </c>
      <c r="F34" s="10">
        <v>2820</v>
      </c>
      <c r="G34" s="10">
        <v>1881</v>
      </c>
      <c r="H34" s="10">
        <v>1557</v>
      </c>
      <c r="I34" s="11">
        <v>37.848300000000002</v>
      </c>
      <c r="J34" s="11">
        <v>180.14</v>
      </c>
      <c r="K34" s="11">
        <v>179.43100000000001</v>
      </c>
      <c r="L34" s="11">
        <v>2.1853099999999999</v>
      </c>
      <c r="M34" s="11">
        <v>47.5623</v>
      </c>
      <c r="N34" s="11">
        <v>179.114</v>
      </c>
      <c r="O34" s="6">
        <f>J34-180</f>
        <v>0.13999999999998636</v>
      </c>
      <c r="P34" s="6">
        <v>0</v>
      </c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s="7" customFormat="1" ht="18" x14ac:dyDescent="0.2">
      <c r="A35" s="10">
        <v>3386</v>
      </c>
      <c r="B35" s="10">
        <v>1228</v>
      </c>
      <c r="C35" s="10">
        <v>4006</v>
      </c>
      <c r="D35" s="10">
        <v>2250</v>
      </c>
      <c r="E35" s="10">
        <v>2045</v>
      </c>
      <c r="F35" s="10">
        <v>2543</v>
      </c>
      <c r="G35" s="10">
        <v>1921</v>
      </c>
      <c r="H35" s="10">
        <v>1389</v>
      </c>
      <c r="I35" s="11">
        <v>38.142299999999999</v>
      </c>
      <c r="J35" s="11">
        <v>192.56399999999999</v>
      </c>
      <c r="K35" s="11">
        <v>179.751</v>
      </c>
      <c r="L35" s="11">
        <v>2.32959</v>
      </c>
      <c r="M35" s="11">
        <v>51.338799999999999</v>
      </c>
      <c r="N35" s="11">
        <v>189.404</v>
      </c>
      <c r="O35" s="6">
        <f t="shared" ref="O35:O43" si="5">J35-180</f>
        <v>12.563999999999993</v>
      </c>
      <c r="P35" s="6">
        <v>10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s="7" customFormat="1" ht="18" x14ac:dyDescent="0.2">
      <c r="A36" s="10">
        <v>3271</v>
      </c>
      <c r="B36" s="10">
        <v>1041</v>
      </c>
      <c r="C36" s="10">
        <v>4081</v>
      </c>
      <c r="D36" s="10">
        <v>1856</v>
      </c>
      <c r="E36" s="10">
        <v>2420</v>
      </c>
      <c r="F36" s="10">
        <v>2325</v>
      </c>
      <c r="G36" s="10">
        <v>1944</v>
      </c>
      <c r="H36" s="10">
        <v>1311</v>
      </c>
      <c r="I36" s="11">
        <v>37.940300000000001</v>
      </c>
      <c r="J36" s="11">
        <v>204.04</v>
      </c>
      <c r="K36" s="11">
        <v>-179.71199999999999</v>
      </c>
      <c r="L36" s="11">
        <v>2.4868800000000002</v>
      </c>
      <c r="M36" s="11">
        <v>54.2376</v>
      </c>
      <c r="N36" s="11">
        <v>199.732</v>
      </c>
      <c r="O36" s="6">
        <f t="shared" si="5"/>
        <v>24.039999999999992</v>
      </c>
      <c r="P36" s="6">
        <v>20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s="7" customFormat="1" ht="18" x14ac:dyDescent="0.2">
      <c r="A37" s="10">
        <v>3118</v>
      </c>
      <c r="B37" s="10">
        <v>875</v>
      </c>
      <c r="C37" s="10">
        <v>4046</v>
      </c>
      <c r="D37" s="10">
        <v>1512</v>
      </c>
      <c r="E37" s="10">
        <v>2703</v>
      </c>
      <c r="F37" s="10">
        <v>2075</v>
      </c>
      <c r="G37" s="10">
        <v>1944</v>
      </c>
      <c r="H37" s="10">
        <v>1229</v>
      </c>
      <c r="I37" s="11">
        <v>38.420400000000001</v>
      </c>
      <c r="J37" s="11">
        <v>214.274</v>
      </c>
      <c r="K37" s="11">
        <v>-179.83600000000001</v>
      </c>
      <c r="L37" s="11">
        <v>2.65116</v>
      </c>
      <c r="M37" s="11">
        <v>56.293399999999998</v>
      </c>
      <c r="N37" s="11">
        <v>209.67599999999999</v>
      </c>
      <c r="O37" s="6">
        <f t="shared" si="5"/>
        <v>34.274000000000001</v>
      </c>
      <c r="P37" s="6">
        <v>30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s="7" customFormat="1" ht="18" x14ac:dyDescent="0.2">
      <c r="A38" s="10">
        <v>2926</v>
      </c>
      <c r="B38" s="10">
        <v>741</v>
      </c>
      <c r="C38" s="10">
        <v>3925</v>
      </c>
      <c r="D38" s="10">
        <v>1225</v>
      </c>
      <c r="E38" s="10">
        <v>2880</v>
      </c>
      <c r="F38" s="10">
        <v>1832</v>
      </c>
      <c r="G38" s="10">
        <v>1914</v>
      </c>
      <c r="H38" s="10">
        <v>1155</v>
      </c>
      <c r="I38" s="11">
        <v>38.437100000000001</v>
      </c>
      <c r="J38" s="11">
        <v>223.68</v>
      </c>
      <c r="K38" s="11">
        <v>179.90299999999999</v>
      </c>
      <c r="L38" s="11">
        <v>2.8158300000000001</v>
      </c>
      <c r="M38" s="11">
        <v>58.496099999999998</v>
      </c>
      <c r="N38" s="11">
        <v>219.59399999999999</v>
      </c>
      <c r="O38" s="6">
        <f t="shared" si="5"/>
        <v>43.680000000000007</v>
      </c>
      <c r="P38" s="6">
        <v>40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s="7" customFormat="1" ht="18" x14ac:dyDescent="0.2">
      <c r="A39" s="10">
        <v>2711</v>
      </c>
      <c r="B39" s="10">
        <v>639</v>
      </c>
      <c r="C39" s="10">
        <v>3746</v>
      </c>
      <c r="D39" s="10">
        <v>989</v>
      </c>
      <c r="E39" s="10">
        <v>2986</v>
      </c>
      <c r="F39" s="10">
        <v>1610</v>
      </c>
      <c r="G39" s="10">
        <v>1862</v>
      </c>
      <c r="H39" s="10">
        <v>1095</v>
      </c>
      <c r="I39" s="11">
        <v>37.68</v>
      </c>
      <c r="J39" s="11">
        <v>233.285</v>
      </c>
      <c r="K39" s="11">
        <v>-179.55799999999999</v>
      </c>
      <c r="L39" s="11">
        <v>2.9744999999999999</v>
      </c>
      <c r="M39" s="11">
        <v>61.172600000000003</v>
      </c>
      <c r="N39" s="11">
        <v>230.34100000000001</v>
      </c>
      <c r="O39" s="6">
        <f t="shared" si="5"/>
        <v>53.284999999999997</v>
      </c>
      <c r="P39" s="6">
        <v>50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s="7" customFormat="1" ht="18" x14ac:dyDescent="0.2">
      <c r="A40" s="10">
        <v>2483</v>
      </c>
      <c r="B40" s="10">
        <v>554</v>
      </c>
      <c r="C40" s="10">
        <v>3540</v>
      </c>
      <c r="D40" s="10">
        <v>794</v>
      </c>
      <c r="E40" s="10">
        <v>3017</v>
      </c>
      <c r="F40" s="10">
        <v>1400</v>
      </c>
      <c r="G40" s="10">
        <v>1794</v>
      </c>
      <c r="H40" s="10">
        <v>1036</v>
      </c>
      <c r="I40" s="11">
        <v>37.552999999999997</v>
      </c>
      <c r="J40" s="11">
        <v>241.58500000000001</v>
      </c>
      <c r="K40" s="11">
        <v>179.90600000000001</v>
      </c>
      <c r="L40" s="11">
        <v>3.1111499999999999</v>
      </c>
      <c r="M40" s="11">
        <v>62.929099999999998</v>
      </c>
      <c r="N40" s="11">
        <v>240.07400000000001</v>
      </c>
      <c r="O40" s="6">
        <f t="shared" si="5"/>
        <v>61.585000000000008</v>
      </c>
      <c r="P40" s="6">
        <v>60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s="7" customFormat="1" ht="18" x14ac:dyDescent="0.2">
      <c r="A41" s="10">
        <v>2236</v>
      </c>
      <c r="B41" s="10">
        <v>488</v>
      </c>
      <c r="C41" s="10">
        <v>3294</v>
      </c>
      <c r="D41" s="10">
        <v>632</v>
      </c>
      <c r="E41" s="10">
        <v>2986</v>
      </c>
      <c r="F41" s="10">
        <v>1207</v>
      </c>
      <c r="G41" s="10">
        <v>1710</v>
      </c>
      <c r="H41" s="10">
        <v>988</v>
      </c>
      <c r="I41" s="11">
        <v>37.910899999999998</v>
      </c>
      <c r="J41" s="11">
        <v>250.102</v>
      </c>
      <c r="K41" s="11">
        <v>-179.809</v>
      </c>
      <c r="L41" s="11">
        <v>3.2549999999999999</v>
      </c>
      <c r="M41" s="11">
        <v>63.969799999999999</v>
      </c>
      <c r="N41" s="11">
        <v>250.57400000000001</v>
      </c>
      <c r="O41" s="6">
        <f t="shared" si="5"/>
        <v>70.102000000000004</v>
      </c>
      <c r="P41" s="6">
        <v>70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s="7" customFormat="1" ht="18" x14ac:dyDescent="0.2">
      <c r="A42" s="10">
        <v>1970</v>
      </c>
      <c r="B42" s="10">
        <v>452</v>
      </c>
      <c r="C42" s="10">
        <v>3021</v>
      </c>
      <c r="D42" s="10">
        <v>511</v>
      </c>
      <c r="E42" s="10">
        <v>2903</v>
      </c>
      <c r="F42" s="10">
        <v>1044</v>
      </c>
      <c r="G42" s="10">
        <v>1609</v>
      </c>
      <c r="H42" s="10">
        <v>952</v>
      </c>
      <c r="I42" s="11">
        <v>37.528300000000002</v>
      </c>
      <c r="J42" s="11">
        <v>258.166</v>
      </c>
      <c r="K42" s="11">
        <v>179.761</v>
      </c>
      <c r="L42" s="11">
        <v>3.38218</v>
      </c>
      <c r="M42" s="11">
        <v>65.424199999999999</v>
      </c>
      <c r="N42" s="11">
        <v>260.86799999999999</v>
      </c>
      <c r="O42" s="6">
        <f t="shared" si="5"/>
        <v>78.165999999999997</v>
      </c>
      <c r="P42" s="6">
        <v>80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s="7" customFormat="1" ht="18" x14ac:dyDescent="0.2">
      <c r="A43" s="10">
        <v>1712</v>
      </c>
      <c r="B43" s="10">
        <v>427</v>
      </c>
      <c r="C43" s="10">
        <v>2750</v>
      </c>
      <c r="D43" s="10">
        <v>412</v>
      </c>
      <c r="E43" s="10">
        <v>2785</v>
      </c>
      <c r="F43" s="10">
        <v>903</v>
      </c>
      <c r="G43" s="10">
        <v>1499</v>
      </c>
      <c r="H43" s="10">
        <v>921</v>
      </c>
      <c r="I43" s="11">
        <v>37.288400000000003</v>
      </c>
      <c r="J43" s="11">
        <v>265.22000000000003</v>
      </c>
      <c r="K43" s="11">
        <v>179.06299999999999</v>
      </c>
      <c r="L43" s="11">
        <v>3.4802399999999998</v>
      </c>
      <c r="M43" s="11">
        <v>66.614699999999999</v>
      </c>
      <c r="N43" s="11">
        <v>270.17200000000003</v>
      </c>
      <c r="O43" s="6">
        <f t="shared" si="5"/>
        <v>85.220000000000027</v>
      </c>
      <c r="P43" s="6">
        <v>90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s="7" customFormat="1" ht="19.5" customHeight="1" x14ac:dyDescent="0.2">
      <c r="A44" s="16" t="s">
        <v>11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s="7" customFormat="1" ht="18" x14ac:dyDescent="0.2">
      <c r="A45" s="10">
        <v>3585</v>
      </c>
      <c r="B45" s="10">
        <v>2243</v>
      </c>
      <c r="C45" s="10">
        <v>2437</v>
      </c>
      <c r="D45" s="10">
        <v>2967</v>
      </c>
      <c r="E45" s="10">
        <v>1733</v>
      </c>
      <c r="F45" s="10">
        <v>1349</v>
      </c>
      <c r="G45" s="10">
        <v>3021</v>
      </c>
      <c r="H45" s="10">
        <v>865</v>
      </c>
      <c r="I45" s="11">
        <v>60.706800000000001</v>
      </c>
      <c r="J45" s="11">
        <v>189.05099999999999</v>
      </c>
      <c r="K45" s="11">
        <v>-105.631</v>
      </c>
      <c r="L45" s="11">
        <v>2.46591</v>
      </c>
      <c r="M45" s="11">
        <v>30.874300000000002</v>
      </c>
      <c r="N45" s="11">
        <v>187.10300000000001</v>
      </c>
      <c r="O45" s="6">
        <f>K45+105</f>
        <v>-0.63100000000000023</v>
      </c>
      <c r="P45" s="6">
        <v>0</v>
      </c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s="7" customFormat="1" ht="18" x14ac:dyDescent="0.2">
      <c r="A46" s="10">
        <v>3493</v>
      </c>
      <c r="B46" s="10">
        <v>2412</v>
      </c>
      <c r="C46" s="10">
        <v>2250</v>
      </c>
      <c r="D46" s="10">
        <v>2933</v>
      </c>
      <c r="E46" s="10">
        <v>1831</v>
      </c>
      <c r="F46" s="10">
        <v>1217</v>
      </c>
      <c r="G46" s="10">
        <v>3171</v>
      </c>
      <c r="H46" s="10">
        <v>961</v>
      </c>
      <c r="I46" s="11">
        <v>60.171700000000001</v>
      </c>
      <c r="J46" s="11">
        <v>188.78200000000001</v>
      </c>
      <c r="K46" s="11">
        <v>-96.2363</v>
      </c>
      <c r="L46" s="11">
        <v>2.46692</v>
      </c>
      <c r="M46" s="11">
        <v>31.587800000000001</v>
      </c>
      <c r="N46" s="11">
        <v>186.68899999999999</v>
      </c>
      <c r="O46" s="6">
        <f t="shared" ref="O46:O54" si="6">K46+105</f>
        <v>8.7637</v>
      </c>
      <c r="P46" s="6">
        <v>10</v>
      </c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s="7" customFormat="1" ht="18" x14ac:dyDescent="0.2">
      <c r="A47" s="10">
        <v>3352</v>
      </c>
      <c r="B47" s="10">
        <v>2570</v>
      </c>
      <c r="C47" s="10">
        <v>2050</v>
      </c>
      <c r="D47" s="10">
        <v>2864</v>
      </c>
      <c r="E47" s="10">
        <v>1937</v>
      </c>
      <c r="F47" s="10">
        <v>1100</v>
      </c>
      <c r="G47" s="10">
        <v>3291</v>
      </c>
      <c r="H47" s="10">
        <v>1086</v>
      </c>
      <c r="I47" s="11">
        <v>59.7121</v>
      </c>
      <c r="J47" s="11">
        <v>189.11600000000001</v>
      </c>
      <c r="K47" s="11">
        <v>-85.621600000000001</v>
      </c>
      <c r="L47" s="11">
        <v>2.4675400000000001</v>
      </c>
      <c r="M47" s="11">
        <v>32.070999999999998</v>
      </c>
      <c r="N47" s="11">
        <v>186.89599999999999</v>
      </c>
      <c r="O47" s="6">
        <f t="shared" si="6"/>
        <v>19.378399999999999</v>
      </c>
      <c r="P47" s="6">
        <v>20</v>
      </c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s="7" customFormat="1" ht="18" x14ac:dyDescent="0.2">
      <c r="A48" s="10">
        <v>3247</v>
      </c>
      <c r="B48" s="10">
        <v>2660</v>
      </c>
      <c r="C48" s="10">
        <v>1919</v>
      </c>
      <c r="D48" s="10">
        <v>2768</v>
      </c>
      <c r="E48" s="10">
        <v>2050</v>
      </c>
      <c r="F48" s="10">
        <v>1000</v>
      </c>
      <c r="G48" s="10">
        <v>3388</v>
      </c>
      <c r="H48" s="10">
        <v>1179</v>
      </c>
      <c r="I48" s="11">
        <v>59.6203</v>
      </c>
      <c r="J48" s="11">
        <v>188.30600000000001</v>
      </c>
      <c r="K48" s="11">
        <v>-78.422399999999996</v>
      </c>
      <c r="L48" s="11">
        <v>2.4638399999999998</v>
      </c>
      <c r="M48" s="11">
        <v>32.343899999999998</v>
      </c>
      <c r="N48" s="11">
        <v>186.255</v>
      </c>
      <c r="O48" s="6">
        <f t="shared" si="6"/>
        <v>26.577600000000004</v>
      </c>
      <c r="P48" s="6">
        <v>30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s="7" customFormat="1" ht="18" x14ac:dyDescent="0.2">
      <c r="A49" s="10">
        <v>3059</v>
      </c>
      <c r="B49" s="10">
        <v>2766</v>
      </c>
      <c r="C49" s="10">
        <v>1739</v>
      </c>
      <c r="D49" s="10">
        <v>2641</v>
      </c>
      <c r="E49" s="10">
        <v>2189</v>
      </c>
      <c r="F49" s="10">
        <v>919</v>
      </c>
      <c r="G49" s="10">
        <v>3461</v>
      </c>
      <c r="H49" s="10">
        <v>1335</v>
      </c>
      <c r="I49" s="11">
        <v>58.841799999999999</v>
      </c>
      <c r="J49" s="11">
        <v>187.465</v>
      </c>
      <c r="K49" s="11">
        <v>-69.099199999999996</v>
      </c>
      <c r="L49" s="11">
        <v>2.46089</v>
      </c>
      <c r="M49" s="11">
        <v>33.041800000000002</v>
      </c>
      <c r="N49" s="11">
        <v>185.298</v>
      </c>
      <c r="O49" s="6">
        <f t="shared" si="6"/>
        <v>35.900800000000004</v>
      </c>
      <c r="P49" s="6">
        <v>40</v>
      </c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s="7" customFormat="1" ht="18" x14ac:dyDescent="0.2">
      <c r="A50" s="10">
        <v>2822</v>
      </c>
      <c r="B50" s="10">
        <v>2856</v>
      </c>
      <c r="C50" s="10">
        <v>1563</v>
      </c>
      <c r="D50" s="10">
        <v>2471</v>
      </c>
      <c r="E50" s="10">
        <v>2350</v>
      </c>
      <c r="F50" s="10">
        <v>871</v>
      </c>
      <c r="G50" s="10">
        <v>3501</v>
      </c>
      <c r="H50" s="10">
        <v>1537</v>
      </c>
      <c r="I50" s="11">
        <v>58.168199999999999</v>
      </c>
      <c r="J50" s="11">
        <v>187.15700000000001</v>
      </c>
      <c r="K50" s="11">
        <v>-57.656100000000002</v>
      </c>
      <c r="L50" s="11">
        <v>2.4626700000000001</v>
      </c>
      <c r="M50" s="11">
        <v>33.683500000000002</v>
      </c>
      <c r="N50" s="11">
        <v>184.679</v>
      </c>
      <c r="O50" s="6">
        <f t="shared" si="6"/>
        <v>47.343899999999998</v>
      </c>
      <c r="P50" s="6">
        <v>50</v>
      </c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s="7" customFormat="1" ht="18" x14ac:dyDescent="0.2">
      <c r="A51" s="10">
        <v>2631</v>
      </c>
      <c r="B51" s="10">
        <v>2879</v>
      </c>
      <c r="C51" s="10">
        <v>1460</v>
      </c>
      <c r="D51" s="10">
        <v>2286</v>
      </c>
      <c r="E51" s="10">
        <v>2510</v>
      </c>
      <c r="F51" s="10">
        <v>842</v>
      </c>
      <c r="G51" s="10">
        <v>3523</v>
      </c>
      <c r="H51" s="10">
        <v>1695</v>
      </c>
      <c r="I51" s="11">
        <v>57.8645</v>
      </c>
      <c r="J51" s="11">
        <v>186.637</v>
      </c>
      <c r="K51" s="11">
        <v>-48.320500000000003</v>
      </c>
      <c r="L51" s="11">
        <v>2.4630399999999999</v>
      </c>
      <c r="M51" s="11">
        <v>34.037999999999997</v>
      </c>
      <c r="N51" s="11">
        <v>184.20400000000001</v>
      </c>
      <c r="O51" s="6">
        <f t="shared" si="6"/>
        <v>56.679499999999997</v>
      </c>
      <c r="P51" s="6">
        <v>60</v>
      </c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s="7" customFormat="1" ht="18" x14ac:dyDescent="0.2">
      <c r="A52" s="10">
        <v>2413</v>
      </c>
      <c r="B52" s="10">
        <v>2899</v>
      </c>
      <c r="C52" s="10">
        <v>1389</v>
      </c>
      <c r="D52" s="10">
        <v>2087</v>
      </c>
      <c r="E52" s="10">
        <v>2704</v>
      </c>
      <c r="F52" s="10">
        <v>876</v>
      </c>
      <c r="G52" s="10">
        <v>3519</v>
      </c>
      <c r="H52" s="10">
        <v>1905</v>
      </c>
      <c r="I52" s="11">
        <v>58.195599999999999</v>
      </c>
      <c r="J52" s="11">
        <v>185.17699999999999</v>
      </c>
      <c r="K52" s="11">
        <v>-38.536999999999999</v>
      </c>
      <c r="L52" s="11">
        <v>2.4591500000000002</v>
      </c>
      <c r="M52" s="11">
        <v>34.0533</v>
      </c>
      <c r="N52" s="11">
        <v>182.59200000000001</v>
      </c>
      <c r="O52" s="6">
        <f t="shared" si="6"/>
        <v>66.462999999999994</v>
      </c>
      <c r="P52" s="6">
        <v>70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s="7" customFormat="1" ht="18" x14ac:dyDescent="0.2">
      <c r="A53" s="10">
        <v>2242</v>
      </c>
      <c r="B53" s="10">
        <v>2850</v>
      </c>
      <c r="C53" s="10">
        <v>1341</v>
      </c>
      <c r="D53" s="10">
        <v>1903</v>
      </c>
      <c r="E53" s="10">
        <v>2814</v>
      </c>
      <c r="F53" s="10">
        <v>883</v>
      </c>
      <c r="G53" s="10">
        <v>3471</v>
      </c>
      <c r="H53" s="10">
        <v>2017</v>
      </c>
      <c r="I53" s="11">
        <v>57.644500000000001</v>
      </c>
      <c r="J53" s="11">
        <v>184.37799999999999</v>
      </c>
      <c r="K53" s="11">
        <v>-31.377500000000001</v>
      </c>
      <c r="L53" s="11">
        <v>2.4598</v>
      </c>
      <c r="M53" s="11">
        <v>34.350700000000003</v>
      </c>
      <c r="N53" s="11">
        <v>181.75700000000001</v>
      </c>
      <c r="O53" s="6">
        <f t="shared" si="6"/>
        <v>73.622500000000002</v>
      </c>
      <c r="P53" s="6">
        <v>80</v>
      </c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s="7" customFormat="1" ht="18" x14ac:dyDescent="0.2">
      <c r="A54" s="10">
        <v>2025</v>
      </c>
      <c r="B54" s="10">
        <v>2766</v>
      </c>
      <c r="C54" s="10">
        <v>1322</v>
      </c>
      <c r="D54" s="10">
        <v>1668</v>
      </c>
      <c r="E54" s="10">
        <v>2960</v>
      </c>
      <c r="F54" s="10">
        <v>936</v>
      </c>
      <c r="G54" s="10">
        <v>3384</v>
      </c>
      <c r="H54" s="10">
        <v>2172</v>
      </c>
      <c r="I54" s="11">
        <v>57.274099999999997</v>
      </c>
      <c r="J54" s="11">
        <v>183.529</v>
      </c>
      <c r="K54" s="11">
        <v>-21.377800000000001</v>
      </c>
      <c r="L54" s="11">
        <v>2.46096</v>
      </c>
      <c r="M54" s="11">
        <v>34.623399999999997</v>
      </c>
      <c r="N54" s="11">
        <v>180.75200000000001</v>
      </c>
      <c r="O54" s="6">
        <f t="shared" si="6"/>
        <v>83.622199999999992</v>
      </c>
      <c r="P54" s="6">
        <v>90</v>
      </c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ht="20" customHeight="1" x14ac:dyDescent="0.2">
      <c r="A55" s="3"/>
      <c r="B55" s="3"/>
      <c r="C55" s="3"/>
      <c r="D55" s="3"/>
      <c r="E55" s="4"/>
      <c r="F55" s="3"/>
      <c r="G55" s="3"/>
      <c r="H55" s="3"/>
    </row>
    <row r="56" spans="1:256" ht="20" customHeight="1" x14ac:dyDescent="0.2">
      <c r="A56" s="3"/>
      <c r="B56" s="3"/>
      <c r="C56" s="3"/>
      <c r="D56" s="3"/>
      <c r="E56" s="3"/>
      <c r="F56" s="3"/>
      <c r="G56" s="3"/>
      <c r="H56" s="3"/>
    </row>
    <row r="57" spans="1:256" ht="20" customHeight="1" x14ac:dyDescent="0.2">
      <c r="A57" s="3"/>
      <c r="B57" s="3"/>
      <c r="C57" s="3"/>
      <c r="D57" s="3"/>
      <c r="E57" s="3"/>
      <c r="F57" s="3"/>
      <c r="G57" s="3"/>
      <c r="H57" s="3"/>
    </row>
    <row r="58" spans="1:256" ht="20" customHeight="1" x14ac:dyDescent="0.2">
      <c r="A58" s="3"/>
      <c r="B58" s="3"/>
      <c r="C58" s="3"/>
      <c r="D58" s="3"/>
      <c r="E58" s="3"/>
      <c r="F58" s="3"/>
      <c r="G58" s="3"/>
      <c r="H58" s="3"/>
    </row>
    <row r="59" spans="1:256" ht="20" customHeight="1" x14ac:dyDescent="0.2">
      <c r="A59" s="3"/>
      <c r="B59" s="3"/>
      <c r="C59" s="3"/>
      <c r="D59" s="3"/>
      <c r="E59" s="3"/>
      <c r="F59" s="3"/>
      <c r="G59" s="3"/>
      <c r="H59" s="3"/>
    </row>
    <row r="60" spans="1:256" ht="20" customHeight="1" x14ac:dyDescent="0.2">
      <c r="A60" s="3"/>
      <c r="B60" s="3"/>
      <c r="C60" s="3"/>
      <c r="D60" s="3"/>
      <c r="E60" s="3"/>
      <c r="F60" s="3"/>
      <c r="G60" s="3"/>
      <c r="H60" s="3"/>
    </row>
    <row r="61" spans="1:256" ht="20" customHeight="1" x14ac:dyDescent="0.2">
      <c r="A61" s="3"/>
      <c r="B61" s="3"/>
      <c r="C61" s="3"/>
      <c r="D61" s="3"/>
      <c r="E61" s="3"/>
      <c r="F61" s="3"/>
      <c r="G61" s="3"/>
      <c r="H61" s="3"/>
    </row>
    <row r="62" spans="1:256" ht="20" customHeight="1" x14ac:dyDescent="0.2">
      <c r="A62" s="3"/>
      <c r="B62" s="3"/>
      <c r="C62" s="3"/>
      <c r="D62" s="3"/>
      <c r="E62" s="3"/>
      <c r="F62" s="3"/>
      <c r="G62" s="3"/>
      <c r="H62" s="3"/>
    </row>
    <row r="63" spans="1:256" ht="20" customHeight="1" x14ac:dyDescent="0.2">
      <c r="A63" s="3"/>
      <c r="B63" s="3"/>
      <c r="C63" s="3"/>
      <c r="D63" s="3"/>
      <c r="E63" s="3"/>
      <c r="F63" s="3"/>
      <c r="G63" s="3"/>
      <c r="H63" s="3"/>
    </row>
    <row r="64" spans="1:256" ht="20" customHeight="1" x14ac:dyDescent="0.2">
      <c r="A64" s="3"/>
      <c r="B64" s="3"/>
      <c r="C64" s="3"/>
      <c r="D64" s="3"/>
      <c r="E64" s="3"/>
      <c r="F64" s="3"/>
      <c r="G64" s="3"/>
      <c r="H64" s="3"/>
    </row>
    <row r="65" spans="1:8" ht="20" customHeight="1" x14ac:dyDescent="0.2">
      <c r="A65" s="3"/>
      <c r="B65" s="3"/>
      <c r="C65" s="3"/>
      <c r="D65" s="3"/>
      <c r="E65" s="3"/>
      <c r="F65" s="3"/>
      <c r="G65" s="3"/>
      <c r="H65" s="3"/>
    </row>
    <row r="66" spans="1:8" ht="20" customHeight="1" x14ac:dyDescent="0.2">
      <c r="A66" s="3"/>
      <c r="B66" s="3"/>
      <c r="C66" s="3"/>
      <c r="D66" s="3"/>
      <c r="E66" s="3"/>
      <c r="F66" s="3"/>
      <c r="G66" s="3"/>
      <c r="H66" s="3"/>
    </row>
    <row r="67" spans="1:8" ht="20" customHeight="1" x14ac:dyDescent="0.2">
      <c r="A67" s="3"/>
      <c r="B67" s="3"/>
      <c r="C67" s="3"/>
      <c r="D67" s="3"/>
      <c r="E67" s="3"/>
      <c r="F67" s="3"/>
      <c r="G67" s="3"/>
      <c r="H67" s="3"/>
    </row>
    <row r="68" spans="1:8" ht="20" customHeight="1" x14ac:dyDescent="0.2">
      <c r="A68" s="3"/>
      <c r="B68" s="3"/>
      <c r="C68" s="3"/>
      <c r="D68" s="3"/>
      <c r="E68" s="3"/>
      <c r="F68" s="3"/>
      <c r="G68" s="3"/>
      <c r="H68" s="3"/>
    </row>
    <row r="69" spans="1:8" ht="20" customHeight="1" thickBot="1" x14ac:dyDescent="0.25">
      <c r="A69" s="3"/>
      <c r="B69" s="3" t="s">
        <v>14</v>
      </c>
      <c r="C69" s="3" t="s">
        <v>15</v>
      </c>
      <c r="D69" s="3" t="s">
        <v>16</v>
      </c>
      <c r="E69" s="3" t="s">
        <v>17</v>
      </c>
      <c r="F69" s="3"/>
      <c r="G69" s="3"/>
      <c r="H69" s="3"/>
    </row>
    <row r="70" spans="1:8" ht="20" customHeight="1" thickTop="1" thickBot="1" x14ac:dyDescent="0.25">
      <c r="A70" s="2">
        <v>3483</v>
      </c>
      <c r="B70" s="2">
        <v>1739</v>
      </c>
      <c r="C70" s="2">
        <v>3785</v>
      </c>
      <c r="D70" s="2">
        <v>2877</v>
      </c>
      <c r="E70" s="2">
        <v>1663</v>
      </c>
      <c r="F70" s="2">
        <v>2871</v>
      </c>
      <c r="G70" s="2">
        <v>1969</v>
      </c>
      <c r="H70" s="2">
        <v>1753</v>
      </c>
    </row>
    <row r="71" spans="1:8" ht="20" customHeight="1" thickTop="1" thickBot="1" x14ac:dyDescent="0.25">
      <c r="A71" s="2">
        <v>3503</v>
      </c>
      <c r="B71" s="2">
        <v>1508</v>
      </c>
      <c r="C71" s="2">
        <v>3791</v>
      </c>
      <c r="D71" s="2">
        <v>2854</v>
      </c>
      <c r="E71" s="2">
        <v>1643</v>
      </c>
      <c r="F71" s="2">
        <v>2852</v>
      </c>
      <c r="G71" s="2">
        <v>1925</v>
      </c>
      <c r="H71" s="2">
        <v>1537</v>
      </c>
    </row>
    <row r="72" spans="1:8" ht="20" customHeight="1" thickTop="1" thickBot="1" x14ac:dyDescent="0.25">
      <c r="A72" s="2">
        <v>3525</v>
      </c>
      <c r="B72" s="2">
        <v>1377</v>
      </c>
      <c r="C72" s="2">
        <v>3081</v>
      </c>
      <c r="D72" s="2">
        <v>2841</v>
      </c>
      <c r="E72" s="2">
        <v>1637</v>
      </c>
      <c r="F72" s="2">
        <v>2837</v>
      </c>
      <c r="G72" s="2">
        <v>1901</v>
      </c>
      <c r="H72" s="2">
        <v>1399</v>
      </c>
    </row>
    <row r="73" spans="1:8" ht="20" customHeight="1" thickTop="1" thickBot="1" x14ac:dyDescent="0.25">
      <c r="A73" s="2">
        <v>3557</v>
      </c>
      <c r="B73" s="2">
        <v>1261</v>
      </c>
      <c r="C73" s="2">
        <v>3823</v>
      </c>
      <c r="D73" s="2">
        <v>2835</v>
      </c>
      <c r="E73" s="2">
        <v>1641</v>
      </c>
      <c r="F73" s="2">
        <v>2829</v>
      </c>
      <c r="G73" s="2">
        <v>1891</v>
      </c>
      <c r="H73" s="2">
        <v>1291</v>
      </c>
    </row>
    <row r="74" spans="1:8" ht="20" customHeight="1" thickTop="1" thickBot="1" x14ac:dyDescent="0.25">
      <c r="A74" s="2">
        <v>3588</v>
      </c>
      <c r="B74" s="2">
        <v>1140</v>
      </c>
      <c r="C74" s="2">
        <v>3839</v>
      </c>
      <c r="D74" s="2">
        <v>2817</v>
      </c>
      <c r="E74" s="2">
        <v>1634</v>
      </c>
      <c r="F74" s="2">
        <v>2817</v>
      </c>
      <c r="G74" s="2">
        <v>1860</v>
      </c>
      <c r="H74" s="2">
        <v>1155</v>
      </c>
    </row>
    <row r="75" spans="1:8" ht="20" customHeight="1" thickTop="1" thickBot="1" x14ac:dyDescent="0.25">
      <c r="A75" s="2">
        <v>3607</v>
      </c>
      <c r="B75" s="2">
        <v>1026</v>
      </c>
      <c r="C75" s="2">
        <v>3830</v>
      </c>
      <c r="D75" s="2">
        <v>2825</v>
      </c>
      <c r="E75" s="2">
        <v>1602</v>
      </c>
      <c r="F75" s="2">
        <v>2824</v>
      </c>
      <c r="G75" s="2">
        <v>1813</v>
      </c>
      <c r="H75" s="2">
        <v>1041</v>
      </c>
    </row>
    <row r="76" spans="1:8" ht="20" customHeight="1" thickTop="1" thickBot="1" x14ac:dyDescent="0.25">
      <c r="A76" s="2">
        <v>3653</v>
      </c>
      <c r="B76" s="2">
        <v>929</v>
      </c>
      <c r="C76" s="2">
        <v>3849</v>
      </c>
      <c r="D76" s="2">
        <v>2829</v>
      </c>
      <c r="E76" s="2">
        <v>1605</v>
      </c>
      <c r="F76" s="2">
        <v>2821</v>
      </c>
      <c r="G76" s="2">
        <v>1793</v>
      </c>
      <c r="H76" s="2">
        <v>953</v>
      </c>
    </row>
    <row r="77" spans="1:8" ht="20" customHeight="1" thickTop="1" thickBot="1" x14ac:dyDescent="0.25">
      <c r="A77" s="2">
        <v>3673</v>
      </c>
      <c r="B77" s="2">
        <v>877</v>
      </c>
      <c r="C77" s="2">
        <v>3857</v>
      </c>
      <c r="D77" s="2">
        <v>2841</v>
      </c>
      <c r="E77" s="2">
        <v>1601</v>
      </c>
      <c r="F77" s="2">
        <v>2825</v>
      </c>
      <c r="G77" s="2">
        <v>1773</v>
      </c>
      <c r="H77" s="2">
        <v>909</v>
      </c>
    </row>
    <row r="78" spans="1:8" ht="20" customHeight="1" thickTop="1" thickBot="1" x14ac:dyDescent="0.25">
      <c r="A78" s="2">
        <v>3727</v>
      </c>
      <c r="B78" s="2">
        <v>761</v>
      </c>
      <c r="C78" s="2">
        <v>3865</v>
      </c>
      <c r="D78" s="2">
        <v>2853</v>
      </c>
      <c r="E78" s="2">
        <v>1585</v>
      </c>
      <c r="F78" s="2">
        <v>2841</v>
      </c>
      <c r="G78" s="2">
        <v>1717</v>
      </c>
      <c r="H78" s="2">
        <v>787</v>
      </c>
    </row>
    <row r="79" spans="1:8" ht="20" customHeight="1" thickTop="1" thickBot="1" x14ac:dyDescent="0.25">
      <c r="A79" s="2">
        <v>3783</v>
      </c>
      <c r="B79" s="2">
        <v>653</v>
      </c>
      <c r="C79" s="2">
        <v>3878</v>
      </c>
      <c r="D79" s="2">
        <v>2855</v>
      </c>
      <c r="E79" s="2">
        <v>1567</v>
      </c>
      <c r="F79" s="2">
        <v>2849</v>
      </c>
      <c r="G79" s="2">
        <v>1649</v>
      </c>
      <c r="H79" s="2">
        <v>670</v>
      </c>
    </row>
    <row r="80" spans="1:8" ht="20" customHeight="1" thickTop="1" thickBot="1" x14ac:dyDescent="0.25">
      <c r="A80" s="2">
        <v>3854</v>
      </c>
      <c r="B80" s="2">
        <v>584</v>
      </c>
      <c r="C80" s="2">
        <v>3896</v>
      </c>
      <c r="D80" s="2">
        <v>2880</v>
      </c>
      <c r="E80" s="2">
        <v>1568</v>
      </c>
      <c r="F80" s="2">
        <v>2867</v>
      </c>
      <c r="G80" s="2">
        <v>1612</v>
      </c>
      <c r="H80" s="2">
        <v>607</v>
      </c>
    </row>
    <row r="81" spans="1:8" ht="20" customHeight="1" thickTop="1" thickBot="1" x14ac:dyDescent="0.25">
      <c r="A81" s="2">
        <v>3918</v>
      </c>
      <c r="B81" s="2">
        <v>533</v>
      </c>
      <c r="C81" s="2">
        <v>3908</v>
      </c>
      <c r="D81" s="2">
        <v>2910</v>
      </c>
      <c r="E81" s="2">
        <v>1558</v>
      </c>
      <c r="F81" s="2">
        <v>2897</v>
      </c>
      <c r="G81" s="2">
        <v>1543</v>
      </c>
      <c r="H81" s="2">
        <v>555</v>
      </c>
    </row>
    <row r="82" spans="1:8" ht="20" customHeight="1" thickTop="1" x14ac:dyDescent="0.2">
      <c r="A82" s="3"/>
      <c r="B82" s="3"/>
      <c r="C82" s="3"/>
      <c r="D82" s="3"/>
      <c r="E82" s="3"/>
      <c r="F82" s="3"/>
      <c r="G82" s="3"/>
      <c r="H82" s="3"/>
    </row>
    <row r="83" spans="1:8" ht="20" customHeight="1" x14ac:dyDescent="0.2">
      <c r="A83" s="3"/>
      <c r="B83" s="3"/>
      <c r="C83" s="3"/>
      <c r="D83" s="3"/>
      <c r="E83" s="3"/>
      <c r="F83" s="3"/>
      <c r="G83" s="3"/>
      <c r="H83" s="3"/>
    </row>
    <row r="84" spans="1:8" ht="20" customHeight="1" x14ac:dyDescent="0.2">
      <c r="A84" s="3"/>
      <c r="B84" s="3"/>
      <c r="C84" s="3"/>
      <c r="D84" s="3"/>
      <c r="E84" s="3"/>
      <c r="F84" s="3"/>
      <c r="G84" s="3"/>
      <c r="H84" s="3"/>
    </row>
    <row r="85" spans="1:8" ht="20" customHeight="1" x14ac:dyDescent="0.2">
      <c r="A85" s="3"/>
      <c r="B85" s="3"/>
      <c r="C85" s="3"/>
      <c r="D85" s="3"/>
      <c r="E85" s="3"/>
      <c r="F85" s="3"/>
      <c r="G85" s="3"/>
      <c r="H85" s="3"/>
    </row>
    <row r="86" spans="1:8" ht="20" customHeight="1" x14ac:dyDescent="0.2">
      <c r="A86" s="3"/>
      <c r="B86" s="3"/>
      <c r="C86" s="3"/>
      <c r="D86" s="3"/>
      <c r="E86" s="3"/>
      <c r="F86" s="3"/>
      <c r="G86" s="3"/>
      <c r="H86" s="3"/>
    </row>
    <row r="87" spans="1:8" ht="20" customHeight="1" x14ac:dyDescent="0.2">
      <c r="A87" s="3"/>
      <c r="B87" s="3"/>
      <c r="C87" s="3"/>
      <c r="D87" s="3"/>
      <c r="E87" s="3"/>
      <c r="F87" s="3"/>
      <c r="G87" s="3"/>
      <c r="H87" s="3"/>
    </row>
    <row r="88" spans="1:8" ht="20" customHeight="1" x14ac:dyDescent="0.2">
      <c r="A88" s="3"/>
      <c r="B88" s="3"/>
      <c r="C88" s="3"/>
      <c r="D88" s="3"/>
      <c r="E88" s="3"/>
      <c r="F88" s="3"/>
      <c r="G88" s="3"/>
      <c r="H88" s="3"/>
    </row>
    <row r="89" spans="1:8" ht="20" customHeight="1" x14ac:dyDescent="0.2">
      <c r="A89" s="3"/>
      <c r="B89" s="3"/>
      <c r="C89" s="3"/>
      <c r="D89" s="3"/>
      <c r="E89" s="3"/>
      <c r="F89" s="3"/>
      <c r="G89" s="3"/>
      <c r="H89" s="3"/>
    </row>
    <row r="90" spans="1:8" ht="20" customHeight="1" x14ac:dyDescent="0.2">
      <c r="A90" s="3"/>
      <c r="B90" s="3"/>
      <c r="C90" s="3"/>
      <c r="D90" s="3"/>
      <c r="E90" s="3"/>
      <c r="F90" s="3"/>
      <c r="G90" s="3"/>
      <c r="H90" s="3"/>
    </row>
    <row r="91" spans="1:8" ht="20" customHeight="1" x14ac:dyDescent="0.2">
      <c r="A91" s="3"/>
      <c r="B91" s="3"/>
      <c r="C91" s="3"/>
      <c r="D91" s="3"/>
      <c r="E91" s="3"/>
      <c r="F91" s="3"/>
      <c r="G91" s="3"/>
      <c r="H91" s="3"/>
    </row>
    <row r="92" spans="1:8" ht="20" customHeight="1" x14ac:dyDescent="0.2">
      <c r="A92" s="3"/>
      <c r="B92" s="3"/>
      <c r="C92" s="3"/>
      <c r="D92" s="3"/>
      <c r="E92" s="3"/>
      <c r="F92" s="3"/>
      <c r="G92" s="3"/>
      <c r="H92" s="3"/>
    </row>
    <row r="93" spans="1:8" ht="20" customHeight="1" x14ac:dyDescent="0.2">
      <c r="A93" s="3"/>
      <c r="B93" s="3"/>
      <c r="C93" s="3"/>
      <c r="D93" s="3"/>
      <c r="E93" s="3"/>
      <c r="F93" s="3"/>
      <c r="G93" s="3"/>
      <c r="H93" s="3"/>
    </row>
    <row r="94" spans="1:8" ht="20" customHeight="1" x14ac:dyDescent="0.2">
      <c r="A94" s="3"/>
      <c r="B94" s="3"/>
      <c r="C94" s="3"/>
      <c r="D94" s="3"/>
      <c r="E94" s="3"/>
      <c r="F94" s="3"/>
      <c r="G94" s="3"/>
      <c r="H94" s="3"/>
    </row>
    <row r="95" spans="1:8" ht="20" customHeight="1" x14ac:dyDescent="0.2">
      <c r="A95" s="3"/>
      <c r="B95" s="3"/>
      <c r="C95" s="3"/>
      <c r="D95" s="3"/>
      <c r="E95" s="3"/>
      <c r="F95" s="3"/>
      <c r="G95" s="3"/>
      <c r="H95" s="3"/>
    </row>
    <row r="96" spans="1:8" ht="20" customHeight="1" x14ac:dyDescent="0.2">
      <c r="A96" s="3"/>
      <c r="B96" s="3"/>
      <c r="C96" s="3"/>
      <c r="D96" s="3"/>
      <c r="E96" s="3"/>
      <c r="F96" s="3"/>
      <c r="G96" s="3"/>
      <c r="H96" s="3"/>
    </row>
    <row r="97" spans="1:8" ht="20" customHeight="1" x14ac:dyDescent="0.2">
      <c r="A97" s="3"/>
      <c r="B97" s="3"/>
      <c r="C97" s="3"/>
      <c r="D97" s="3"/>
      <c r="E97" s="3"/>
      <c r="F97" s="3"/>
      <c r="G97" s="3"/>
      <c r="H97" s="3"/>
    </row>
    <row r="98" spans="1:8" ht="20" customHeight="1" x14ac:dyDescent="0.2">
      <c r="A98" s="3"/>
      <c r="B98" s="3"/>
      <c r="C98" s="3"/>
      <c r="D98" s="3"/>
      <c r="E98" s="3"/>
      <c r="F98" s="3"/>
      <c r="G98" s="3"/>
      <c r="H98" s="3"/>
    </row>
    <row r="99" spans="1:8" ht="20" customHeight="1" x14ac:dyDescent="0.2">
      <c r="A99" s="3"/>
      <c r="B99" s="3"/>
      <c r="C99" s="3"/>
      <c r="D99" s="3"/>
      <c r="E99" s="3"/>
      <c r="F99" s="3"/>
      <c r="G99" s="3"/>
      <c r="H99" s="3"/>
    </row>
    <row r="100" spans="1:8" ht="20" customHeight="1" x14ac:dyDescent="0.2">
      <c r="A100" s="3"/>
      <c r="B100" s="3"/>
      <c r="C100" s="3"/>
      <c r="D100" s="3"/>
      <c r="E100" s="3"/>
      <c r="F100" s="3"/>
      <c r="G100" s="3"/>
      <c r="H100" s="3"/>
    </row>
    <row r="101" spans="1:8" ht="20" customHeight="1" x14ac:dyDescent="0.2">
      <c r="A101" s="3"/>
      <c r="B101" s="3"/>
      <c r="C101" s="3"/>
      <c r="D101" s="3"/>
      <c r="E101" s="3"/>
      <c r="F101" s="3"/>
      <c r="G101" s="3"/>
      <c r="H101" s="3"/>
    </row>
    <row r="102" spans="1:8" ht="20" customHeight="1" x14ac:dyDescent="0.2">
      <c r="A102" s="3"/>
      <c r="B102" s="3"/>
      <c r="C102" s="3"/>
      <c r="D102" s="3"/>
      <c r="E102" s="3"/>
      <c r="F102" s="3"/>
      <c r="G102" s="3"/>
      <c r="H102" s="3"/>
    </row>
    <row r="103" spans="1:8" ht="20" customHeight="1" x14ac:dyDescent="0.2">
      <c r="A103" s="3"/>
      <c r="B103" s="3"/>
      <c r="C103" s="3"/>
      <c r="D103" s="3"/>
      <c r="E103" s="3"/>
      <c r="F103" s="3"/>
      <c r="G103" s="3"/>
      <c r="H103" s="3"/>
    </row>
    <row r="104" spans="1:8" ht="20" customHeight="1" x14ac:dyDescent="0.2">
      <c r="A104" s="3"/>
      <c r="B104" s="3"/>
      <c r="C104" s="3"/>
      <c r="D104" s="3"/>
      <c r="E104" s="3"/>
      <c r="F104" s="3"/>
      <c r="G104" s="3"/>
      <c r="H104" s="3"/>
    </row>
    <row r="105" spans="1:8" ht="20" customHeight="1" x14ac:dyDescent="0.2">
      <c r="A105" s="3"/>
      <c r="B105" s="3"/>
      <c r="C105" s="3"/>
      <c r="D105" s="3"/>
      <c r="E105" s="3"/>
      <c r="F105" s="3"/>
      <c r="G105" s="3"/>
      <c r="H105" s="3"/>
    </row>
    <row r="106" spans="1:8" ht="20" customHeight="1" x14ac:dyDescent="0.2">
      <c r="A106" s="3"/>
      <c r="B106" s="3"/>
      <c r="C106" s="3"/>
      <c r="D106" s="3"/>
      <c r="E106" s="3"/>
      <c r="F106" s="3"/>
      <c r="G106" s="3"/>
      <c r="H106" s="3"/>
    </row>
    <row r="107" spans="1:8" ht="20" customHeight="1" x14ac:dyDescent="0.2">
      <c r="A107" s="3"/>
      <c r="B107" s="3"/>
      <c r="C107" s="3"/>
      <c r="D107" s="3"/>
      <c r="E107" s="3"/>
      <c r="F107" s="3"/>
      <c r="G107" s="3"/>
      <c r="H107" s="3"/>
    </row>
    <row r="108" spans="1:8" ht="20" customHeight="1" x14ac:dyDescent="0.2">
      <c r="A108" s="3"/>
      <c r="B108" s="3"/>
      <c r="C108" s="3"/>
      <c r="D108" s="3"/>
      <c r="E108" s="3"/>
      <c r="F108" s="3"/>
      <c r="G108" s="3"/>
      <c r="H108" s="3"/>
    </row>
    <row r="109" spans="1:8" ht="20" customHeight="1" x14ac:dyDescent="0.2">
      <c r="A109" s="3"/>
      <c r="B109" s="3"/>
      <c r="C109" s="3"/>
      <c r="D109" s="3"/>
      <c r="E109" s="3"/>
      <c r="F109" s="3"/>
      <c r="G109" s="3"/>
      <c r="H109" s="3"/>
    </row>
    <row r="110" spans="1:8" ht="20" customHeight="1" x14ac:dyDescent="0.2">
      <c r="A110" s="3"/>
      <c r="B110" s="3"/>
      <c r="C110" s="3"/>
      <c r="D110" s="3"/>
      <c r="E110" s="3"/>
      <c r="F110" s="3"/>
      <c r="G110" s="3"/>
      <c r="H110" s="3"/>
    </row>
    <row r="111" spans="1:8" ht="20" customHeight="1" x14ac:dyDescent="0.2">
      <c r="A111" s="3"/>
      <c r="B111" s="3"/>
      <c r="C111" s="3"/>
      <c r="D111" s="3"/>
      <c r="E111" s="3"/>
      <c r="F111" s="3"/>
      <c r="G111" s="3"/>
      <c r="H111" s="3"/>
    </row>
    <row r="112" spans="1:8" ht="20" customHeight="1" x14ac:dyDescent="0.2">
      <c r="A112" s="3"/>
      <c r="B112" s="3"/>
      <c r="C112" s="3"/>
      <c r="D112" s="3"/>
      <c r="E112" s="3"/>
      <c r="F112" s="3"/>
      <c r="G112" s="3"/>
      <c r="H112" s="3"/>
    </row>
    <row r="113" spans="1:8" ht="20" customHeight="1" x14ac:dyDescent="0.2">
      <c r="A113" s="3"/>
      <c r="B113" s="3"/>
      <c r="C113" s="3"/>
      <c r="D113" s="3"/>
      <c r="E113" s="3"/>
      <c r="F113" s="3"/>
      <c r="G113" s="3"/>
      <c r="H113" s="3"/>
    </row>
    <row r="114" spans="1:8" ht="20" customHeight="1" x14ac:dyDescent="0.2">
      <c r="A114" s="3"/>
      <c r="B114" s="3"/>
      <c r="C114" s="3"/>
      <c r="D114" s="3"/>
      <c r="E114" s="3"/>
      <c r="F114" s="3"/>
      <c r="G114" s="3"/>
      <c r="H114" s="3"/>
    </row>
    <row r="115" spans="1:8" ht="20" customHeight="1" x14ac:dyDescent="0.2">
      <c r="A115" s="3"/>
      <c r="B115" s="3"/>
      <c r="C115" s="3"/>
      <c r="D115" s="3"/>
      <c r="E115" s="3"/>
      <c r="F115" s="3"/>
      <c r="G115" s="3"/>
      <c r="H115" s="3"/>
    </row>
    <row r="116" spans="1:8" ht="20" customHeight="1" x14ac:dyDescent="0.2">
      <c r="A116" s="3"/>
      <c r="B116" s="3"/>
      <c r="C116" s="3"/>
      <c r="D116" s="3"/>
      <c r="E116" s="3"/>
      <c r="F116" s="3"/>
      <c r="G116" s="3"/>
      <c r="H116" s="3"/>
    </row>
    <row r="117" spans="1:8" ht="20" customHeight="1" x14ac:dyDescent="0.2">
      <c r="A117" s="3"/>
      <c r="B117" s="3"/>
      <c r="C117" s="3"/>
      <c r="D117" s="3"/>
      <c r="E117" s="3"/>
      <c r="F117" s="3"/>
      <c r="G117" s="3"/>
      <c r="H117" s="3"/>
    </row>
    <row r="118" spans="1:8" ht="20" customHeight="1" x14ac:dyDescent="0.2">
      <c r="A118" s="3"/>
      <c r="B118" s="3"/>
      <c r="C118" s="3"/>
      <c r="D118" s="3"/>
      <c r="E118" s="3"/>
      <c r="F118" s="3"/>
      <c r="G118" s="3"/>
      <c r="H118" s="3"/>
    </row>
    <row r="119" spans="1:8" ht="20" customHeight="1" x14ac:dyDescent="0.2">
      <c r="A119" s="3"/>
      <c r="B119" s="3"/>
      <c r="C119" s="3"/>
      <c r="D119" s="3"/>
      <c r="E119" s="3"/>
      <c r="F119" s="3"/>
      <c r="G119" s="3"/>
      <c r="H119" s="3"/>
    </row>
    <row r="120" spans="1:8" ht="20" customHeight="1" x14ac:dyDescent="0.2">
      <c r="A120" s="3"/>
      <c r="B120" s="3"/>
      <c r="C120" s="3"/>
      <c r="D120" s="3"/>
      <c r="E120" s="3"/>
      <c r="F120" s="3"/>
      <c r="G120" s="3"/>
      <c r="H120" s="3"/>
    </row>
    <row r="121" spans="1:8" ht="20" customHeight="1" x14ac:dyDescent="0.2">
      <c r="A121" s="3"/>
      <c r="B121" s="3"/>
      <c r="C121" s="3"/>
      <c r="D121" s="3"/>
      <c r="E121" s="3"/>
      <c r="F121" s="3"/>
      <c r="G121" s="3"/>
      <c r="H121" s="3"/>
    </row>
    <row r="122" spans="1:8" ht="20" customHeight="1" x14ac:dyDescent="0.2">
      <c r="A122" s="3"/>
      <c r="B122" s="3"/>
      <c r="C122" s="3"/>
      <c r="D122" s="3"/>
      <c r="E122" s="3"/>
      <c r="F122" s="3"/>
      <c r="G122" s="3"/>
      <c r="H122" s="3"/>
    </row>
    <row r="123" spans="1:8" ht="20" customHeight="1" x14ac:dyDescent="0.2">
      <c r="A123" s="3"/>
      <c r="B123" s="3"/>
      <c r="C123" s="3"/>
      <c r="D123" s="3"/>
      <c r="E123" s="3"/>
      <c r="F123" s="3"/>
      <c r="G123" s="3"/>
      <c r="H123" s="3"/>
    </row>
    <row r="124" spans="1:8" ht="20" customHeight="1" x14ac:dyDescent="0.2">
      <c r="A124" s="3"/>
      <c r="B124" s="3"/>
      <c r="C124" s="3"/>
      <c r="D124" s="3"/>
      <c r="E124" s="3"/>
      <c r="F124" s="3"/>
      <c r="G124" s="3"/>
      <c r="H124" s="3"/>
    </row>
    <row r="125" spans="1:8" ht="20" customHeight="1" x14ac:dyDescent="0.2">
      <c r="A125" s="3"/>
      <c r="B125" s="3"/>
      <c r="C125" s="3"/>
      <c r="D125" s="3"/>
      <c r="E125" s="3"/>
      <c r="F125" s="3"/>
      <c r="G125" s="3"/>
      <c r="H125" s="3"/>
    </row>
    <row r="126" spans="1:8" ht="20" customHeight="1" x14ac:dyDescent="0.2">
      <c r="A126" s="3"/>
      <c r="B126" s="3"/>
      <c r="C126" s="3"/>
      <c r="D126" s="3"/>
      <c r="E126" s="3"/>
      <c r="F126" s="3"/>
      <c r="G126" s="3"/>
      <c r="H126" s="3"/>
    </row>
    <row r="127" spans="1:8" ht="20" customHeight="1" x14ac:dyDescent="0.2">
      <c r="A127" s="3"/>
      <c r="B127" s="3"/>
      <c r="C127" s="3"/>
      <c r="D127" s="3"/>
      <c r="E127" s="3"/>
      <c r="F127" s="3"/>
      <c r="G127" s="3"/>
      <c r="H127" s="3"/>
    </row>
    <row r="128" spans="1:8" ht="20" customHeight="1" x14ac:dyDescent="0.2">
      <c r="A128" s="3"/>
      <c r="B128" s="3"/>
      <c r="C128" s="3"/>
      <c r="D128" s="3"/>
      <c r="E128" s="3"/>
      <c r="F128" s="3"/>
      <c r="G128" s="3"/>
      <c r="H128" s="3"/>
    </row>
    <row r="129" spans="1:8" ht="20" customHeight="1" x14ac:dyDescent="0.2">
      <c r="A129" s="3"/>
      <c r="B129" s="3"/>
      <c r="C129" s="3"/>
      <c r="D129" s="3"/>
      <c r="E129" s="3"/>
      <c r="F129" s="3"/>
      <c r="G129" s="3"/>
      <c r="H129" s="3"/>
    </row>
    <row r="130" spans="1:8" ht="20" customHeight="1" x14ac:dyDescent="0.2">
      <c r="A130" s="3"/>
      <c r="B130" s="3"/>
      <c r="C130" s="3"/>
      <c r="D130" s="3"/>
      <c r="E130" s="3"/>
      <c r="F130" s="3"/>
      <c r="G130" s="3"/>
      <c r="H130" s="3"/>
    </row>
    <row r="131" spans="1:8" ht="20" customHeight="1" x14ac:dyDescent="0.2">
      <c r="A131" s="3"/>
      <c r="B131" s="3"/>
      <c r="C131" s="3"/>
      <c r="D131" s="3"/>
      <c r="E131" s="3"/>
      <c r="F131" s="3"/>
      <c r="G131" s="3"/>
      <c r="H131" s="3"/>
    </row>
    <row r="132" spans="1:8" ht="20" customHeight="1" x14ac:dyDescent="0.2">
      <c r="A132" s="3"/>
      <c r="B132" s="3"/>
      <c r="C132" s="3"/>
      <c r="D132" s="3"/>
      <c r="E132" s="3"/>
      <c r="F132" s="3"/>
      <c r="G132" s="3"/>
      <c r="H132" s="3"/>
    </row>
    <row r="133" spans="1:8" ht="20" customHeight="1" x14ac:dyDescent="0.2">
      <c r="A133" s="3"/>
      <c r="B133" s="3"/>
      <c r="C133" s="3"/>
      <c r="D133" s="3"/>
      <c r="E133" s="3"/>
      <c r="F133" s="3"/>
      <c r="G133" s="3"/>
      <c r="H133" s="3"/>
    </row>
    <row r="134" spans="1:8" ht="20" customHeight="1" x14ac:dyDescent="0.2">
      <c r="A134" s="3"/>
      <c r="B134" s="3"/>
      <c r="C134" s="3"/>
      <c r="D134" s="3"/>
      <c r="E134" s="3"/>
      <c r="F134" s="3"/>
      <c r="G134" s="3"/>
      <c r="H134" s="3"/>
    </row>
    <row r="135" spans="1:8" ht="20" customHeight="1" x14ac:dyDescent="0.2">
      <c r="A135" s="3"/>
      <c r="B135" s="3"/>
      <c r="C135" s="3"/>
      <c r="D135" s="3"/>
      <c r="E135" s="3"/>
      <c r="F135" s="3"/>
      <c r="G135" s="3"/>
      <c r="H135" s="3"/>
    </row>
    <row r="136" spans="1:8" ht="20" customHeight="1" x14ac:dyDescent="0.2">
      <c r="A136" s="3"/>
      <c r="B136" s="3"/>
      <c r="C136" s="3"/>
      <c r="D136" s="3"/>
      <c r="E136" s="3"/>
      <c r="F136" s="3"/>
      <c r="G136" s="3"/>
      <c r="H136" s="3"/>
    </row>
    <row r="137" spans="1:8" ht="20" customHeight="1" x14ac:dyDescent="0.2">
      <c r="A137" s="3"/>
      <c r="B137" s="3"/>
      <c r="C137" s="3"/>
      <c r="D137" s="3"/>
      <c r="E137" s="3"/>
      <c r="F137" s="3"/>
      <c r="G137" s="3"/>
      <c r="H137" s="3"/>
    </row>
    <row r="138" spans="1:8" ht="20" customHeight="1" x14ac:dyDescent="0.2">
      <c r="A138" s="3"/>
      <c r="B138" s="3"/>
      <c r="C138" s="3"/>
      <c r="D138" s="3"/>
      <c r="E138" s="3"/>
      <c r="F138" s="3"/>
      <c r="G138" s="3"/>
      <c r="H138" s="3"/>
    </row>
    <row r="139" spans="1:8" ht="20" customHeight="1" x14ac:dyDescent="0.2">
      <c r="A139" s="3"/>
      <c r="B139" s="3"/>
      <c r="C139" s="3"/>
      <c r="D139" s="3"/>
      <c r="E139" s="3"/>
      <c r="F139" s="3"/>
      <c r="G139" s="3"/>
      <c r="H139" s="3"/>
    </row>
    <row r="140" spans="1:8" ht="20" customHeight="1" x14ac:dyDescent="0.2">
      <c r="A140" s="3"/>
      <c r="B140" s="3"/>
      <c r="C140" s="3"/>
      <c r="D140" s="3"/>
      <c r="E140" s="3"/>
      <c r="F140" s="3"/>
      <c r="G140" s="3"/>
      <c r="H140" s="3"/>
    </row>
    <row r="141" spans="1:8" ht="20" customHeight="1" x14ac:dyDescent="0.2">
      <c r="A141" s="3"/>
      <c r="B141" s="3"/>
      <c r="C141" s="3"/>
      <c r="D141" s="3"/>
      <c r="E141" s="3"/>
      <c r="F141" s="3"/>
      <c r="G141" s="3"/>
      <c r="H141" s="3"/>
    </row>
    <row r="142" spans="1:8" ht="20" customHeight="1" x14ac:dyDescent="0.2">
      <c r="A142" s="3"/>
      <c r="B142" s="3"/>
      <c r="C142" s="3"/>
      <c r="D142" s="3"/>
      <c r="E142" s="3"/>
      <c r="F142" s="3"/>
      <c r="G142" s="3"/>
      <c r="H142" s="3"/>
    </row>
    <row r="143" spans="1:8" ht="20" customHeight="1" x14ac:dyDescent="0.2">
      <c r="A143" s="3"/>
      <c r="B143" s="3"/>
      <c r="C143" s="3"/>
      <c r="D143" s="3"/>
      <c r="E143" s="3"/>
      <c r="F143" s="3"/>
      <c r="G143" s="3"/>
      <c r="H143" s="3"/>
    </row>
    <row r="144" spans="1:8" ht="20" customHeight="1" x14ac:dyDescent="0.2">
      <c r="A144" s="3"/>
      <c r="B144" s="3"/>
      <c r="C144" s="3"/>
      <c r="D144" s="3"/>
      <c r="E144" s="3"/>
      <c r="F144" s="3"/>
      <c r="G144" s="3"/>
      <c r="H144" s="3"/>
    </row>
    <row r="145" spans="1:8" ht="20" customHeight="1" x14ac:dyDescent="0.2">
      <c r="A145" s="3"/>
      <c r="B145" s="3"/>
      <c r="C145" s="3"/>
      <c r="D145" s="3"/>
      <c r="E145" s="3"/>
      <c r="F145" s="3"/>
      <c r="G145" s="3"/>
      <c r="H145" s="3"/>
    </row>
    <row r="146" spans="1:8" ht="20" customHeight="1" x14ac:dyDescent="0.2">
      <c r="A146" s="3"/>
      <c r="B146" s="3"/>
      <c r="C146" s="3"/>
      <c r="D146" s="3"/>
      <c r="E146" s="3"/>
      <c r="F146" s="3"/>
      <c r="G146" s="3"/>
      <c r="H146" s="3"/>
    </row>
    <row r="147" spans="1:8" ht="20" customHeight="1" x14ac:dyDescent="0.2">
      <c r="A147" s="3"/>
      <c r="B147" s="3"/>
      <c r="C147" s="3"/>
      <c r="D147" s="3"/>
      <c r="E147" s="3"/>
      <c r="F147" s="3"/>
      <c r="G147" s="3"/>
      <c r="H147" s="3"/>
    </row>
    <row r="148" spans="1:8" ht="20" customHeight="1" x14ac:dyDescent="0.2">
      <c r="A148" s="3"/>
      <c r="B148" s="3"/>
      <c r="C148" s="3"/>
      <c r="D148" s="3"/>
      <c r="E148" s="3"/>
      <c r="F148" s="3"/>
      <c r="G148" s="3"/>
      <c r="H148" s="3"/>
    </row>
    <row r="149" spans="1:8" ht="20" customHeight="1" x14ac:dyDescent="0.2">
      <c r="A149" s="3"/>
      <c r="B149" s="3"/>
      <c r="C149" s="3"/>
      <c r="D149" s="3"/>
      <c r="E149" s="3"/>
      <c r="F149" s="3"/>
      <c r="G149" s="3"/>
      <c r="H149" s="3"/>
    </row>
    <row r="150" spans="1:8" ht="20" customHeight="1" x14ac:dyDescent="0.2">
      <c r="A150" s="3"/>
      <c r="B150" s="3"/>
      <c r="C150" s="3"/>
      <c r="D150" s="3"/>
      <c r="E150" s="3"/>
      <c r="F150" s="3"/>
      <c r="G150" s="3"/>
      <c r="H150" s="3"/>
    </row>
    <row r="151" spans="1:8" ht="20" customHeight="1" x14ac:dyDescent="0.2">
      <c r="A151" s="3"/>
      <c r="B151" s="3"/>
      <c r="C151" s="3"/>
      <c r="D151" s="3"/>
      <c r="E151" s="3"/>
      <c r="F151" s="3"/>
      <c r="G151" s="3"/>
      <c r="H151" s="3"/>
    </row>
    <row r="152" spans="1:8" ht="20" customHeight="1" x14ac:dyDescent="0.2">
      <c r="A152" s="3"/>
      <c r="B152" s="3"/>
      <c r="C152" s="3"/>
      <c r="D152" s="3"/>
      <c r="E152" s="3"/>
      <c r="F152" s="3"/>
      <c r="G152" s="3"/>
      <c r="H152" s="3"/>
    </row>
    <row r="153" spans="1:8" ht="20" customHeight="1" x14ac:dyDescent="0.2">
      <c r="A153" s="3"/>
      <c r="B153" s="3"/>
      <c r="C153" s="3"/>
      <c r="D153" s="3"/>
      <c r="E153" s="3"/>
      <c r="F153" s="3"/>
      <c r="G153" s="3"/>
      <c r="H153" s="3"/>
    </row>
    <row r="154" spans="1:8" ht="20" customHeight="1" x14ac:dyDescent="0.2">
      <c r="A154" s="3"/>
      <c r="B154" s="3"/>
      <c r="C154" s="3"/>
      <c r="D154" s="3"/>
      <c r="E154" s="3"/>
      <c r="F154" s="3"/>
      <c r="G154" s="3"/>
      <c r="H154" s="3"/>
    </row>
    <row r="155" spans="1:8" ht="20" customHeight="1" x14ac:dyDescent="0.2">
      <c r="A155" s="3"/>
      <c r="B155" s="3"/>
      <c r="C155" s="3"/>
      <c r="D155" s="3"/>
      <c r="E155" s="3"/>
      <c r="F155" s="3"/>
      <c r="G155" s="3"/>
      <c r="H155" s="3"/>
    </row>
    <row r="156" spans="1:8" ht="20" customHeight="1" x14ac:dyDescent="0.2">
      <c r="A156" s="3"/>
      <c r="B156" s="3"/>
      <c r="C156" s="3"/>
      <c r="D156" s="3"/>
      <c r="E156" s="3"/>
      <c r="F156" s="3"/>
      <c r="G156" s="3"/>
      <c r="H156" s="3"/>
    </row>
    <row r="157" spans="1:8" ht="20" customHeight="1" x14ac:dyDescent="0.2">
      <c r="A157" s="3"/>
      <c r="B157" s="3"/>
      <c r="C157" s="3"/>
      <c r="D157" s="3"/>
      <c r="E157" s="3"/>
      <c r="F157" s="3"/>
      <c r="G157" s="3"/>
      <c r="H157" s="3"/>
    </row>
    <row r="158" spans="1:8" ht="20" customHeight="1" x14ac:dyDescent="0.2">
      <c r="A158" s="3"/>
      <c r="B158" s="3"/>
      <c r="C158" s="3"/>
      <c r="D158" s="3"/>
      <c r="E158" s="3"/>
      <c r="F158" s="3"/>
      <c r="G158" s="3"/>
      <c r="H158" s="3"/>
    </row>
    <row r="159" spans="1:8" ht="20" customHeight="1" x14ac:dyDescent="0.2">
      <c r="A159" s="3"/>
      <c r="B159" s="3"/>
      <c r="C159" s="3"/>
      <c r="D159" s="3"/>
      <c r="E159" s="3"/>
      <c r="F159" s="3"/>
      <c r="G159" s="3"/>
      <c r="H159" s="3"/>
    </row>
    <row r="160" spans="1:8" ht="20" customHeight="1" x14ac:dyDescent="0.2">
      <c r="A160" s="3"/>
      <c r="B160" s="3"/>
      <c r="C160" s="3"/>
      <c r="D160" s="3"/>
      <c r="E160" s="3"/>
      <c r="F160" s="3"/>
      <c r="G160" s="3"/>
      <c r="H160" s="3"/>
    </row>
    <row r="161" spans="1:8" ht="20" customHeight="1" x14ac:dyDescent="0.2">
      <c r="A161" s="3"/>
      <c r="B161" s="3"/>
      <c r="C161" s="3"/>
      <c r="D161" s="3"/>
      <c r="E161" s="3"/>
      <c r="F161" s="3"/>
      <c r="G161" s="3"/>
      <c r="H161" s="3"/>
    </row>
  </sheetData>
  <mergeCells count="5">
    <mergeCell ref="A1:N1"/>
    <mergeCell ref="A9:N9"/>
    <mergeCell ref="A19:N19"/>
    <mergeCell ref="A33:N33"/>
    <mergeCell ref="A44:N44"/>
  </mergeCells>
  <phoneticPr fontId="4" type="noConversion"/>
  <pageMargins left="0.5" right="0.5" top="0.75" bottom="0.75" header="0.27777800000000002" footer="0.27777800000000002"/>
  <pageSetup orientation="portrait" r:id="rId1"/>
  <headerFooter>
    <oddFooter>&amp;C&amp;"Apple SD 산돌고딕 Neo 일반체,Regular"&amp;12&amp;K000000&amp;P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 1 - 위치 3cm씩 변경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사용자</cp:lastModifiedBy>
  <dcterms:created xsi:type="dcterms:W3CDTF">2016-11-26T00:11:01Z</dcterms:created>
  <dcterms:modified xsi:type="dcterms:W3CDTF">2016-12-08T07:06:21Z</dcterms:modified>
</cp:coreProperties>
</file>