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13_ncr:1_{774DF4B8-CB54-4552-A2A5-091EB6016C27}" xr6:coauthVersionLast="47" xr6:coauthVersionMax="47" xr10:uidLastSave="{00000000-0000-0000-0000-000000000000}"/>
  <bookViews>
    <workbookView xWindow="-108" yWindow="-108" windowWidth="23256" windowHeight="12456" firstSheet="2" activeTab="4" xr2:uid="{DE6B4FA8-BDF6-4877-8FA3-4014AB96EF52}"/>
  </bookViews>
  <sheets>
    <sheet name="Calculations" sheetId="4" state="hidden" r:id="rId1"/>
    <sheet name="small_dataset" sheetId="3" state="hidden" r:id="rId2"/>
    <sheet name="dataset" sheetId="1" r:id="rId3"/>
    <sheet name="questions" sheetId="2" r:id="rId4"/>
    <sheet name="Answers" sheetId="5" r:id="rId5"/>
  </sheets>
  <calcPr calcId="191029"/>
  <pivotCaches>
    <pivotCache cacheId="17" r:id="rId6"/>
    <pivotCache cacheId="4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2" i="1" l="1"/>
  <c r="K2" i="1" a="1"/>
  <c r="K2" i="1" s="1"/>
  <c r="K3" i="1" a="1"/>
  <c r="K3" i="1" s="1"/>
  <c r="K4" i="1" a="1"/>
  <c r="K4" i="1" s="1"/>
  <c r="K5" i="1" a="1"/>
  <c r="K5" i="1"/>
  <c r="K6" i="1" a="1"/>
  <c r="K6" i="1"/>
  <c r="K7" i="1" a="1"/>
  <c r="K7" i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/>
  <c r="K14" i="1" a="1"/>
  <c r="K14" i="1"/>
  <c r="K15" i="1" a="1"/>
  <c r="K15" i="1"/>
  <c r="K16" i="1" a="1"/>
  <c r="K16" i="1" s="1"/>
  <c r="K17" i="1" a="1"/>
  <c r="K17" i="1"/>
  <c r="K18" i="1" a="1"/>
  <c r="K18" i="1" s="1"/>
  <c r="K19" i="1" a="1"/>
  <c r="K19" i="1" s="1"/>
  <c r="K20" i="1" a="1"/>
  <c r="K20" i="1" s="1"/>
  <c r="K21" i="1" a="1"/>
  <c r="K21" i="1"/>
  <c r="K22" i="1" a="1"/>
  <c r="K22" i="1"/>
  <c r="K23" i="1" a="1"/>
  <c r="K23" i="1"/>
  <c r="K24" i="1" a="1"/>
  <c r="K24" i="1" s="1"/>
  <c r="K25" i="1" a="1"/>
  <c r="K25" i="1"/>
  <c r="K26" i="1" a="1"/>
  <c r="K26" i="1" s="1"/>
  <c r="K27" i="1" a="1"/>
  <c r="K27" i="1" s="1"/>
  <c r="K28" i="1" a="1"/>
  <c r="K28" i="1" s="1"/>
  <c r="K29" i="1" a="1"/>
  <c r="K29" i="1"/>
  <c r="K30" i="1" a="1"/>
  <c r="K30" i="1"/>
  <c r="K31" i="1" a="1"/>
  <c r="K31" i="1"/>
  <c r="K32" i="1" a="1"/>
  <c r="K32" i="1" s="1"/>
  <c r="K33" i="1" a="1"/>
  <c r="K33" i="1"/>
  <c r="K34" i="1" a="1"/>
  <c r="K34" i="1" s="1"/>
  <c r="K35" i="1" a="1"/>
  <c r="K35" i="1" s="1"/>
  <c r="K36" i="1" a="1"/>
  <c r="K36" i="1" s="1"/>
  <c r="K37" i="1" a="1"/>
  <c r="K37" i="1"/>
  <c r="K38" i="1" a="1"/>
  <c r="K38" i="1"/>
  <c r="K39" i="1" a="1"/>
  <c r="K39" i="1"/>
  <c r="K40" i="1" a="1"/>
  <c r="K40" i="1" s="1"/>
  <c r="K41" i="1" a="1"/>
  <c r="K41" i="1"/>
  <c r="K42" i="1" a="1"/>
  <c r="K42" i="1" s="1"/>
  <c r="K43" i="1" a="1"/>
  <c r="K43" i="1" s="1"/>
  <c r="K44" i="1" a="1"/>
  <c r="K44" i="1" s="1"/>
  <c r="K45" i="1" a="1"/>
  <c r="K45" i="1"/>
  <c r="K46" i="1" a="1"/>
  <c r="K46" i="1"/>
  <c r="K47" i="1" a="1"/>
  <c r="K47" i="1"/>
  <c r="K48" i="1" a="1"/>
  <c r="K48" i="1" s="1"/>
  <c r="K49" i="1" a="1"/>
  <c r="K49" i="1"/>
  <c r="K50" i="1" a="1"/>
  <c r="K50" i="1" s="1"/>
  <c r="K51" i="1" a="1"/>
  <c r="K51" i="1" s="1"/>
  <c r="K52" i="1" a="1"/>
  <c r="K52" i="1" s="1"/>
  <c r="K53" i="1" a="1"/>
  <c r="K53" i="1"/>
  <c r="K54" i="1" a="1"/>
  <c r="K54" i="1"/>
  <c r="K55" i="1" a="1"/>
  <c r="K55" i="1"/>
  <c r="K56" i="1" a="1"/>
  <c r="K56" i="1" s="1"/>
  <c r="K57" i="1" a="1"/>
  <c r="K57" i="1"/>
  <c r="K58" i="1" a="1"/>
  <c r="K58" i="1" s="1"/>
  <c r="K59" i="1" a="1"/>
  <c r="K59" i="1" s="1"/>
  <c r="K60" i="1" a="1"/>
  <c r="K60" i="1" s="1"/>
  <c r="K61" i="1" a="1"/>
  <c r="K61" i="1"/>
  <c r="K62" i="1" a="1"/>
  <c r="K62" i="1"/>
  <c r="K63" i="1" a="1"/>
  <c r="K63" i="1"/>
  <c r="K64" i="1" a="1"/>
  <c r="K64" i="1" s="1"/>
  <c r="K65" i="1" a="1"/>
  <c r="K65" i="1"/>
  <c r="K66" i="1" a="1"/>
  <c r="K66" i="1" s="1"/>
  <c r="K67" i="1" a="1"/>
  <c r="K67" i="1" s="1"/>
  <c r="K68" i="1" a="1"/>
  <c r="K68" i="1" s="1"/>
  <c r="K69" i="1" a="1"/>
  <c r="K69" i="1"/>
  <c r="K70" i="1" a="1"/>
  <c r="K70" i="1"/>
  <c r="K71" i="1" a="1"/>
  <c r="K71" i="1"/>
  <c r="K72" i="1" a="1"/>
  <c r="K72" i="1" s="1"/>
  <c r="K73" i="1" a="1"/>
  <c r="K73" i="1"/>
  <c r="K74" i="1" a="1"/>
  <c r="K74" i="1" s="1"/>
  <c r="K75" i="1" a="1"/>
  <c r="K75" i="1" s="1"/>
  <c r="K76" i="1" a="1"/>
  <c r="K76" i="1" s="1"/>
  <c r="K77" i="1" a="1"/>
  <c r="K77" i="1"/>
  <c r="K78" i="1" a="1"/>
  <c r="K78" i="1"/>
  <c r="K79" i="1" a="1"/>
  <c r="K79" i="1"/>
  <c r="K80" i="1" a="1"/>
  <c r="K80" i="1" s="1"/>
  <c r="K81" i="1" a="1"/>
  <c r="K81" i="1"/>
  <c r="K82" i="1" a="1"/>
  <c r="K82" i="1" s="1"/>
  <c r="K83" i="1" a="1"/>
  <c r="K83" i="1" s="1"/>
  <c r="K84" i="1" a="1"/>
  <c r="K84" i="1" s="1"/>
  <c r="K85" i="1" a="1"/>
  <c r="K85" i="1" s="1"/>
  <c r="K86" i="1" a="1"/>
  <c r="K86" i="1"/>
  <c r="K87" i="1" a="1"/>
  <c r="K87" i="1"/>
  <c r="K88" i="1" a="1"/>
  <c r="K88" i="1" s="1"/>
  <c r="K89" i="1" a="1"/>
  <c r="K89" i="1"/>
  <c r="K90" i="1" a="1"/>
  <c r="K90" i="1" s="1"/>
  <c r="K91" i="1" a="1"/>
  <c r="K91" i="1" s="1"/>
  <c r="K92" i="1" a="1"/>
  <c r="K92" i="1" s="1"/>
  <c r="K93" i="1" a="1"/>
  <c r="K93" i="1"/>
  <c r="K94" i="1" a="1"/>
  <c r="K94" i="1"/>
  <c r="K95" i="1" a="1"/>
  <c r="K95" i="1"/>
  <c r="K96" i="1" a="1"/>
  <c r="K96" i="1" s="1"/>
  <c r="K97" i="1" a="1"/>
  <c r="K97" i="1"/>
  <c r="K98" i="1" a="1"/>
  <c r="K98" i="1" s="1"/>
  <c r="K99" i="1" a="1"/>
  <c r="K99" i="1" s="1"/>
  <c r="K100" i="1" a="1"/>
  <c r="K100" i="1" s="1"/>
  <c r="K101" i="1" a="1"/>
  <c r="K101" i="1" s="1"/>
  <c r="K102" i="1" a="1"/>
  <c r="K102" i="1"/>
  <c r="K103" i="1" a="1"/>
  <c r="K103" i="1"/>
  <c r="K104" i="1" a="1"/>
  <c r="K104" i="1" s="1"/>
  <c r="K105" i="1" a="1"/>
  <c r="K105" i="1"/>
  <c r="K106" i="1" a="1"/>
  <c r="K106" i="1" s="1"/>
  <c r="K107" i="1" a="1"/>
  <c r="K107" i="1" s="1"/>
  <c r="K108" i="1" a="1"/>
  <c r="K108" i="1" s="1"/>
  <c r="K109" i="1" a="1"/>
  <c r="K109" i="1" s="1"/>
  <c r="K110" i="1" a="1"/>
  <c r="K110" i="1"/>
  <c r="K111" i="1" a="1"/>
  <c r="K111" i="1"/>
  <c r="K112" i="1" a="1"/>
  <c r="K112" i="1" s="1"/>
  <c r="K113" i="1" a="1"/>
  <c r="K113" i="1"/>
  <c r="K114" i="1" a="1"/>
  <c r="K114" i="1" s="1"/>
  <c r="K115" i="1" a="1"/>
  <c r="K115" i="1" s="1"/>
  <c r="K116" i="1" a="1"/>
  <c r="K116" i="1" s="1"/>
  <c r="K117" i="1" a="1"/>
  <c r="K117" i="1" s="1"/>
  <c r="K118" i="1" a="1"/>
  <c r="K118" i="1"/>
  <c r="K119" i="1" a="1"/>
  <c r="K119" i="1"/>
  <c r="K120" i="1" a="1"/>
  <c r="K120" i="1" s="1"/>
  <c r="K121" i="1" a="1"/>
  <c r="K121" i="1"/>
  <c r="K122" i="1" a="1"/>
  <c r="K122" i="1" s="1"/>
  <c r="K123" i="1" a="1"/>
  <c r="K123" i="1" s="1"/>
  <c r="K124" i="1" a="1"/>
  <c r="K124" i="1" s="1"/>
  <c r="K125" i="1" a="1"/>
  <c r="K125" i="1" s="1"/>
  <c r="K126" i="1" a="1"/>
  <c r="K126" i="1"/>
  <c r="K127" i="1" a="1"/>
  <c r="K127" i="1"/>
  <c r="K128" i="1" a="1"/>
  <c r="K128" i="1" s="1"/>
  <c r="K129" i="1" a="1"/>
  <c r="K129" i="1"/>
  <c r="K130" i="1" a="1"/>
  <c r="K130" i="1" s="1"/>
  <c r="K131" i="1" a="1"/>
  <c r="K131" i="1" s="1"/>
  <c r="K132" i="1" a="1"/>
  <c r="K132" i="1" s="1"/>
  <c r="K133" i="1" a="1"/>
  <c r="K133" i="1" s="1"/>
  <c r="K134" i="1" a="1"/>
  <c r="K134" i="1"/>
  <c r="K135" i="1" a="1"/>
  <c r="K135" i="1"/>
  <c r="K136" i="1" a="1"/>
  <c r="K136" i="1" s="1"/>
  <c r="K137" i="1" a="1"/>
  <c r="K137" i="1"/>
  <c r="K138" i="1" a="1"/>
  <c r="K138" i="1" s="1"/>
  <c r="K139" i="1" a="1"/>
  <c r="K139" i="1" s="1"/>
  <c r="K140" i="1" a="1"/>
  <c r="K140" i="1" s="1"/>
  <c r="K141" i="1" a="1"/>
  <c r="K141" i="1" s="1"/>
  <c r="K142" i="1" a="1"/>
  <c r="K142" i="1"/>
  <c r="K143" i="1" a="1"/>
  <c r="K143" i="1"/>
  <c r="K144" i="1" a="1"/>
  <c r="K144" i="1" s="1"/>
  <c r="K145" i="1" a="1"/>
  <c r="K145" i="1"/>
  <c r="K146" i="1" a="1"/>
  <c r="K146" i="1" s="1"/>
  <c r="K147" i="1" a="1"/>
  <c r="K147" i="1" s="1"/>
  <c r="K148" i="1" a="1"/>
  <c r="K148" i="1" s="1"/>
  <c r="K149" i="1" a="1"/>
  <c r="K149" i="1" s="1"/>
  <c r="K150" i="1" a="1"/>
  <c r="K150" i="1"/>
  <c r="K151" i="1" a="1"/>
  <c r="K151" i="1"/>
  <c r="J8" i="1" a="1"/>
  <c r="J8" i="1" s="1"/>
  <c r="J37" i="1" a="1"/>
  <c r="J37" i="1" s="1"/>
  <c r="J38" i="1" a="1"/>
  <c r="J38" i="1" s="1"/>
  <c r="J65" i="1" a="1"/>
  <c r="J65" i="1" s="1"/>
  <c r="J73" i="1" a="1"/>
  <c r="J73" i="1" s="1"/>
  <c r="J86" i="1" a="1"/>
  <c r="J86" i="1" s="1"/>
  <c r="J93" i="1" a="1"/>
  <c r="J93" i="1"/>
  <c r="J94" i="1" a="1"/>
  <c r="J94" i="1" s="1"/>
  <c r="J95" i="1" a="1"/>
  <c r="J95" i="1"/>
  <c r="J116" i="1" a="1"/>
  <c r="J116" i="1" s="1"/>
  <c r="J145" i="1" a="1"/>
  <c r="J145" i="1" s="1"/>
  <c r="J147" i="1" a="1"/>
  <c r="J147" i="1" s="1"/>
  <c r="O20" i="1"/>
  <c r="O17" i="1"/>
  <c r="O18" i="1" s="1"/>
  <c r="F152" i="1"/>
  <c r="H37" i="1"/>
  <c r="I37" i="1" s="1"/>
  <c r="H7" i="1"/>
  <c r="I7" i="1" s="1"/>
  <c r="H117" i="1"/>
  <c r="I117" i="1" s="1"/>
  <c r="H124" i="1"/>
  <c r="I124" i="1" s="1"/>
  <c r="H50" i="1"/>
  <c r="I50" i="1" s="1"/>
  <c r="H13" i="1"/>
  <c r="I13" i="1" s="1"/>
  <c r="H111" i="1"/>
  <c r="I111" i="1" s="1"/>
  <c r="H133" i="1"/>
  <c r="I133" i="1" s="1"/>
  <c r="H142" i="1"/>
  <c r="I142" i="1" s="1"/>
  <c r="H73" i="1"/>
  <c r="I73" i="1" s="1"/>
  <c r="H33" i="1"/>
  <c r="I33" i="1" s="1"/>
  <c r="H22" i="1"/>
  <c r="I22" i="1" s="1"/>
  <c r="H38" i="1"/>
  <c r="I38" i="1" s="1"/>
  <c r="H34" i="1"/>
  <c r="I34" i="1" s="1"/>
  <c r="H137" i="1"/>
  <c r="I137" i="1" s="1"/>
  <c r="H123" i="1"/>
  <c r="I123" i="1" s="1"/>
  <c r="H17" i="1"/>
  <c r="I17" i="1" s="1"/>
  <c r="H134" i="1"/>
  <c r="I134" i="1" s="1"/>
  <c r="H126" i="1"/>
  <c r="I126" i="1" s="1"/>
  <c r="H136" i="1"/>
  <c r="I136" i="1" s="1"/>
  <c r="H2" i="1"/>
  <c r="I2" i="1" s="1"/>
  <c r="H20" i="1"/>
  <c r="I20" i="1" s="1"/>
  <c r="H104" i="1"/>
  <c r="I104" i="1" s="1"/>
  <c r="H42" i="1"/>
  <c r="I42" i="1" s="1"/>
  <c r="H110" i="1"/>
  <c r="I110" i="1" s="1"/>
  <c r="H35" i="1"/>
  <c r="I35" i="1" s="1"/>
  <c r="H89" i="1"/>
  <c r="I89" i="1" s="1"/>
  <c r="H63" i="1"/>
  <c r="I63" i="1" s="1"/>
  <c r="H3" i="1"/>
  <c r="I3" i="1" s="1"/>
  <c r="H58" i="1"/>
  <c r="I58" i="1" s="1"/>
  <c r="H112" i="1"/>
  <c r="I112" i="1" s="1"/>
  <c r="H81" i="1"/>
  <c r="I81" i="1" s="1"/>
  <c r="H84" i="1"/>
  <c r="I84" i="1" s="1"/>
  <c r="H64" i="1"/>
  <c r="I64" i="1" s="1"/>
  <c r="H18" i="1"/>
  <c r="I18" i="1" s="1"/>
  <c r="H92" i="1"/>
  <c r="I92" i="1" s="1"/>
  <c r="H26" i="1"/>
  <c r="I26" i="1" s="1"/>
  <c r="H24" i="1"/>
  <c r="I24" i="1" s="1"/>
  <c r="H86" i="1"/>
  <c r="I86" i="1" s="1"/>
  <c r="H36" i="1"/>
  <c r="I36" i="1" s="1"/>
  <c r="H8" i="1"/>
  <c r="I8" i="1" s="1"/>
  <c r="H30" i="1"/>
  <c r="I30" i="1" s="1"/>
  <c r="H121" i="1"/>
  <c r="I121" i="1" s="1"/>
  <c r="H85" i="1"/>
  <c r="I85" i="1" s="1"/>
  <c r="H146" i="1"/>
  <c r="I146" i="1" s="1"/>
  <c r="H97" i="1"/>
  <c r="I97" i="1" s="1"/>
  <c r="H11" i="1"/>
  <c r="I11" i="1" s="1"/>
  <c r="H10" i="1"/>
  <c r="I10" i="1" s="1"/>
  <c r="H131" i="1"/>
  <c r="I131" i="1" s="1"/>
  <c r="H47" i="1"/>
  <c r="I47" i="1" s="1"/>
  <c r="H128" i="1"/>
  <c r="I128" i="1" s="1"/>
  <c r="H45" i="1"/>
  <c r="I45" i="1" s="1"/>
  <c r="H60" i="1"/>
  <c r="I60" i="1" s="1"/>
  <c r="H118" i="1"/>
  <c r="I118" i="1" s="1"/>
  <c r="H72" i="1"/>
  <c r="I72" i="1" s="1"/>
  <c r="H54" i="1"/>
  <c r="I54" i="1" s="1"/>
  <c r="H145" i="1"/>
  <c r="I145" i="1" s="1"/>
  <c r="H41" i="1"/>
  <c r="I41" i="1" s="1"/>
  <c r="H61" i="1"/>
  <c r="I61" i="1" s="1"/>
  <c r="H74" i="1"/>
  <c r="I74" i="1" s="1"/>
  <c r="H68" i="1"/>
  <c r="I68" i="1" s="1"/>
  <c r="H78" i="1"/>
  <c r="I78" i="1" s="1"/>
  <c r="H148" i="1"/>
  <c r="I148" i="1" s="1"/>
  <c r="H122" i="1"/>
  <c r="I122" i="1" s="1"/>
  <c r="H88" i="1"/>
  <c r="I88" i="1" s="1"/>
  <c r="H46" i="1"/>
  <c r="I46" i="1" s="1"/>
  <c r="H71" i="1"/>
  <c r="I71" i="1" s="1"/>
  <c r="H107" i="1"/>
  <c r="I107" i="1" s="1"/>
  <c r="H116" i="1"/>
  <c r="I116" i="1" s="1"/>
  <c r="H80" i="1"/>
  <c r="I80" i="1" s="1"/>
  <c r="H87" i="1"/>
  <c r="I87" i="1" s="1"/>
  <c r="H147" i="1"/>
  <c r="I147" i="1" s="1"/>
  <c r="H108" i="1"/>
  <c r="I108" i="1" s="1"/>
  <c r="H32" i="1"/>
  <c r="I32" i="1" s="1"/>
  <c r="H95" i="1"/>
  <c r="I95" i="1" s="1"/>
  <c r="H79" i="1"/>
  <c r="I79" i="1" s="1"/>
  <c r="H28" i="1"/>
  <c r="I28" i="1" s="1"/>
  <c r="H16" i="1"/>
  <c r="I16" i="1" s="1"/>
  <c r="H113" i="1"/>
  <c r="I113" i="1" s="1"/>
  <c r="H44" i="1"/>
  <c r="I44" i="1" s="1"/>
  <c r="H91" i="1"/>
  <c r="I91" i="1" s="1"/>
  <c r="H56" i="1"/>
  <c r="I56" i="1" s="1"/>
  <c r="H151" i="1"/>
  <c r="I151" i="1" s="1"/>
  <c r="H59" i="1"/>
  <c r="I59" i="1" s="1"/>
  <c r="H75" i="1"/>
  <c r="I75" i="1" s="1"/>
  <c r="H69" i="1"/>
  <c r="I69" i="1" s="1"/>
  <c r="H103" i="1"/>
  <c r="I103" i="1" s="1"/>
  <c r="H62" i="1"/>
  <c r="I62" i="1" s="1"/>
  <c r="H76" i="1"/>
  <c r="I76" i="1" s="1"/>
  <c r="H98" i="1"/>
  <c r="I98" i="1" s="1"/>
  <c r="H94" i="1"/>
  <c r="I94" i="1" s="1"/>
  <c r="H12" i="1"/>
  <c r="I12" i="1" s="1"/>
  <c r="H140" i="1"/>
  <c r="I140" i="1" s="1"/>
  <c r="H4" i="1"/>
  <c r="I4" i="1" s="1"/>
  <c r="H119" i="1"/>
  <c r="I119" i="1" s="1"/>
  <c r="H23" i="1"/>
  <c r="I23" i="1" s="1"/>
  <c r="H77" i="1"/>
  <c r="I77" i="1" s="1"/>
  <c r="H149" i="1"/>
  <c r="I149" i="1" s="1"/>
  <c r="H143" i="1"/>
  <c r="I143" i="1" s="1"/>
  <c r="H105" i="1"/>
  <c r="I105" i="1" s="1"/>
  <c r="H29" i="1"/>
  <c r="I29" i="1" s="1"/>
  <c r="H125" i="1"/>
  <c r="I125" i="1" s="1"/>
  <c r="H43" i="1"/>
  <c r="I43" i="1" s="1"/>
  <c r="H106" i="1"/>
  <c r="I106" i="1" s="1"/>
  <c r="H65" i="1"/>
  <c r="I65" i="1" s="1"/>
  <c r="H109" i="1"/>
  <c r="I109" i="1" s="1"/>
  <c r="H150" i="1"/>
  <c r="I150" i="1" s="1"/>
  <c r="H52" i="1"/>
  <c r="I52" i="1" s="1"/>
  <c r="H101" i="1"/>
  <c r="I101" i="1" s="1"/>
  <c r="H70" i="1"/>
  <c r="I70" i="1" s="1"/>
  <c r="H31" i="1"/>
  <c r="I31" i="1" s="1"/>
  <c r="H102" i="1"/>
  <c r="I102" i="1" s="1"/>
  <c r="H53" i="1"/>
  <c r="I53" i="1" s="1"/>
  <c r="H49" i="1"/>
  <c r="I49" i="1" s="1"/>
  <c r="H15" i="1"/>
  <c r="I15" i="1" s="1"/>
  <c r="H66" i="1"/>
  <c r="I66" i="1" s="1"/>
  <c r="H9" i="1"/>
  <c r="I9" i="1" s="1"/>
  <c r="H120" i="1"/>
  <c r="I120" i="1" s="1"/>
  <c r="H129" i="1"/>
  <c r="I129" i="1" s="1"/>
  <c r="H93" i="1"/>
  <c r="I93" i="1" s="1"/>
  <c r="H130" i="1"/>
  <c r="I130" i="1" s="1"/>
  <c r="H21" i="1"/>
  <c r="I21" i="1" s="1"/>
  <c r="H82" i="1"/>
  <c r="I82" i="1" s="1"/>
  <c r="H39" i="1"/>
  <c r="I39" i="1" s="1"/>
  <c r="H48" i="1"/>
  <c r="I48" i="1" s="1"/>
  <c r="H138" i="1"/>
  <c r="I138" i="1" s="1"/>
  <c r="H25" i="1"/>
  <c r="I25" i="1" s="1"/>
  <c r="H99" i="1"/>
  <c r="I99" i="1" s="1"/>
  <c r="H90" i="1"/>
  <c r="I90" i="1" s="1"/>
  <c r="H5" i="1"/>
  <c r="I5" i="1" s="1"/>
  <c r="H27" i="1"/>
  <c r="I27" i="1" s="1"/>
  <c r="H135" i="1"/>
  <c r="I135" i="1" s="1"/>
  <c r="H57" i="1"/>
  <c r="I57" i="1" s="1"/>
  <c r="H51" i="1"/>
  <c r="I51" i="1" s="1"/>
  <c r="H55" i="1"/>
  <c r="I55" i="1" s="1"/>
  <c r="H141" i="1"/>
  <c r="I141" i="1" s="1"/>
  <c r="H132" i="1"/>
  <c r="I132" i="1" s="1"/>
  <c r="H114" i="1"/>
  <c r="I114" i="1" s="1"/>
  <c r="H6" i="1"/>
  <c r="I6" i="1" s="1"/>
  <c r="H115" i="1"/>
  <c r="I115" i="1" s="1"/>
  <c r="H139" i="1"/>
  <c r="I139" i="1" s="1"/>
  <c r="H100" i="1"/>
  <c r="I100" i="1" s="1"/>
  <c r="H127" i="1"/>
  <c r="I127" i="1" s="1"/>
  <c r="H67" i="1"/>
  <c r="I67" i="1" s="1"/>
  <c r="H19" i="1"/>
  <c r="I19" i="1" s="1"/>
  <c r="H96" i="1"/>
  <c r="I96" i="1" s="1"/>
  <c r="H40" i="1"/>
  <c r="I40" i="1" s="1"/>
  <c r="H144" i="1"/>
  <c r="I144" i="1" s="1"/>
  <c r="H14" i="1"/>
  <c r="I14" i="1" s="1"/>
  <c r="H83" i="1"/>
  <c r="I83" i="1" s="1"/>
  <c r="F10" i="3"/>
  <c r="J36" i="1" l="1" a="1"/>
  <c r="J36" i="1" s="1"/>
  <c r="J68" i="1" a="1"/>
  <c r="J68" i="1" s="1"/>
  <c r="J133" i="1" a="1"/>
  <c r="J133" i="1" s="1"/>
  <c r="J67" i="1" a="1"/>
  <c r="J67" i="1" s="1"/>
  <c r="J123" i="1" a="1"/>
  <c r="J123" i="1" s="1"/>
  <c r="J121" i="1" a="1"/>
  <c r="J121" i="1" s="1"/>
  <c r="J108" i="1" a="1"/>
  <c r="J108" i="1" s="1"/>
  <c r="J42" i="1" a="1"/>
  <c r="J42" i="1" s="1"/>
  <c r="J56" i="1" a="1"/>
  <c r="J56" i="1" s="1"/>
  <c r="J106" i="1" a="1"/>
  <c r="J106" i="1" s="1"/>
  <c r="J39" i="1" a="1"/>
  <c r="J39" i="1" s="1"/>
  <c r="J142" i="1" a="1"/>
  <c r="J142" i="1" s="1"/>
  <c r="J87" i="1" a="1"/>
  <c r="J87" i="1" s="1"/>
  <c r="J63" i="1" a="1"/>
  <c r="J63" i="1" s="1"/>
  <c r="J35" i="1" a="1"/>
  <c r="J35" i="1" s="1"/>
  <c r="J141" i="1" a="1"/>
  <c r="J141" i="1" s="1"/>
  <c r="J113" i="1" a="1"/>
  <c r="J113" i="1" s="1"/>
  <c r="J62" i="1" a="1"/>
  <c r="J62" i="1" s="1"/>
  <c r="J33" i="1" a="1"/>
  <c r="J33" i="1" s="1"/>
  <c r="J114" i="1" a="1"/>
  <c r="J114" i="1" s="1"/>
  <c r="J30" i="1" a="1"/>
  <c r="J30" i="1" s="1"/>
  <c r="J28" i="1" a="1"/>
  <c r="J28" i="1" s="1"/>
  <c r="J132" i="1" a="1"/>
  <c r="J132" i="1" s="1"/>
  <c r="J82" i="1" a="1"/>
  <c r="J82" i="1" s="1"/>
  <c r="J21" i="1" a="1"/>
  <c r="J21" i="1" s="1"/>
  <c r="J130" i="1" a="1"/>
  <c r="J130" i="1" s="1"/>
  <c r="J104" i="1" a="1"/>
  <c r="J104" i="1" s="1"/>
  <c r="J78" i="1" a="1"/>
  <c r="J78" i="1" s="1"/>
  <c r="J55" i="1" a="1"/>
  <c r="J55" i="1" s="1"/>
  <c r="J19" i="1" a="1"/>
  <c r="J19" i="1" s="1"/>
  <c r="J85" i="1" a="1"/>
  <c r="J85" i="1" s="1"/>
  <c r="J127" i="1" a="1"/>
  <c r="J127" i="1" s="1"/>
  <c r="J77" i="1" a="1"/>
  <c r="J77" i="1" s="1"/>
  <c r="J10" i="1" a="1"/>
  <c r="J10" i="1" s="1"/>
  <c r="J126" i="1" a="1"/>
  <c r="J126" i="1" s="1"/>
  <c r="J103" i="1" a="1"/>
  <c r="J103" i="1" s="1"/>
  <c r="J76" i="1" a="1"/>
  <c r="J76" i="1" s="1"/>
  <c r="J54" i="1" a="1"/>
  <c r="J54" i="1" s="1"/>
  <c r="J146" i="1" a="1"/>
  <c r="J146" i="1" s="1"/>
  <c r="J115" i="1" a="1"/>
  <c r="J115" i="1" s="1"/>
  <c r="J97" i="1" a="1"/>
  <c r="J97" i="1" s="1"/>
  <c r="J74" i="1" a="1"/>
  <c r="J74" i="1" s="1"/>
  <c r="J48" i="1" a="1"/>
  <c r="J48" i="1" s="1"/>
  <c r="J125" i="1" a="1"/>
  <c r="J125" i="1" s="1"/>
  <c r="J96" i="1" a="1"/>
  <c r="J96" i="1" s="1"/>
  <c r="J47" i="1" a="1"/>
  <c r="J47" i="1" s="1"/>
  <c r="J6" i="1" a="1"/>
  <c r="J6" i="1" s="1"/>
  <c r="J136" i="1" a="1"/>
  <c r="J136" i="1" s="1"/>
  <c r="J117" i="1" a="1"/>
  <c r="J117" i="1" s="1"/>
  <c r="J57" i="1" a="1"/>
  <c r="J57" i="1" s="1"/>
  <c r="J20" i="1" a="1"/>
  <c r="J20" i="1" s="1"/>
  <c r="J46" i="1" a="1"/>
  <c r="J46" i="1" s="1"/>
  <c r="J134" i="1" a="1"/>
  <c r="J134" i="1" s="1"/>
  <c r="J112" i="1" a="1"/>
  <c r="J112" i="1" s="1"/>
  <c r="J34" i="1" a="1"/>
  <c r="J34" i="1" s="1"/>
  <c r="J131" i="1" a="1"/>
  <c r="J131" i="1" s="1"/>
  <c r="J102" i="1" a="1"/>
  <c r="J102" i="1" s="1"/>
  <c r="J92" i="1" a="1"/>
  <c r="J92" i="1" s="1"/>
  <c r="J72" i="1" a="1"/>
  <c r="J72" i="1" s="1"/>
  <c r="J53" i="1" a="1"/>
  <c r="J53" i="1" s="1"/>
  <c r="J44" i="1" a="1"/>
  <c r="J44" i="1" s="1"/>
  <c r="J66" i="1" a="1"/>
  <c r="J66" i="1" s="1"/>
  <c r="J135" i="1" a="1"/>
  <c r="J135" i="1" s="1"/>
  <c r="J105" i="1" a="1"/>
  <c r="J105" i="1" s="1"/>
  <c r="J144" i="1" a="1"/>
  <c r="J144" i="1" s="1"/>
  <c r="J9" i="1" a="1"/>
  <c r="J9" i="1" s="1"/>
  <c r="J64" i="1" a="1"/>
  <c r="J64" i="1" s="1"/>
  <c r="J26" i="1" a="1"/>
  <c r="J26" i="1" s="1"/>
  <c r="J122" i="1" a="1"/>
  <c r="J122" i="1" s="1"/>
  <c r="J16" i="1" a="1"/>
  <c r="J16" i="1" s="1"/>
  <c r="J91" i="1" a="1"/>
  <c r="J91" i="1" s="1"/>
  <c r="J81" i="1" a="1"/>
  <c r="J81" i="1" s="1"/>
  <c r="J150" i="1" a="1"/>
  <c r="J150" i="1" s="1"/>
  <c r="J140" i="1" a="1"/>
  <c r="J140" i="1" s="1"/>
  <c r="J120" i="1" a="1"/>
  <c r="J120" i="1" s="1"/>
  <c r="J101" i="1" a="1"/>
  <c r="J101" i="1" s="1"/>
  <c r="J90" i="1" a="1"/>
  <c r="J90" i="1" s="1"/>
  <c r="J71" i="1" a="1"/>
  <c r="J71" i="1" s="1"/>
  <c r="J51" i="1" a="1"/>
  <c r="J51" i="1" s="1"/>
  <c r="J124" i="1" a="1"/>
  <c r="J124" i="1" s="1"/>
  <c r="J84" i="1" a="1"/>
  <c r="J84" i="1" s="1"/>
  <c r="J17" i="1" a="1"/>
  <c r="J17" i="1" s="1"/>
  <c r="J83" i="1" a="1"/>
  <c r="J83" i="1" s="1"/>
  <c r="J43" i="1" a="1"/>
  <c r="J43" i="1" s="1"/>
  <c r="J25" i="1" a="1"/>
  <c r="J25" i="1" s="1"/>
  <c r="J111" i="1" a="1"/>
  <c r="J111" i="1" s="1"/>
  <c r="J52" i="1" a="1"/>
  <c r="J52" i="1" s="1"/>
  <c r="J24" i="1" a="1"/>
  <c r="J24" i="1" s="1"/>
  <c r="J15" i="1" a="1"/>
  <c r="J15" i="1" s="1"/>
  <c r="J139" i="1" a="1"/>
  <c r="J139" i="1" s="1"/>
  <c r="J129" i="1" a="1"/>
  <c r="J129" i="1" s="1"/>
  <c r="J110" i="1" a="1"/>
  <c r="J110" i="1" s="1"/>
  <c r="J100" i="1" a="1"/>
  <c r="J100" i="1" s="1"/>
  <c r="J80" i="1" a="1"/>
  <c r="J80" i="1" s="1"/>
  <c r="J61" i="1" a="1"/>
  <c r="J61" i="1" s="1"/>
  <c r="J50" i="1" a="1"/>
  <c r="J50" i="1" s="1"/>
  <c r="J41" i="1" a="1"/>
  <c r="J41" i="1" s="1"/>
  <c r="J32" i="1" a="1"/>
  <c r="J32" i="1" s="1"/>
  <c r="J23" i="1" a="1"/>
  <c r="J23" i="1" s="1"/>
  <c r="J14" i="1" a="1"/>
  <c r="J14" i="1" s="1"/>
  <c r="J5" i="1" a="1"/>
  <c r="J5" i="1" s="1"/>
  <c r="J149" i="1" a="1"/>
  <c r="J149" i="1" s="1"/>
  <c r="J138" i="1" a="1"/>
  <c r="J138" i="1" s="1"/>
  <c r="J119" i="1" a="1"/>
  <c r="J119" i="1" s="1"/>
  <c r="J99" i="1" a="1"/>
  <c r="J99" i="1" s="1"/>
  <c r="J89" i="1" a="1"/>
  <c r="J89" i="1" s="1"/>
  <c r="J70" i="1" a="1"/>
  <c r="J70" i="1" s="1"/>
  <c r="J60" i="1" a="1"/>
  <c r="J60" i="1" s="1"/>
  <c r="J4" i="1" a="1"/>
  <c r="J4" i="1" s="1"/>
  <c r="J18" i="1" a="1"/>
  <c r="J18" i="1" s="1"/>
  <c r="J143" i="1" a="1"/>
  <c r="J143" i="1" s="1"/>
  <c r="J7" i="1" a="1"/>
  <c r="J7" i="1" s="1"/>
  <c r="J151" i="1" a="1"/>
  <c r="J151" i="1" s="1"/>
  <c r="J148" i="1" a="1"/>
  <c r="J148" i="1" s="1"/>
  <c r="J128" i="1" a="1"/>
  <c r="J128" i="1" s="1"/>
  <c r="J109" i="1" a="1"/>
  <c r="J109" i="1" s="1"/>
  <c r="J98" i="1" a="1"/>
  <c r="J98" i="1" s="1"/>
  <c r="J79" i="1" a="1"/>
  <c r="J79" i="1" s="1"/>
  <c r="J59" i="1" a="1"/>
  <c r="J59" i="1" s="1"/>
  <c r="J49" i="1" a="1"/>
  <c r="J49" i="1" s="1"/>
  <c r="J40" i="1" a="1"/>
  <c r="J40" i="1" s="1"/>
  <c r="J31" i="1" a="1"/>
  <c r="J31" i="1" s="1"/>
  <c r="J22" i="1" a="1"/>
  <c r="J22" i="1" s="1"/>
  <c r="J13" i="1" a="1"/>
  <c r="J13" i="1" s="1"/>
  <c r="J3" i="1" a="1"/>
  <c r="J3" i="1" s="1"/>
  <c r="J45" i="1" a="1"/>
  <c r="J45" i="1" s="1"/>
  <c r="J137" i="1" a="1"/>
  <c r="J137" i="1" s="1"/>
  <c r="J118" i="1" a="1"/>
  <c r="J118" i="1" s="1"/>
  <c r="J88" i="1" a="1"/>
  <c r="J88" i="1" s="1"/>
  <c r="J69" i="1" a="1"/>
  <c r="J69" i="1" s="1"/>
  <c r="J58" i="1" a="1"/>
  <c r="J58" i="1" s="1"/>
  <c r="J12" i="1" a="1"/>
  <c r="J12" i="1" s="1"/>
  <c r="J29" i="1" a="1"/>
  <c r="J29" i="1" s="1"/>
  <c r="J75" i="1" a="1"/>
  <c r="J75" i="1" s="1"/>
  <c r="J27" i="1" a="1"/>
  <c r="J27" i="1" s="1"/>
  <c r="J107" i="1" a="1"/>
  <c r="J107" i="1" s="1"/>
  <c r="J11" i="1" a="1"/>
  <c r="J11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<sst xmlns="http://schemas.openxmlformats.org/spreadsheetml/2006/main" count="909" uniqueCount="147">
  <si>
    <t>Date</t>
  </si>
  <si>
    <t>Customer Name</t>
  </si>
  <si>
    <t>Product Category</t>
  </si>
  <si>
    <t>Product Name</t>
  </si>
  <si>
    <t>Quantity</t>
  </si>
  <si>
    <t>Price Per Unit</t>
  </si>
  <si>
    <t>Region</t>
  </si>
  <si>
    <t>Charlie</t>
  </si>
  <si>
    <t>Electronics</t>
  </si>
  <si>
    <t>Laptop</t>
  </si>
  <si>
    <t>South</t>
  </si>
  <si>
    <t>Edward</t>
  </si>
  <si>
    <t>West</t>
  </si>
  <si>
    <t>Clothing</t>
  </si>
  <si>
    <t>Jacket</t>
  </si>
  <si>
    <t>North</t>
  </si>
  <si>
    <t>Bob</t>
  </si>
  <si>
    <t>Sports</t>
  </si>
  <si>
    <t>Cricket Bat</t>
  </si>
  <si>
    <t>Diana</t>
  </si>
  <si>
    <t>Tablet</t>
  </si>
  <si>
    <t>East</t>
  </si>
  <si>
    <t>Alice</t>
  </si>
  <si>
    <t>Home</t>
  </si>
  <si>
    <t>Vacuum</t>
  </si>
  <si>
    <t>Microwave</t>
  </si>
  <si>
    <t>Toys</t>
  </si>
  <si>
    <t>Doll</t>
  </si>
  <si>
    <t>Blender</t>
  </si>
  <si>
    <t>Fan</t>
  </si>
  <si>
    <t>Shirt</t>
  </si>
  <si>
    <t>Action Figure</t>
  </si>
  <si>
    <t>Jeans</t>
  </si>
  <si>
    <t>Basketball</t>
  </si>
  <si>
    <t>Headphones</t>
  </si>
  <si>
    <t>Puzzle</t>
  </si>
  <si>
    <t>Football</t>
  </si>
  <si>
    <t>Tennis Racket</t>
  </si>
  <si>
    <t>Shoes</t>
  </si>
  <si>
    <t>Smartphone</t>
  </si>
  <si>
    <t>Board Game</t>
  </si>
  <si>
    <t>Practice Questions</t>
  </si>
  <si>
    <t>1. Sales Analysis</t>
  </si>
  <si>
    <r>
      <t>Calculate the total sales revenue (</t>
    </r>
    <r>
      <rPr>
        <sz val="10"/>
        <color theme="1"/>
        <rFont val="Arial Unicode MS"/>
      </rPr>
      <t>Quantity</t>
    </r>
    <r>
      <rPr>
        <sz val="11"/>
        <color theme="1"/>
        <rFont val="Aptos Narrow"/>
        <family val="2"/>
        <scheme val="minor"/>
      </rPr>
      <t xml:space="preserve"> × </t>
    </r>
    <r>
      <rPr>
        <sz val="10"/>
        <color theme="1"/>
        <rFont val="Arial Unicode MS"/>
      </rPr>
      <t>Price Per Unit</t>
    </r>
    <r>
      <rPr>
        <sz val="11"/>
        <color theme="1"/>
        <rFont val="Aptos Narrow"/>
        <family val="2"/>
        <scheme val="minor"/>
      </rPr>
      <t>) for each:</t>
    </r>
  </si>
  <si>
    <t>Product category.</t>
  </si>
  <si>
    <t>Product name.</t>
  </si>
  <si>
    <t>Identify the top 3 products generating the highest sales revenue.</t>
  </si>
  <si>
    <t>2. Customer Insights</t>
  </si>
  <si>
    <t>Which customer has made the most purchases (in terms of quantity)?</t>
  </si>
  <si>
    <t>Calculate the total revenue generated by each customer.</t>
  </si>
  <si>
    <t>Find out the average quantity purchased per transaction by each customer.</t>
  </si>
  <si>
    <t>3. Regional Performance</t>
  </si>
  <si>
    <t>Analyze total sales revenue across each region.</t>
  </si>
  <si>
    <t>Identify the region with the highest sales in each product category.</t>
  </si>
  <si>
    <t>Calculate the average price per unit for products sold in each region.</t>
  </si>
  <si>
    <t>4. Monthly Trends</t>
  </si>
  <si>
    <t>Group sales data by month and calculate:</t>
  </si>
  <si>
    <t>Total sales revenue per month.</t>
  </si>
  <si>
    <t>Total quantity sold per month.</t>
  </si>
  <si>
    <t>Identify months with the highest and lowest sales.</t>
  </si>
  <si>
    <t>5. Product Performance</t>
  </si>
  <si>
    <t>What is the average price per unit for each product category?</t>
  </si>
  <si>
    <t>Determine the total quantity sold for each product category.</t>
  </si>
  <si>
    <t>Find out which product in each category is the best-seller.</t>
  </si>
  <si>
    <t>6. Profitability (Advanced)</t>
  </si>
  <si>
    <t>Assume a fixed cost percentage (e.g., 70%) of the selling price for each product. Calculate:</t>
  </si>
  <si>
    <r>
      <t>Profit margin (</t>
    </r>
    <r>
      <rPr>
        <sz val="10"/>
        <color theme="1"/>
        <rFont val="Arial Unicode MS"/>
      </rPr>
      <t>Revenue - Cost</t>
    </r>
    <r>
      <rPr>
        <sz val="11"/>
        <color theme="1"/>
        <rFont val="Aptos Narrow"/>
        <family val="2"/>
        <scheme val="minor"/>
      </rPr>
      <t>) for each product.</t>
    </r>
  </si>
  <si>
    <t>Overall profit for each product category.</t>
  </si>
  <si>
    <t>7. Customer-Region Analysis</t>
  </si>
  <si>
    <t>For each customer, determine their preferred region of purchase (based on total sales).</t>
  </si>
  <si>
    <t>Calculate the total sales generated by each customer in each region.</t>
  </si>
  <si>
    <t>8. Combined Metrics</t>
  </si>
  <si>
    <t>Create a matrix showing total quantity sold for each product category across regions.</t>
  </si>
  <si>
    <t>Add conditional formatting to highlight the region with the highest sales for each category.</t>
  </si>
  <si>
    <t>9. Product Discounts (Hypothetical)</t>
  </si>
  <si>
    <t>Assume a seasonal discount is applied as follows:</t>
  </si>
  <si>
    <t>January to March: 10% off</t>
  </si>
  <si>
    <t>April to June: 15% off</t>
  </si>
  <si>
    <t>July to September: 20% off</t>
  </si>
  <si>
    <t>October to December: 25% off</t>
  </si>
  <si>
    <t>Calculate the discounted revenue for each product category per quarter.</t>
  </si>
  <si>
    <t>10. Custom Queries</t>
  </si>
  <si>
    <t>Calculate the total revenue generated by the top 2 customers in each product category.</t>
  </si>
  <si>
    <r>
      <t xml:space="preserve">Determine the average quantity purchased in transactions where </t>
    </r>
    <r>
      <rPr>
        <sz val="10"/>
        <color theme="1"/>
        <rFont val="Arial Unicode MS"/>
      </rPr>
      <t>Price Per Unit</t>
    </r>
    <r>
      <rPr>
        <sz val="11"/>
        <color theme="1"/>
        <rFont val="Aptos Narrow"/>
        <family val="2"/>
        <scheme val="minor"/>
      </rPr>
      <t xml:space="preserve"> exceeds 500.</t>
    </r>
  </si>
  <si>
    <t>Requirements</t>
  </si>
  <si>
    <t>1. Use pivot tables to organize and analyze the data.</t>
  </si>
  <si>
    <t>2. Include calculated fields (e.g., total sales, profit margins) in your pivot tables.</t>
  </si>
  <si>
    <t>3. Visualize the results using appropriate charts (bar, line, or pie charts) for clarity.</t>
  </si>
  <si>
    <t>4. Add slicers to your pivot tables to allow dynamic filtering by:</t>
  </si>
  <si>
    <t>Date range.</t>
  </si>
  <si>
    <t>Customer name.</t>
  </si>
  <si>
    <t>Region.</t>
  </si>
  <si>
    <t>5. Use conditional formatting in pivot tables to highlight:</t>
  </si>
  <si>
    <t>Highest and lowest sales.</t>
  </si>
  <si>
    <t>Best-performing products.</t>
  </si>
  <si>
    <t>6. Generate insights and summarize findings in bullet points or a short report.</t>
  </si>
  <si>
    <t>Order ID</t>
  </si>
  <si>
    <t>Grand Total</t>
  </si>
  <si>
    <t>Sum of Quantity</t>
  </si>
  <si>
    <t>Total</t>
  </si>
  <si>
    <t>Quantity#</t>
  </si>
  <si>
    <t>Quantity%</t>
  </si>
  <si>
    <t>Category</t>
  </si>
  <si>
    <t>(All)</t>
  </si>
  <si>
    <t>total_sales</t>
  </si>
  <si>
    <t>Cate/Name</t>
  </si>
  <si>
    <t>#total_sales</t>
  </si>
  <si>
    <t>Name</t>
  </si>
  <si>
    <t>#Quantity</t>
  </si>
  <si>
    <t>Avg #Quantity</t>
  </si>
  <si>
    <t>Average of Price Per 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</si>
  <si>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</si>
  <si>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</si>
  <si>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</si>
  <si>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</si>
  <si>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</si>
  <si>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</si>
  <si>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</si>
  <si>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</si>
  <si>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</si>
  <si>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</si>
  <si>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</si>
  <si>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</si>
  <si>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Price/Unit</t>
  </si>
  <si>
    <t>P=SP-CP</t>
  </si>
  <si>
    <t>Cost= 70%ofRev</t>
  </si>
  <si>
    <t>profit_margin</t>
  </si>
  <si>
    <t>#profit margin</t>
  </si>
  <si>
    <t>Q1</t>
  </si>
  <si>
    <t>Q2</t>
  </si>
  <si>
    <t>Q3</t>
  </si>
  <si>
    <t>Q4</t>
  </si>
  <si>
    <t>Q5</t>
  </si>
  <si>
    <t>Q6</t>
  </si>
  <si>
    <t>Q7</t>
  </si>
  <si>
    <t>Customer</t>
  </si>
  <si>
    <t>Q8</t>
  </si>
  <si>
    <t>discount_rev</t>
  </si>
  <si>
    <t>Discount</t>
  </si>
  <si>
    <t>SP</t>
  </si>
  <si>
    <t>Discount Rev</t>
  </si>
  <si>
    <t>Q9</t>
  </si>
  <si>
    <t>#discount_rev</t>
  </si>
  <si>
    <t>Q10</t>
  </si>
  <si>
    <t>exceeds 500?</t>
  </si>
  <si>
    <t>Avg Quantity</t>
  </si>
  <si>
    <t>Exceeds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</si>
</sst>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0" fontId="0" fillId="33" borderId="0" xfId="0" applyFill="1" applyAlignment="1">
      <alignment horizontal="left" vertical="center" indent="1"/>
    </xf>
    <xf numFmtId="0" fontId="0" fillId="33" borderId="0" xfId="0" applyFill="1" applyAlignment="1">
      <alignment horizontal="left" vertical="center" indent="2"/>
    </xf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Negi" refreshedDate="45625.624985416667" createdVersion="8" refreshedVersion="8" minRefreshableVersion="3" recordCount="8" xr:uid="{8B8FB485-BBCF-439E-8979-5AF597527D4C}">
  <cacheSource type="worksheet">
    <worksheetSource name="my_table"/>
  </cacheSource>
  <cacheFields count="8">
    <cacheField name="Order ID" numFmtId="0">
      <sharedItems containsSemiMixedTypes="0" containsString="0" containsNumber="1" containsInteger="1" minValue="101" maxValue="108"/>
    </cacheField>
    <cacheField name="Date" numFmtId="14">
      <sharedItems containsSemiMixedTypes="0" containsNonDate="0" containsDate="1" containsString="0" minDate="2024-01-01T00:00:00" maxDate="2024-01-09T00:00:00" count="8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</sharedItems>
    </cacheField>
    <cacheField name="Customer Name" numFmtId="0">
      <sharedItems/>
    </cacheField>
    <cacheField name="Product Category" numFmtId="0">
      <sharedItems count="3">
        <s v="Electronics"/>
        <s v="Clothing"/>
        <s v="Home"/>
      </sharedItems>
    </cacheField>
    <cacheField name="Product Name" numFmtId="0">
      <sharedItems count="8">
        <s v="Laptop"/>
        <s v="Shirt"/>
        <s v="Tablet"/>
        <s v="Jacket"/>
        <s v="Vacuum"/>
        <s v="Blender"/>
        <s v="Jeans"/>
        <s v="Smartphone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50" maxValue="1000"/>
    </cacheField>
    <cacheField name="Region" numFmtId="0">
      <sharedItems count="4">
        <s v="North"/>
        <s v="South"/>
        <s v="East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Negi" refreshedDate="45625.64713020833" createdVersion="8" refreshedVersion="8" minRefreshableVersion="3" recordCount="150" xr:uid="{98DDD675-1B40-45C1-8DDD-22840907309C}">
  <cacheSource type="worksheet">
    <worksheetSource name="my_data"/>
  </cacheSource>
  <cacheFields count="13">
    <cacheField name="Date" numFmtId="14">
      <sharedItems containsSemiMixedTypes="0" containsNonDate="0" containsDate="1" containsString="0" minDate="2024-01-02T00:00:00" maxDate="2024-12-22T00:00:00" count="129">
        <d v="2024-01-02T00:00:00"/>
        <d v="2024-01-04T00:00:00"/>
        <d v="2024-01-11T00:00:00"/>
        <d v="2024-01-14T00:00:00"/>
        <d v="2024-01-15T00:00:00"/>
        <d v="2024-01-17T00:00:00"/>
        <d v="2024-01-26T00:00:00"/>
        <d v="2024-02-03T00:00:00"/>
        <d v="2024-02-05T00:00:00"/>
        <d v="2024-02-07T00:00:00"/>
        <d v="2024-02-11T00:00:00"/>
        <d v="2024-02-19T00:00:00"/>
        <d v="2024-02-21T00:00:00"/>
        <d v="2024-02-22T00:00:00"/>
        <d v="2024-03-09T00:00:00"/>
        <d v="2024-03-11T00:00:00"/>
        <d v="2024-03-12T00:00:00"/>
        <d v="2024-03-17T00:00:00"/>
        <d v="2024-03-19T00:00:00"/>
        <d v="2024-03-21T00:00:00"/>
        <d v="2024-03-24T00:00:00"/>
        <d v="2024-03-25T00:00:00"/>
        <d v="2024-03-26T00:00:00"/>
        <d v="2024-03-30T00:00:00"/>
        <d v="2024-03-31T00:00:00"/>
        <d v="2024-04-05T00:00:00"/>
        <d v="2024-04-08T00:00:00"/>
        <d v="2024-04-11T00:00:00"/>
        <d v="2024-04-17T00:00:00"/>
        <d v="2024-04-18T00:00:00"/>
        <d v="2024-04-21T00:00:00"/>
        <d v="2024-04-24T00:00:00"/>
        <d v="2024-04-27T00:00:00"/>
        <d v="2024-04-28T00:00:00"/>
        <d v="2024-04-29T00:00:00"/>
        <d v="2024-05-01T00:00:00"/>
        <d v="2024-05-03T00:00:00"/>
        <d v="2024-05-04T00:00:00"/>
        <d v="2024-05-06T00:00:00"/>
        <d v="2024-05-08T00:00:00"/>
        <d v="2024-05-10T00:00:00"/>
        <d v="2024-05-15T00:00:00"/>
        <d v="2024-05-20T00:00:00"/>
        <d v="2024-05-22T00:00:00"/>
        <d v="2024-05-27T00:00:00"/>
        <d v="2024-05-30T00:00:00"/>
        <d v="2024-05-31T00:00:00"/>
        <d v="2024-06-06T00:00:00"/>
        <d v="2024-06-10T00:00:00"/>
        <d v="2024-06-12T00:00:00"/>
        <d v="2024-06-13T00:00:00"/>
        <d v="2024-06-18T00:00:00"/>
        <d v="2024-06-19T00:00:00"/>
        <d v="2024-06-21T00:00:00"/>
        <d v="2024-06-22T00:00:00"/>
        <d v="2024-06-23T00:00:00"/>
        <d v="2024-06-28T00:00:00"/>
        <d v="2024-06-29T00:00:00"/>
        <d v="2024-07-05T00:00:00"/>
        <d v="2024-07-08T00:00:00"/>
        <d v="2024-07-13T00:00:00"/>
        <d v="2024-07-14T00:00:00"/>
        <d v="2024-07-18T00:00:00"/>
        <d v="2024-07-20T00:00:00"/>
        <d v="2024-07-22T00:00:00"/>
        <d v="2024-07-23T00:00:00"/>
        <d v="2024-07-26T00:00:00"/>
        <d v="2024-07-27T00:00:00"/>
        <d v="2024-07-28T00:00:00"/>
        <d v="2024-07-29T00:00:00"/>
        <d v="2024-08-02T00:00:00"/>
        <d v="2024-08-04T00:00:00"/>
        <d v="2024-08-08T00:00:00"/>
        <d v="2024-08-11T00:00:00"/>
        <d v="2024-08-12T00:00:00"/>
        <d v="2024-08-13T00:00:00"/>
        <d v="2024-08-14T00:00:00"/>
        <d v="2024-08-18T00:00:00"/>
        <d v="2024-08-20T00:00:00"/>
        <d v="2024-08-21T00:00:00"/>
        <d v="2024-08-22T00:00:00"/>
        <d v="2024-08-24T00:00:00"/>
        <d v="2024-08-27T00:00:00"/>
        <d v="2024-08-29T00:00:00"/>
        <d v="2024-08-30T00:00:00"/>
        <d v="2024-09-04T00:00:00"/>
        <d v="2024-09-06T00:00:00"/>
        <d v="2024-09-07T00:00:00"/>
        <d v="2024-09-10T00:00:00"/>
        <d v="2024-09-16T00:00:00"/>
        <d v="2024-09-20T00:00:00"/>
        <d v="2024-09-21T00:00:00"/>
        <d v="2024-09-29T00:00:00"/>
        <d v="2024-10-01T00:00:00"/>
        <d v="2024-10-03T00:00:00"/>
        <d v="2024-10-07T00:00:00"/>
        <d v="2024-10-08T00:00:00"/>
        <d v="2024-10-09T00:00:00"/>
        <d v="2024-10-10T00:00:00"/>
        <d v="2024-10-14T00:00:00"/>
        <d v="2024-10-15T00:00:00"/>
        <d v="2024-10-18T00:00:00"/>
        <d v="2024-10-24T00:00:00"/>
        <d v="2024-10-26T00:00:00"/>
        <d v="2024-10-28T00:00:00"/>
        <d v="2024-10-30T00:00:00"/>
        <d v="2024-11-01T00:00:00"/>
        <d v="2024-11-02T00:00:00"/>
        <d v="2024-11-05T00:00:00"/>
        <d v="2024-11-06T00:00:00"/>
        <d v="2024-11-08T00:00:00"/>
        <d v="2024-11-09T00:00:00"/>
        <d v="2024-11-14T00:00:00"/>
        <d v="2024-11-17T00:00:00"/>
        <d v="2024-11-21T00:00:00"/>
        <d v="2024-11-24T00:00:00"/>
        <d v="2024-11-25T00:00:00"/>
        <d v="2024-11-27T00:00:00"/>
        <d v="2024-11-28T00:00:00"/>
        <d v="2024-12-02T00:00:00"/>
        <d v="2024-12-04T00:00:00"/>
        <d v="2024-12-05T00:00:00"/>
        <d v="2024-12-07T00:00:00"/>
        <d v="2024-12-08T00:00:00"/>
        <d v="2024-12-11T00:00:00"/>
        <d v="2024-12-13T00:00:00"/>
        <d v="2024-12-16T00:00:00"/>
        <d v="2024-12-19T00:00:00"/>
        <d v="2024-12-21T00:00:00"/>
      </sharedItems>
      <fieldGroup par="12"/>
    </cacheField>
    <cacheField name="Customer Name" numFmtId="0">
      <sharedItems count="5">
        <s v="Bob"/>
        <s v="Edward"/>
        <s v="Charlie"/>
        <s v="Diana"/>
        <s v="Alice"/>
      </sharedItems>
    </cacheField>
    <cacheField name="Product Category" numFmtId="0">
      <sharedItems count="5">
        <s v="Home"/>
        <s v="Sports"/>
        <s v="Electronics"/>
        <s v="Toys"/>
        <s v="Clothing"/>
      </sharedItems>
    </cacheField>
    <cacheField name="Product Name" numFmtId="0">
      <sharedItems count="20">
        <s v="Fan"/>
        <s v="Basketball"/>
        <s v="Laptop"/>
        <s v="Headphones"/>
        <s v="Football"/>
        <s v="Smartphone"/>
        <s v="Tennis Racket"/>
        <s v="Puzzle"/>
        <s v="Vacuum"/>
        <s v="Tablet"/>
        <s v="Cricket Bat"/>
        <s v="Jacket"/>
        <s v="Shirt"/>
        <s v="Microwave"/>
        <s v="Action Figure"/>
        <s v="Blender"/>
        <s v="Shoes"/>
        <s v="Jeans"/>
        <s v="Board Game"/>
        <s v="Doll"/>
      </sharedItems>
    </cacheField>
    <cacheField name="Quantity" numFmtId="0">
      <sharedItems containsSemiMixedTypes="0" containsString="0" containsNumber="1" containsInteger="1" minValue="1" maxValue="5"/>
    </cacheField>
    <cacheField name="Price Per Unit" numFmtId="0">
      <sharedItems containsSemiMixedTypes="0" containsString="0" containsNumber="1" containsInteger="1" minValue="12" maxValue="998"/>
    </cacheField>
    <cacheField name="Region" numFmtId="0">
      <sharedItems count="4">
        <s v="West"/>
        <s v="South"/>
        <s v="East"/>
        <s v="North"/>
      </sharedItems>
    </cacheField>
    <cacheField name="total_sales" numFmtId="0">
      <sharedItems containsSemiMixedTypes="0" containsString="0" containsNumber="1" containsInteger="1" minValue="48" maxValue="4990"/>
    </cacheField>
    <cacheField name="profit_margin" numFmtId="0">
      <sharedItems containsSemiMixedTypes="0" containsString="0" containsNumber="1" minValue="14.400000000000006" maxValue="1497"/>
    </cacheField>
    <cacheField name="discount_rev" numFmtId="0">
      <sharedItems containsSemiMixedTypes="0" containsString="0" containsNumber="1" minValue="43.2" maxValue="4491"/>
    </cacheField>
    <cacheField name="exceeds 500?" numFmtId="0">
      <sharedItems count="4">
        <s v="Exceeds 500"/>
        <s v="Not Exceeds"/>
        <s v="Exceeds" u="1"/>
        <s v="Not" u="1"/>
      </sharedItems>
    </cacheField>
    <cacheField name="Days (Date)" numFmtId="0" databaseField="0">
      <fieldGroup base="0">
        <rangePr groupBy="days" startDate="2024-01-02T00:00:00" endDate="2024-12-22T00:00:00"/>
        <groupItems count="368">
          <s v="&lt;02-01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2-12-2024"/>
        </groupItems>
      </fieldGroup>
    </cacheField>
    <cacheField name="Months (Date)" numFmtId="0" databaseField="0">
      <fieldGroup base="0">
        <rangePr groupBy="months" startDate="2024-01-02T00:00:00" endDate="2024-12-22T00:00:00"/>
        <groupItems count="14">
          <s v="&lt;02-01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-12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01"/>
    <x v="0"/>
    <s v="Alice"/>
    <x v="0"/>
    <x v="0"/>
    <n v="1"/>
    <n v="1000"/>
    <x v="0"/>
  </r>
  <r>
    <n v="102"/>
    <x v="1"/>
    <s v="Bob"/>
    <x v="1"/>
    <x v="1"/>
    <n v="3"/>
    <n v="50"/>
    <x v="1"/>
  </r>
  <r>
    <n v="103"/>
    <x v="2"/>
    <s v="Charlie"/>
    <x v="0"/>
    <x v="2"/>
    <n v="2"/>
    <n v="500"/>
    <x v="2"/>
  </r>
  <r>
    <n v="104"/>
    <x v="3"/>
    <s v="Alice"/>
    <x v="1"/>
    <x v="3"/>
    <n v="1"/>
    <n v="100"/>
    <x v="0"/>
  </r>
  <r>
    <n v="105"/>
    <x v="4"/>
    <s v="Charlie"/>
    <x v="2"/>
    <x v="4"/>
    <n v="1"/>
    <n v="150"/>
    <x v="3"/>
  </r>
  <r>
    <n v="106"/>
    <x v="5"/>
    <s v="Bob"/>
    <x v="2"/>
    <x v="5"/>
    <n v="2"/>
    <n v="200"/>
    <x v="1"/>
  </r>
  <r>
    <n v="107"/>
    <x v="6"/>
    <s v="Alice"/>
    <x v="1"/>
    <x v="6"/>
    <n v="4"/>
    <n v="60"/>
    <x v="0"/>
  </r>
  <r>
    <n v="108"/>
    <x v="7"/>
    <s v="Charlie"/>
    <x v="0"/>
    <x v="7"/>
    <n v="1"/>
    <n v="80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x v="0"/>
    <x v="0"/>
    <x v="0"/>
    <n v="3"/>
    <n v="522"/>
    <x v="0"/>
    <n v="1566"/>
    <n v="469.80000000000018"/>
    <n v="1409.4"/>
    <x v="0"/>
  </r>
  <r>
    <x v="1"/>
    <x v="1"/>
    <x v="1"/>
    <x v="1"/>
    <n v="1"/>
    <n v="734"/>
    <x v="1"/>
    <n v="734"/>
    <n v="220.20000000000005"/>
    <n v="660.6"/>
    <x v="0"/>
  </r>
  <r>
    <x v="2"/>
    <x v="0"/>
    <x v="2"/>
    <x v="2"/>
    <n v="5"/>
    <n v="166"/>
    <x v="1"/>
    <n v="830"/>
    <n v="249"/>
    <n v="747"/>
    <x v="1"/>
  </r>
  <r>
    <x v="3"/>
    <x v="2"/>
    <x v="2"/>
    <x v="3"/>
    <n v="1"/>
    <n v="244"/>
    <x v="2"/>
    <n v="244"/>
    <n v="73.200000000000017"/>
    <n v="219.6"/>
    <x v="1"/>
  </r>
  <r>
    <x v="4"/>
    <x v="3"/>
    <x v="0"/>
    <x v="0"/>
    <n v="5"/>
    <n v="828"/>
    <x v="3"/>
    <n v="4140"/>
    <n v="1242"/>
    <n v="3726"/>
    <x v="0"/>
  </r>
  <r>
    <x v="5"/>
    <x v="1"/>
    <x v="2"/>
    <x v="2"/>
    <n v="1"/>
    <n v="105"/>
    <x v="0"/>
    <n v="105"/>
    <n v="31.5"/>
    <n v="94.5"/>
    <x v="1"/>
  </r>
  <r>
    <x v="6"/>
    <x v="2"/>
    <x v="1"/>
    <x v="4"/>
    <n v="5"/>
    <n v="498"/>
    <x v="3"/>
    <n v="2490"/>
    <n v="747"/>
    <n v="2241"/>
    <x v="1"/>
  </r>
  <r>
    <x v="7"/>
    <x v="3"/>
    <x v="2"/>
    <x v="5"/>
    <n v="4"/>
    <n v="513"/>
    <x v="3"/>
    <n v="2052"/>
    <n v="615.60000000000014"/>
    <n v="1846.8"/>
    <x v="0"/>
  </r>
  <r>
    <x v="8"/>
    <x v="0"/>
    <x v="1"/>
    <x v="6"/>
    <n v="2"/>
    <n v="388"/>
    <x v="2"/>
    <n v="776"/>
    <n v="232.80000000000007"/>
    <n v="698.4"/>
    <x v="1"/>
  </r>
  <r>
    <x v="9"/>
    <x v="3"/>
    <x v="2"/>
    <x v="2"/>
    <n v="5"/>
    <n v="228"/>
    <x v="3"/>
    <n v="1140"/>
    <n v="342"/>
    <n v="1026"/>
    <x v="1"/>
  </r>
  <r>
    <x v="10"/>
    <x v="3"/>
    <x v="3"/>
    <x v="7"/>
    <n v="4"/>
    <n v="29"/>
    <x v="2"/>
    <n v="116"/>
    <n v="34.800000000000011"/>
    <n v="104.4"/>
    <x v="1"/>
  </r>
  <r>
    <x v="11"/>
    <x v="4"/>
    <x v="0"/>
    <x v="8"/>
    <n v="3"/>
    <n v="877"/>
    <x v="0"/>
    <n v="2631"/>
    <n v="789.30000000000018"/>
    <n v="2367.9"/>
    <x v="0"/>
  </r>
  <r>
    <x v="12"/>
    <x v="1"/>
    <x v="2"/>
    <x v="9"/>
    <n v="4"/>
    <n v="112"/>
    <x v="2"/>
    <n v="448"/>
    <n v="134.40000000000003"/>
    <n v="403.2"/>
    <x v="1"/>
  </r>
  <r>
    <x v="13"/>
    <x v="0"/>
    <x v="1"/>
    <x v="6"/>
    <n v="1"/>
    <n v="597"/>
    <x v="0"/>
    <n v="597"/>
    <n v="179.10000000000002"/>
    <n v="537.30000000000007"/>
    <x v="0"/>
  </r>
  <r>
    <x v="14"/>
    <x v="4"/>
    <x v="2"/>
    <x v="9"/>
    <n v="4"/>
    <n v="693"/>
    <x v="0"/>
    <n v="2772"/>
    <n v="831.60000000000014"/>
    <n v="2494.8000000000002"/>
    <x v="0"/>
  </r>
  <r>
    <x v="15"/>
    <x v="2"/>
    <x v="1"/>
    <x v="10"/>
    <n v="5"/>
    <n v="515"/>
    <x v="1"/>
    <n v="2575"/>
    <n v="772.50000000000023"/>
    <n v="2317.5"/>
    <x v="0"/>
  </r>
  <r>
    <x v="16"/>
    <x v="1"/>
    <x v="4"/>
    <x v="11"/>
    <n v="4"/>
    <n v="197"/>
    <x v="0"/>
    <n v="788"/>
    <n v="236.40000000000009"/>
    <n v="709.2"/>
    <x v="1"/>
  </r>
  <r>
    <x v="17"/>
    <x v="2"/>
    <x v="2"/>
    <x v="5"/>
    <n v="4"/>
    <n v="561"/>
    <x v="0"/>
    <n v="2244"/>
    <n v="673.2"/>
    <n v="2019.6000000000001"/>
    <x v="0"/>
  </r>
  <r>
    <x v="18"/>
    <x v="2"/>
    <x v="4"/>
    <x v="12"/>
    <n v="3"/>
    <n v="790"/>
    <x v="1"/>
    <n v="2370"/>
    <n v="711"/>
    <n v="2133"/>
    <x v="0"/>
  </r>
  <r>
    <x v="19"/>
    <x v="2"/>
    <x v="4"/>
    <x v="11"/>
    <n v="2"/>
    <n v="187"/>
    <x v="3"/>
    <n v="374"/>
    <n v="112.19999999999999"/>
    <n v="336.6"/>
    <x v="1"/>
  </r>
  <r>
    <x v="20"/>
    <x v="1"/>
    <x v="2"/>
    <x v="9"/>
    <n v="4"/>
    <n v="398"/>
    <x v="1"/>
    <n v="1592"/>
    <n v="477.60000000000014"/>
    <n v="1432.8"/>
    <x v="1"/>
  </r>
  <r>
    <x v="20"/>
    <x v="0"/>
    <x v="0"/>
    <x v="13"/>
    <n v="3"/>
    <n v="120"/>
    <x v="3"/>
    <n v="360"/>
    <n v="108.00000000000003"/>
    <n v="324"/>
    <x v="1"/>
  </r>
  <r>
    <x v="21"/>
    <x v="3"/>
    <x v="3"/>
    <x v="14"/>
    <n v="4"/>
    <n v="12"/>
    <x v="3"/>
    <n v="48"/>
    <n v="14.400000000000006"/>
    <n v="43.2"/>
    <x v="1"/>
  </r>
  <r>
    <x v="21"/>
    <x v="4"/>
    <x v="0"/>
    <x v="15"/>
    <n v="3"/>
    <n v="619"/>
    <x v="3"/>
    <n v="1857"/>
    <n v="557.10000000000014"/>
    <n v="1671.3"/>
    <x v="0"/>
  </r>
  <r>
    <x v="22"/>
    <x v="4"/>
    <x v="2"/>
    <x v="2"/>
    <n v="4"/>
    <n v="507"/>
    <x v="1"/>
    <n v="2028"/>
    <n v="608.40000000000009"/>
    <n v="1825.2"/>
    <x v="0"/>
  </r>
  <r>
    <x v="23"/>
    <x v="2"/>
    <x v="1"/>
    <x v="4"/>
    <n v="4"/>
    <n v="541"/>
    <x v="3"/>
    <n v="2164"/>
    <n v="649.20000000000005"/>
    <n v="1947.6000000000001"/>
    <x v="0"/>
  </r>
  <r>
    <x v="24"/>
    <x v="3"/>
    <x v="2"/>
    <x v="2"/>
    <n v="5"/>
    <n v="485"/>
    <x v="1"/>
    <n v="2425"/>
    <n v="727.5"/>
    <n v="2182.5"/>
    <x v="1"/>
  </r>
  <r>
    <x v="24"/>
    <x v="0"/>
    <x v="0"/>
    <x v="0"/>
    <n v="5"/>
    <n v="998"/>
    <x v="0"/>
    <n v="4990"/>
    <n v="1497"/>
    <n v="4491"/>
    <x v="0"/>
  </r>
  <r>
    <x v="25"/>
    <x v="4"/>
    <x v="1"/>
    <x v="1"/>
    <n v="1"/>
    <n v="619"/>
    <x v="3"/>
    <n v="619"/>
    <n v="185.70000000000005"/>
    <n v="526.15"/>
    <x v="0"/>
  </r>
  <r>
    <x v="26"/>
    <x v="0"/>
    <x v="0"/>
    <x v="13"/>
    <n v="3"/>
    <n v="132"/>
    <x v="3"/>
    <n v="396"/>
    <n v="118.80000000000001"/>
    <n v="336.59999999999997"/>
    <x v="1"/>
  </r>
  <r>
    <x v="27"/>
    <x v="2"/>
    <x v="2"/>
    <x v="9"/>
    <n v="2"/>
    <n v="35"/>
    <x v="1"/>
    <n v="70"/>
    <n v="21"/>
    <n v="59.5"/>
    <x v="1"/>
  </r>
  <r>
    <x v="28"/>
    <x v="2"/>
    <x v="0"/>
    <x v="15"/>
    <n v="3"/>
    <n v="728"/>
    <x v="2"/>
    <n v="2184"/>
    <n v="655.20000000000005"/>
    <n v="1856.3999999999999"/>
    <x v="0"/>
  </r>
  <r>
    <x v="29"/>
    <x v="2"/>
    <x v="0"/>
    <x v="0"/>
    <n v="5"/>
    <n v="907"/>
    <x v="3"/>
    <n v="4535"/>
    <n v="1360.5"/>
    <n v="3854.75"/>
    <x v="0"/>
  </r>
  <r>
    <x v="29"/>
    <x v="2"/>
    <x v="3"/>
    <x v="14"/>
    <n v="5"/>
    <n v="783"/>
    <x v="0"/>
    <n v="3915"/>
    <n v="1174.5"/>
    <n v="3327.75"/>
    <x v="0"/>
  </r>
  <r>
    <x v="30"/>
    <x v="0"/>
    <x v="3"/>
    <x v="14"/>
    <n v="1"/>
    <n v="603"/>
    <x v="2"/>
    <n v="603"/>
    <n v="180.90000000000003"/>
    <n v="512.54999999999995"/>
    <x v="0"/>
  </r>
  <r>
    <x v="31"/>
    <x v="2"/>
    <x v="2"/>
    <x v="2"/>
    <n v="2"/>
    <n v="764"/>
    <x v="1"/>
    <n v="1528"/>
    <n v="458.40000000000009"/>
    <n v="1298.8"/>
    <x v="0"/>
  </r>
  <r>
    <x v="32"/>
    <x v="2"/>
    <x v="0"/>
    <x v="15"/>
    <n v="1"/>
    <n v="834"/>
    <x v="3"/>
    <n v="834"/>
    <n v="250.20000000000005"/>
    <n v="708.9"/>
    <x v="0"/>
  </r>
  <r>
    <x v="33"/>
    <x v="2"/>
    <x v="1"/>
    <x v="10"/>
    <n v="3"/>
    <n v="733"/>
    <x v="3"/>
    <n v="2199"/>
    <n v="659.7"/>
    <n v="1869.1499999999999"/>
    <x v="0"/>
  </r>
  <r>
    <x v="34"/>
    <x v="1"/>
    <x v="4"/>
    <x v="11"/>
    <n v="4"/>
    <n v="54"/>
    <x v="0"/>
    <n v="216"/>
    <n v="64.800000000000011"/>
    <n v="183.6"/>
    <x v="1"/>
  </r>
  <r>
    <x v="35"/>
    <x v="1"/>
    <x v="1"/>
    <x v="10"/>
    <n v="2"/>
    <n v="829"/>
    <x v="1"/>
    <n v="1658"/>
    <n v="497.40000000000009"/>
    <n v="1409.3"/>
    <x v="0"/>
  </r>
  <r>
    <x v="36"/>
    <x v="0"/>
    <x v="0"/>
    <x v="13"/>
    <n v="5"/>
    <n v="979"/>
    <x v="3"/>
    <n v="4895"/>
    <n v="1468.5"/>
    <n v="4160.75"/>
    <x v="0"/>
  </r>
  <r>
    <x v="37"/>
    <x v="2"/>
    <x v="4"/>
    <x v="12"/>
    <n v="4"/>
    <n v="593"/>
    <x v="0"/>
    <n v="2372"/>
    <n v="711.60000000000014"/>
    <n v="2016.2"/>
    <x v="0"/>
  </r>
  <r>
    <x v="38"/>
    <x v="3"/>
    <x v="4"/>
    <x v="16"/>
    <n v="3"/>
    <n v="794"/>
    <x v="2"/>
    <n v="2382"/>
    <n v="714.60000000000014"/>
    <n v="2024.7"/>
    <x v="0"/>
  </r>
  <r>
    <x v="39"/>
    <x v="2"/>
    <x v="0"/>
    <x v="15"/>
    <n v="1"/>
    <n v="104"/>
    <x v="0"/>
    <n v="104"/>
    <n v="31.200000000000003"/>
    <n v="88.399999999999991"/>
    <x v="1"/>
  </r>
  <r>
    <x v="40"/>
    <x v="1"/>
    <x v="2"/>
    <x v="3"/>
    <n v="1"/>
    <n v="735"/>
    <x v="1"/>
    <n v="735"/>
    <n v="220.5"/>
    <n v="624.75"/>
    <x v="0"/>
  </r>
  <r>
    <x v="41"/>
    <x v="4"/>
    <x v="1"/>
    <x v="6"/>
    <n v="1"/>
    <n v="921"/>
    <x v="1"/>
    <n v="921"/>
    <n v="276.30000000000007"/>
    <n v="782.85"/>
    <x v="0"/>
  </r>
  <r>
    <x v="41"/>
    <x v="4"/>
    <x v="0"/>
    <x v="0"/>
    <n v="5"/>
    <n v="687"/>
    <x v="1"/>
    <n v="3435"/>
    <n v="1030.5"/>
    <n v="2919.75"/>
    <x v="0"/>
  </r>
  <r>
    <x v="42"/>
    <x v="4"/>
    <x v="4"/>
    <x v="17"/>
    <n v="1"/>
    <n v="65"/>
    <x v="1"/>
    <n v="65"/>
    <n v="19.5"/>
    <n v="55.25"/>
    <x v="1"/>
  </r>
  <r>
    <x v="43"/>
    <x v="3"/>
    <x v="2"/>
    <x v="9"/>
    <n v="2"/>
    <n v="230"/>
    <x v="2"/>
    <n v="460"/>
    <n v="138"/>
    <n v="391"/>
    <x v="1"/>
  </r>
  <r>
    <x v="44"/>
    <x v="3"/>
    <x v="4"/>
    <x v="17"/>
    <n v="4"/>
    <n v="843"/>
    <x v="0"/>
    <n v="3372"/>
    <n v="1011.6000000000004"/>
    <n v="2866.2"/>
    <x v="0"/>
  </r>
  <r>
    <x v="45"/>
    <x v="4"/>
    <x v="3"/>
    <x v="18"/>
    <n v="2"/>
    <n v="424"/>
    <x v="3"/>
    <n v="848"/>
    <n v="254.40000000000009"/>
    <n v="720.8"/>
    <x v="1"/>
  </r>
  <r>
    <x v="46"/>
    <x v="4"/>
    <x v="1"/>
    <x v="6"/>
    <n v="2"/>
    <n v="379"/>
    <x v="1"/>
    <n v="758"/>
    <n v="227.39999999999998"/>
    <n v="644.29999999999995"/>
    <x v="1"/>
  </r>
  <r>
    <x v="47"/>
    <x v="0"/>
    <x v="4"/>
    <x v="16"/>
    <n v="3"/>
    <n v="930"/>
    <x v="3"/>
    <n v="2790"/>
    <n v="837.00000000000023"/>
    <n v="2371.5"/>
    <x v="0"/>
  </r>
  <r>
    <x v="48"/>
    <x v="3"/>
    <x v="1"/>
    <x v="4"/>
    <n v="3"/>
    <n v="341"/>
    <x v="3"/>
    <n v="1023"/>
    <n v="306.90000000000009"/>
    <n v="869.55"/>
    <x v="1"/>
  </r>
  <r>
    <x v="49"/>
    <x v="2"/>
    <x v="0"/>
    <x v="15"/>
    <n v="5"/>
    <n v="92"/>
    <x v="2"/>
    <n v="460"/>
    <n v="138"/>
    <n v="391"/>
    <x v="1"/>
  </r>
  <r>
    <x v="50"/>
    <x v="3"/>
    <x v="3"/>
    <x v="7"/>
    <n v="1"/>
    <n v="888"/>
    <x v="2"/>
    <n v="888"/>
    <n v="266.40000000000009"/>
    <n v="754.8"/>
    <x v="0"/>
  </r>
  <r>
    <x v="51"/>
    <x v="4"/>
    <x v="2"/>
    <x v="9"/>
    <n v="1"/>
    <n v="536"/>
    <x v="3"/>
    <n v="536"/>
    <n v="160.80000000000001"/>
    <n v="455.59999999999997"/>
    <x v="0"/>
  </r>
  <r>
    <x v="51"/>
    <x v="3"/>
    <x v="4"/>
    <x v="12"/>
    <n v="5"/>
    <n v="487"/>
    <x v="0"/>
    <n v="2435"/>
    <n v="730.5"/>
    <n v="2069.75"/>
    <x v="1"/>
  </r>
  <r>
    <x v="52"/>
    <x v="4"/>
    <x v="3"/>
    <x v="7"/>
    <n v="2"/>
    <n v="662"/>
    <x v="3"/>
    <n v="1324"/>
    <n v="397.20000000000005"/>
    <n v="1125.3999999999999"/>
    <x v="0"/>
  </r>
  <r>
    <x v="52"/>
    <x v="4"/>
    <x v="4"/>
    <x v="16"/>
    <n v="4"/>
    <n v="831"/>
    <x v="1"/>
    <n v="3324"/>
    <n v="997.20000000000027"/>
    <n v="2825.4"/>
    <x v="0"/>
  </r>
  <r>
    <x v="53"/>
    <x v="4"/>
    <x v="3"/>
    <x v="18"/>
    <n v="4"/>
    <n v="751"/>
    <x v="0"/>
    <n v="3004"/>
    <n v="901.20000000000027"/>
    <n v="2553.4"/>
    <x v="0"/>
  </r>
  <r>
    <x v="54"/>
    <x v="0"/>
    <x v="2"/>
    <x v="9"/>
    <n v="1"/>
    <n v="612"/>
    <x v="3"/>
    <n v="612"/>
    <n v="183.60000000000002"/>
    <n v="520.19999999999993"/>
    <x v="0"/>
  </r>
  <r>
    <x v="54"/>
    <x v="4"/>
    <x v="2"/>
    <x v="2"/>
    <n v="1"/>
    <n v="264"/>
    <x v="0"/>
    <n v="264"/>
    <n v="79.200000000000017"/>
    <n v="224.4"/>
    <x v="1"/>
  </r>
  <r>
    <x v="55"/>
    <x v="2"/>
    <x v="3"/>
    <x v="14"/>
    <n v="3"/>
    <n v="911"/>
    <x v="2"/>
    <n v="2733"/>
    <n v="819.90000000000009"/>
    <n v="2323.0499999999997"/>
    <x v="0"/>
  </r>
  <r>
    <x v="55"/>
    <x v="3"/>
    <x v="0"/>
    <x v="0"/>
    <n v="2"/>
    <n v="998"/>
    <x v="0"/>
    <n v="1996"/>
    <n v="598.80000000000018"/>
    <n v="1696.6"/>
    <x v="0"/>
  </r>
  <r>
    <x v="55"/>
    <x v="2"/>
    <x v="4"/>
    <x v="12"/>
    <n v="5"/>
    <n v="283"/>
    <x v="0"/>
    <n v="1415"/>
    <n v="424.50000000000011"/>
    <n v="1202.75"/>
    <x v="1"/>
  </r>
  <r>
    <x v="56"/>
    <x v="0"/>
    <x v="3"/>
    <x v="14"/>
    <n v="3"/>
    <n v="850"/>
    <x v="0"/>
    <n v="2550"/>
    <n v="765"/>
    <n v="2167.5"/>
    <x v="0"/>
  </r>
  <r>
    <x v="57"/>
    <x v="3"/>
    <x v="2"/>
    <x v="3"/>
    <n v="3"/>
    <n v="781"/>
    <x v="3"/>
    <n v="2343"/>
    <n v="702.90000000000009"/>
    <n v="1991.55"/>
    <x v="0"/>
  </r>
  <r>
    <x v="57"/>
    <x v="1"/>
    <x v="0"/>
    <x v="0"/>
    <n v="4"/>
    <n v="287"/>
    <x v="2"/>
    <n v="1148"/>
    <n v="344.40000000000009"/>
    <n v="975.8"/>
    <x v="1"/>
  </r>
  <r>
    <x v="58"/>
    <x v="1"/>
    <x v="3"/>
    <x v="19"/>
    <n v="4"/>
    <n v="81"/>
    <x v="1"/>
    <n v="324"/>
    <n v="97.200000000000017"/>
    <n v="259.2"/>
    <x v="1"/>
  </r>
  <r>
    <x v="59"/>
    <x v="1"/>
    <x v="2"/>
    <x v="9"/>
    <n v="5"/>
    <n v="575"/>
    <x v="3"/>
    <n v="2875"/>
    <n v="862.50000000000023"/>
    <n v="2300"/>
    <x v="0"/>
  </r>
  <r>
    <x v="60"/>
    <x v="0"/>
    <x v="0"/>
    <x v="8"/>
    <n v="3"/>
    <n v="474"/>
    <x v="3"/>
    <n v="1422"/>
    <n v="426.6"/>
    <n v="1137.6000000000001"/>
    <x v="1"/>
  </r>
  <r>
    <x v="61"/>
    <x v="0"/>
    <x v="4"/>
    <x v="17"/>
    <n v="1"/>
    <n v="889"/>
    <x v="3"/>
    <n v="889"/>
    <n v="266.70000000000005"/>
    <n v="711.2"/>
    <x v="0"/>
  </r>
  <r>
    <x v="62"/>
    <x v="0"/>
    <x v="3"/>
    <x v="19"/>
    <n v="5"/>
    <n v="978"/>
    <x v="0"/>
    <n v="4890"/>
    <n v="1467"/>
    <n v="3912"/>
    <x v="0"/>
  </r>
  <r>
    <x v="63"/>
    <x v="0"/>
    <x v="4"/>
    <x v="16"/>
    <n v="5"/>
    <n v="587"/>
    <x v="3"/>
    <n v="2935"/>
    <n v="880.5"/>
    <n v="2348"/>
    <x v="0"/>
  </r>
  <r>
    <x v="64"/>
    <x v="2"/>
    <x v="1"/>
    <x v="4"/>
    <n v="2"/>
    <n v="87"/>
    <x v="0"/>
    <n v="174"/>
    <n v="52.2"/>
    <n v="139.20000000000002"/>
    <x v="1"/>
  </r>
  <r>
    <x v="65"/>
    <x v="4"/>
    <x v="4"/>
    <x v="11"/>
    <n v="3"/>
    <n v="295"/>
    <x v="1"/>
    <n v="885"/>
    <n v="265.5"/>
    <n v="708"/>
    <x v="1"/>
  </r>
  <r>
    <x v="65"/>
    <x v="3"/>
    <x v="1"/>
    <x v="1"/>
    <n v="2"/>
    <n v="161"/>
    <x v="0"/>
    <n v="322"/>
    <n v="96.600000000000023"/>
    <n v="257.60000000000002"/>
    <x v="1"/>
  </r>
  <r>
    <x v="66"/>
    <x v="0"/>
    <x v="3"/>
    <x v="18"/>
    <n v="5"/>
    <n v="863"/>
    <x v="2"/>
    <n v="4315"/>
    <n v="1294.5"/>
    <n v="3452"/>
    <x v="0"/>
  </r>
  <r>
    <x v="67"/>
    <x v="0"/>
    <x v="1"/>
    <x v="10"/>
    <n v="2"/>
    <n v="106"/>
    <x v="0"/>
    <n v="212"/>
    <n v="63.600000000000023"/>
    <n v="169.60000000000002"/>
    <x v="1"/>
  </r>
  <r>
    <x v="68"/>
    <x v="0"/>
    <x v="1"/>
    <x v="4"/>
    <n v="4"/>
    <n v="715"/>
    <x v="3"/>
    <n v="2860"/>
    <n v="858.00000000000023"/>
    <n v="2288"/>
    <x v="0"/>
  </r>
  <r>
    <x v="68"/>
    <x v="4"/>
    <x v="1"/>
    <x v="10"/>
    <n v="2"/>
    <n v="86"/>
    <x v="1"/>
    <n v="172"/>
    <n v="51.600000000000009"/>
    <n v="137.6"/>
    <x v="1"/>
  </r>
  <r>
    <x v="69"/>
    <x v="2"/>
    <x v="2"/>
    <x v="3"/>
    <n v="4"/>
    <n v="894"/>
    <x v="0"/>
    <n v="3576"/>
    <n v="1072.8000000000002"/>
    <n v="2860.8"/>
    <x v="0"/>
  </r>
  <r>
    <x v="70"/>
    <x v="1"/>
    <x v="1"/>
    <x v="4"/>
    <n v="5"/>
    <n v="588"/>
    <x v="3"/>
    <n v="2940"/>
    <n v="882"/>
    <n v="2352"/>
    <x v="0"/>
  </r>
  <r>
    <x v="71"/>
    <x v="3"/>
    <x v="3"/>
    <x v="7"/>
    <n v="5"/>
    <n v="687"/>
    <x v="2"/>
    <n v="3435"/>
    <n v="1030.5"/>
    <n v="2748"/>
    <x v="0"/>
  </r>
  <r>
    <x v="72"/>
    <x v="2"/>
    <x v="2"/>
    <x v="5"/>
    <n v="5"/>
    <n v="631"/>
    <x v="1"/>
    <n v="3155"/>
    <n v="946.5"/>
    <n v="2524"/>
    <x v="0"/>
  </r>
  <r>
    <x v="73"/>
    <x v="2"/>
    <x v="2"/>
    <x v="3"/>
    <n v="5"/>
    <n v="533"/>
    <x v="2"/>
    <n v="2665"/>
    <n v="799.50000000000023"/>
    <n v="2132"/>
    <x v="0"/>
  </r>
  <r>
    <x v="74"/>
    <x v="3"/>
    <x v="4"/>
    <x v="17"/>
    <n v="5"/>
    <n v="472"/>
    <x v="2"/>
    <n v="2360"/>
    <n v="708"/>
    <n v="1888"/>
    <x v="1"/>
  </r>
  <r>
    <x v="74"/>
    <x v="1"/>
    <x v="3"/>
    <x v="7"/>
    <n v="1"/>
    <n v="622"/>
    <x v="0"/>
    <n v="622"/>
    <n v="186.60000000000002"/>
    <n v="497.6"/>
    <x v="0"/>
  </r>
  <r>
    <x v="75"/>
    <x v="0"/>
    <x v="1"/>
    <x v="10"/>
    <n v="1"/>
    <n v="740"/>
    <x v="2"/>
    <n v="740"/>
    <n v="222"/>
    <n v="592"/>
    <x v="0"/>
  </r>
  <r>
    <x v="76"/>
    <x v="0"/>
    <x v="0"/>
    <x v="0"/>
    <n v="5"/>
    <n v="110"/>
    <x v="3"/>
    <n v="550"/>
    <n v="165"/>
    <n v="440"/>
    <x v="1"/>
  </r>
  <r>
    <x v="77"/>
    <x v="1"/>
    <x v="1"/>
    <x v="1"/>
    <n v="4"/>
    <n v="314"/>
    <x v="0"/>
    <n v="1256"/>
    <n v="376.80000000000007"/>
    <n v="1004.8000000000001"/>
    <x v="1"/>
  </r>
  <r>
    <x v="78"/>
    <x v="2"/>
    <x v="0"/>
    <x v="0"/>
    <n v="3"/>
    <n v="355"/>
    <x v="1"/>
    <n v="1065"/>
    <n v="319.5"/>
    <n v="852"/>
    <x v="1"/>
  </r>
  <r>
    <x v="79"/>
    <x v="3"/>
    <x v="2"/>
    <x v="9"/>
    <n v="4"/>
    <n v="917"/>
    <x v="3"/>
    <n v="3668"/>
    <n v="1100.4000000000001"/>
    <n v="2934.4"/>
    <x v="0"/>
  </r>
  <r>
    <x v="79"/>
    <x v="2"/>
    <x v="3"/>
    <x v="7"/>
    <n v="3"/>
    <n v="900"/>
    <x v="0"/>
    <n v="2700"/>
    <n v="810.00000000000023"/>
    <n v="2160"/>
    <x v="0"/>
  </r>
  <r>
    <x v="80"/>
    <x v="0"/>
    <x v="0"/>
    <x v="0"/>
    <n v="3"/>
    <n v="961"/>
    <x v="2"/>
    <n v="2883"/>
    <n v="864.90000000000009"/>
    <n v="2306.4"/>
    <x v="0"/>
  </r>
  <r>
    <x v="81"/>
    <x v="3"/>
    <x v="2"/>
    <x v="2"/>
    <n v="2"/>
    <n v="61"/>
    <x v="1"/>
    <n v="122"/>
    <n v="36.600000000000009"/>
    <n v="97.600000000000009"/>
    <x v="1"/>
  </r>
  <r>
    <x v="82"/>
    <x v="3"/>
    <x v="1"/>
    <x v="6"/>
    <n v="3"/>
    <n v="726"/>
    <x v="3"/>
    <n v="2178"/>
    <n v="653.40000000000009"/>
    <n v="1742.4"/>
    <x v="0"/>
  </r>
  <r>
    <x v="83"/>
    <x v="3"/>
    <x v="0"/>
    <x v="13"/>
    <n v="2"/>
    <n v="477"/>
    <x v="0"/>
    <n v="954"/>
    <n v="286.20000000000005"/>
    <n v="763.2"/>
    <x v="1"/>
  </r>
  <r>
    <x v="84"/>
    <x v="1"/>
    <x v="4"/>
    <x v="17"/>
    <n v="5"/>
    <n v="553"/>
    <x v="2"/>
    <n v="2765"/>
    <n v="829.50000000000023"/>
    <n v="2212"/>
    <x v="0"/>
  </r>
  <r>
    <x v="85"/>
    <x v="0"/>
    <x v="1"/>
    <x v="1"/>
    <n v="3"/>
    <n v="751"/>
    <x v="1"/>
    <n v="2253"/>
    <n v="675.90000000000009"/>
    <n v="1802.4"/>
    <x v="0"/>
  </r>
  <r>
    <x v="86"/>
    <x v="1"/>
    <x v="3"/>
    <x v="18"/>
    <n v="2"/>
    <n v="289"/>
    <x v="1"/>
    <n v="578"/>
    <n v="173.40000000000003"/>
    <n v="462.40000000000003"/>
    <x v="1"/>
  </r>
  <r>
    <x v="87"/>
    <x v="1"/>
    <x v="4"/>
    <x v="12"/>
    <n v="1"/>
    <n v="124"/>
    <x v="2"/>
    <n v="124"/>
    <n v="37.200000000000003"/>
    <n v="99.2"/>
    <x v="1"/>
  </r>
  <r>
    <x v="87"/>
    <x v="4"/>
    <x v="1"/>
    <x v="6"/>
    <n v="1"/>
    <n v="453"/>
    <x v="0"/>
    <n v="453"/>
    <n v="135.90000000000003"/>
    <n v="362.40000000000003"/>
    <x v="1"/>
  </r>
  <r>
    <x v="88"/>
    <x v="2"/>
    <x v="1"/>
    <x v="10"/>
    <n v="3"/>
    <n v="196"/>
    <x v="3"/>
    <n v="588"/>
    <n v="176.40000000000003"/>
    <n v="470.40000000000003"/>
    <x v="1"/>
  </r>
  <r>
    <x v="89"/>
    <x v="4"/>
    <x v="0"/>
    <x v="13"/>
    <n v="3"/>
    <n v="692"/>
    <x v="2"/>
    <n v="2076"/>
    <n v="622.80000000000018"/>
    <n v="1660.8000000000002"/>
    <x v="0"/>
  </r>
  <r>
    <x v="90"/>
    <x v="4"/>
    <x v="3"/>
    <x v="14"/>
    <n v="5"/>
    <n v="353"/>
    <x v="2"/>
    <n v="1765"/>
    <n v="529.5"/>
    <n v="1412"/>
    <x v="1"/>
  </r>
  <r>
    <x v="91"/>
    <x v="1"/>
    <x v="1"/>
    <x v="6"/>
    <n v="2"/>
    <n v="97"/>
    <x v="3"/>
    <n v="194"/>
    <n v="58.200000000000017"/>
    <n v="155.20000000000002"/>
    <x v="1"/>
  </r>
  <r>
    <x v="92"/>
    <x v="3"/>
    <x v="2"/>
    <x v="2"/>
    <n v="2"/>
    <n v="141"/>
    <x v="3"/>
    <n v="282"/>
    <n v="84.600000000000023"/>
    <n v="225.60000000000002"/>
    <x v="1"/>
  </r>
  <r>
    <x v="93"/>
    <x v="4"/>
    <x v="0"/>
    <x v="13"/>
    <n v="1"/>
    <n v="954"/>
    <x v="0"/>
    <n v="954"/>
    <n v="286.20000000000005"/>
    <n v="715.5"/>
    <x v="0"/>
  </r>
  <r>
    <x v="94"/>
    <x v="3"/>
    <x v="4"/>
    <x v="17"/>
    <n v="2"/>
    <n v="750"/>
    <x v="1"/>
    <n v="1500"/>
    <n v="450"/>
    <n v="1125"/>
    <x v="0"/>
  </r>
  <r>
    <x v="95"/>
    <x v="3"/>
    <x v="1"/>
    <x v="6"/>
    <n v="4"/>
    <n v="928"/>
    <x v="0"/>
    <n v="3712"/>
    <n v="1113.6000000000004"/>
    <n v="2784"/>
    <x v="0"/>
  </r>
  <r>
    <x v="96"/>
    <x v="0"/>
    <x v="3"/>
    <x v="19"/>
    <n v="2"/>
    <n v="959"/>
    <x v="2"/>
    <n v="1918"/>
    <n v="575.40000000000009"/>
    <n v="1438.5"/>
    <x v="0"/>
  </r>
  <r>
    <x v="97"/>
    <x v="2"/>
    <x v="4"/>
    <x v="11"/>
    <n v="4"/>
    <n v="105"/>
    <x v="3"/>
    <n v="420"/>
    <n v="126"/>
    <n v="315"/>
    <x v="1"/>
  </r>
  <r>
    <x v="98"/>
    <x v="3"/>
    <x v="3"/>
    <x v="7"/>
    <n v="2"/>
    <n v="206"/>
    <x v="2"/>
    <n v="412"/>
    <n v="123.60000000000002"/>
    <n v="309"/>
    <x v="1"/>
  </r>
  <r>
    <x v="99"/>
    <x v="1"/>
    <x v="4"/>
    <x v="11"/>
    <n v="2"/>
    <n v="743"/>
    <x v="3"/>
    <n v="1486"/>
    <n v="445.79999999999995"/>
    <n v="1114.5"/>
    <x v="0"/>
  </r>
  <r>
    <x v="99"/>
    <x v="3"/>
    <x v="0"/>
    <x v="15"/>
    <n v="1"/>
    <n v="124"/>
    <x v="0"/>
    <n v="124"/>
    <n v="37.200000000000003"/>
    <n v="93"/>
    <x v="1"/>
  </r>
  <r>
    <x v="100"/>
    <x v="3"/>
    <x v="4"/>
    <x v="11"/>
    <n v="2"/>
    <n v="486"/>
    <x v="3"/>
    <n v="972"/>
    <n v="291.60000000000002"/>
    <n v="729"/>
    <x v="1"/>
  </r>
  <r>
    <x v="100"/>
    <x v="0"/>
    <x v="2"/>
    <x v="2"/>
    <n v="3"/>
    <n v="97"/>
    <x v="1"/>
    <n v="291"/>
    <n v="87.300000000000011"/>
    <n v="218.25"/>
    <x v="1"/>
  </r>
  <r>
    <x v="101"/>
    <x v="3"/>
    <x v="2"/>
    <x v="9"/>
    <n v="2"/>
    <n v="602"/>
    <x v="3"/>
    <n v="1204"/>
    <n v="361.20000000000005"/>
    <n v="903"/>
    <x v="0"/>
  </r>
  <r>
    <x v="102"/>
    <x v="2"/>
    <x v="2"/>
    <x v="2"/>
    <n v="3"/>
    <n v="49"/>
    <x v="1"/>
    <n v="147"/>
    <n v="44.100000000000009"/>
    <n v="110.25"/>
    <x v="1"/>
  </r>
  <r>
    <x v="103"/>
    <x v="0"/>
    <x v="0"/>
    <x v="15"/>
    <n v="4"/>
    <n v="929"/>
    <x v="2"/>
    <n v="3716"/>
    <n v="1114.8000000000002"/>
    <n v="2787"/>
    <x v="0"/>
  </r>
  <r>
    <x v="104"/>
    <x v="0"/>
    <x v="1"/>
    <x v="10"/>
    <n v="3"/>
    <n v="838"/>
    <x v="0"/>
    <n v="2514"/>
    <n v="754.2"/>
    <n v="1885.5"/>
    <x v="0"/>
  </r>
  <r>
    <x v="105"/>
    <x v="3"/>
    <x v="0"/>
    <x v="0"/>
    <n v="3"/>
    <n v="340"/>
    <x v="0"/>
    <n v="1020"/>
    <n v="306"/>
    <n v="765"/>
    <x v="1"/>
  </r>
  <r>
    <x v="106"/>
    <x v="3"/>
    <x v="3"/>
    <x v="19"/>
    <n v="4"/>
    <n v="551"/>
    <x v="0"/>
    <n v="2204"/>
    <n v="661.2"/>
    <n v="1653"/>
    <x v="0"/>
  </r>
  <r>
    <x v="107"/>
    <x v="3"/>
    <x v="1"/>
    <x v="1"/>
    <n v="5"/>
    <n v="774"/>
    <x v="1"/>
    <n v="3870"/>
    <n v="1161"/>
    <n v="2902.5"/>
    <x v="0"/>
  </r>
  <r>
    <x v="108"/>
    <x v="2"/>
    <x v="2"/>
    <x v="9"/>
    <n v="2"/>
    <n v="744"/>
    <x v="2"/>
    <n v="1488"/>
    <n v="446.40000000000009"/>
    <n v="1116"/>
    <x v="0"/>
  </r>
  <r>
    <x v="109"/>
    <x v="1"/>
    <x v="4"/>
    <x v="12"/>
    <n v="5"/>
    <n v="819"/>
    <x v="0"/>
    <n v="4095"/>
    <n v="1228.5"/>
    <n v="3071.25"/>
    <x v="0"/>
  </r>
  <r>
    <x v="110"/>
    <x v="2"/>
    <x v="1"/>
    <x v="10"/>
    <n v="1"/>
    <n v="980"/>
    <x v="3"/>
    <n v="980"/>
    <n v="294"/>
    <n v="735"/>
    <x v="0"/>
  </r>
  <r>
    <x v="111"/>
    <x v="3"/>
    <x v="0"/>
    <x v="15"/>
    <n v="5"/>
    <n v="18"/>
    <x v="2"/>
    <n v="90"/>
    <n v="27.000000000000007"/>
    <n v="67.5"/>
    <x v="1"/>
  </r>
  <r>
    <x v="112"/>
    <x v="0"/>
    <x v="3"/>
    <x v="19"/>
    <n v="4"/>
    <n v="650"/>
    <x v="2"/>
    <n v="2600"/>
    <n v="780.00000000000023"/>
    <n v="1950"/>
    <x v="0"/>
  </r>
  <r>
    <x v="113"/>
    <x v="1"/>
    <x v="3"/>
    <x v="19"/>
    <n v="5"/>
    <n v="916"/>
    <x v="2"/>
    <n v="4580"/>
    <n v="1374"/>
    <n v="3435"/>
    <x v="0"/>
  </r>
  <r>
    <x v="113"/>
    <x v="4"/>
    <x v="2"/>
    <x v="2"/>
    <n v="2"/>
    <n v="821"/>
    <x v="1"/>
    <n v="1642"/>
    <n v="492.60000000000014"/>
    <n v="1231.5"/>
    <x v="0"/>
  </r>
  <r>
    <x v="114"/>
    <x v="0"/>
    <x v="3"/>
    <x v="7"/>
    <n v="4"/>
    <n v="103"/>
    <x v="0"/>
    <n v="412"/>
    <n v="123.60000000000002"/>
    <n v="309"/>
    <x v="1"/>
  </r>
  <r>
    <x v="115"/>
    <x v="4"/>
    <x v="0"/>
    <x v="8"/>
    <n v="3"/>
    <n v="124"/>
    <x v="2"/>
    <n v="372"/>
    <n v="111.60000000000002"/>
    <n v="279"/>
    <x v="1"/>
  </r>
  <r>
    <x v="116"/>
    <x v="3"/>
    <x v="0"/>
    <x v="15"/>
    <n v="4"/>
    <n v="156"/>
    <x v="0"/>
    <n v="624"/>
    <n v="187.20000000000005"/>
    <n v="468"/>
    <x v="1"/>
  </r>
  <r>
    <x v="117"/>
    <x v="4"/>
    <x v="4"/>
    <x v="16"/>
    <n v="2"/>
    <n v="940"/>
    <x v="1"/>
    <n v="1880"/>
    <n v="564"/>
    <n v="1410"/>
    <x v="0"/>
  </r>
  <r>
    <x v="117"/>
    <x v="3"/>
    <x v="4"/>
    <x v="12"/>
    <n v="2"/>
    <n v="520"/>
    <x v="3"/>
    <n v="1040"/>
    <n v="312"/>
    <n v="780"/>
    <x v="0"/>
  </r>
  <r>
    <x v="118"/>
    <x v="2"/>
    <x v="1"/>
    <x v="4"/>
    <n v="1"/>
    <n v="809"/>
    <x v="1"/>
    <n v="809"/>
    <n v="242.70000000000005"/>
    <n v="606.75"/>
    <x v="0"/>
  </r>
  <r>
    <x v="119"/>
    <x v="1"/>
    <x v="2"/>
    <x v="3"/>
    <n v="5"/>
    <n v="483"/>
    <x v="3"/>
    <n v="2415"/>
    <n v="724.5"/>
    <n v="1811.25"/>
    <x v="1"/>
  </r>
  <r>
    <x v="120"/>
    <x v="4"/>
    <x v="0"/>
    <x v="15"/>
    <n v="2"/>
    <n v="801"/>
    <x v="3"/>
    <n v="1602"/>
    <n v="480.60000000000014"/>
    <n v="1201.5"/>
    <x v="0"/>
  </r>
  <r>
    <x v="120"/>
    <x v="2"/>
    <x v="2"/>
    <x v="2"/>
    <n v="3"/>
    <n v="80"/>
    <x v="0"/>
    <n v="240"/>
    <n v="72"/>
    <n v="180"/>
    <x v="1"/>
  </r>
  <r>
    <x v="121"/>
    <x v="3"/>
    <x v="0"/>
    <x v="0"/>
    <n v="2"/>
    <n v="517"/>
    <x v="0"/>
    <n v="1034"/>
    <n v="310.20000000000005"/>
    <n v="775.5"/>
    <x v="0"/>
  </r>
  <r>
    <x v="122"/>
    <x v="0"/>
    <x v="2"/>
    <x v="5"/>
    <n v="1"/>
    <n v="372"/>
    <x v="1"/>
    <n v="372"/>
    <n v="111.60000000000002"/>
    <n v="279"/>
    <x v="1"/>
  </r>
  <r>
    <x v="123"/>
    <x v="2"/>
    <x v="1"/>
    <x v="6"/>
    <n v="3"/>
    <n v="254"/>
    <x v="1"/>
    <n v="762"/>
    <n v="228.60000000000002"/>
    <n v="571.5"/>
    <x v="1"/>
  </r>
  <r>
    <x v="124"/>
    <x v="3"/>
    <x v="0"/>
    <x v="0"/>
    <n v="2"/>
    <n v="533"/>
    <x v="0"/>
    <n v="1066"/>
    <n v="319.80000000000007"/>
    <n v="799.5"/>
    <x v="0"/>
  </r>
  <r>
    <x v="125"/>
    <x v="2"/>
    <x v="2"/>
    <x v="5"/>
    <n v="5"/>
    <n v="349"/>
    <x v="0"/>
    <n v="1745"/>
    <n v="523.5"/>
    <n v="1308.75"/>
    <x v="1"/>
  </r>
  <r>
    <x v="126"/>
    <x v="4"/>
    <x v="1"/>
    <x v="1"/>
    <n v="5"/>
    <n v="834"/>
    <x v="2"/>
    <n v="4170"/>
    <n v="1251"/>
    <n v="3127.5"/>
    <x v="0"/>
  </r>
  <r>
    <x v="127"/>
    <x v="3"/>
    <x v="4"/>
    <x v="16"/>
    <n v="4"/>
    <n v="671"/>
    <x v="1"/>
    <n v="2684"/>
    <n v="805.2"/>
    <n v="2013"/>
    <x v="0"/>
  </r>
  <r>
    <x v="128"/>
    <x v="0"/>
    <x v="4"/>
    <x v="11"/>
    <n v="2"/>
    <n v="733"/>
    <x v="0"/>
    <n v="1466"/>
    <n v="439.79999999999995"/>
    <n v="1099.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87BD8-56A2-4FA2-8231-495C9CD9236C}" name="PivotTable3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ategory" colHeaderCaption="Region">
  <location ref="F4:J16" firstHeaderRow="1" firstDataRow="2" firstDataCol="1" rowPageCount="1" colPageCount="1"/>
  <pivotFields count="8">
    <pivotField showAll="0"/>
    <pivotField axis="axisPage" numFmtId="14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5"/>
        <item x="3"/>
        <item x="6"/>
        <item x="0"/>
        <item x="1"/>
        <item x="7"/>
        <item x="2"/>
        <item x="4"/>
        <item t="default"/>
      </items>
    </pivotField>
    <pivotField dataField="1" showAll="0"/>
    <pivotField showAll="0"/>
    <pivotField axis="axisCol" showAll="0">
      <items count="5">
        <item x="3"/>
        <item x="1"/>
        <item x="0"/>
        <item x="2"/>
        <item t="default"/>
      </items>
    </pivotField>
  </pivotFields>
  <rowFields count="2">
    <field x="3"/>
    <field x="4"/>
  </rowFields>
  <rowItems count="11">
    <i>
      <x/>
    </i>
    <i r="1">
      <x v="1"/>
    </i>
    <i r="1">
      <x v="2"/>
    </i>
    <i r="1">
      <x v="4"/>
    </i>
    <i>
      <x v="1"/>
    </i>
    <i r="1">
      <x v="3"/>
    </i>
    <i r="1">
      <x v="5"/>
    </i>
    <i r="1">
      <x v="6"/>
    </i>
    <i>
      <x v="2"/>
    </i>
    <i r="1">
      <x/>
    </i>
    <i r="1">
      <x v="7"/>
    </i>
  </rowItems>
  <colFields count="1">
    <field x="7"/>
  </colFields>
  <colItems count="4">
    <i>
      <x/>
    </i>
    <i>
      <x v="1"/>
    </i>
    <i>
      <x v="2"/>
    </i>
    <i>
      <x v="3"/>
    </i>
  </colItems>
  <pageFields count="1">
    <pageField fld="1" hier="-1"/>
  </pageFields>
  <dataFields count="1">
    <dataField name="Sum of Quantity" fld="5" baseField="0" baseItem="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DF5F3-F6C2-4935-BE11-9AAD2893FABE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B3:D8" firstHeaderRow="0" firstDataRow="1" firstDataCol="1"/>
  <pivotFields count="8">
    <pivotField showAll="0"/>
    <pivotField numFmtId="14" showAll="0"/>
    <pivotField showAll="0"/>
    <pivotField showAll="0"/>
    <pivotField showAll="0"/>
    <pivotField dataField="1" showAll="0"/>
    <pivotField showAll="0"/>
    <pivotField axis="axisRow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7"/>
  </rowFields>
  <rowItems count="5">
    <i>
      <x v="2"/>
    </i>
    <i>
      <x v="1"/>
    </i>
    <i>
      <x v="3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Quantity#" fld="5" baseField="0" baseItem="0"/>
    <dataField name="Quantity%" fld="5" showDataAs="percentOfTotal" baseField="0" baseItem="0" numFmtId="1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43C45D-778C-4EAD-B46F-363D5E1F14EE}" name="PivotTable11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ategory" colHeaderCaption="Region">
  <location ref="AQ4:AS19" firstHeaderRow="0" firstDataRow="1" firstDataCol="1" rowPageCount="1" colPageCount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axis="axisRow" showAll="0" measureFilter="1" sortType="descending">
      <items count="6">
        <item x="4"/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axis="axisPage" multipleItemSelectionAllowed="1" showAll="0">
      <items count="5">
        <item m="1" x="2"/>
        <item h="1" m="1" x="3"/>
        <item x="0"/>
        <item h="1" x="1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1"/>
  </rowFields>
  <rowItems count="15">
    <i>
      <x/>
    </i>
    <i r="1">
      <x v="3"/>
    </i>
    <i r="1">
      <x v="4"/>
    </i>
    <i>
      <x v="1"/>
    </i>
    <i r="1">
      <x v="2"/>
    </i>
    <i r="1">
      <x v="3"/>
    </i>
    <i>
      <x v="2"/>
    </i>
    <i r="1">
      <x v="1"/>
    </i>
    <i r="1">
      <x/>
    </i>
    <i>
      <x v="3"/>
    </i>
    <i r="1">
      <x v="3"/>
    </i>
    <i r="1">
      <x v="1"/>
    </i>
    <i>
      <x v="4"/>
    </i>
    <i r="1">
      <x v="1"/>
    </i>
    <i r="1">
      <x v="2"/>
    </i>
  </rowItems>
  <colFields count="1">
    <field x="-2"/>
  </colFields>
  <colItems count="2">
    <i>
      <x/>
    </i>
    <i i="1">
      <x v="1"/>
    </i>
  </colItems>
  <pageFields count="1">
    <pageField fld="10" hier="-1"/>
  </pageFields>
  <dataFields count="2">
    <dataField name="#total_sales" fld="7" baseField="0" baseItem="0"/>
    <dataField name="Avg Quantity" fld="4" subtotal="average" baseField="2" baseItem="0"/>
  </dataFields>
  <formats count="1">
    <format dxfId="1">
      <pivotArea outline="0" collapsedLevelsAreSubtotals="1" fieldPosition="0"/>
    </format>
  </formats>
  <pivotTableStyleInfo name="PivotStyleMedium8" showRowHeaders="1" showColHeaders="1" showRowStripes="0" showColStripes="0" showLastColumn="1"/>
  <filters count="1">
    <filter fld="1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1ACD6A-EDE6-4868-BC42-94597815AC1E}" name="PivotTable10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ategory" colHeaderCaption="Region">
  <location ref="AN4:AO9" firstHeaderRow="1" firstDataRow="1" firstDataCol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showAll="0"/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#discount_rev" fld="9" baseField="0" baseItem="0"/>
  </dataFields>
  <formats count="1">
    <format dxfId="2">
      <pivotArea outline="0" collapsedLevelsAreSubtotals="1" fieldPosition="0"/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5C3BFD-90CE-453B-8227-7E7C854EDB20}" name="PivotTable9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ategory" colHeaderCaption="Region">
  <location ref="AH4:AL10" firstHeaderRow="1" firstDataRow="2" firstDataCol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showAll="0"/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dataField="1" showAll="0"/>
    <pivotField showAll="0"/>
    <pivotField axis="axisCol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6"/>
  </colFields>
  <colItems count="4">
    <i>
      <x/>
    </i>
    <i>
      <x v="1"/>
    </i>
    <i>
      <x v="2"/>
    </i>
    <i>
      <x v="3"/>
    </i>
  </colItems>
  <dataFields count="1">
    <dataField name="#Quantity" fld="4" baseField="0" baseItem="0"/>
  </dataFields>
  <formats count="1">
    <format dxfId="7">
      <pivotArea outline="0" collapsedLevelsAreSubtotals="1" fieldPosition="0"/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FBE9E-4892-41AB-8813-A09A736A6172}" name="PivotTable3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ustomer" colHeaderCaption="Region">
  <location ref="AB4:AF10" firstHeaderRow="1" firstDataRow="2" firstDataCol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axis="axisCol" showAll="0">
      <items count="5">
        <item x="2"/>
        <item x="3"/>
        <item x="1"/>
        <item x="0"/>
        <item t="default"/>
      </items>
    </pivotField>
    <pivotField dataField="1"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6"/>
  </colFields>
  <colItems count="4">
    <i>
      <x/>
    </i>
    <i>
      <x v="1"/>
    </i>
    <i>
      <x v="2"/>
    </i>
    <i>
      <x v="3"/>
    </i>
  </colItems>
  <dataFields count="1">
    <dataField name="#total_sales" fld="7" baseField="0" baseItem="0" numFmtId="1"/>
  </dataFields>
  <formats count="1">
    <format dxfId="8">
      <pivotArea outline="0" collapsedLevelsAreSubtotals="1" fieldPosition="0"/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978472-0A97-49E7-B287-BDF153285E70}" name="PivotTable2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 colHeaderCaption="Region">
  <location ref="Y4:Z10" firstHeaderRow="1" firstDataRow="1" firstDataCol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showAll="0"/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#profit margin" fld="8" baseField="0" baseItem="0" numFmtId="2"/>
  </dataFields>
  <formats count="1">
    <format dxfId="9">
      <pivotArea outline="0" collapsedLevelsAreSubtotals="1" fieldPosition="0"/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49092-1C50-4DB4-8691-BBEDB3D5F348}" name="PivotTable1" cacheId="4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Category">
  <location ref="U4:W19" firstHeaderRow="0" firstDataRow="1" firstDataCol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showAll="0"/>
    <pivotField axis="axisRow" showAll="0">
      <items count="6">
        <item x="4"/>
        <item x="2"/>
        <item x="0"/>
        <item x="1"/>
        <item x="3"/>
        <item t="default"/>
      </items>
    </pivotField>
    <pivotField axis="axisRow" showAll="0" measureFilter="1" sortType="descending">
      <items count="21">
        <item x="14"/>
        <item x="1"/>
        <item x="15"/>
        <item x="18"/>
        <item x="10"/>
        <item x="19"/>
        <item x="0"/>
        <item x="4"/>
        <item x="3"/>
        <item x="11"/>
        <item x="17"/>
        <item x="2"/>
        <item x="13"/>
        <item x="7"/>
        <item x="12"/>
        <item x="16"/>
        <item x="5"/>
        <item x="9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2"/>
    <field x="3"/>
  </rowFields>
  <rowItems count="15">
    <i>
      <x/>
    </i>
    <i r="1">
      <x v="14"/>
    </i>
    <i r="1">
      <x v="9"/>
    </i>
    <i>
      <x v="1"/>
    </i>
    <i r="1">
      <x v="11"/>
    </i>
    <i r="1">
      <x v="17"/>
    </i>
    <i>
      <x v="2"/>
    </i>
    <i r="1">
      <x v="6"/>
    </i>
    <i r="1">
      <x v="2"/>
    </i>
    <i>
      <x v="3"/>
    </i>
    <i r="1">
      <x v="7"/>
    </i>
    <i r="1">
      <x v="4"/>
    </i>
    <i>
      <x v="4"/>
    </i>
    <i r="1">
      <x v="5"/>
    </i>
    <i r="1">
      <x v="13"/>
    </i>
  </rowItems>
  <colFields count="1">
    <field x="-2"/>
  </colFields>
  <colItems count="2">
    <i>
      <x/>
    </i>
    <i i="1">
      <x v="1"/>
    </i>
  </colItems>
  <dataFields count="2">
    <dataField name="Avg Price/Unit" fld="5" subtotal="average" baseField="0" baseItem="0" numFmtId="2"/>
    <dataField name="#Quantity" fld="4" baseField="0" baseItem="0"/>
  </dataFields>
  <formats count="1">
    <format dxfId="10">
      <pivotArea outline="0" collapsedLevelsAreSubtotals="1" fieldPosition="0"/>
    </format>
  </formats>
  <pivotTableStyleInfo name="PivotStyleMedium8" showRowHeaders="1" showColHeaders="1" showRowStripes="0" showColStripes="0" showLastColumn="1"/>
  <filters count="1">
    <filter fld="3" type="count" evalOrder="-1" id="1" iMeasureFld="1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DDAB5C-DDE0-4621-B255-1CF3BF55F8C8}" name="PivotTable4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/Name">
  <location ref="B4:C20" firstHeaderRow="1" firstDataRow="1" firstDataCol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showAll="0"/>
    <pivotField axis="axisRow" showAll="0" measureFilter="1" sortType="descending">
      <items count="6">
        <item sd="0" x="4"/>
        <item x="2"/>
        <item x="0"/>
        <item x="1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1">
        <item x="14"/>
        <item x="1"/>
        <item x="15"/>
        <item x="18"/>
        <item x="10"/>
        <item x="19"/>
        <item x="0"/>
        <item x="4"/>
        <item x="3"/>
        <item x="11"/>
        <item x="17"/>
        <item x="2"/>
        <item x="13"/>
        <item x="7"/>
        <item x="12"/>
        <item x="16"/>
        <item x="5"/>
        <item x="9"/>
        <item x="6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16">
    <i>
      <x v="2"/>
    </i>
    <i r="1">
      <x v="2"/>
    </i>
    <i r="1">
      <x v="6"/>
    </i>
    <i r="1">
      <x v="12"/>
    </i>
    <i r="1">
      <x v="19"/>
    </i>
    <i>
      <x v="1"/>
    </i>
    <i r="1">
      <x v="8"/>
    </i>
    <i r="1">
      <x v="11"/>
    </i>
    <i r="1">
      <x v="16"/>
    </i>
    <i r="1">
      <x v="17"/>
    </i>
    <i>
      <x v="3"/>
    </i>
    <i r="1">
      <x v="1"/>
    </i>
    <i r="1">
      <x v="4"/>
    </i>
    <i r="1">
      <x v="7"/>
    </i>
    <i r="1">
      <x v="18"/>
    </i>
    <i t="grand">
      <x/>
    </i>
  </rowItems>
  <colItems count="1">
    <i/>
  </colItems>
  <dataFields count="1">
    <dataField name="#total_sales" fld="7" baseField="0" baseItem="0"/>
  </dataFields>
  <pivotTableStyleInfo name="PivotStyleMedium8" showRowHeaders="1" showColHeaders="1" showRowStripes="0" showColStripes="0" showLastColumn="1"/>
  <filters count="1">
    <filter fld="2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F34A89-86ED-4798-BA62-BED02CB5E96F}" name="PivotTable8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 colHeaderCaption="Region">
  <location ref="Q4:S17" firstHeaderRow="0" firstDataRow="1" firstDataCol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#total_sales" fld="7" baseField="0" baseItem="0"/>
    <dataField name="#Quantity" fld="4" baseField="0" baseItem="0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D7BAF-3C3B-4AB3-8421-4619E6A82071}" name="PivotTable7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 colHeaderCaption="Region">
  <location ref="J13:O20" firstHeaderRow="1" firstDataRow="2" firstDataCol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showAll="0"/>
    <pivotField axis="axisRow" showAll="0">
      <items count="6">
        <item sd="0" x="4"/>
        <item x="2"/>
        <item x="0"/>
        <item x="1"/>
        <item sd="0" x="3"/>
        <item t="default"/>
      </items>
    </pivotField>
    <pivotField showAll="0"/>
    <pivotField showAll="0"/>
    <pivotField dataField="1" showAll="0"/>
    <pivotField axis="axisCol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rice Per Unit" fld="5" subtotal="average" baseField="2" baseItem="2" numFmtId="2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AAE3C4-86DC-45FA-A626-B0B29EE5C735}" name="PivotTable6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 colHeaderCaption="Region">
  <location ref="J4:O11" firstHeaderRow="1" firstDataRow="2" firstDataCol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showAll="0"/>
    <pivotField axis="axisRow" showAll="0">
      <items count="6">
        <item sd="0" x="4"/>
        <item x="2"/>
        <item x="0"/>
        <item x="1"/>
        <item sd="0" x="3"/>
        <item t="default"/>
      </items>
    </pivotField>
    <pivotField showAll="0"/>
    <pivotField showAll="0"/>
    <pivotField showAll="0"/>
    <pivotField axis="axisCol" showAll="0">
      <items count="5">
        <item x="2"/>
        <item x="3"/>
        <item x="1"/>
        <item x="0"/>
        <item t="default"/>
      </items>
    </pivotField>
    <pivotField dataField="1"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#total_sales" fld="7" baseField="0" baseItem="0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12F2A-902A-44F5-AC6E-FCDD3A517EF4}" name="PivotTable5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ame">
  <location ref="E4:H10" firstHeaderRow="0" firstDataRow="1" firstDataCol="1"/>
  <pivotFields count="13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axis="axisRow" showAll="0">
      <items count="6">
        <item x="4"/>
        <item x="0"/>
        <item x="2"/>
        <item x="3"/>
        <item x="1"/>
        <item t="default"/>
      </items>
    </pivotField>
    <pivotField showAll="0" measureFilter="1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Quantity" fld="4" baseField="0" baseItem="0"/>
    <dataField name="#total_sales" fld="7" baseField="0" baseItem="0"/>
    <dataField name="Avg #Quantity" fld="4" subtotal="average" baseField="1" baseItem="0"/>
  </dataFields>
  <formats count="1">
    <format dxfId="11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</formats>
  <pivotTableStyleInfo name="PivotStyleMedium8" showRowHeaders="1" showColHeaders="1" showRowStripes="0" showColStripes="0" showLastColumn="1"/>
  <filters count="1">
    <filter fld="2" type="count" evalOrder="-1" id="1" iMeasureFld="1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37231-812E-46D2-93C3-99DC531C0333}" name="my_table" displayName="my_table" ref="A1:H10" totalsRowCount="1">
  <autoFilter ref="A1:H9" xr:uid="{C0837231-812E-46D2-93C3-99DC531C0333}"/>
  <tableColumns count="8">
    <tableColumn id="1" xr3:uid="{AD27A00A-324D-4273-8E44-76D9CC4A6A21}" name="Order ID" totalsRowLabel="Total"/>
    <tableColumn id="2" xr3:uid="{263AEC78-5D16-43E6-9495-CA186F9E9A0C}" name="Date" dataDxfId="12"/>
    <tableColumn id="3" xr3:uid="{AC079833-878C-4D34-9744-E6D87094C3F2}" name="Customer Name"/>
    <tableColumn id="4" xr3:uid="{FA53A8C8-4C7A-4689-9525-90D0215FC34E}" name="Product Category"/>
    <tableColumn id="5" xr3:uid="{8D1449C1-6A84-4593-86C2-4CD9182E150C}" name="Product Name"/>
    <tableColumn id="6" xr3:uid="{FA0D6FC0-DEC6-44BC-87B4-E94D8625454B}" name="Quantity" totalsRowFunction="sum"/>
    <tableColumn id="7" xr3:uid="{6CB7BB36-B6C8-4F8E-9DDC-31C0456CF3CA}" name="Price Per Unit"/>
    <tableColumn id="8" xr3:uid="{240D3BA8-0F79-42F1-A8F9-7214A7B87EA4}" name="Region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0B538-36F6-447A-A13B-2C025AB7BA06}" name="my_data" displayName="my_data" ref="A1:K152" totalsRowCount="1">
  <autoFilter ref="A1:K151" xr:uid="{F630B538-36F6-447A-A13B-2C025AB7BA06}">
    <filterColumn colId="10">
      <filters>
        <filter val="Exceeds 500"/>
      </filters>
    </filterColumn>
  </autoFilter>
  <sortState xmlns:xlrd2="http://schemas.microsoft.com/office/spreadsheetml/2017/richdata2" ref="A2:J151">
    <sortCondition ref="A1:A151"/>
  </sortState>
  <tableColumns count="11">
    <tableColumn id="1" xr3:uid="{941D8416-6508-4450-A621-F7C2C06C5274}" name="Date" totalsRowLabel="Total" dataDxfId="6"/>
    <tableColumn id="2" xr3:uid="{5BEC3E32-3CA1-4F37-8702-4655AE33FB81}" name="Customer Name"/>
    <tableColumn id="3" xr3:uid="{5D57C882-CCD3-428E-A24A-AED7C3A03DAE}" name="Product Category"/>
    <tableColumn id="4" xr3:uid="{535B7110-B232-4F05-9957-EEE6E78AF5A3}" name="Product Name"/>
    <tableColumn id="5" xr3:uid="{26FBB6B4-D205-4D0D-9CAE-BC2160A11DB0}" name="Quantity"/>
    <tableColumn id="6" xr3:uid="{AC963823-2E2A-41DD-9A39-D5610178E8F9}" name="Price Per Unit" totalsRowFunction="average"/>
    <tableColumn id="7" xr3:uid="{9A237646-48D8-41C8-AC9E-F24CE10B6FE1}" name="Region"/>
    <tableColumn id="8" xr3:uid="{74068395-70AC-425F-AF82-4DCEC4EDBDE7}" name="total_sales" totalsRowFunction="sum" dataDxfId="5">
      <calculatedColumnFormula>my_data[[#This Row],[Quantity]]*my_data[[#This Row],[Price Per Unit]]</calculatedColumnFormula>
    </tableColumn>
    <tableColumn id="9" xr3:uid="{02EAD389-6FF0-420C-A91C-4BE4B37659F5}" name="profit_margin" dataDxfId="4">
      <calculatedColumnFormula>my_data[[#This Row],[total_sales]]-(70%*my_data[[#This Row],[total_sales]])</calculatedColumnFormula>
    </tableColumn>
    <tableColumn id="10" xr3:uid="{E0C1ED46-4A86-45F0-9879-BE4DF7998A35}" name="discount_rev" dataDxfId="3">
      <calculatedColumnFormula array="1">my_data[[#This Row],[total_sales]]*(1-(_xlfn.SWITCH(MONTH(my_data[[#This Row],[Date]]), 1, 10%, 2, 10%, 3, 10%, 4, 15%, 5, 15%, 6, 15%, 7, 20%, 8, 20%, 9, 20%, 10, 25%, 11, 25%, 12, 25%)))</calculatedColumnFormula>
    </tableColumn>
    <tableColumn id="12" xr3:uid="{3824E9D7-FB35-4B23-A16A-CDA0881FD9EE}" name="exceeds 500?" dataDxfId="0">
      <calculatedColumnFormula array="1">_xlfn.SWITCH(my_data[[#This Row],[Price Per Unit]]&gt;500, TRUE, "Exceeds 500", FALSE, "Not Exceeds")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pivotTable" Target="../pivotTables/pivotTable13.xml"/><Relationship Id="rId5" Type="http://schemas.openxmlformats.org/officeDocument/2006/relationships/pivotTable" Target="../pivotTables/pivotTable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0A86-C054-4B10-99F0-4720A175391A}">
  <dimension ref="B2:J16"/>
  <sheetViews>
    <sheetView zoomScale="130" zoomScaleNormal="130" workbookViewId="0">
      <selection activeCell="B17" sqref="B17"/>
    </sheetView>
  </sheetViews>
  <sheetFormatPr defaultRowHeight="14.4"/>
  <cols>
    <col min="2" max="2" width="10.6640625" bestFit="1" customWidth="1"/>
    <col min="3" max="3" width="9.21875" bestFit="1" customWidth="1"/>
    <col min="4" max="4" width="9.77734375" bestFit="1" customWidth="1"/>
    <col min="6" max="6" width="14.44140625" bestFit="1" customWidth="1"/>
    <col min="7" max="7" width="8.77734375" bestFit="1" customWidth="1"/>
    <col min="8" max="8" width="5.88671875" bestFit="1" customWidth="1"/>
    <col min="9" max="9" width="5.6640625" bestFit="1" customWidth="1"/>
    <col min="10" max="10" width="4.5546875" bestFit="1" customWidth="1"/>
    <col min="11" max="11" width="10.77734375" bestFit="1" customWidth="1"/>
    <col min="12" max="12" width="15.21875" bestFit="1" customWidth="1"/>
    <col min="13" max="13" width="8.33203125" bestFit="1" customWidth="1"/>
    <col min="14" max="14" width="5.88671875" bestFit="1" customWidth="1"/>
    <col min="15" max="15" width="10.5546875" bestFit="1" customWidth="1"/>
    <col min="16" max="17" width="10.77734375" bestFit="1" customWidth="1"/>
  </cols>
  <sheetData>
    <row r="2" spans="2:10">
      <c r="F2" s="6" t="s">
        <v>0</v>
      </c>
      <c r="G2" t="s">
        <v>103</v>
      </c>
    </row>
    <row r="3" spans="2:10">
      <c r="B3" s="6" t="s">
        <v>6</v>
      </c>
      <c r="C3" t="s">
        <v>100</v>
      </c>
      <c r="D3" t="s">
        <v>101</v>
      </c>
    </row>
    <row r="4" spans="2:10">
      <c r="B4" s="7" t="s">
        <v>15</v>
      </c>
      <c r="C4" s="13">
        <v>6</v>
      </c>
      <c r="D4" s="8">
        <v>0.4</v>
      </c>
      <c r="F4" s="6" t="s">
        <v>98</v>
      </c>
      <c r="G4" s="6" t="s">
        <v>6</v>
      </c>
    </row>
    <row r="5" spans="2:10">
      <c r="B5" s="7" t="s">
        <v>10</v>
      </c>
      <c r="C5" s="13">
        <v>5</v>
      </c>
      <c r="D5" s="8">
        <v>0.33333333333333331</v>
      </c>
      <c r="F5" s="6" t="s">
        <v>102</v>
      </c>
      <c r="G5" t="s">
        <v>12</v>
      </c>
      <c r="H5" t="s">
        <v>10</v>
      </c>
      <c r="I5" t="s">
        <v>15</v>
      </c>
      <c r="J5" t="s">
        <v>21</v>
      </c>
    </row>
    <row r="6" spans="2:10">
      <c r="B6" s="7" t="s">
        <v>21</v>
      </c>
      <c r="C6" s="13">
        <v>3</v>
      </c>
      <c r="D6" s="8">
        <v>0.2</v>
      </c>
      <c r="F6" s="7" t="s">
        <v>13</v>
      </c>
      <c r="G6" s="13"/>
      <c r="H6" s="13">
        <v>3</v>
      </c>
      <c r="I6" s="13">
        <v>5</v>
      </c>
      <c r="J6" s="13"/>
    </row>
    <row r="7" spans="2:10">
      <c r="B7" s="7" t="s">
        <v>12</v>
      </c>
      <c r="C7" s="13">
        <v>1</v>
      </c>
      <c r="D7" s="8">
        <v>6.6666666666666666E-2</v>
      </c>
      <c r="F7" s="9" t="s">
        <v>14</v>
      </c>
      <c r="G7" s="13"/>
      <c r="H7" s="13"/>
      <c r="I7" s="13">
        <v>1</v>
      </c>
      <c r="J7" s="13"/>
    </row>
    <row r="8" spans="2:10">
      <c r="B8" s="7" t="s">
        <v>97</v>
      </c>
      <c r="C8" s="13">
        <v>15</v>
      </c>
      <c r="D8" s="8">
        <v>1</v>
      </c>
      <c r="F8" s="9" t="s">
        <v>32</v>
      </c>
      <c r="G8" s="13"/>
      <c r="H8" s="13"/>
      <c r="I8" s="13">
        <v>4</v>
      </c>
      <c r="J8" s="13"/>
    </row>
    <row r="9" spans="2:10">
      <c r="F9" s="9" t="s">
        <v>30</v>
      </c>
      <c r="G9" s="13"/>
      <c r="H9" s="13">
        <v>3</v>
      </c>
      <c r="I9" s="13"/>
      <c r="J9" s="13"/>
    </row>
    <row r="10" spans="2:10">
      <c r="F10" s="7" t="s">
        <v>8</v>
      </c>
      <c r="G10" s="13"/>
      <c r="H10" s="13"/>
      <c r="I10" s="13">
        <v>1</v>
      </c>
      <c r="J10" s="13">
        <v>3</v>
      </c>
    </row>
    <row r="11" spans="2:10">
      <c r="F11" s="9" t="s">
        <v>9</v>
      </c>
      <c r="G11" s="13"/>
      <c r="H11" s="13"/>
      <c r="I11" s="13">
        <v>1</v>
      </c>
      <c r="J11" s="13"/>
    </row>
    <row r="12" spans="2:10">
      <c r="F12" s="9" t="s">
        <v>39</v>
      </c>
      <c r="G12" s="13"/>
      <c r="H12" s="13"/>
      <c r="I12" s="13"/>
      <c r="J12" s="13">
        <v>1</v>
      </c>
    </row>
    <row r="13" spans="2:10">
      <c r="F13" s="9" t="s">
        <v>20</v>
      </c>
      <c r="G13" s="13"/>
      <c r="H13" s="13"/>
      <c r="I13" s="13"/>
      <c r="J13" s="13">
        <v>2</v>
      </c>
    </row>
    <row r="14" spans="2:10">
      <c r="F14" s="7" t="s">
        <v>23</v>
      </c>
      <c r="G14" s="13">
        <v>1</v>
      </c>
      <c r="H14" s="13">
        <v>2</v>
      </c>
      <c r="I14" s="13"/>
      <c r="J14" s="13"/>
    </row>
    <row r="15" spans="2:10">
      <c r="F15" s="9" t="s">
        <v>28</v>
      </c>
      <c r="G15" s="13"/>
      <c r="H15" s="13">
        <v>2</v>
      </c>
      <c r="I15" s="13"/>
      <c r="J15" s="13"/>
    </row>
    <row r="16" spans="2:10">
      <c r="F16" s="9" t="s">
        <v>24</v>
      </c>
      <c r="G16" s="13">
        <v>1</v>
      </c>
      <c r="H16" s="13"/>
      <c r="I16" s="13"/>
      <c r="J1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97B5-BECB-4F5C-852F-8357D3405602}">
  <dimension ref="A1:H10"/>
  <sheetViews>
    <sheetView workbookViewId="0">
      <selection activeCell="B17" sqref="B17"/>
    </sheetView>
  </sheetViews>
  <sheetFormatPr defaultRowHeight="14.4"/>
  <cols>
    <col min="1" max="1" width="9.77734375" customWidth="1"/>
    <col min="2" max="2" width="10.33203125" bestFit="1" customWidth="1"/>
    <col min="3" max="3" width="16.33203125" customWidth="1"/>
    <col min="4" max="4" width="17.109375" customWidth="1"/>
    <col min="5" max="5" width="14.77734375" customWidth="1"/>
    <col min="6" max="6" width="10" customWidth="1"/>
    <col min="7" max="7" width="14.109375" customWidth="1"/>
  </cols>
  <sheetData>
    <row r="1" spans="1:8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101</v>
      </c>
      <c r="B2" s="1">
        <v>45292</v>
      </c>
      <c r="C2" t="s">
        <v>22</v>
      </c>
      <c r="D2" t="s">
        <v>8</v>
      </c>
      <c r="E2" t="s">
        <v>9</v>
      </c>
      <c r="F2">
        <v>1</v>
      </c>
      <c r="G2">
        <v>1000</v>
      </c>
      <c r="H2" t="s">
        <v>15</v>
      </c>
    </row>
    <row r="3" spans="1:8">
      <c r="A3">
        <v>102</v>
      </c>
      <c r="B3" s="1">
        <v>45293</v>
      </c>
      <c r="C3" t="s">
        <v>16</v>
      </c>
      <c r="D3" t="s">
        <v>13</v>
      </c>
      <c r="E3" t="s">
        <v>30</v>
      </c>
      <c r="F3">
        <v>3</v>
      </c>
      <c r="G3">
        <v>50</v>
      </c>
      <c r="H3" t="s">
        <v>10</v>
      </c>
    </row>
    <row r="4" spans="1:8">
      <c r="A4">
        <v>103</v>
      </c>
      <c r="B4" s="1">
        <v>45294</v>
      </c>
      <c r="C4" t="s">
        <v>7</v>
      </c>
      <c r="D4" t="s">
        <v>8</v>
      </c>
      <c r="E4" t="s">
        <v>20</v>
      </c>
      <c r="F4">
        <v>2</v>
      </c>
      <c r="G4">
        <v>500</v>
      </c>
      <c r="H4" t="s">
        <v>21</v>
      </c>
    </row>
    <row r="5" spans="1:8">
      <c r="A5">
        <v>104</v>
      </c>
      <c r="B5" s="1">
        <v>45295</v>
      </c>
      <c r="C5" t="s">
        <v>22</v>
      </c>
      <c r="D5" t="s">
        <v>13</v>
      </c>
      <c r="E5" t="s">
        <v>14</v>
      </c>
      <c r="F5">
        <v>1</v>
      </c>
      <c r="G5">
        <v>100</v>
      </c>
      <c r="H5" t="s">
        <v>15</v>
      </c>
    </row>
    <row r="6" spans="1:8">
      <c r="A6">
        <v>105</v>
      </c>
      <c r="B6" s="1">
        <v>45296</v>
      </c>
      <c r="C6" t="s">
        <v>7</v>
      </c>
      <c r="D6" t="s">
        <v>23</v>
      </c>
      <c r="E6" t="s">
        <v>24</v>
      </c>
      <c r="F6">
        <v>1</v>
      </c>
      <c r="G6">
        <v>150</v>
      </c>
      <c r="H6" t="s">
        <v>12</v>
      </c>
    </row>
    <row r="7" spans="1:8">
      <c r="A7">
        <v>106</v>
      </c>
      <c r="B7" s="1">
        <v>45297</v>
      </c>
      <c r="C7" t="s">
        <v>16</v>
      </c>
      <c r="D7" t="s">
        <v>23</v>
      </c>
      <c r="E7" t="s">
        <v>28</v>
      </c>
      <c r="F7">
        <v>2</v>
      </c>
      <c r="G7">
        <v>200</v>
      </c>
      <c r="H7" t="s">
        <v>10</v>
      </c>
    </row>
    <row r="8" spans="1:8">
      <c r="A8">
        <v>107</v>
      </c>
      <c r="B8" s="1">
        <v>45298</v>
      </c>
      <c r="C8" t="s">
        <v>22</v>
      </c>
      <c r="D8" t="s">
        <v>13</v>
      </c>
      <c r="E8" t="s">
        <v>32</v>
      </c>
      <c r="F8">
        <v>4</v>
      </c>
      <c r="G8">
        <v>60</v>
      </c>
      <c r="H8" t="s">
        <v>15</v>
      </c>
    </row>
    <row r="9" spans="1:8">
      <c r="A9">
        <v>108</v>
      </c>
      <c r="B9" s="1">
        <v>45299</v>
      </c>
      <c r="C9" t="s">
        <v>7</v>
      </c>
      <c r="D9" t="s">
        <v>8</v>
      </c>
      <c r="E9" t="s">
        <v>39</v>
      </c>
      <c r="F9">
        <v>1</v>
      </c>
      <c r="G9">
        <v>800</v>
      </c>
      <c r="H9" t="s">
        <v>21</v>
      </c>
    </row>
    <row r="10" spans="1:8">
      <c r="A10" t="s">
        <v>99</v>
      </c>
      <c r="F10">
        <f>SUBTOTAL(109,my_table[Quantity])</f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446-0346-419F-B499-627E0E183D2D}">
  <dimension ref="A1:O152"/>
  <sheetViews>
    <sheetView topLeftCell="A138" workbookViewId="0">
      <selection activeCell="H152" sqref="H152"/>
    </sheetView>
  </sheetViews>
  <sheetFormatPr defaultRowHeight="14.4"/>
  <cols>
    <col min="1" max="1" width="10.33203125" bestFit="1" customWidth="1"/>
    <col min="2" max="2" width="16.77734375" bestFit="1" customWidth="1"/>
    <col min="3" max="3" width="17.5546875" bestFit="1" customWidth="1"/>
    <col min="4" max="4" width="15.109375" bestFit="1" customWidth="1"/>
    <col min="5" max="5" width="10.33203125" bestFit="1" customWidth="1"/>
    <col min="6" max="6" width="14.44140625" bestFit="1" customWidth="1"/>
    <col min="7" max="7" width="8.77734375" bestFit="1" customWidth="1"/>
    <col min="8" max="8" width="12.21875" bestFit="1" customWidth="1"/>
    <col min="9" max="9" width="14.33203125" bestFit="1" customWidth="1"/>
    <col min="10" max="10" width="13.77734375" bestFit="1" customWidth="1"/>
    <col min="11" max="11" width="14.33203125" bestFit="1" customWidth="1"/>
    <col min="14" max="14" width="11.3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126</v>
      </c>
      <c r="J1" t="s">
        <v>137</v>
      </c>
      <c r="K1" t="s">
        <v>144</v>
      </c>
    </row>
    <row r="2" spans="1:15">
      <c r="A2" s="1">
        <v>45293</v>
      </c>
      <c r="B2" t="s">
        <v>16</v>
      </c>
      <c r="C2" t="s">
        <v>23</v>
      </c>
      <c r="D2" t="s">
        <v>29</v>
      </c>
      <c r="E2">
        <v>3</v>
      </c>
      <c r="F2">
        <v>522</v>
      </c>
      <c r="G2" t="s">
        <v>12</v>
      </c>
      <c r="H2">
        <f>my_data[[#This Row],[Quantity]]*my_data[[#This Row],[Price Per Unit]]</f>
        <v>1566</v>
      </c>
      <c r="I2">
        <f>my_data[[#This Row],[total_sales]]-(70%*my_data[[#This Row],[total_sales]])</f>
        <v>469.80000000000018</v>
      </c>
      <c r="J2" cm="1">
        <f t="array" ref="J2">my_data[[#This Row],[total_sales]]*(1-(_xlfn.SWITCH(MONTH(my_data[[#This Row],[Date]]), 1, 10%, 2, 10%, 3, 10%, 4, 15%, 5, 15%, 6, 15%, 7, 20%, 8, 20%, 9, 20%, 10, 25%, 11, 25%, 12, 25%)))</f>
        <v>1409.4</v>
      </c>
      <c r="K2" s="13" t="str" cm="1">
        <f t="array" ref="K2">_xlfn.SWITCH(my_data[[#This Row],[Price Per Unit]]&gt;500, TRUE, "Exceeds 500", FALSE, "Not Exceeds")</f>
        <v>Exceeds 500</v>
      </c>
    </row>
    <row r="3" spans="1:15">
      <c r="A3" s="1">
        <v>45295</v>
      </c>
      <c r="B3" t="s">
        <v>11</v>
      </c>
      <c r="C3" t="s">
        <v>17</v>
      </c>
      <c r="D3" t="s">
        <v>33</v>
      </c>
      <c r="E3">
        <v>1</v>
      </c>
      <c r="F3">
        <v>734</v>
      </c>
      <c r="G3" t="s">
        <v>10</v>
      </c>
      <c r="H3">
        <f>my_data[[#This Row],[Quantity]]*my_data[[#This Row],[Price Per Unit]]</f>
        <v>734</v>
      </c>
      <c r="I3">
        <f>my_data[[#This Row],[total_sales]]-(70%*my_data[[#This Row],[total_sales]])</f>
        <v>220.20000000000005</v>
      </c>
      <c r="J3" cm="1">
        <f t="array" ref="J3">my_data[[#This Row],[total_sales]]*(1-(_xlfn.SWITCH(MONTH(my_data[[#This Row],[Date]]), 1, 10%, 2, 10%, 3, 10%, 4, 15%, 5, 15%, 6, 15%, 7, 20%, 8, 20%, 9, 20%, 10, 25%, 11, 25%, 12, 25%)))</f>
        <v>660.6</v>
      </c>
      <c r="K3" s="13" t="str" cm="1">
        <f t="array" ref="K3">_xlfn.SWITCH(my_data[[#This Row],[Price Per Unit]]&gt;500, TRUE, "Exceeds 500", FALSE, "Not Exceeds")</f>
        <v>Exceeds 500</v>
      </c>
    </row>
    <row r="4" spans="1:15" hidden="1">
      <c r="A4" s="1">
        <v>45302</v>
      </c>
      <c r="B4" t="s">
        <v>16</v>
      </c>
      <c r="C4" t="s">
        <v>8</v>
      </c>
      <c r="D4" t="s">
        <v>9</v>
      </c>
      <c r="E4">
        <v>5</v>
      </c>
      <c r="F4">
        <v>166</v>
      </c>
      <c r="G4" t="s">
        <v>10</v>
      </c>
      <c r="H4">
        <f>my_data[[#This Row],[Quantity]]*my_data[[#This Row],[Price Per Unit]]</f>
        <v>830</v>
      </c>
      <c r="I4">
        <f>my_data[[#This Row],[total_sales]]-(70%*my_data[[#This Row],[total_sales]])</f>
        <v>249</v>
      </c>
      <c r="J4" cm="1">
        <f t="array" ref="J4">my_data[[#This Row],[total_sales]]*(1-(_xlfn.SWITCH(MONTH(my_data[[#This Row],[Date]]), 1, 10%, 2, 10%, 3, 10%, 4, 15%, 5, 15%, 6, 15%, 7, 20%, 8, 20%, 9, 20%, 10, 25%, 11, 25%, 12, 25%)))</f>
        <v>747</v>
      </c>
      <c r="K4" s="13" t="str" cm="1">
        <f t="array" ref="K4">_xlfn.SWITCH(my_data[[#This Row],[Price Per Unit]]&gt;500, TRUE, "Exceeds 500", FALSE, "Not Exceeds")</f>
        <v>Not Exceeds</v>
      </c>
    </row>
    <row r="5" spans="1:15" hidden="1">
      <c r="A5" s="1">
        <v>45305</v>
      </c>
      <c r="B5" t="s">
        <v>7</v>
      </c>
      <c r="C5" t="s">
        <v>8</v>
      </c>
      <c r="D5" t="s">
        <v>34</v>
      </c>
      <c r="E5">
        <v>1</v>
      </c>
      <c r="F5">
        <v>244</v>
      </c>
      <c r="G5" t="s">
        <v>21</v>
      </c>
      <c r="H5">
        <f>my_data[[#This Row],[Quantity]]*my_data[[#This Row],[Price Per Unit]]</f>
        <v>244</v>
      </c>
      <c r="I5">
        <f>my_data[[#This Row],[total_sales]]-(70%*my_data[[#This Row],[total_sales]])</f>
        <v>73.200000000000017</v>
      </c>
      <c r="J5" cm="1">
        <f t="array" ref="J5">my_data[[#This Row],[total_sales]]*(1-(_xlfn.SWITCH(MONTH(my_data[[#This Row],[Date]]), 1, 10%, 2, 10%, 3, 10%, 4, 15%, 5, 15%, 6, 15%, 7, 20%, 8, 20%, 9, 20%, 10, 25%, 11, 25%, 12, 25%)))</f>
        <v>219.6</v>
      </c>
      <c r="K5" s="13" t="str" cm="1">
        <f t="array" ref="K5">_xlfn.SWITCH(my_data[[#This Row],[Price Per Unit]]&gt;500, TRUE, "Exceeds 500", FALSE, "Not Exceeds")</f>
        <v>Not Exceeds</v>
      </c>
    </row>
    <row r="6" spans="1:15">
      <c r="A6" s="1">
        <v>45306</v>
      </c>
      <c r="B6" t="s">
        <v>19</v>
      </c>
      <c r="C6" t="s">
        <v>23</v>
      </c>
      <c r="D6" t="s">
        <v>29</v>
      </c>
      <c r="E6">
        <v>5</v>
      </c>
      <c r="F6">
        <v>828</v>
      </c>
      <c r="G6" t="s">
        <v>15</v>
      </c>
      <c r="H6">
        <f>my_data[[#This Row],[Quantity]]*my_data[[#This Row],[Price Per Unit]]</f>
        <v>4140</v>
      </c>
      <c r="I6">
        <f>my_data[[#This Row],[total_sales]]-(70%*my_data[[#This Row],[total_sales]])</f>
        <v>1242</v>
      </c>
      <c r="J6" cm="1">
        <f t="array" ref="J6">my_data[[#This Row],[total_sales]]*(1-(_xlfn.SWITCH(MONTH(my_data[[#This Row],[Date]]), 1, 10%, 2, 10%, 3, 10%, 4, 15%, 5, 15%, 6, 15%, 7, 20%, 8, 20%, 9, 20%, 10, 25%, 11, 25%, 12, 25%)))</f>
        <v>3726</v>
      </c>
      <c r="K6" s="13" t="str" cm="1">
        <f t="array" ref="K6">_xlfn.SWITCH(my_data[[#This Row],[Price Per Unit]]&gt;500, TRUE, "Exceeds 500", FALSE, "Not Exceeds")</f>
        <v>Exceeds 500</v>
      </c>
    </row>
    <row r="7" spans="1:15" hidden="1">
      <c r="A7" s="1">
        <v>45308</v>
      </c>
      <c r="B7" t="s">
        <v>11</v>
      </c>
      <c r="C7" t="s">
        <v>8</v>
      </c>
      <c r="D7" t="s">
        <v>9</v>
      </c>
      <c r="E7">
        <v>1</v>
      </c>
      <c r="F7">
        <v>105</v>
      </c>
      <c r="G7" t="s">
        <v>12</v>
      </c>
      <c r="H7">
        <f>my_data[[#This Row],[Quantity]]*my_data[[#This Row],[Price Per Unit]]</f>
        <v>105</v>
      </c>
      <c r="I7">
        <f>my_data[[#This Row],[total_sales]]-(70%*my_data[[#This Row],[total_sales]])</f>
        <v>31.5</v>
      </c>
      <c r="J7" cm="1">
        <f t="array" ref="J7">my_data[[#This Row],[total_sales]]*(1-(_xlfn.SWITCH(MONTH(my_data[[#This Row],[Date]]), 1, 10%, 2, 10%, 3, 10%, 4, 15%, 5, 15%, 6, 15%, 7, 20%, 8, 20%, 9, 20%, 10, 25%, 11, 25%, 12, 25%)))</f>
        <v>94.5</v>
      </c>
      <c r="K7" s="13" t="str" cm="1">
        <f t="array" ref="K7">_xlfn.SWITCH(my_data[[#This Row],[Price Per Unit]]&gt;500, TRUE, "Exceeds 500", FALSE, "Not Exceeds")</f>
        <v>Not Exceeds</v>
      </c>
      <c r="M7" s="4" t="s">
        <v>75</v>
      </c>
    </row>
    <row r="8" spans="1:15" hidden="1">
      <c r="A8" s="1">
        <v>45317</v>
      </c>
      <c r="B8" t="s">
        <v>7</v>
      </c>
      <c r="C8" t="s">
        <v>17</v>
      </c>
      <c r="D8" t="s">
        <v>36</v>
      </c>
      <c r="E8">
        <v>5</v>
      </c>
      <c r="F8">
        <v>498</v>
      </c>
      <c r="G8" t="s">
        <v>15</v>
      </c>
      <c r="H8">
        <f>my_data[[#This Row],[Quantity]]*my_data[[#This Row],[Price Per Unit]]</f>
        <v>2490</v>
      </c>
      <c r="I8">
        <f>my_data[[#This Row],[total_sales]]-(70%*my_data[[#This Row],[total_sales]])</f>
        <v>747</v>
      </c>
      <c r="J8" cm="1">
        <f t="array" ref="J8">my_data[[#This Row],[total_sales]]*(1-(_xlfn.SWITCH(MONTH(my_data[[#This Row],[Date]]), 1, 10%, 2, 10%, 3, 10%, 4, 15%, 5, 15%, 6, 15%, 7, 20%, 8, 20%, 9, 20%, 10, 25%, 11, 25%, 12, 25%)))</f>
        <v>2241</v>
      </c>
      <c r="K8" s="13" t="str" cm="1">
        <f t="array" ref="K8">_xlfn.SWITCH(my_data[[#This Row],[Price Per Unit]]&gt;500, TRUE, "Exceeds 500", FALSE, "Not Exceeds")</f>
        <v>Not Exceeds</v>
      </c>
      <c r="M8" s="5" t="s">
        <v>76</v>
      </c>
    </row>
    <row r="9" spans="1:15">
      <c r="A9" s="1">
        <v>45325</v>
      </c>
      <c r="B9" t="s">
        <v>19</v>
      </c>
      <c r="C9" t="s">
        <v>8</v>
      </c>
      <c r="D9" t="s">
        <v>39</v>
      </c>
      <c r="E9">
        <v>4</v>
      </c>
      <c r="F9">
        <v>513</v>
      </c>
      <c r="G9" t="s">
        <v>15</v>
      </c>
      <c r="H9">
        <f>my_data[[#This Row],[Quantity]]*my_data[[#This Row],[Price Per Unit]]</f>
        <v>2052</v>
      </c>
      <c r="I9">
        <f>my_data[[#This Row],[total_sales]]-(70%*my_data[[#This Row],[total_sales]])</f>
        <v>615.60000000000014</v>
      </c>
      <c r="J9" cm="1">
        <f t="array" ref="J9">my_data[[#This Row],[total_sales]]*(1-(_xlfn.SWITCH(MONTH(my_data[[#This Row],[Date]]), 1, 10%, 2, 10%, 3, 10%, 4, 15%, 5, 15%, 6, 15%, 7, 20%, 8, 20%, 9, 20%, 10, 25%, 11, 25%, 12, 25%)))</f>
        <v>1846.8</v>
      </c>
      <c r="K9" s="13" t="str" cm="1">
        <f t="array" ref="K9">_xlfn.SWITCH(my_data[[#This Row],[Price Per Unit]]&gt;500, TRUE, "Exceeds 500", FALSE, "Not Exceeds")</f>
        <v>Exceeds 500</v>
      </c>
      <c r="M9" s="5" t="s">
        <v>77</v>
      </c>
    </row>
    <row r="10" spans="1:15" hidden="1">
      <c r="A10" s="1">
        <v>45327</v>
      </c>
      <c r="B10" t="s">
        <v>16</v>
      </c>
      <c r="C10" t="s">
        <v>17</v>
      </c>
      <c r="D10" t="s">
        <v>37</v>
      </c>
      <c r="E10">
        <v>2</v>
      </c>
      <c r="F10">
        <v>388</v>
      </c>
      <c r="G10" t="s">
        <v>21</v>
      </c>
      <c r="H10">
        <f>my_data[[#This Row],[Quantity]]*my_data[[#This Row],[Price Per Unit]]</f>
        <v>776</v>
      </c>
      <c r="I10">
        <f>my_data[[#This Row],[total_sales]]-(70%*my_data[[#This Row],[total_sales]])</f>
        <v>232.80000000000007</v>
      </c>
      <c r="J10" cm="1">
        <f t="array" ref="J10">my_data[[#This Row],[total_sales]]*(1-(_xlfn.SWITCH(MONTH(my_data[[#This Row],[Date]]), 1, 10%, 2, 10%, 3, 10%, 4, 15%, 5, 15%, 6, 15%, 7, 20%, 8, 20%, 9, 20%, 10, 25%, 11, 25%, 12, 25%)))</f>
        <v>698.4</v>
      </c>
      <c r="K10" s="13" t="str" cm="1">
        <f t="array" ref="K10">_xlfn.SWITCH(my_data[[#This Row],[Price Per Unit]]&gt;500, TRUE, "Exceeds 500", FALSE, "Not Exceeds")</f>
        <v>Not Exceeds</v>
      </c>
      <c r="M10" s="5" t="s">
        <v>78</v>
      </c>
    </row>
    <row r="11" spans="1:15" hidden="1">
      <c r="A11" s="1">
        <v>45329</v>
      </c>
      <c r="B11" t="s">
        <v>19</v>
      </c>
      <c r="C11" t="s">
        <v>8</v>
      </c>
      <c r="D11" t="s">
        <v>9</v>
      </c>
      <c r="E11">
        <v>5</v>
      </c>
      <c r="F11">
        <v>228</v>
      </c>
      <c r="G11" t="s">
        <v>15</v>
      </c>
      <c r="H11">
        <f>my_data[[#This Row],[Quantity]]*my_data[[#This Row],[Price Per Unit]]</f>
        <v>1140</v>
      </c>
      <c r="I11">
        <f>my_data[[#This Row],[total_sales]]-(70%*my_data[[#This Row],[total_sales]])</f>
        <v>342</v>
      </c>
      <c r="J11" cm="1">
        <f t="array" ref="J11">my_data[[#This Row],[total_sales]]*(1-(_xlfn.SWITCH(MONTH(my_data[[#This Row],[Date]]), 1, 10%, 2, 10%, 3, 10%, 4, 15%, 5, 15%, 6, 15%, 7, 20%, 8, 20%, 9, 20%, 10, 25%, 11, 25%, 12, 25%)))</f>
        <v>1026</v>
      </c>
      <c r="K11" s="13" t="str" cm="1">
        <f t="array" ref="K11">_xlfn.SWITCH(my_data[[#This Row],[Price Per Unit]]&gt;500, TRUE, "Exceeds 500", FALSE, "Not Exceeds")</f>
        <v>Not Exceeds</v>
      </c>
      <c r="M11" s="5" t="s">
        <v>79</v>
      </c>
    </row>
    <row r="12" spans="1:15" hidden="1">
      <c r="A12" s="1">
        <v>45333</v>
      </c>
      <c r="B12" t="s">
        <v>19</v>
      </c>
      <c r="C12" t="s">
        <v>26</v>
      </c>
      <c r="D12" t="s">
        <v>35</v>
      </c>
      <c r="E12">
        <v>4</v>
      </c>
      <c r="F12">
        <v>29</v>
      </c>
      <c r="G12" t="s">
        <v>21</v>
      </c>
      <c r="H12">
        <f>my_data[[#This Row],[Quantity]]*my_data[[#This Row],[Price Per Unit]]</f>
        <v>116</v>
      </c>
      <c r="I12">
        <f>my_data[[#This Row],[total_sales]]-(70%*my_data[[#This Row],[total_sales]])</f>
        <v>34.800000000000011</v>
      </c>
      <c r="J12" cm="1">
        <f t="array" ref="J12">my_data[[#This Row],[total_sales]]*(1-(_xlfn.SWITCH(MONTH(my_data[[#This Row],[Date]]), 1, 10%, 2, 10%, 3, 10%, 4, 15%, 5, 15%, 6, 15%, 7, 20%, 8, 20%, 9, 20%, 10, 25%, 11, 25%, 12, 25%)))</f>
        <v>104.4</v>
      </c>
      <c r="K12" s="13" t="str" cm="1">
        <f t="array" ref="K12">_xlfn.SWITCH(my_data[[#This Row],[Price Per Unit]]&gt;500, TRUE, "Exceeds 500", FALSE, "Not Exceeds")</f>
        <v>Not Exceeds</v>
      </c>
      <c r="M12" s="4" t="s">
        <v>80</v>
      </c>
    </row>
    <row r="13" spans="1:15">
      <c r="A13" s="1">
        <v>45341</v>
      </c>
      <c r="B13" t="s">
        <v>22</v>
      </c>
      <c r="C13" t="s">
        <v>23</v>
      </c>
      <c r="D13" t="s">
        <v>24</v>
      </c>
      <c r="E13">
        <v>3</v>
      </c>
      <c r="F13">
        <v>877</v>
      </c>
      <c r="G13" t="s">
        <v>12</v>
      </c>
      <c r="H13">
        <f>my_data[[#This Row],[Quantity]]*my_data[[#This Row],[Price Per Unit]]</f>
        <v>2631</v>
      </c>
      <c r="I13">
        <f>my_data[[#This Row],[total_sales]]-(70%*my_data[[#This Row],[total_sales]])</f>
        <v>789.30000000000018</v>
      </c>
      <c r="J13" cm="1">
        <f t="array" ref="J13">my_data[[#This Row],[total_sales]]*(1-(_xlfn.SWITCH(MONTH(my_data[[#This Row],[Date]]), 1, 10%, 2, 10%, 3, 10%, 4, 15%, 5, 15%, 6, 15%, 7, 20%, 8, 20%, 9, 20%, 10, 25%, 11, 25%, 12, 25%)))</f>
        <v>2367.9</v>
      </c>
      <c r="K13" s="13" t="str" cm="1">
        <f t="array" ref="K13">_xlfn.SWITCH(my_data[[#This Row],[Price Per Unit]]&gt;500, TRUE, "Exceeds 500", FALSE, "Not Exceeds")</f>
        <v>Exceeds 500</v>
      </c>
    </row>
    <row r="14" spans="1:15" hidden="1">
      <c r="A14" s="1">
        <v>45343</v>
      </c>
      <c r="B14" t="s">
        <v>11</v>
      </c>
      <c r="C14" t="s">
        <v>8</v>
      </c>
      <c r="D14" t="s">
        <v>20</v>
      </c>
      <c r="E14">
        <v>4</v>
      </c>
      <c r="F14">
        <v>112</v>
      </c>
      <c r="G14" t="s">
        <v>21</v>
      </c>
      <c r="H14">
        <f>my_data[[#This Row],[Quantity]]*my_data[[#This Row],[Price Per Unit]]</f>
        <v>448</v>
      </c>
      <c r="I14">
        <f>my_data[[#This Row],[total_sales]]-(70%*my_data[[#This Row],[total_sales]])</f>
        <v>134.40000000000003</v>
      </c>
      <c r="J14" cm="1">
        <f t="array" ref="J14">my_data[[#This Row],[total_sales]]*(1-(_xlfn.SWITCH(MONTH(my_data[[#This Row],[Date]]), 1, 10%, 2, 10%, 3, 10%, 4, 15%, 5, 15%, 6, 15%, 7, 20%, 8, 20%, 9, 20%, 10, 25%, 11, 25%, 12, 25%)))</f>
        <v>403.2</v>
      </c>
      <c r="K14" s="13" t="str" cm="1">
        <f t="array" ref="K14">_xlfn.SWITCH(my_data[[#This Row],[Price Per Unit]]&gt;500, TRUE, "Exceeds 500", FALSE, "Not Exceeds")</f>
        <v>Not Exceeds</v>
      </c>
    </row>
    <row r="15" spans="1:15">
      <c r="A15" s="1">
        <v>45344</v>
      </c>
      <c r="B15" t="s">
        <v>16</v>
      </c>
      <c r="C15" t="s">
        <v>17</v>
      </c>
      <c r="D15" t="s">
        <v>37</v>
      </c>
      <c r="E15">
        <v>1</v>
      </c>
      <c r="F15">
        <v>597</v>
      </c>
      <c r="G15" t="s">
        <v>12</v>
      </c>
      <c r="H15">
        <f>my_data[[#This Row],[Quantity]]*my_data[[#This Row],[Price Per Unit]]</f>
        <v>597</v>
      </c>
      <c r="I15">
        <f>my_data[[#This Row],[total_sales]]-(70%*my_data[[#This Row],[total_sales]])</f>
        <v>179.10000000000002</v>
      </c>
      <c r="J15" cm="1">
        <f t="array" ref="J15">my_data[[#This Row],[total_sales]]*(1-(_xlfn.SWITCH(MONTH(my_data[[#This Row],[Date]]), 1, 10%, 2, 10%, 3, 10%, 4, 15%, 5, 15%, 6, 15%, 7, 20%, 8, 20%, 9, 20%, 10, 25%, 11, 25%, 12, 25%)))</f>
        <v>537.30000000000007</v>
      </c>
      <c r="K15" s="13" t="str" cm="1">
        <f t="array" ref="K15">_xlfn.SWITCH(my_data[[#This Row],[Price Per Unit]]&gt;500, TRUE, "Exceeds 500", FALSE, "Not Exceeds")</f>
        <v>Exceeds 500</v>
      </c>
      <c r="M15" t="s">
        <v>138</v>
      </c>
    </row>
    <row r="16" spans="1:15">
      <c r="A16" s="1">
        <v>45360</v>
      </c>
      <c r="B16" t="s">
        <v>22</v>
      </c>
      <c r="C16" t="s">
        <v>8</v>
      </c>
      <c r="D16" t="s">
        <v>20</v>
      </c>
      <c r="E16">
        <v>4</v>
      </c>
      <c r="F16">
        <v>693</v>
      </c>
      <c r="G16" t="s">
        <v>12</v>
      </c>
      <c r="H16">
        <f>my_data[[#This Row],[Quantity]]*my_data[[#This Row],[Price Per Unit]]</f>
        <v>2772</v>
      </c>
      <c r="I16">
        <f>my_data[[#This Row],[total_sales]]-(70%*my_data[[#This Row],[total_sales]])</f>
        <v>831.60000000000014</v>
      </c>
      <c r="J16" cm="1">
        <f t="array" ref="J16">my_data[[#This Row],[total_sales]]*(1-(_xlfn.SWITCH(MONTH(my_data[[#This Row],[Date]]), 1, 10%, 2, 10%, 3, 10%, 4, 15%, 5, 15%, 6, 15%, 7, 20%, 8, 20%, 9, 20%, 10, 25%, 11, 25%, 12, 25%)))</f>
        <v>2494.8000000000002</v>
      </c>
      <c r="K16" s="13" t="str" cm="1">
        <f t="array" ref="K16">_xlfn.SWITCH(my_data[[#This Row],[Price Per Unit]]&gt;500, TRUE, "Exceeds 500", FALSE, "Not Exceeds")</f>
        <v>Exceeds 500</v>
      </c>
      <c r="N16" t="s">
        <v>139</v>
      </c>
      <c r="O16">
        <v>244</v>
      </c>
    </row>
    <row r="17" spans="1:15">
      <c r="A17" s="1">
        <v>45362</v>
      </c>
      <c r="B17" t="s">
        <v>7</v>
      </c>
      <c r="C17" t="s">
        <v>17</v>
      </c>
      <c r="D17" t="s">
        <v>18</v>
      </c>
      <c r="E17">
        <v>5</v>
      </c>
      <c r="F17">
        <v>515</v>
      </c>
      <c r="G17" t="s">
        <v>10</v>
      </c>
      <c r="H17">
        <f>my_data[[#This Row],[Quantity]]*my_data[[#This Row],[Price Per Unit]]</f>
        <v>2575</v>
      </c>
      <c r="I17">
        <f>my_data[[#This Row],[total_sales]]-(70%*my_data[[#This Row],[total_sales]])</f>
        <v>772.50000000000023</v>
      </c>
      <c r="J17" cm="1">
        <f t="array" ref="J17">my_data[[#This Row],[total_sales]]*(1-(_xlfn.SWITCH(MONTH(my_data[[#This Row],[Date]]), 1, 10%, 2, 10%, 3, 10%, 4, 15%, 5, 15%, 6, 15%, 7, 20%, 8, 20%, 9, 20%, 10, 25%, 11, 25%, 12, 25%)))</f>
        <v>2317.5</v>
      </c>
      <c r="K17" s="13" t="str" cm="1">
        <f t="array" ref="K17">_xlfn.SWITCH(my_data[[#This Row],[Price Per Unit]]&gt;500, TRUE, "Exceeds 500", FALSE, "Not Exceeds")</f>
        <v>Exceeds 500</v>
      </c>
      <c r="N17" t="s">
        <v>138</v>
      </c>
      <c r="O17">
        <f>O16*20%</f>
        <v>48.800000000000004</v>
      </c>
    </row>
    <row r="18" spans="1:15" hidden="1">
      <c r="A18" s="1">
        <v>45363</v>
      </c>
      <c r="B18" t="s">
        <v>11</v>
      </c>
      <c r="C18" t="s">
        <v>13</v>
      </c>
      <c r="D18" t="s">
        <v>14</v>
      </c>
      <c r="E18">
        <v>4</v>
      </c>
      <c r="F18">
        <v>197</v>
      </c>
      <c r="G18" t="s">
        <v>12</v>
      </c>
      <c r="H18">
        <f>my_data[[#This Row],[Quantity]]*my_data[[#This Row],[Price Per Unit]]</f>
        <v>788</v>
      </c>
      <c r="I18">
        <f>my_data[[#This Row],[total_sales]]-(70%*my_data[[#This Row],[total_sales]])</f>
        <v>236.40000000000009</v>
      </c>
      <c r="J18" cm="1">
        <f t="array" ref="J18">my_data[[#This Row],[total_sales]]*(1-(_xlfn.SWITCH(MONTH(my_data[[#This Row],[Date]]), 1, 10%, 2, 10%, 3, 10%, 4, 15%, 5, 15%, 6, 15%, 7, 20%, 8, 20%, 9, 20%, 10, 25%, 11, 25%, 12, 25%)))</f>
        <v>709.2</v>
      </c>
      <c r="K18" s="13" t="str" cm="1">
        <f t="array" ref="K18">_xlfn.SWITCH(my_data[[#This Row],[Price Per Unit]]&gt;500, TRUE, "Exceeds 500", FALSE, "Not Exceeds")</f>
        <v>Not Exceeds</v>
      </c>
      <c r="N18" s="15" t="s">
        <v>140</v>
      </c>
      <c r="O18" s="15">
        <f>O16-O17</f>
        <v>195.2</v>
      </c>
    </row>
    <row r="19" spans="1:15">
      <c r="A19" s="1">
        <v>45368</v>
      </c>
      <c r="B19" t="s">
        <v>7</v>
      </c>
      <c r="C19" t="s">
        <v>8</v>
      </c>
      <c r="D19" t="s">
        <v>39</v>
      </c>
      <c r="E19">
        <v>4</v>
      </c>
      <c r="F19">
        <v>561</v>
      </c>
      <c r="G19" t="s">
        <v>12</v>
      </c>
      <c r="H19">
        <f>my_data[[#This Row],[Quantity]]*my_data[[#This Row],[Price Per Unit]]</f>
        <v>2244</v>
      </c>
      <c r="I19">
        <f>my_data[[#This Row],[total_sales]]-(70%*my_data[[#This Row],[total_sales]])</f>
        <v>673.2</v>
      </c>
      <c r="J19" cm="1">
        <f t="array" ref="J19">my_data[[#This Row],[total_sales]]*(1-(_xlfn.SWITCH(MONTH(my_data[[#This Row],[Date]]), 1, 10%, 2, 10%, 3, 10%, 4, 15%, 5, 15%, 6, 15%, 7, 20%, 8, 20%, 9, 20%, 10, 25%, 11, 25%, 12, 25%)))</f>
        <v>2019.6000000000001</v>
      </c>
      <c r="K19" s="13" t="str" cm="1">
        <f t="array" ref="K19">_xlfn.SWITCH(my_data[[#This Row],[Price Per Unit]]&gt;500, TRUE, "Exceeds 500", FALSE, "Not Exceeds")</f>
        <v>Exceeds 500</v>
      </c>
    </row>
    <row r="20" spans="1:15">
      <c r="A20" s="1">
        <v>45370</v>
      </c>
      <c r="B20" t="s">
        <v>7</v>
      </c>
      <c r="C20" t="s">
        <v>13</v>
      </c>
      <c r="D20" t="s">
        <v>30</v>
      </c>
      <c r="E20">
        <v>3</v>
      </c>
      <c r="F20">
        <v>790</v>
      </c>
      <c r="G20" t="s">
        <v>10</v>
      </c>
      <c r="H20">
        <f>my_data[[#This Row],[Quantity]]*my_data[[#This Row],[Price Per Unit]]</f>
        <v>2370</v>
      </c>
      <c r="I20">
        <f>my_data[[#This Row],[total_sales]]-(70%*my_data[[#This Row],[total_sales]])</f>
        <v>711</v>
      </c>
      <c r="J20" cm="1">
        <f t="array" ref="J20">my_data[[#This Row],[total_sales]]*(1-(_xlfn.SWITCH(MONTH(my_data[[#This Row],[Date]]), 1, 10%, 2, 10%, 3, 10%, 4, 15%, 5, 15%, 6, 15%, 7, 20%, 8, 20%, 9, 20%, 10, 25%, 11, 25%, 12, 25%)))</f>
        <v>2133</v>
      </c>
      <c r="K20" s="13" t="str" cm="1">
        <f t="array" ref="K20">_xlfn.SWITCH(my_data[[#This Row],[Price Per Unit]]&gt;500, TRUE, "Exceeds 500", FALSE, "Not Exceeds")</f>
        <v>Exceeds 500</v>
      </c>
      <c r="N20" t="s">
        <v>140</v>
      </c>
      <c r="O20">
        <f>O16*(1-20%)</f>
        <v>195.20000000000002</v>
      </c>
    </row>
    <row r="21" spans="1:15" hidden="1">
      <c r="A21" s="1">
        <v>45372</v>
      </c>
      <c r="B21" t="s">
        <v>7</v>
      </c>
      <c r="C21" t="s">
        <v>13</v>
      </c>
      <c r="D21" t="s">
        <v>14</v>
      </c>
      <c r="E21">
        <v>2</v>
      </c>
      <c r="F21">
        <v>187</v>
      </c>
      <c r="G21" t="s">
        <v>15</v>
      </c>
      <c r="H21">
        <f>my_data[[#This Row],[Quantity]]*my_data[[#This Row],[Price Per Unit]]</f>
        <v>374</v>
      </c>
      <c r="I21">
        <f>my_data[[#This Row],[total_sales]]-(70%*my_data[[#This Row],[total_sales]])</f>
        <v>112.19999999999999</v>
      </c>
      <c r="J21" cm="1">
        <f t="array" ref="J21">my_data[[#This Row],[total_sales]]*(1-(_xlfn.SWITCH(MONTH(my_data[[#This Row],[Date]]), 1, 10%, 2, 10%, 3, 10%, 4, 15%, 5, 15%, 6, 15%, 7, 20%, 8, 20%, 9, 20%, 10, 25%, 11, 25%, 12, 25%)))</f>
        <v>336.6</v>
      </c>
      <c r="K21" s="13" t="str" cm="1">
        <f t="array" ref="K21">_xlfn.SWITCH(my_data[[#This Row],[Price Per Unit]]&gt;500, TRUE, "Exceeds 500", FALSE, "Not Exceeds")</f>
        <v>Not Exceeds</v>
      </c>
    </row>
    <row r="22" spans="1:15" hidden="1">
      <c r="A22" s="1">
        <v>45375</v>
      </c>
      <c r="B22" t="s">
        <v>11</v>
      </c>
      <c r="C22" t="s">
        <v>8</v>
      </c>
      <c r="D22" t="s">
        <v>20</v>
      </c>
      <c r="E22">
        <v>4</v>
      </c>
      <c r="F22">
        <v>398</v>
      </c>
      <c r="G22" t="s">
        <v>10</v>
      </c>
      <c r="H22">
        <f>my_data[[#This Row],[Quantity]]*my_data[[#This Row],[Price Per Unit]]</f>
        <v>1592</v>
      </c>
      <c r="I22">
        <f>my_data[[#This Row],[total_sales]]-(70%*my_data[[#This Row],[total_sales]])</f>
        <v>477.60000000000014</v>
      </c>
      <c r="J22" cm="1">
        <f t="array" ref="J22">my_data[[#This Row],[total_sales]]*(1-(_xlfn.SWITCH(MONTH(my_data[[#This Row],[Date]]), 1, 10%, 2, 10%, 3, 10%, 4, 15%, 5, 15%, 6, 15%, 7, 20%, 8, 20%, 9, 20%, 10, 25%, 11, 25%, 12, 25%)))</f>
        <v>1432.8</v>
      </c>
      <c r="K22" s="13" t="str" cm="1">
        <f t="array" ref="K22">_xlfn.SWITCH(my_data[[#This Row],[Price Per Unit]]&gt;500, TRUE, "Exceeds 500", FALSE, "Not Exceeds")</f>
        <v>Not Exceeds</v>
      </c>
    </row>
    <row r="23" spans="1:15" hidden="1">
      <c r="A23" s="1">
        <v>45375</v>
      </c>
      <c r="B23" t="s">
        <v>16</v>
      </c>
      <c r="C23" t="s">
        <v>23</v>
      </c>
      <c r="D23" t="s">
        <v>25</v>
      </c>
      <c r="E23">
        <v>3</v>
      </c>
      <c r="F23">
        <v>120</v>
      </c>
      <c r="G23" t="s">
        <v>15</v>
      </c>
      <c r="H23">
        <f>my_data[[#This Row],[Quantity]]*my_data[[#This Row],[Price Per Unit]]</f>
        <v>360</v>
      </c>
      <c r="I23">
        <f>my_data[[#This Row],[total_sales]]-(70%*my_data[[#This Row],[total_sales]])</f>
        <v>108.00000000000003</v>
      </c>
      <c r="J23" cm="1">
        <f t="array" ref="J23">my_data[[#This Row],[total_sales]]*(1-(_xlfn.SWITCH(MONTH(my_data[[#This Row],[Date]]), 1, 10%, 2, 10%, 3, 10%, 4, 15%, 5, 15%, 6, 15%, 7, 20%, 8, 20%, 9, 20%, 10, 25%, 11, 25%, 12, 25%)))</f>
        <v>324</v>
      </c>
      <c r="K23" s="13" t="str" cm="1">
        <f t="array" ref="K23">_xlfn.SWITCH(my_data[[#This Row],[Price Per Unit]]&gt;500, TRUE, "Exceeds 500", FALSE, "Not Exceeds")</f>
        <v>Not Exceeds</v>
      </c>
    </row>
    <row r="24" spans="1:15" hidden="1">
      <c r="A24" s="1">
        <v>45376</v>
      </c>
      <c r="B24" t="s">
        <v>19</v>
      </c>
      <c r="C24" t="s">
        <v>26</v>
      </c>
      <c r="D24" t="s">
        <v>31</v>
      </c>
      <c r="E24">
        <v>4</v>
      </c>
      <c r="F24">
        <v>12</v>
      </c>
      <c r="G24" t="s">
        <v>15</v>
      </c>
      <c r="H24">
        <f>my_data[[#This Row],[Quantity]]*my_data[[#This Row],[Price Per Unit]]</f>
        <v>48</v>
      </c>
      <c r="I24">
        <f>my_data[[#This Row],[total_sales]]-(70%*my_data[[#This Row],[total_sales]])</f>
        <v>14.400000000000006</v>
      </c>
      <c r="J24" cm="1">
        <f t="array" ref="J24">my_data[[#This Row],[total_sales]]*(1-(_xlfn.SWITCH(MONTH(my_data[[#This Row],[Date]]), 1, 10%, 2, 10%, 3, 10%, 4, 15%, 5, 15%, 6, 15%, 7, 20%, 8, 20%, 9, 20%, 10, 25%, 11, 25%, 12, 25%)))</f>
        <v>43.2</v>
      </c>
      <c r="K24" s="13" t="str" cm="1">
        <f t="array" ref="K24">_xlfn.SWITCH(my_data[[#This Row],[Price Per Unit]]&gt;500, TRUE, "Exceeds 500", FALSE, "Not Exceeds")</f>
        <v>Not Exceeds</v>
      </c>
    </row>
    <row r="25" spans="1:15">
      <c r="A25" s="1">
        <v>45376</v>
      </c>
      <c r="B25" t="s">
        <v>22</v>
      </c>
      <c r="C25" t="s">
        <v>23</v>
      </c>
      <c r="D25" t="s">
        <v>28</v>
      </c>
      <c r="E25">
        <v>3</v>
      </c>
      <c r="F25">
        <v>619</v>
      </c>
      <c r="G25" t="s">
        <v>15</v>
      </c>
      <c r="H25">
        <f>my_data[[#This Row],[Quantity]]*my_data[[#This Row],[Price Per Unit]]</f>
        <v>1857</v>
      </c>
      <c r="I25">
        <f>my_data[[#This Row],[total_sales]]-(70%*my_data[[#This Row],[total_sales]])</f>
        <v>557.10000000000014</v>
      </c>
      <c r="J25" cm="1">
        <f t="array" ref="J25">my_data[[#This Row],[total_sales]]*(1-(_xlfn.SWITCH(MONTH(my_data[[#This Row],[Date]]), 1, 10%, 2, 10%, 3, 10%, 4, 15%, 5, 15%, 6, 15%, 7, 20%, 8, 20%, 9, 20%, 10, 25%, 11, 25%, 12, 25%)))</f>
        <v>1671.3</v>
      </c>
      <c r="K25" s="13" t="str" cm="1">
        <f t="array" ref="K25">_xlfn.SWITCH(my_data[[#This Row],[Price Per Unit]]&gt;500, TRUE, "Exceeds 500", FALSE, "Not Exceeds")</f>
        <v>Exceeds 500</v>
      </c>
    </row>
    <row r="26" spans="1:15">
      <c r="A26" s="1">
        <v>45377</v>
      </c>
      <c r="B26" t="s">
        <v>22</v>
      </c>
      <c r="C26" t="s">
        <v>8</v>
      </c>
      <c r="D26" t="s">
        <v>9</v>
      </c>
      <c r="E26">
        <v>4</v>
      </c>
      <c r="F26">
        <v>507</v>
      </c>
      <c r="G26" t="s">
        <v>10</v>
      </c>
      <c r="H26">
        <f>my_data[[#This Row],[Quantity]]*my_data[[#This Row],[Price Per Unit]]</f>
        <v>2028</v>
      </c>
      <c r="I26">
        <f>my_data[[#This Row],[total_sales]]-(70%*my_data[[#This Row],[total_sales]])</f>
        <v>608.40000000000009</v>
      </c>
      <c r="J26" cm="1">
        <f t="array" ref="J26">my_data[[#This Row],[total_sales]]*(1-(_xlfn.SWITCH(MONTH(my_data[[#This Row],[Date]]), 1, 10%, 2, 10%, 3, 10%, 4, 15%, 5, 15%, 6, 15%, 7, 20%, 8, 20%, 9, 20%, 10, 25%, 11, 25%, 12, 25%)))</f>
        <v>1825.2</v>
      </c>
      <c r="K26" s="13" t="str" cm="1">
        <f t="array" ref="K26">_xlfn.SWITCH(my_data[[#This Row],[Price Per Unit]]&gt;500, TRUE, "Exceeds 500", FALSE, "Not Exceeds")</f>
        <v>Exceeds 500</v>
      </c>
    </row>
    <row r="27" spans="1:15">
      <c r="A27" s="1">
        <v>45381</v>
      </c>
      <c r="B27" t="s">
        <v>7</v>
      </c>
      <c r="C27" t="s">
        <v>17</v>
      </c>
      <c r="D27" t="s">
        <v>36</v>
      </c>
      <c r="E27">
        <v>4</v>
      </c>
      <c r="F27">
        <v>541</v>
      </c>
      <c r="G27" t="s">
        <v>15</v>
      </c>
      <c r="H27">
        <f>my_data[[#This Row],[Quantity]]*my_data[[#This Row],[Price Per Unit]]</f>
        <v>2164</v>
      </c>
      <c r="I27">
        <f>my_data[[#This Row],[total_sales]]-(70%*my_data[[#This Row],[total_sales]])</f>
        <v>649.20000000000005</v>
      </c>
      <c r="J27" cm="1">
        <f t="array" ref="J27">my_data[[#This Row],[total_sales]]*(1-(_xlfn.SWITCH(MONTH(my_data[[#This Row],[Date]]), 1, 10%, 2, 10%, 3, 10%, 4, 15%, 5, 15%, 6, 15%, 7, 20%, 8, 20%, 9, 20%, 10, 25%, 11, 25%, 12, 25%)))</f>
        <v>1947.6000000000001</v>
      </c>
      <c r="K27" s="13" t="str" cm="1">
        <f t="array" ref="K27">_xlfn.SWITCH(my_data[[#This Row],[Price Per Unit]]&gt;500, TRUE, "Exceeds 500", FALSE, "Not Exceeds")</f>
        <v>Exceeds 500</v>
      </c>
    </row>
    <row r="28" spans="1:15" hidden="1">
      <c r="A28" s="1">
        <v>45382</v>
      </c>
      <c r="B28" t="s">
        <v>19</v>
      </c>
      <c r="C28" t="s">
        <v>8</v>
      </c>
      <c r="D28" t="s">
        <v>9</v>
      </c>
      <c r="E28">
        <v>5</v>
      </c>
      <c r="F28">
        <v>485</v>
      </c>
      <c r="G28" t="s">
        <v>10</v>
      </c>
      <c r="H28">
        <f>my_data[[#This Row],[Quantity]]*my_data[[#This Row],[Price Per Unit]]</f>
        <v>2425</v>
      </c>
      <c r="I28">
        <f>my_data[[#This Row],[total_sales]]-(70%*my_data[[#This Row],[total_sales]])</f>
        <v>727.5</v>
      </c>
      <c r="J28" cm="1">
        <f t="array" ref="J28">my_data[[#This Row],[total_sales]]*(1-(_xlfn.SWITCH(MONTH(my_data[[#This Row],[Date]]), 1, 10%, 2, 10%, 3, 10%, 4, 15%, 5, 15%, 6, 15%, 7, 20%, 8, 20%, 9, 20%, 10, 25%, 11, 25%, 12, 25%)))</f>
        <v>2182.5</v>
      </c>
      <c r="K28" s="13" t="str" cm="1">
        <f t="array" ref="K28">_xlfn.SWITCH(my_data[[#This Row],[Price Per Unit]]&gt;500, TRUE, "Exceeds 500", FALSE, "Not Exceeds")</f>
        <v>Not Exceeds</v>
      </c>
    </row>
    <row r="29" spans="1:15">
      <c r="A29" s="1">
        <v>45382</v>
      </c>
      <c r="B29" t="s">
        <v>16</v>
      </c>
      <c r="C29" t="s">
        <v>23</v>
      </c>
      <c r="D29" t="s">
        <v>29</v>
      </c>
      <c r="E29">
        <v>5</v>
      </c>
      <c r="F29">
        <v>998</v>
      </c>
      <c r="G29" t="s">
        <v>12</v>
      </c>
      <c r="H29">
        <f>my_data[[#This Row],[Quantity]]*my_data[[#This Row],[Price Per Unit]]</f>
        <v>4990</v>
      </c>
      <c r="I29">
        <f>my_data[[#This Row],[total_sales]]-(70%*my_data[[#This Row],[total_sales]])</f>
        <v>1497</v>
      </c>
      <c r="J29" cm="1">
        <f t="array" ref="J29">my_data[[#This Row],[total_sales]]*(1-(_xlfn.SWITCH(MONTH(my_data[[#This Row],[Date]]), 1, 10%, 2, 10%, 3, 10%, 4, 15%, 5, 15%, 6, 15%, 7, 20%, 8, 20%, 9, 20%, 10, 25%, 11, 25%, 12, 25%)))</f>
        <v>4491</v>
      </c>
      <c r="K29" s="13" t="str" cm="1">
        <f t="array" ref="K29">_xlfn.SWITCH(my_data[[#This Row],[Price Per Unit]]&gt;500, TRUE, "Exceeds 500", FALSE, "Not Exceeds")</f>
        <v>Exceeds 500</v>
      </c>
    </row>
    <row r="30" spans="1:15">
      <c r="A30" s="1">
        <v>45387</v>
      </c>
      <c r="B30" t="s">
        <v>22</v>
      </c>
      <c r="C30" t="s">
        <v>17</v>
      </c>
      <c r="D30" t="s">
        <v>33</v>
      </c>
      <c r="E30">
        <v>1</v>
      </c>
      <c r="F30">
        <v>619</v>
      </c>
      <c r="G30" t="s">
        <v>15</v>
      </c>
      <c r="H30">
        <f>my_data[[#This Row],[Quantity]]*my_data[[#This Row],[Price Per Unit]]</f>
        <v>619</v>
      </c>
      <c r="I30">
        <f>my_data[[#This Row],[total_sales]]-(70%*my_data[[#This Row],[total_sales]])</f>
        <v>185.70000000000005</v>
      </c>
      <c r="J30" cm="1">
        <f t="array" ref="J30">my_data[[#This Row],[total_sales]]*(1-(_xlfn.SWITCH(MONTH(my_data[[#This Row],[Date]]), 1, 10%, 2, 10%, 3, 10%, 4, 15%, 5, 15%, 6, 15%, 7, 20%, 8, 20%, 9, 20%, 10, 25%, 11, 25%, 12, 25%)))</f>
        <v>526.15</v>
      </c>
      <c r="K30" s="13" t="str" cm="1">
        <f t="array" ref="K30">_xlfn.SWITCH(my_data[[#This Row],[Price Per Unit]]&gt;500, TRUE, "Exceeds 500", FALSE, "Not Exceeds")</f>
        <v>Exceeds 500</v>
      </c>
    </row>
    <row r="31" spans="1:15" hidden="1">
      <c r="A31" s="1">
        <v>45390</v>
      </c>
      <c r="B31" t="s">
        <v>16</v>
      </c>
      <c r="C31" t="s">
        <v>23</v>
      </c>
      <c r="D31" t="s">
        <v>25</v>
      </c>
      <c r="E31">
        <v>3</v>
      </c>
      <c r="F31">
        <v>132</v>
      </c>
      <c r="G31" t="s">
        <v>15</v>
      </c>
      <c r="H31">
        <f>my_data[[#This Row],[Quantity]]*my_data[[#This Row],[Price Per Unit]]</f>
        <v>396</v>
      </c>
      <c r="I31">
        <f>my_data[[#This Row],[total_sales]]-(70%*my_data[[#This Row],[total_sales]])</f>
        <v>118.80000000000001</v>
      </c>
      <c r="J31" cm="1">
        <f t="array" ref="J31">my_data[[#This Row],[total_sales]]*(1-(_xlfn.SWITCH(MONTH(my_data[[#This Row],[Date]]), 1, 10%, 2, 10%, 3, 10%, 4, 15%, 5, 15%, 6, 15%, 7, 20%, 8, 20%, 9, 20%, 10, 25%, 11, 25%, 12, 25%)))</f>
        <v>336.59999999999997</v>
      </c>
      <c r="K31" s="13" t="str" cm="1">
        <f t="array" ref="K31">_xlfn.SWITCH(my_data[[#This Row],[Price Per Unit]]&gt;500, TRUE, "Exceeds 500", FALSE, "Not Exceeds")</f>
        <v>Not Exceeds</v>
      </c>
    </row>
    <row r="32" spans="1:15" hidden="1">
      <c r="A32" s="1">
        <v>45393</v>
      </c>
      <c r="B32" t="s">
        <v>7</v>
      </c>
      <c r="C32" t="s">
        <v>8</v>
      </c>
      <c r="D32" t="s">
        <v>20</v>
      </c>
      <c r="E32">
        <v>2</v>
      </c>
      <c r="F32">
        <v>35</v>
      </c>
      <c r="G32" t="s">
        <v>10</v>
      </c>
      <c r="H32">
        <f>my_data[[#This Row],[Quantity]]*my_data[[#This Row],[Price Per Unit]]</f>
        <v>70</v>
      </c>
      <c r="I32">
        <f>my_data[[#This Row],[total_sales]]-(70%*my_data[[#This Row],[total_sales]])</f>
        <v>21</v>
      </c>
      <c r="J32" cm="1">
        <f t="array" ref="J32">my_data[[#This Row],[total_sales]]*(1-(_xlfn.SWITCH(MONTH(my_data[[#This Row],[Date]]), 1, 10%, 2, 10%, 3, 10%, 4, 15%, 5, 15%, 6, 15%, 7, 20%, 8, 20%, 9, 20%, 10, 25%, 11, 25%, 12, 25%)))</f>
        <v>59.5</v>
      </c>
      <c r="K32" s="13" t="str" cm="1">
        <f t="array" ref="K32">_xlfn.SWITCH(my_data[[#This Row],[Price Per Unit]]&gt;500, TRUE, "Exceeds 500", FALSE, "Not Exceeds")</f>
        <v>Not Exceeds</v>
      </c>
    </row>
    <row r="33" spans="1:11">
      <c r="A33" s="1">
        <v>45399</v>
      </c>
      <c r="B33" t="s">
        <v>7</v>
      </c>
      <c r="C33" t="s">
        <v>23</v>
      </c>
      <c r="D33" t="s">
        <v>28</v>
      </c>
      <c r="E33">
        <v>3</v>
      </c>
      <c r="F33">
        <v>728</v>
      </c>
      <c r="G33" t="s">
        <v>21</v>
      </c>
      <c r="H33">
        <f>my_data[[#This Row],[Quantity]]*my_data[[#This Row],[Price Per Unit]]</f>
        <v>2184</v>
      </c>
      <c r="I33">
        <f>my_data[[#This Row],[total_sales]]-(70%*my_data[[#This Row],[total_sales]])</f>
        <v>655.20000000000005</v>
      </c>
      <c r="J33" cm="1">
        <f t="array" ref="J33">my_data[[#This Row],[total_sales]]*(1-(_xlfn.SWITCH(MONTH(my_data[[#This Row],[Date]]), 1, 10%, 2, 10%, 3, 10%, 4, 15%, 5, 15%, 6, 15%, 7, 20%, 8, 20%, 9, 20%, 10, 25%, 11, 25%, 12, 25%)))</f>
        <v>1856.3999999999999</v>
      </c>
      <c r="K33" s="13" t="str" cm="1">
        <f t="array" ref="K33">_xlfn.SWITCH(my_data[[#This Row],[Price Per Unit]]&gt;500, TRUE, "Exceeds 500", FALSE, "Not Exceeds")</f>
        <v>Exceeds 500</v>
      </c>
    </row>
    <row r="34" spans="1:11">
      <c r="A34" s="1">
        <v>45400</v>
      </c>
      <c r="B34" t="s">
        <v>7</v>
      </c>
      <c r="C34" t="s">
        <v>23</v>
      </c>
      <c r="D34" t="s">
        <v>29</v>
      </c>
      <c r="E34">
        <v>5</v>
      </c>
      <c r="F34">
        <v>907</v>
      </c>
      <c r="G34" t="s">
        <v>15</v>
      </c>
      <c r="H34">
        <f>my_data[[#This Row],[Quantity]]*my_data[[#This Row],[Price Per Unit]]</f>
        <v>4535</v>
      </c>
      <c r="I34">
        <f>my_data[[#This Row],[total_sales]]-(70%*my_data[[#This Row],[total_sales]])</f>
        <v>1360.5</v>
      </c>
      <c r="J34" cm="1">
        <f t="array" ref="J34">my_data[[#This Row],[total_sales]]*(1-(_xlfn.SWITCH(MONTH(my_data[[#This Row],[Date]]), 1, 10%, 2, 10%, 3, 10%, 4, 15%, 5, 15%, 6, 15%, 7, 20%, 8, 20%, 9, 20%, 10, 25%, 11, 25%, 12, 25%)))</f>
        <v>3854.75</v>
      </c>
      <c r="K34" s="13" t="str" cm="1">
        <f t="array" ref="K34">_xlfn.SWITCH(my_data[[#This Row],[Price Per Unit]]&gt;500, TRUE, "Exceeds 500", FALSE, "Not Exceeds")</f>
        <v>Exceeds 500</v>
      </c>
    </row>
    <row r="35" spans="1:11">
      <c r="A35" s="1">
        <v>45400</v>
      </c>
      <c r="B35" t="s">
        <v>7</v>
      </c>
      <c r="C35" t="s">
        <v>26</v>
      </c>
      <c r="D35" t="s">
        <v>31</v>
      </c>
      <c r="E35">
        <v>5</v>
      </c>
      <c r="F35">
        <v>783</v>
      </c>
      <c r="G35" t="s">
        <v>12</v>
      </c>
      <c r="H35">
        <f>my_data[[#This Row],[Quantity]]*my_data[[#This Row],[Price Per Unit]]</f>
        <v>3915</v>
      </c>
      <c r="I35">
        <f>my_data[[#This Row],[total_sales]]-(70%*my_data[[#This Row],[total_sales]])</f>
        <v>1174.5</v>
      </c>
      <c r="J35" cm="1">
        <f t="array" ref="J35">my_data[[#This Row],[total_sales]]*(1-(_xlfn.SWITCH(MONTH(my_data[[#This Row],[Date]]), 1, 10%, 2, 10%, 3, 10%, 4, 15%, 5, 15%, 6, 15%, 7, 20%, 8, 20%, 9, 20%, 10, 25%, 11, 25%, 12, 25%)))</f>
        <v>3327.75</v>
      </c>
      <c r="K35" s="13" t="str" cm="1">
        <f t="array" ref="K35">_xlfn.SWITCH(my_data[[#This Row],[Price Per Unit]]&gt;500, TRUE, "Exceeds 500", FALSE, "Not Exceeds")</f>
        <v>Exceeds 500</v>
      </c>
    </row>
    <row r="36" spans="1:11">
      <c r="A36" s="1">
        <v>45403</v>
      </c>
      <c r="B36" t="s">
        <v>16</v>
      </c>
      <c r="C36" t="s">
        <v>26</v>
      </c>
      <c r="D36" t="s">
        <v>31</v>
      </c>
      <c r="E36">
        <v>1</v>
      </c>
      <c r="F36">
        <v>603</v>
      </c>
      <c r="G36" t="s">
        <v>21</v>
      </c>
      <c r="H36">
        <f>my_data[[#This Row],[Quantity]]*my_data[[#This Row],[Price Per Unit]]</f>
        <v>603</v>
      </c>
      <c r="I36">
        <f>my_data[[#This Row],[total_sales]]-(70%*my_data[[#This Row],[total_sales]])</f>
        <v>180.90000000000003</v>
      </c>
      <c r="J36" cm="1">
        <f t="array" ref="J36">my_data[[#This Row],[total_sales]]*(1-(_xlfn.SWITCH(MONTH(my_data[[#This Row],[Date]]), 1, 10%, 2, 10%, 3, 10%, 4, 15%, 5, 15%, 6, 15%, 7, 20%, 8, 20%, 9, 20%, 10, 25%, 11, 25%, 12, 25%)))</f>
        <v>512.54999999999995</v>
      </c>
      <c r="K36" s="13" t="str" cm="1">
        <f t="array" ref="K36">_xlfn.SWITCH(my_data[[#This Row],[Price Per Unit]]&gt;500, TRUE, "Exceeds 500", FALSE, "Not Exceeds")</f>
        <v>Exceeds 500</v>
      </c>
    </row>
    <row r="37" spans="1:11">
      <c r="A37" s="1">
        <v>45406</v>
      </c>
      <c r="B37" t="s">
        <v>7</v>
      </c>
      <c r="C37" t="s">
        <v>8</v>
      </c>
      <c r="D37" t="s">
        <v>9</v>
      </c>
      <c r="E37">
        <v>2</v>
      </c>
      <c r="F37">
        <v>764</v>
      </c>
      <c r="G37" t="s">
        <v>10</v>
      </c>
      <c r="H37">
        <f>my_data[[#This Row],[Quantity]]*my_data[[#This Row],[Price Per Unit]]</f>
        <v>1528</v>
      </c>
      <c r="I37">
        <f>my_data[[#This Row],[total_sales]]-(70%*my_data[[#This Row],[total_sales]])</f>
        <v>458.40000000000009</v>
      </c>
      <c r="J37" cm="1">
        <f t="array" ref="J37">my_data[[#This Row],[total_sales]]*(1-(_xlfn.SWITCH(MONTH(my_data[[#This Row],[Date]]), 1, 10%, 2, 10%, 3, 10%, 4, 15%, 5, 15%, 6, 15%, 7, 20%, 8, 20%, 9, 20%, 10, 25%, 11, 25%, 12, 25%)))</f>
        <v>1298.8</v>
      </c>
      <c r="K37" s="13" t="str" cm="1">
        <f t="array" ref="K37">_xlfn.SWITCH(my_data[[#This Row],[Price Per Unit]]&gt;500, TRUE, "Exceeds 500", FALSE, "Not Exceeds")</f>
        <v>Exceeds 500</v>
      </c>
    </row>
    <row r="38" spans="1:11">
      <c r="A38" s="1">
        <v>45409</v>
      </c>
      <c r="B38" t="s">
        <v>7</v>
      </c>
      <c r="C38" t="s">
        <v>23</v>
      </c>
      <c r="D38" t="s">
        <v>28</v>
      </c>
      <c r="E38">
        <v>1</v>
      </c>
      <c r="F38">
        <v>834</v>
      </c>
      <c r="G38" t="s">
        <v>15</v>
      </c>
      <c r="H38">
        <f>my_data[[#This Row],[Quantity]]*my_data[[#This Row],[Price Per Unit]]</f>
        <v>834</v>
      </c>
      <c r="I38">
        <f>my_data[[#This Row],[total_sales]]-(70%*my_data[[#This Row],[total_sales]])</f>
        <v>250.20000000000005</v>
      </c>
      <c r="J38" cm="1">
        <f t="array" ref="J38">my_data[[#This Row],[total_sales]]*(1-(_xlfn.SWITCH(MONTH(my_data[[#This Row],[Date]]), 1, 10%, 2, 10%, 3, 10%, 4, 15%, 5, 15%, 6, 15%, 7, 20%, 8, 20%, 9, 20%, 10, 25%, 11, 25%, 12, 25%)))</f>
        <v>708.9</v>
      </c>
      <c r="K38" s="13" t="str" cm="1">
        <f t="array" ref="K38">_xlfn.SWITCH(my_data[[#This Row],[Price Per Unit]]&gt;500, TRUE, "Exceeds 500", FALSE, "Not Exceeds")</f>
        <v>Exceeds 500</v>
      </c>
    </row>
    <row r="39" spans="1:11">
      <c r="A39" s="1">
        <v>45410</v>
      </c>
      <c r="B39" t="s">
        <v>7</v>
      </c>
      <c r="C39" t="s">
        <v>17</v>
      </c>
      <c r="D39" t="s">
        <v>18</v>
      </c>
      <c r="E39">
        <v>3</v>
      </c>
      <c r="F39">
        <v>733</v>
      </c>
      <c r="G39" t="s">
        <v>15</v>
      </c>
      <c r="H39">
        <f>my_data[[#This Row],[Quantity]]*my_data[[#This Row],[Price Per Unit]]</f>
        <v>2199</v>
      </c>
      <c r="I39">
        <f>my_data[[#This Row],[total_sales]]-(70%*my_data[[#This Row],[total_sales]])</f>
        <v>659.7</v>
      </c>
      <c r="J39" cm="1">
        <f t="array" ref="J39">my_data[[#This Row],[total_sales]]*(1-(_xlfn.SWITCH(MONTH(my_data[[#This Row],[Date]]), 1, 10%, 2, 10%, 3, 10%, 4, 15%, 5, 15%, 6, 15%, 7, 20%, 8, 20%, 9, 20%, 10, 25%, 11, 25%, 12, 25%)))</f>
        <v>1869.1499999999999</v>
      </c>
      <c r="K39" s="13" t="str" cm="1">
        <f t="array" ref="K39">_xlfn.SWITCH(my_data[[#This Row],[Price Per Unit]]&gt;500, TRUE, "Exceeds 500", FALSE, "Not Exceeds")</f>
        <v>Exceeds 500</v>
      </c>
    </row>
    <row r="40" spans="1:11" hidden="1">
      <c r="A40" s="1">
        <v>45411</v>
      </c>
      <c r="B40" t="s">
        <v>11</v>
      </c>
      <c r="C40" t="s">
        <v>13</v>
      </c>
      <c r="D40" t="s">
        <v>14</v>
      </c>
      <c r="E40">
        <v>4</v>
      </c>
      <c r="F40">
        <v>54</v>
      </c>
      <c r="G40" t="s">
        <v>12</v>
      </c>
      <c r="H40">
        <f>my_data[[#This Row],[Quantity]]*my_data[[#This Row],[Price Per Unit]]</f>
        <v>216</v>
      </c>
      <c r="I40">
        <f>my_data[[#This Row],[total_sales]]-(70%*my_data[[#This Row],[total_sales]])</f>
        <v>64.800000000000011</v>
      </c>
      <c r="J40" cm="1">
        <f t="array" ref="J40">my_data[[#This Row],[total_sales]]*(1-(_xlfn.SWITCH(MONTH(my_data[[#This Row],[Date]]), 1, 10%, 2, 10%, 3, 10%, 4, 15%, 5, 15%, 6, 15%, 7, 20%, 8, 20%, 9, 20%, 10, 25%, 11, 25%, 12, 25%)))</f>
        <v>183.6</v>
      </c>
      <c r="K40" s="13" t="str" cm="1">
        <f t="array" ref="K40">_xlfn.SWITCH(my_data[[#This Row],[Price Per Unit]]&gt;500, TRUE, "Exceeds 500", FALSE, "Not Exceeds")</f>
        <v>Not Exceeds</v>
      </c>
    </row>
    <row r="41" spans="1:11">
      <c r="A41" s="1">
        <v>45413</v>
      </c>
      <c r="B41" t="s">
        <v>11</v>
      </c>
      <c r="C41" t="s">
        <v>17</v>
      </c>
      <c r="D41" t="s">
        <v>18</v>
      </c>
      <c r="E41">
        <v>2</v>
      </c>
      <c r="F41">
        <v>829</v>
      </c>
      <c r="G41" t="s">
        <v>10</v>
      </c>
      <c r="H41">
        <f>my_data[[#This Row],[Quantity]]*my_data[[#This Row],[Price Per Unit]]</f>
        <v>1658</v>
      </c>
      <c r="I41">
        <f>my_data[[#This Row],[total_sales]]-(70%*my_data[[#This Row],[total_sales]])</f>
        <v>497.40000000000009</v>
      </c>
      <c r="J41" cm="1">
        <f t="array" ref="J41">my_data[[#This Row],[total_sales]]*(1-(_xlfn.SWITCH(MONTH(my_data[[#This Row],[Date]]), 1, 10%, 2, 10%, 3, 10%, 4, 15%, 5, 15%, 6, 15%, 7, 20%, 8, 20%, 9, 20%, 10, 25%, 11, 25%, 12, 25%)))</f>
        <v>1409.3</v>
      </c>
      <c r="K41" s="13" t="str" cm="1">
        <f t="array" ref="K41">_xlfn.SWITCH(my_data[[#This Row],[Price Per Unit]]&gt;500, TRUE, "Exceeds 500", FALSE, "Not Exceeds")</f>
        <v>Exceeds 500</v>
      </c>
    </row>
    <row r="42" spans="1:11">
      <c r="A42" s="1">
        <v>45415</v>
      </c>
      <c r="B42" t="s">
        <v>16</v>
      </c>
      <c r="C42" t="s">
        <v>23</v>
      </c>
      <c r="D42" t="s">
        <v>25</v>
      </c>
      <c r="E42">
        <v>5</v>
      </c>
      <c r="F42">
        <v>979</v>
      </c>
      <c r="G42" t="s">
        <v>15</v>
      </c>
      <c r="H42">
        <f>my_data[[#This Row],[Quantity]]*my_data[[#This Row],[Price Per Unit]]</f>
        <v>4895</v>
      </c>
      <c r="I42">
        <f>my_data[[#This Row],[total_sales]]-(70%*my_data[[#This Row],[total_sales]])</f>
        <v>1468.5</v>
      </c>
      <c r="J42" cm="1">
        <f t="array" ref="J42">my_data[[#This Row],[total_sales]]*(1-(_xlfn.SWITCH(MONTH(my_data[[#This Row],[Date]]), 1, 10%, 2, 10%, 3, 10%, 4, 15%, 5, 15%, 6, 15%, 7, 20%, 8, 20%, 9, 20%, 10, 25%, 11, 25%, 12, 25%)))</f>
        <v>4160.75</v>
      </c>
      <c r="K42" s="13" t="str" cm="1">
        <f t="array" ref="K42">_xlfn.SWITCH(my_data[[#This Row],[Price Per Unit]]&gt;500, TRUE, "Exceeds 500", FALSE, "Not Exceeds")</f>
        <v>Exceeds 500</v>
      </c>
    </row>
    <row r="43" spans="1:11">
      <c r="A43" s="1">
        <v>45416</v>
      </c>
      <c r="B43" t="s">
        <v>7</v>
      </c>
      <c r="C43" t="s">
        <v>13</v>
      </c>
      <c r="D43" t="s">
        <v>30</v>
      </c>
      <c r="E43">
        <v>4</v>
      </c>
      <c r="F43">
        <v>593</v>
      </c>
      <c r="G43" t="s">
        <v>12</v>
      </c>
      <c r="H43">
        <f>my_data[[#This Row],[Quantity]]*my_data[[#This Row],[Price Per Unit]]</f>
        <v>2372</v>
      </c>
      <c r="I43">
        <f>my_data[[#This Row],[total_sales]]-(70%*my_data[[#This Row],[total_sales]])</f>
        <v>711.60000000000014</v>
      </c>
      <c r="J43" cm="1">
        <f t="array" ref="J43">my_data[[#This Row],[total_sales]]*(1-(_xlfn.SWITCH(MONTH(my_data[[#This Row],[Date]]), 1, 10%, 2, 10%, 3, 10%, 4, 15%, 5, 15%, 6, 15%, 7, 20%, 8, 20%, 9, 20%, 10, 25%, 11, 25%, 12, 25%)))</f>
        <v>2016.2</v>
      </c>
      <c r="K43" s="13" t="str" cm="1">
        <f t="array" ref="K43">_xlfn.SWITCH(my_data[[#This Row],[Price Per Unit]]&gt;500, TRUE, "Exceeds 500", FALSE, "Not Exceeds")</f>
        <v>Exceeds 500</v>
      </c>
    </row>
    <row r="44" spans="1:11">
      <c r="A44" s="1">
        <v>45418</v>
      </c>
      <c r="B44" t="s">
        <v>19</v>
      </c>
      <c r="C44" t="s">
        <v>13</v>
      </c>
      <c r="D44" t="s">
        <v>38</v>
      </c>
      <c r="E44">
        <v>3</v>
      </c>
      <c r="F44">
        <v>794</v>
      </c>
      <c r="G44" t="s">
        <v>21</v>
      </c>
      <c r="H44">
        <f>my_data[[#This Row],[Quantity]]*my_data[[#This Row],[Price Per Unit]]</f>
        <v>2382</v>
      </c>
      <c r="I44">
        <f>my_data[[#This Row],[total_sales]]-(70%*my_data[[#This Row],[total_sales]])</f>
        <v>714.60000000000014</v>
      </c>
      <c r="J44" cm="1">
        <f t="array" ref="J44">my_data[[#This Row],[total_sales]]*(1-(_xlfn.SWITCH(MONTH(my_data[[#This Row],[Date]]), 1, 10%, 2, 10%, 3, 10%, 4, 15%, 5, 15%, 6, 15%, 7, 20%, 8, 20%, 9, 20%, 10, 25%, 11, 25%, 12, 25%)))</f>
        <v>2024.7</v>
      </c>
      <c r="K44" s="13" t="str" cm="1">
        <f t="array" ref="K44">_xlfn.SWITCH(my_data[[#This Row],[Price Per Unit]]&gt;500, TRUE, "Exceeds 500", FALSE, "Not Exceeds")</f>
        <v>Exceeds 500</v>
      </c>
    </row>
    <row r="45" spans="1:11" hidden="1">
      <c r="A45" s="1">
        <v>45420</v>
      </c>
      <c r="B45" t="s">
        <v>7</v>
      </c>
      <c r="C45" t="s">
        <v>23</v>
      </c>
      <c r="D45" t="s">
        <v>28</v>
      </c>
      <c r="E45">
        <v>1</v>
      </c>
      <c r="F45">
        <v>104</v>
      </c>
      <c r="G45" t="s">
        <v>12</v>
      </c>
      <c r="H45">
        <f>my_data[[#This Row],[Quantity]]*my_data[[#This Row],[Price Per Unit]]</f>
        <v>104</v>
      </c>
      <c r="I45">
        <f>my_data[[#This Row],[total_sales]]-(70%*my_data[[#This Row],[total_sales]])</f>
        <v>31.200000000000003</v>
      </c>
      <c r="J45" cm="1">
        <f t="array" ref="J45">my_data[[#This Row],[total_sales]]*(1-(_xlfn.SWITCH(MONTH(my_data[[#This Row],[Date]]), 1, 10%, 2, 10%, 3, 10%, 4, 15%, 5, 15%, 6, 15%, 7, 20%, 8, 20%, 9, 20%, 10, 25%, 11, 25%, 12, 25%)))</f>
        <v>88.399999999999991</v>
      </c>
      <c r="K45" s="13" t="str" cm="1">
        <f t="array" ref="K45">_xlfn.SWITCH(my_data[[#This Row],[Price Per Unit]]&gt;500, TRUE, "Exceeds 500", FALSE, "Not Exceeds")</f>
        <v>Not Exceeds</v>
      </c>
    </row>
    <row r="46" spans="1:11">
      <c r="A46" s="1">
        <v>45422</v>
      </c>
      <c r="B46" t="s">
        <v>11</v>
      </c>
      <c r="C46" t="s">
        <v>8</v>
      </c>
      <c r="D46" t="s">
        <v>34</v>
      </c>
      <c r="E46">
        <v>1</v>
      </c>
      <c r="F46">
        <v>735</v>
      </c>
      <c r="G46" t="s">
        <v>10</v>
      </c>
      <c r="H46">
        <f>my_data[[#This Row],[Quantity]]*my_data[[#This Row],[Price Per Unit]]</f>
        <v>735</v>
      </c>
      <c r="I46">
        <f>my_data[[#This Row],[total_sales]]-(70%*my_data[[#This Row],[total_sales]])</f>
        <v>220.5</v>
      </c>
      <c r="J46" cm="1">
        <f t="array" ref="J46">my_data[[#This Row],[total_sales]]*(1-(_xlfn.SWITCH(MONTH(my_data[[#This Row],[Date]]), 1, 10%, 2, 10%, 3, 10%, 4, 15%, 5, 15%, 6, 15%, 7, 20%, 8, 20%, 9, 20%, 10, 25%, 11, 25%, 12, 25%)))</f>
        <v>624.75</v>
      </c>
      <c r="K46" s="13" t="str" cm="1">
        <f t="array" ref="K46">_xlfn.SWITCH(my_data[[#This Row],[Price Per Unit]]&gt;500, TRUE, "Exceeds 500", FALSE, "Not Exceeds")</f>
        <v>Exceeds 500</v>
      </c>
    </row>
    <row r="47" spans="1:11">
      <c r="A47" s="1">
        <v>45427</v>
      </c>
      <c r="B47" t="s">
        <v>22</v>
      </c>
      <c r="C47" t="s">
        <v>17</v>
      </c>
      <c r="D47" t="s">
        <v>37</v>
      </c>
      <c r="E47">
        <v>1</v>
      </c>
      <c r="F47">
        <v>921</v>
      </c>
      <c r="G47" t="s">
        <v>10</v>
      </c>
      <c r="H47">
        <f>my_data[[#This Row],[Quantity]]*my_data[[#This Row],[Price Per Unit]]</f>
        <v>921</v>
      </c>
      <c r="I47">
        <f>my_data[[#This Row],[total_sales]]-(70%*my_data[[#This Row],[total_sales]])</f>
        <v>276.30000000000007</v>
      </c>
      <c r="J47" cm="1">
        <f t="array" ref="J47">my_data[[#This Row],[total_sales]]*(1-(_xlfn.SWITCH(MONTH(my_data[[#This Row],[Date]]), 1, 10%, 2, 10%, 3, 10%, 4, 15%, 5, 15%, 6, 15%, 7, 20%, 8, 20%, 9, 20%, 10, 25%, 11, 25%, 12, 25%)))</f>
        <v>782.85</v>
      </c>
      <c r="K47" s="13" t="str" cm="1">
        <f t="array" ref="K47">_xlfn.SWITCH(my_data[[#This Row],[Price Per Unit]]&gt;500, TRUE, "Exceeds 500", FALSE, "Not Exceeds")</f>
        <v>Exceeds 500</v>
      </c>
    </row>
    <row r="48" spans="1:11">
      <c r="A48" s="1">
        <v>45427</v>
      </c>
      <c r="B48" t="s">
        <v>22</v>
      </c>
      <c r="C48" t="s">
        <v>23</v>
      </c>
      <c r="D48" t="s">
        <v>29</v>
      </c>
      <c r="E48">
        <v>5</v>
      </c>
      <c r="F48">
        <v>687</v>
      </c>
      <c r="G48" t="s">
        <v>10</v>
      </c>
      <c r="H48">
        <f>my_data[[#This Row],[Quantity]]*my_data[[#This Row],[Price Per Unit]]</f>
        <v>3435</v>
      </c>
      <c r="I48">
        <f>my_data[[#This Row],[total_sales]]-(70%*my_data[[#This Row],[total_sales]])</f>
        <v>1030.5</v>
      </c>
      <c r="J48" cm="1">
        <f t="array" ref="J48">my_data[[#This Row],[total_sales]]*(1-(_xlfn.SWITCH(MONTH(my_data[[#This Row],[Date]]), 1, 10%, 2, 10%, 3, 10%, 4, 15%, 5, 15%, 6, 15%, 7, 20%, 8, 20%, 9, 20%, 10, 25%, 11, 25%, 12, 25%)))</f>
        <v>2919.75</v>
      </c>
      <c r="K48" s="13" t="str" cm="1">
        <f t="array" ref="K48">_xlfn.SWITCH(my_data[[#This Row],[Price Per Unit]]&gt;500, TRUE, "Exceeds 500", FALSE, "Not Exceeds")</f>
        <v>Exceeds 500</v>
      </c>
    </row>
    <row r="49" spans="1:11" hidden="1">
      <c r="A49" s="1">
        <v>45432</v>
      </c>
      <c r="B49" t="s">
        <v>22</v>
      </c>
      <c r="C49" t="s">
        <v>13</v>
      </c>
      <c r="D49" t="s">
        <v>32</v>
      </c>
      <c r="E49">
        <v>1</v>
      </c>
      <c r="F49">
        <v>65</v>
      </c>
      <c r="G49" t="s">
        <v>10</v>
      </c>
      <c r="H49">
        <f>my_data[[#This Row],[Quantity]]*my_data[[#This Row],[Price Per Unit]]</f>
        <v>65</v>
      </c>
      <c r="I49">
        <f>my_data[[#This Row],[total_sales]]-(70%*my_data[[#This Row],[total_sales]])</f>
        <v>19.5</v>
      </c>
      <c r="J49" cm="1">
        <f t="array" ref="J49">my_data[[#This Row],[total_sales]]*(1-(_xlfn.SWITCH(MONTH(my_data[[#This Row],[Date]]), 1, 10%, 2, 10%, 3, 10%, 4, 15%, 5, 15%, 6, 15%, 7, 20%, 8, 20%, 9, 20%, 10, 25%, 11, 25%, 12, 25%)))</f>
        <v>55.25</v>
      </c>
      <c r="K49" s="13" t="str" cm="1">
        <f t="array" ref="K49">_xlfn.SWITCH(my_data[[#This Row],[Price Per Unit]]&gt;500, TRUE, "Exceeds 500", FALSE, "Not Exceeds")</f>
        <v>Not Exceeds</v>
      </c>
    </row>
    <row r="50" spans="1:11" hidden="1">
      <c r="A50" s="1">
        <v>45434</v>
      </c>
      <c r="B50" t="s">
        <v>19</v>
      </c>
      <c r="C50" t="s">
        <v>8</v>
      </c>
      <c r="D50" t="s">
        <v>20</v>
      </c>
      <c r="E50">
        <v>2</v>
      </c>
      <c r="F50">
        <v>230</v>
      </c>
      <c r="G50" t="s">
        <v>21</v>
      </c>
      <c r="H50">
        <f>my_data[[#This Row],[Quantity]]*my_data[[#This Row],[Price Per Unit]]</f>
        <v>460</v>
      </c>
      <c r="I50">
        <f>my_data[[#This Row],[total_sales]]-(70%*my_data[[#This Row],[total_sales]])</f>
        <v>138</v>
      </c>
      <c r="J50" cm="1">
        <f t="array" ref="J50">my_data[[#This Row],[total_sales]]*(1-(_xlfn.SWITCH(MONTH(my_data[[#This Row],[Date]]), 1, 10%, 2, 10%, 3, 10%, 4, 15%, 5, 15%, 6, 15%, 7, 20%, 8, 20%, 9, 20%, 10, 25%, 11, 25%, 12, 25%)))</f>
        <v>391</v>
      </c>
      <c r="K50" s="13" t="str" cm="1">
        <f t="array" ref="K50">_xlfn.SWITCH(my_data[[#This Row],[Price Per Unit]]&gt;500, TRUE, "Exceeds 500", FALSE, "Not Exceeds")</f>
        <v>Not Exceeds</v>
      </c>
    </row>
    <row r="51" spans="1:11">
      <c r="A51" s="1">
        <v>45439</v>
      </c>
      <c r="B51" t="s">
        <v>19</v>
      </c>
      <c r="C51" t="s">
        <v>13</v>
      </c>
      <c r="D51" t="s">
        <v>32</v>
      </c>
      <c r="E51">
        <v>4</v>
      </c>
      <c r="F51">
        <v>843</v>
      </c>
      <c r="G51" t="s">
        <v>12</v>
      </c>
      <c r="H51">
        <f>my_data[[#This Row],[Quantity]]*my_data[[#This Row],[Price Per Unit]]</f>
        <v>3372</v>
      </c>
      <c r="I51">
        <f>my_data[[#This Row],[total_sales]]-(70%*my_data[[#This Row],[total_sales]])</f>
        <v>1011.6000000000004</v>
      </c>
      <c r="J51" cm="1">
        <f t="array" ref="J51">my_data[[#This Row],[total_sales]]*(1-(_xlfn.SWITCH(MONTH(my_data[[#This Row],[Date]]), 1, 10%, 2, 10%, 3, 10%, 4, 15%, 5, 15%, 6, 15%, 7, 20%, 8, 20%, 9, 20%, 10, 25%, 11, 25%, 12, 25%)))</f>
        <v>2866.2</v>
      </c>
      <c r="K51" s="13" t="str" cm="1">
        <f t="array" ref="K51">_xlfn.SWITCH(my_data[[#This Row],[Price Per Unit]]&gt;500, TRUE, "Exceeds 500", FALSE, "Not Exceeds")</f>
        <v>Exceeds 500</v>
      </c>
    </row>
    <row r="52" spans="1:11" hidden="1">
      <c r="A52" s="1">
        <v>45442</v>
      </c>
      <c r="B52" t="s">
        <v>22</v>
      </c>
      <c r="C52" t="s">
        <v>26</v>
      </c>
      <c r="D52" t="s">
        <v>40</v>
      </c>
      <c r="E52">
        <v>2</v>
      </c>
      <c r="F52">
        <v>424</v>
      </c>
      <c r="G52" t="s">
        <v>15</v>
      </c>
      <c r="H52">
        <f>my_data[[#This Row],[Quantity]]*my_data[[#This Row],[Price Per Unit]]</f>
        <v>848</v>
      </c>
      <c r="I52">
        <f>my_data[[#This Row],[total_sales]]-(70%*my_data[[#This Row],[total_sales]])</f>
        <v>254.40000000000009</v>
      </c>
      <c r="J52" cm="1">
        <f t="array" ref="J52">my_data[[#This Row],[total_sales]]*(1-(_xlfn.SWITCH(MONTH(my_data[[#This Row],[Date]]), 1, 10%, 2, 10%, 3, 10%, 4, 15%, 5, 15%, 6, 15%, 7, 20%, 8, 20%, 9, 20%, 10, 25%, 11, 25%, 12, 25%)))</f>
        <v>720.8</v>
      </c>
      <c r="K52" s="13" t="str" cm="1">
        <f t="array" ref="K52">_xlfn.SWITCH(my_data[[#This Row],[Price Per Unit]]&gt;500, TRUE, "Exceeds 500", FALSE, "Not Exceeds")</f>
        <v>Not Exceeds</v>
      </c>
    </row>
    <row r="53" spans="1:11" hidden="1">
      <c r="A53" s="1">
        <v>45443</v>
      </c>
      <c r="B53" t="s">
        <v>22</v>
      </c>
      <c r="C53" t="s">
        <v>17</v>
      </c>
      <c r="D53" t="s">
        <v>37</v>
      </c>
      <c r="E53">
        <v>2</v>
      </c>
      <c r="F53">
        <v>379</v>
      </c>
      <c r="G53" t="s">
        <v>10</v>
      </c>
      <c r="H53">
        <f>my_data[[#This Row],[Quantity]]*my_data[[#This Row],[Price Per Unit]]</f>
        <v>758</v>
      </c>
      <c r="I53">
        <f>my_data[[#This Row],[total_sales]]-(70%*my_data[[#This Row],[total_sales]])</f>
        <v>227.39999999999998</v>
      </c>
      <c r="J53" cm="1">
        <f t="array" ref="J53">my_data[[#This Row],[total_sales]]*(1-(_xlfn.SWITCH(MONTH(my_data[[#This Row],[Date]]), 1, 10%, 2, 10%, 3, 10%, 4, 15%, 5, 15%, 6, 15%, 7, 20%, 8, 20%, 9, 20%, 10, 25%, 11, 25%, 12, 25%)))</f>
        <v>644.29999999999995</v>
      </c>
      <c r="K53" s="13" t="str" cm="1">
        <f t="array" ref="K53">_xlfn.SWITCH(my_data[[#This Row],[Price Per Unit]]&gt;500, TRUE, "Exceeds 500", FALSE, "Not Exceeds")</f>
        <v>Not Exceeds</v>
      </c>
    </row>
    <row r="54" spans="1:11">
      <c r="A54" s="1">
        <v>45449</v>
      </c>
      <c r="B54" t="s">
        <v>16</v>
      </c>
      <c r="C54" t="s">
        <v>13</v>
      </c>
      <c r="D54" t="s">
        <v>38</v>
      </c>
      <c r="E54">
        <v>3</v>
      </c>
      <c r="F54">
        <v>930</v>
      </c>
      <c r="G54" t="s">
        <v>15</v>
      </c>
      <c r="H54">
        <f>my_data[[#This Row],[Quantity]]*my_data[[#This Row],[Price Per Unit]]</f>
        <v>2790</v>
      </c>
      <c r="I54">
        <f>my_data[[#This Row],[total_sales]]-(70%*my_data[[#This Row],[total_sales]])</f>
        <v>837.00000000000023</v>
      </c>
      <c r="J54" cm="1">
        <f t="array" ref="J54">my_data[[#This Row],[total_sales]]*(1-(_xlfn.SWITCH(MONTH(my_data[[#This Row],[Date]]), 1, 10%, 2, 10%, 3, 10%, 4, 15%, 5, 15%, 6, 15%, 7, 20%, 8, 20%, 9, 20%, 10, 25%, 11, 25%, 12, 25%)))</f>
        <v>2371.5</v>
      </c>
      <c r="K54" s="13" t="str" cm="1">
        <f t="array" ref="K54">_xlfn.SWITCH(my_data[[#This Row],[Price Per Unit]]&gt;500, TRUE, "Exceeds 500", FALSE, "Not Exceeds")</f>
        <v>Exceeds 500</v>
      </c>
    </row>
    <row r="55" spans="1:11" hidden="1">
      <c r="A55" s="1">
        <v>45453</v>
      </c>
      <c r="B55" t="s">
        <v>19</v>
      </c>
      <c r="C55" t="s">
        <v>17</v>
      </c>
      <c r="D55" t="s">
        <v>36</v>
      </c>
      <c r="E55">
        <v>3</v>
      </c>
      <c r="F55">
        <v>341</v>
      </c>
      <c r="G55" t="s">
        <v>15</v>
      </c>
      <c r="H55">
        <f>my_data[[#This Row],[Quantity]]*my_data[[#This Row],[Price Per Unit]]</f>
        <v>1023</v>
      </c>
      <c r="I55">
        <f>my_data[[#This Row],[total_sales]]-(70%*my_data[[#This Row],[total_sales]])</f>
        <v>306.90000000000009</v>
      </c>
      <c r="J55" cm="1">
        <f t="array" ref="J55">my_data[[#This Row],[total_sales]]*(1-(_xlfn.SWITCH(MONTH(my_data[[#This Row],[Date]]), 1, 10%, 2, 10%, 3, 10%, 4, 15%, 5, 15%, 6, 15%, 7, 20%, 8, 20%, 9, 20%, 10, 25%, 11, 25%, 12, 25%)))</f>
        <v>869.55</v>
      </c>
      <c r="K55" s="13" t="str" cm="1">
        <f t="array" ref="K55">_xlfn.SWITCH(my_data[[#This Row],[Price Per Unit]]&gt;500, TRUE, "Exceeds 500", FALSE, "Not Exceeds")</f>
        <v>Not Exceeds</v>
      </c>
    </row>
    <row r="56" spans="1:11" hidden="1">
      <c r="A56" s="1">
        <v>45455</v>
      </c>
      <c r="B56" t="s">
        <v>7</v>
      </c>
      <c r="C56" t="s">
        <v>23</v>
      </c>
      <c r="D56" t="s">
        <v>28</v>
      </c>
      <c r="E56">
        <v>5</v>
      </c>
      <c r="F56">
        <v>92</v>
      </c>
      <c r="G56" t="s">
        <v>21</v>
      </c>
      <c r="H56">
        <f>my_data[[#This Row],[Quantity]]*my_data[[#This Row],[Price Per Unit]]</f>
        <v>460</v>
      </c>
      <c r="I56">
        <f>my_data[[#This Row],[total_sales]]-(70%*my_data[[#This Row],[total_sales]])</f>
        <v>138</v>
      </c>
      <c r="J56" cm="1">
        <f t="array" ref="J56">my_data[[#This Row],[total_sales]]*(1-(_xlfn.SWITCH(MONTH(my_data[[#This Row],[Date]]), 1, 10%, 2, 10%, 3, 10%, 4, 15%, 5, 15%, 6, 15%, 7, 20%, 8, 20%, 9, 20%, 10, 25%, 11, 25%, 12, 25%)))</f>
        <v>391</v>
      </c>
      <c r="K56" s="13" t="str" cm="1">
        <f t="array" ref="K56">_xlfn.SWITCH(my_data[[#This Row],[Price Per Unit]]&gt;500, TRUE, "Exceeds 500", FALSE, "Not Exceeds")</f>
        <v>Not Exceeds</v>
      </c>
    </row>
    <row r="57" spans="1:11">
      <c r="A57" s="1">
        <v>45456</v>
      </c>
      <c r="B57" t="s">
        <v>19</v>
      </c>
      <c r="C57" t="s">
        <v>26</v>
      </c>
      <c r="D57" t="s">
        <v>35</v>
      </c>
      <c r="E57">
        <v>1</v>
      </c>
      <c r="F57">
        <v>888</v>
      </c>
      <c r="G57" t="s">
        <v>21</v>
      </c>
      <c r="H57">
        <f>my_data[[#This Row],[Quantity]]*my_data[[#This Row],[Price Per Unit]]</f>
        <v>888</v>
      </c>
      <c r="I57">
        <f>my_data[[#This Row],[total_sales]]-(70%*my_data[[#This Row],[total_sales]])</f>
        <v>266.40000000000009</v>
      </c>
      <c r="J57" cm="1">
        <f t="array" ref="J57">my_data[[#This Row],[total_sales]]*(1-(_xlfn.SWITCH(MONTH(my_data[[#This Row],[Date]]), 1, 10%, 2, 10%, 3, 10%, 4, 15%, 5, 15%, 6, 15%, 7, 20%, 8, 20%, 9, 20%, 10, 25%, 11, 25%, 12, 25%)))</f>
        <v>754.8</v>
      </c>
      <c r="K57" s="13" t="str" cm="1">
        <f t="array" ref="K57">_xlfn.SWITCH(my_data[[#This Row],[Price Per Unit]]&gt;500, TRUE, "Exceeds 500", FALSE, "Not Exceeds")</f>
        <v>Exceeds 500</v>
      </c>
    </row>
    <row r="58" spans="1:11">
      <c r="A58" s="1">
        <v>45461</v>
      </c>
      <c r="B58" t="s">
        <v>22</v>
      </c>
      <c r="C58" t="s">
        <v>8</v>
      </c>
      <c r="D58" t="s">
        <v>20</v>
      </c>
      <c r="E58">
        <v>1</v>
      </c>
      <c r="F58">
        <v>536</v>
      </c>
      <c r="G58" t="s">
        <v>15</v>
      </c>
      <c r="H58">
        <f>my_data[[#This Row],[Quantity]]*my_data[[#This Row],[Price Per Unit]]</f>
        <v>536</v>
      </c>
      <c r="I58">
        <f>my_data[[#This Row],[total_sales]]-(70%*my_data[[#This Row],[total_sales]])</f>
        <v>160.80000000000001</v>
      </c>
      <c r="J58" cm="1">
        <f t="array" ref="J58">my_data[[#This Row],[total_sales]]*(1-(_xlfn.SWITCH(MONTH(my_data[[#This Row],[Date]]), 1, 10%, 2, 10%, 3, 10%, 4, 15%, 5, 15%, 6, 15%, 7, 20%, 8, 20%, 9, 20%, 10, 25%, 11, 25%, 12, 25%)))</f>
        <v>455.59999999999997</v>
      </c>
      <c r="K58" s="13" t="str" cm="1">
        <f t="array" ref="K58">_xlfn.SWITCH(my_data[[#This Row],[Price Per Unit]]&gt;500, TRUE, "Exceeds 500", FALSE, "Not Exceeds")</f>
        <v>Exceeds 500</v>
      </c>
    </row>
    <row r="59" spans="1:11" hidden="1">
      <c r="A59" s="1">
        <v>45461</v>
      </c>
      <c r="B59" t="s">
        <v>19</v>
      </c>
      <c r="C59" t="s">
        <v>13</v>
      </c>
      <c r="D59" t="s">
        <v>30</v>
      </c>
      <c r="E59">
        <v>5</v>
      </c>
      <c r="F59">
        <v>487</v>
      </c>
      <c r="G59" t="s">
        <v>12</v>
      </c>
      <c r="H59">
        <f>my_data[[#This Row],[Quantity]]*my_data[[#This Row],[Price Per Unit]]</f>
        <v>2435</v>
      </c>
      <c r="I59">
        <f>my_data[[#This Row],[total_sales]]-(70%*my_data[[#This Row],[total_sales]])</f>
        <v>730.5</v>
      </c>
      <c r="J59" cm="1">
        <f t="array" ref="J59">my_data[[#This Row],[total_sales]]*(1-(_xlfn.SWITCH(MONTH(my_data[[#This Row],[Date]]), 1, 10%, 2, 10%, 3, 10%, 4, 15%, 5, 15%, 6, 15%, 7, 20%, 8, 20%, 9, 20%, 10, 25%, 11, 25%, 12, 25%)))</f>
        <v>2069.75</v>
      </c>
      <c r="K59" s="13" t="str" cm="1">
        <f t="array" ref="K59">_xlfn.SWITCH(my_data[[#This Row],[Price Per Unit]]&gt;500, TRUE, "Exceeds 500", FALSE, "Not Exceeds")</f>
        <v>Not Exceeds</v>
      </c>
    </row>
    <row r="60" spans="1:11">
      <c r="A60" s="1">
        <v>45462</v>
      </c>
      <c r="B60" t="s">
        <v>22</v>
      </c>
      <c r="C60" t="s">
        <v>26</v>
      </c>
      <c r="D60" t="s">
        <v>35</v>
      </c>
      <c r="E60">
        <v>2</v>
      </c>
      <c r="F60">
        <v>662</v>
      </c>
      <c r="G60" t="s">
        <v>15</v>
      </c>
      <c r="H60">
        <f>my_data[[#This Row],[Quantity]]*my_data[[#This Row],[Price Per Unit]]</f>
        <v>1324</v>
      </c>
      <c r="I60">
        <f>my_data[[#This Row],[total_sales]]-(70%*my_data[[#This Row],[total_sales]])</f>
        <v>397.20000000000005</v>
      </c>
      <c r="J60" cm="1">
        <f t="array" ref="J60">my_data[[#This Row],[total_sales]]*(1-(_xlfn.SWITCH(MONTH(my_data[[#This Row],[Date]]), 1, 10%, 2, 10%, 3, 10%, 4, 15%, 5, 15%, 6, 15%, 7, 20%, 8, 20%, 9, 20%, 10, 25%, 11, 25%, 12, 25%)))</f>
        <v>1125.3999999999999</v>
      </c>
      <c r="K60" s="13" t="str" cm="1">
        <f t="array" ref="K60">_xlfn.SWITCH(my_data[[#This Row],[Price Per Unit]]&gt;500, TRUE, "Exceeds 500", FALSE, "Not Exceeds")</f>
        <v>Exceeds 500</v>
      </c>
    </row>
    <row r="61" spans="1:11">
      <c r="A61" s="1">
        <v>45462</v>
      </c>
      <c r="B61" t="s">
        <v>22</v>
      </c>
      <c r="C61" t="s">
        <v>13</v>
      </c>
      <c r="D61" t="s">
        <v>38</v>
      </c>
      <c r="E61">
        <v>4</v>
      </c>
      <c r="F61">
        <v>831</v>
      </c>
      <c r="G61" t="s">
        <v>10</v>
      </c>
      <c r="H61">
        <f>my_data[[#This Row],[Quantity]]*my_data[[#This Row],[Price Per Unit]]</f>
        <v>3324</v>
      </c>
      <c r="I61">
        <f>my_data[[#This Row],[total_sales]]-(70%*my_data[[#This Row],[total_sales]])</f>
        <v>997.20000000000027</v>
      </c>
      <c r="J61" cm="1">
        <f t="array" ref="J61">my_data[[#This Row],[total_sales]]*(1-(_xlfn.SWITCH(MONTH(my_data[[#This Row],[Date]]), 1, 10%, 2, 10%, 3, 10%, 4, 15%, 5, 15%, 6, 15%, 7, 20%, 8, 20%, 9, 20%, 10, 25%, 11, 25%, 12, 25%)))</f>
        <v>2825.4</v>
      </c>
      <c r="K61" s="13" t="str" cm="1">
        <f t="array" ref="K61">_xlfn.SWITCH(my_data[[#This Row],[Price Per Unit]]&gt;500, TRUE, "Exceeds 500", FALSE, "Not Exceeds")</f>
        <v>Exceeds 500</v>
      </c>
    </row>
    <row r="62" spans="1:11">
      <c r="A62" s="1">
        <v>45464</v>
      </c>
      <c r="B62" t="s">
        <v>22</v>
      </c>
      <c r="C62" t="s">
        <v>26</v>
      </c>
      <c r="D62" t="s">
        <v>40</v>
      </c>
      <c r="E62">
        <v>4</v>
      </c>
      <c r="F62">
        <v>751</v>
      </c>
      <c r="G62" t="s">
        <v>12</v>
      </c>
      <c r="H62">
        <f>my_data[[#This Row],[Quantity]]*my_data[[#This Row],[Price Per Unit]]</f>
        <v>3004</v>
      </c>
      <c r="I62">
        <f>my_data[[#This Row],[total_sales]]-(70%*my_data[[#This Row],[total_sales]])</f>
        <v>901.20000000000027</v>
      </c>
      <c r="J62" cm="1">
        <f t="array" ref="J62">my_data[[#This Row],[total_sales]]*(1-(_xlfn.SWITCH(MONTH(my_data[[#This Row],[Date]]), 1, 10%, 2, 10%, 3, 10%, 4, 15%, 5, 15%, 6, 15%, 7, 20%, 8, 20%, 9, 20%, 10, 25%, 11, 25%, 12, 25%)))</f>
        <v>2553.4</v>
      </c>
      <c r="K62" s="13" t="str" cm="1">
        <f t="array" ref="K62">_xlfn.SWITCH(my_data[[#This Row],[Price Per Unit]]&gt;500, TRUE, "Exceeds 500", FALSE, "Not Exceeds")</f>
        <v>Exceeds 500</v>
      </c>
    </row>
    <row r="63" spans="1:11">
      <c r="A63" s="1">
        <v>45465</v>
      </c>
      <c r="B63" t="s">
        <v>16</v>
      </c>
      <c r="C63" t="s">
        <v>8</v>
      </c>
      <c r="D63" t="s">
        <v>20</v>
      </c>
      <c r="E63">
        <v>1</v>
      </c>
      <c r="F63">
        <v>612</v>
      </c>
      <c r="G63" t="s">
        <v>15</v>
      </c>
      <c r="H63">
        <f>my_data[[#This Row],[Quantity]]*my_data[[#This Row],[Price Per Unit]]</f>
        <v>612</v>
      </c>
      <c r="I63">
        <f>my_data[[#This Row],[total_sales]]-(70%*my_data[[#This Row],[total_sales]])</f>
        <v>183.60000000000002</v>
      </c>
      <c r="J63" cm="1">
        <f t="array" ref="J63">my_data[[#This Row],[total_sales]]*(1-(_xlfn.SWITCH(MONTH(my_data[[#This Row],[Date]]), 1, 10%, 2, 10%, 3, 10%, 4, 15%, 5, 15%, 6, 15%, 7, 20%, 8, 20%, 9, 20%, 10, 25%, 11, 25%, 12, 25%)))</f>
        <v>520.19999999999993</v>
      </c>
      <c r="K63" s="13" t="str" cm="1">
        <f t="array" ref="K63">_xlfn.SWITCH(my_data[[#This Row],[Price Per Unit]]&gt;500, TRUE, "Exceeds 500", FALSE, "Not Exceeds")</f>
        <v>Exceeds 500</v>
      </c>
    </row>
    <row r="64" spans="1:11" hidden="1">
      <c r="A64" s="1">
        <v>45465</v>
      </c>
      <c r="B64" t="s">
        <v>22</v>
      </c>
      <c r="C64" t="s">
        <v>8</v>
      </c>
      <c r="D64" t="s">
        <v>9</v>
      </c>
      <c r="E64">
        <v>1</v>
      </c>
      <c r="F64">
        <v>264</v>
      </c>
      <c r="G64" t="s">
        <v>12</v>
      </c>
      <c r="H64">
        <f>my_data[[#This Row],[Quantity]]*my_data[[#This Row],[Price Per Unit]]</f>
        <v>264</v>
      </c>
      <c r="I64">
        <f>my_data[[#This Row],[total_sales]]-(70%*my_data[[#This Row],[total_sales]])</f>
        <v>79.200000000000017</v>
      </c>
      <c r="J64" cm="1">
        <f t="array" ref="J64">my_data[[#This Row],[total_sales]]*(1-(_xlfn.SWITCH(MONTH(my_data[[#This Row],[Date]]), 1, 10%, 2, 10%, 3, 10%, 4, 15%, 5, 15%, 6, 15%, 7, 20%, 8, 20%, 9, 20%, 10, 25%, 11, 25%, 12, 25%)))</f>
        <v>224.4</v>
      </c>
      <c r="K64" s="13" t="str" cm="1">
        <f t="array" ref="K64">_xlfn.SWITCH(my_data[[#This Row],[Price Per Unit]]&gt;500, TRUE, "Exceeds 500", FALSE, "Not Exceeds")</f>
        <v>Not Exceeds</v>
      </c>
    </row>
    <row r="65" spans="1:11">
      <c r="A65" s="1">
        <v>45466</v>
      </c>
      <c r="B65" t="s">
        <v>7</v>
      </c>
      <c r="C65" t="s">
        <v>26</v>
      </c>
      <c r="D65" t="s">
        <v>31</v>
      </c>
      <c r="E65">
        <v>3</v>
      </c>
      <c r="F65">
        <v>911</v>
      </c>
      <c r="G65" t="s">
        <v>21</v>
      </c>
      <c r="H65">
        <f>my_data[[#This Row],[Quantity]]*my_data[[#This Row],[Price Per Unit]]</f>
        <v>2733</v>
      </c>
      <c r="I65">
        <f>my_data[[#This Row],[total_sales]]-(70%*my_data[[#This Row],[total_sales]])</f>
        <v>819.90000000000009</v>
      </c>
      <c r="J65" cm="1">
        <f t="array" ref="J65">my_data[[#This Row],[total_sales]]*(1-(_xlfn.SWITCH(MONTH(my_data[[#This Row],[Date]]), 1, 10%, 2, 10%, 3, 10%, 4, 15%, 5, 15%, 6, 15%, 7, 20%, 8, 20%, 9, 20%, 10, 25%, 11, 25%, 12, 25%)))</f>
        <v>2323.0499999999997</v>
      </c>
      <c r="K65" s="13" t="str" cm="1">
        <f t="array" ref="K65">_xlfn.SWITCH(my_data[[#This Row],[Price Per Unit]]&gt;500, TRUE, "Exceeds 500", FALSE, "Not Exceeds")</f>
        <v>Exceeds 500</v>
      </c>
    </row>
    <row r="66" spans="1:11">
      <c r="A66" s="1">
        <v>45466</v>
      </c>
      <c r="B66" t="s">
        <v>19</v>
      </c>
      <c r="C66" t="s">
        <v>23</v>
      </c>
      <c r="D66" t="s">
        <v>29</v>
      </c>
      <c r="E66">
        <v>2</v>
      </c>
      <c r="F66">
        <v>998</v>
      </c>
      <c r="G66" t="s">
        <v>12</v>
      </c>
      <c r="H66">
        <f>my_data[[#This Row],[Quantity]]*my_data[[#This Row],[Price Per Unit]]</f>
        <v>1996</v>
      </c>
      <c r="I66">
        <f>my_data[[#This Row],[total_sales]]-(70%*my_data[[#This Row],[total_sales]])</f>
        <v>598.80000000000018</v>
      </c>
      <c r="J66" cm="1">
        <f t="array" ref="J66">my_data[[#This Row],[total_sales]]*(1-(_xlfn.SWITCH(MONTH(my_data[[#This Row],[Date]]), 1, 10%, 2, 10%, 3, 10%, 4, 15%, 5, 15%, 6, 15%, 7, 20%, 8, 20%, 9, 20%, 10, 25%, 11, 25%, 12, 25%)))</f>
        <v>1696.6</v>
      </c>
      <c r="K66" s="13" t="str" cm="1">
        <f t="array" ref="K66">_xlfn.SWITCH(my_data[[#This Row],[Price Per Unit]]&gt;500, TRUE, "Exceeds 500", FALSE, "Not Exceeds")</f>
        <v>Exceeds 500</v>
      </c>
    </row>
    <row r="67" spans="1:11" hidden="1">
      <c r="A67" s="1">
        <v>45466</v>
      </c>
      <c r="B67" t="s">
        <v>7</v>
      </c>
      <c r="C67" t="s">
        <v>13</v>
      </c>
      <c r="D67" t="s">
        <v>30</v>
      </c>
      <c r="E67">
        <v>5</v>
      </c>
      <c r="F67">
        <v>283</v>
      </c>
      <c r="G67" t="s">
        <v>12</v>
      </c>
      <c r="H67">
        <f>my_data[[#This Row],[Quantity]]*my_data[[#This Row],[Price Per Unit]]</f>
        <v>1415</v>
      </c>
      <c r="I67">
        <f>my_data[[#This Row],[total_sales]]-(70%*my_data[[#This Row],[total_sales]])</f>
        <v>424.50000000000011</v>
      </c>
      <c r="J67" cm="1">
        <f t="array" ref="J67">my_data[[#This Row],[total_sales]]*(1-(_xlfn.SWITCH(MONTH(my_data[[#This Row],[Date]]), 1, 10%, 2, 10%, 3, 10%, 4, 15%, 5, 15%, 6, 15%, 7, 20%, 8, 20%, 9, 20%, 10, 25%, 11, 25%, 12, 25%)))</f>
        <v>1202.75</v>
      </c>
      <c r="K67" s="13" t="str" cm="1">
        <f t="array" ref="K67">_xlfn.SWITCH(my_data[[#This Row],[Price Per Unit]]&gt;500, TRUE, "Exceeds 500", FALSE, "Not Exceeds")</f>
        <v>Not Exceeds</v>
      </c>
    </row>
    <row r="68" spans="1:11">
      <c r="A68" s="1">
        <v>45471</v>
      </c>
      <c r="B68" t="s">
        <v>16</v>
      </c>
      <c r="C68" t="s">
        <v>26</v>
      </c>
      <c r="D68" t="s">
        <v>31</v>
      </c>
      <c r="E68">
        <v>3</v>
      </c>
      <c r="F68">
        <v>850</v>
      </c>
      <c r="G68" t="s">
        <v>12</v>
      </c>
      <c r="H68">
        <f>my_data[[#This Row],[Quantity]]*my_data[[#This Row],[Price Per Unit]]</f>
        <v>2550</v>
      </c>
      <c r="I68">
        <f>my_data[[#This Row],[total_sales]]-(70%*my_data[[#This Row],[total_sales]])</f>
        <v>765</v>
      </c>
      <c r="J68" cm="1">
        <f t="array" ref="J68">my_data[[#This Row],[total_sales]]*(1-(_xlfn.SWITCH(MONTH(my_data[[#This Row],[Date]]), 1, 10%, 2, 10%, 3, 10%, 4, 15%, 5, 15%, 6, 15%, 7, 20%, 8, 20%, 9, 20%, 10, 25%, 11, 25%, 12, 25%)))</f>
        <v>2167.5</v>
      </c>
      <c r="K68" s="13" t="str" cm="1">
        <f t="array" ref="K68">_xlfn.SWITCH(my_data[[#This Row],[Price Per Unit]]&gt;500, TRUE, "Exceeds 500", FALSE, "Not Exceeds")</f>
        <v>Exceeds 500</v>
      </c>
    </row>
    <row r="69" spans="1:11">
      <c r="A69" s="1">
        <v>45472</v>
      </c>
      <c r="B69" t="s">
        <v>19</v>
      </c>
      <c r="C69" t="s">
        <v>8</v>
      </c>
      <c r="D69" t="s">
        <v>34</v>
      </c>
      <c r="E69">
        <v>3</v>
      </c>
      <c r="F69">
        <v>781</v>
      </c>
      <c r="G69" t="s">
        <v>15</v>
      </c>
      <c r="H69">
        <f>my_data[[#This Row],[Quantity]]*my_data[[#This Row],[Price Per Unit]]</f>
        <v>2343</v>
      </c>
      <c r="I69">
        <f>my_data[[#This Row],[total_sales]]-(70%*my_data[[#This Row],[total_sales]])</f>
        <v>702.90000000000009</v>
      </c>
      <c r="J69" cm="1">
        <f t="array" ref="J69">my_data[[#This Row],[total_sales]]*(1-(_xlfn.SWITCH(MONTH(my_data[[#This Row],[Date]]), 1, 10%, 2, 10%, 3, 10%, 4, 15%, 5, 15%, 6, 15%, 7, 20%, 8, 20%, 9, 20%, 10, 25%, 11, 25%, 12, 25%)))</f>
        <v>1991.55</v>
      </c>
      <c r="K69" s="13" t="str" cm="1">
        <f t="array" ref="K69">_xlfn.SWITCH(my_data[[#This Row],[Price Per Unit]]&gt;500, TRUE, "Exceeds 500", FALSE, "Not Exceeds")</f>
        <v>Exceeds 500</v>
      </c>
    </row>
    <row r="70" spans="1:11" hidden="1">
      <c r="A70" s="1">
        <v>45472</v>
      </c>
      <c r="B70" t="s">
        <v>11</v>
      </c>
      <c r="C70" t="s">
        <v>23</v>
      </c>
      <c r="D70" t="s">
        <v>29</v>
      </c>
      <c r="E70">
        <v>4</v>
      </c>
      <c r="F70">
        <v>287</v>
      </c>
      <c r="G70" t="s">
        <v>21</v>
      </c>
      <c r="H70">
        <f>my_data[[#This Row],[Quantity]]*my_data[[#This Row],[Price Per Unit]]</f>
        <v>1148</v>
      </c>
      <c r="I70">
        <f>my_data[[#This Row],[total_sales]]-(70%*my_data[[#This Row],[total_sales]])</f>
        <v>344.40000000000009</v>
      </c>
      <c r="J70" cm="1">
        <f t="array" ref="J70">my_data[[#This Row],[total_sales]]*(1-(_xlfn.SWITCH(MONTH(my_data[[#This Row],[Date]]), 1, 10%, 2, 10%, 3, 10%, 4, 15%, 5, 15%, 6, 15%, 7, 20%, 8, 20%, 9, 20%, 10, 25%, 11, 25%, 12, 25%)))</f>
        <v>975.8</v>
      </c>
      <c r="K70" s="13" t="str" cm="1">
        <f t="array" ref="K70">_xlfn.SWITCH(my_data[[#This Row],[Price Per Unit]]&gt;500, TRUE, "Exceeds 500", FALSE, "Not Exceeds")</f>
        <v>Not Exceeds</v>
      </c>
    </row>
    <row r="71" spans="1:11" hidden="1">
      <c r="A71" s="1">
        <v>45478</v>
      </c>
      <c r="B71" t="s">
        <v>11</v>
      </c>
      <c r="C71" t="s">
        <v>26</v>
      </c>
      <c r="D71" t="s">
        <v>27</v>
      </c>
      <c r="E71">
        <v>4</v>
      </c>
      <c r="F71">
        <v>81</v>
      </c>
      <c r="G71" t="s">
        <v>10</v>
      </c>
      <c r="H71">
        <f>my_data[[#This Row],[Quantity]]*my_data[[#This Row],[Price Per Unit]]</f>
        <v>324</v>
      </c>
      <c r="I71">
        <f>my_data[[#This Row],[total_sales]]-(70%*my_data[[#This Row],[total_sales]])</f>
        <v>97.200000000000017</v>
      </c>
      <c r="J71" cm="1">
        <f t="array" ref="J71">my_data[[#This Row],[total_sales]]*(1-(_xlfn.SWITCH(MONTH(my_data[[#This Row],[Date]]), 1, 10%, 2, 10%, 3, 10%, 4, 15%, 5, 15%, 6, 15%, 7, 20%, 8, 20%, 9, 20%, 10, 25%, 11, 25%, 12, 25%)))</f>
        <v>259.2</v>
      </c>
      <c r="K71" s="13" t="str" cm="1">
        <f t="array" ref="K71">_xlfn.SWITCH(my_data[[#This Row],[Price Per Unit]]&gt;500, TRUE, "Exceeds 500", FALSE, "Not Exceeds")</f>
        <v>Not Exceeds</v>
      </c>
    </row>
    <row r="72" spans="1:11">
      <c r="A72" s="1">
        <v>45481</v>
      </c>
      <c r="B72" t="s">
        <v>11</v>
      </c>
      <c r="C72" t="s">
        <v>8</v>
      </c>
      <c r="D72" t="s">
        <v>20</v>
      </c>
      <c r="E72">
        <v>5</v>
      </c>
      <c r="F72">
        <v>575</v>
      </c>
      <c r="G72" t="s">
        <v>15</v>
      </c>
      <c r="H72">
        <f>my_data[[#This Row],[Quantity]]*my_data[[#This Row],[Price Per Unit]]</f>
        <v>2875</v>
      </c>
      <c r="I72">
        <f>my_data[[#This Row],[total_sales]]-(70%*my_data[[#This Row],[total_sales]])</f>
        <v>862.50000000000023</v>
      </c>
      <c r="J72" cm="1">
        <f t="array" ref="J72">my_data[[#This Row],[total_sales]]*(1-(_xlfn.SWITCH(MONTH(my_data[[#This Row],[Date]]), 1, 10%, 2, 10%, 3, 10%, 4, 15%, 5, 15%, 6, 15%, 7, 20%, 8, 20%, 9, 20%, 10, 25%, 11, 25%, 12, 25%)))</f>
        <v>2300</v>
      </c>
      <c r="K72" s="13" t="str" cm="1">
        <f t="array" ref="K72">_xlfn.SWITCH(my_data[[#This Row],[Price Per Unit]]&gt;500, TRUE, "Exceeds 500", FALSE, "Not Exceeds")</f>
        <v>Exceeds 500</v>
      </c>
    </row>
    <row r="73" spans="1:11" hidden="1">
      <c r="A73" s="1">
        <v>45486</v>
      </c>
      <c r="B73" t="s">
        <v>16</v>
      </c>
      <c r="C73" t="s">
        <v>23</v>
      </c>
      <c r="D73" t="s">
        <v>24</v>
      </c>
      <c r="E73">
        <v>3</v>
      </c>
      <c r="F73">
        <v>474</v>
      </c>
      <c r="G73" t="s">
        <v>15</v>
      </c>
      <c r="H73">
        <f>my_data[[#This Row],[Quantity]]*my_data[[#This Row],[Price Per Unit]]</f>
        <v>1422</v>
      </c>
      <c r="I73">
        <f>my_data[[#This Row],[total_sales]]-(70%*my_data[[#This Row],[total_sales]])</f>
        <v>426.6</v>
      </c>
      <c r="J73" cm="1">
        <f t="array" ref="J73">my_data[[#This Row],[total_sales]]*(1-(_xlfn.SWITCH(MONTH(my_data[[#This Row],[Date]]), 1, 10%, 2, 10%, 3, 10%, 4, 15%, 5, 15%, 6, 15%, 7, 20%, 8, 20%, 9, 20%, 10, 25%, 11, 25%, 12, 25%)))</f>
        <v>1137.6000000000001</v>
      </c>
      <c r="K73" s="13" t="str" cm="1">
        <f t="array" ref="K73">_xlfn.SWITCH(my_data[[#This Row],[Price Per Unit]]&gt;500, TRUE, "Exceeds 500", FALSE, "Not Exceeds")</f>
        <v>Not Exceeds</v>
      </c>
    </row>
    <row r="74" spans="1:11">
      <c r="A74" s="1">
        <v>45487</v>
      </c>
      <c r="B74" t="s">
        <v>16</v>
      </c>
      <c r="C74" t="s">
        <v>13</v>
      </c>
      <c r="D74" t="s">
        <v>32</v>
      </c>
      <c r="E74">
        <v>1</v>
      </c>
      <c r="F74">
        <v>889</v>
      </c>
      <c r="G74" t="s">
        <v>15</v>
      </c>
      <c r="H74">
        <f>my_data[[#This Row],[Quantity]]*my_data[[#This Row],[Price Per Unit]]</f>
        <v>889</v>
      </c>
      <c r="I74">
        <f>my_data[[#This Row],[total_sales]]-(70%*my_data[[#This Row],[total_sales]])</f>
        <v>266.70000000000005</v>
      </c>
      <c r="J74" cm="1">
        <f t="array" ref="J74">my_data[[#This Row],[total_sales]]*(1-(_xlfn.SWITCH(MONTH(my_data[[#This Row],[Date]]), 1, 10%, 2, 10%, 3, 10%, 4, 15%, 5, 15%, 6, 15%, 7, 20%, 8, 20%, 9, 20%, 10, 25%, 11, 25%, 12, 25%)))</f>
        <v>711.2</v>
      </c>
      <c r="K74" s="13" t="str" cm="1">
        <f t="array" ref="K74">_xlfn.SWITCH(my_data[[#This Row],[Price Per Unit]]&gt;500, TRUE, "Exceeds 500", FALSE, "Not Exceeds")</f>
        <v>Exceeds 500</v>
      </c>
    </row>
    <row r="75" spans="1:11">
      <c r="A75" s="1">
        <v>45491</v>
      </c>
      <c r="B75" t="s">
        <v>16</v>
      </c>
      <c r="C75" t="s">
        <v>26</v>
      </c>
      <c r="D75" t="s">
        <v>27</v>
      </c>
      <c r="E75">
        <v>5</v>
      </c>
      <c r="F75">
        <v>978</v>
      </c>
      <c r="G75" t="s">
        <v>12</v>
      </c>
      <c r="H75">
        <f>my_data[[#This Row],[Quantity]]*my_data[[#This Row],[Price Per Unit]]</f>
        <v>4890</v>
      </c>
      <c r="I75">
        <f>my_data[[#This Row],[total_sales]]-(70%*my_data[[#This Row],[total_sales]])</f>
        <v>1467</v>
      </c>
      <c r="J75" cm="1">
        <f t="array" ref="J75">my_data[[#This Row],[total_sales]]*(1-(_xlfn.SWITCH(MONTH(my_data[[#This Row],[Date]]), 1, 10%, 2, 10%, 3, 10%, 4, 15%, 5, 15%, 6, 15%, 7, 20%, 8, 20%, 9, 20%, 10, 25%, 11, 25%, 12, 25%)))</f>
        <v>3912</v>
      </c>
      <c r="K75" s="13" t="str" cm="1">
        <f t="array" ref="K75">_xlfn.SWITCH(my_data[[#This Row],[Price Per Unit]]&gt;500, TRUE, "Exceeds 500", FALSE, "Not Exceeds")</f>
        <v>Exceeds 500</v>
      </c>
    </row>
    <row r="76" spans="1:11">
      <c r="A76" s="1">
        <v>45493</v>
      </c>
      <c r="B76" t="s">
        <v>16</v>
      </c>
      <c r="C76" t="s">
        <v>13</v>
      </c>
      <c r="D76" t="s">
        <v>38</v>
      </c>
      <c r="E76">
        <v>5</v>
      </c>
      <c r="F76">
        <v>587</v>
      </c>
      <c r="G76" t="s">
        <v>15</v>
      </c>
      <c r="H76">
        <f>my_data[[#This Row],[Quantity]]*my_data[[#This Row],[Price Per Unit]]</f>
        <v>2935</v>
      </c>
      <c r="I76">
        <f>my_data[[#This Row],[total_sales]]-(70%*my_data[[#This Row],[total_sales]])</f>
        <v>880.5</v>
      </c>
      <c r="J76" cm="1">
        <f t="array" ref="J76">my_data[[#This Row],[total_sales]]*(1-(_xlfn.SWITCH(MONTH(my_data[[#This Row],[Date]]), 1, 10%, 2, 10%, 3, 10%, 4, 15%, 5, 15%, 6, 15%, 7, 20%, 8, 20%, 9, 20%, 10, 25%, 11, 25%, 12, 25%)))</f>
        <v>2348</v>
      </c>
      <c r="K76" s="13" t="str" cm="1">
        <f t="array" ref="K76">_xlfn.SWITCH(my_data[[#This Row],[Price Per Unit]]&gt;500, TRUE, "Exceeds 500", FALSE, "Not Exceeds")</f>
        <v>Exceeds 500</v>
      </c>
    </row>
    <row r="77" spans="1:11" hidden="1">
      <c r="A77" s="1">
        <v>45495</v>
      </c>
      <c r="B77" t="s">
        <v>7</v>
      </c>
      <c r="C77" t="s">
        <v>17</v>
      </c>
      <c r="D77" t="s">
        <v>36</v>
      </c>
      <c r="E77">
        <v>2</v>
      </c>
      <c r="F77">
        <v>87</v>
      </c>
      <c r="G77" t="s">
        <v>12</v>
      </c>
      <c r="H77">
        <f>my_data[[#This Row],[Quantity]]*my_data[[#This Row],[Price Per Unit]]</f>
        <v>174</v>
      </c>
      <c r="I77">
        <f>my_data[[#This Row],[total_sales]]-(70%*my_data[[#This Row],[total_sales]])</f>
        <v>52.2</v>
      </c>
      <c r="J77" cm="1">
        <f t="array" ref="J77">my_data[[#This Row],[total_sales]]*(1-(_xlfn.SWITCH(MONTH(my_data[[#This Row],[Date]]), 1, 10%, 2, 10%, 3, 10%, 4, 15%, 5, 15%, 6, 15%, 7, 20%, 8, 20%, 9, 20%, 10, 25%, 11, 25%, 12, 25%)))</f>
        <v>139.20000000000002</v>
      </c>
      <c r="K77" s="13" t="str" cm="1">
        <f t="array" ref="K77">_xlfn.SWITCH(my_data[[#This Row],[Price Per Unit]]&gt;500, TRUE, "Exceeds 500", FALSE, "Not Exceeds")</f>
        <v>Not Exceeds</v>
      </c>
    </row>
    <row r="78" spans="1:11" hidden="1">
      <c r="A78" s="1">
        <v>45496</v>
      </c>
      <c r="B78" t="s">
        <v>22</v>
      </c>
      <c r="C78" t="s">
        <v>13</v>
      </c>
      <c r="D78" t="s">
        <v>14</v>
      </c>
      <c r="E78">
        <v>3</v>
      </c>
      <c r="F78">
        <v>295</v>
      </c>
      <c r="G78" t="s">
        <v>10</v>
      </c>
      <c r="H78">
        <f>my_data[[#This Row],[Quantity]]*my_data[[#This Row],[Price Per Unit]]</f>
        <v>885</v>
      </c>
      <c r="I78">
        <f>my_data[[#This Row],[total_sales]]-(70%*my_data[[#This Row],[total_sales]])</f>
        <v>265.5</v>
      </c>
      <c r="J78" cm="1">
        <f t="array" ref="J78">my_data[[#This Row],[total_sales]]*(1-(_xlfn.SWITCH(MONTH(my_data[[#This Row],[Date]]), 1, 10%, 2, 10%, 3, 10%, 4, 15%, 5, 15%, 6, 15%, 7, 20%, 8, 20%, 9, 20%, 10, 25%, 11, 25%, 12, 25%)))</f>
        <v>708</v>
      </c>
      <c r="K78" s="13" t="str" cm="1">
        <f t="array" ref="K78">_xlfn.SWITCH(my_data[[#This Row],[Price Per Unit]]&gt;500, TRUE, "Exceeds 500", FALSE, "Not Exceeds")</f>
        <v>Not Exceeds</v>
      </c>
    </row>
    <row r="79" spans="1:11" hidden="1">
      <c r="A79" s="1">
        <v>45496</v>
      </c>
      <c r="B79" t="s">
        <v>19</v>
      </c>
      <c r="C79" t="s">
        <v>17</v>
      </c>
      <c r="D79" t="s">
        <v>33</v>
      </c>
      <c r="E79">
        <v>2</v>
      </c>
      <c r="F79">
        <v>161</v>
      </c>
      <c r="G79" t="s">
        <v>12</v>
      </c>
      <c r="H79">
        <f>my_data[[#This Row],[Quantity]]*my_data[[#This Row],[Price Per Unit]]</f>
        <v>322</v>
      </c>
      <c r="I79">
        <f>my_data[[#This Row],[total_sales]]-(70%*my_data[[#This Row],[total_sales]])</f>
        <v>96.600000000000023</v>
      </c>
      <c r="J79" cm="1">
        <f t="array" ref="J79">my_data[[#This Row],[total_sales]]*(1-(_xlfn.SWITCH(MONTH(my_data[[#This Row],[Date]]), 1, 10%, 2, 10%, 3, 10%, 4, 15%, 5, 15%, 6, 15%, 7, 20%, 8, 20%, 9, 20%, 10, 25%, 11, 25%, 12, 25%)))</f>
        <v>257.60000000000002</v>
      </c>
      <c r="K79" s="13" t="str" cm="1">
        <f t="array" ref="K79">_xlfn.SWITCH(my_data[[#This Row],[Price Per Unit]]&gt;500, TRUE, "Exceeds 500", FALSE, "Not Exceeds")</f>
        <v>Not Exceeds</v>
      </c>
    </row>
    <row r="80" spans="1:11">
      <c r="A80" s="1">
        <v>45499</v>
      </c>
      <c r="B80" t="s">
        <v>16</v>
      </c>
      <c r="C80" t="s">
        <v>26</v>
      </c>
      <c r="D80" t="s">
        <v>40</v>
      </c>
      <c r="E80">
        <v>5</v>
      </c>
      <c r="F80">
        <v>863</v>
      </c>
      <c r="G80" t="s">
        <v>21</v>
      </c>
      <c r="H80">
        <f>my_data[[#This Row],[Quantity]]*my_data[[#This Row],[Price Per Unit]]</f>
        <v>4315</v>
      </c>
      <c r="I80">
        <f>my_data[[#This Row],[total_sales]]-(70%*my_data[[#This Row],[total_sales]])</f>
        <v>1294.5</v>
      </c>
      <c r="J80" cm="1">
        <f t="array" ref="J80">my_data[[#This Row],[total_sales]]*(1-(_xlfn.SWITCH(MONTH(my_data[[#This Row],[Date]]), 1, 10%, 2, 10%, 3, 10%, 4, 15%, 5, 15%, 6, 15%, 7, 20%, 8, 20%, 9, 20%, 10, 25%, 11, 25%, 12, 25%)))</f>
        <v>3452</v>
      </c>
      <c r="K80" s="13" t="str" cm="1">
        <f t="array" ref="K80">_xlfn.SWITCH(my_data[[#This Row],[Price Per Unit]]&gt;500, TRUE, "Exceeds 500", FALSE, "Not Exceeds")</f>
        <v>Exceeds 500</v>
      </c>
    </row>
    <row r="81" spans="1:11" hidden="1">
      <c r="A81" s="1">
        <v>45500</v>
      </c>
      <c r="B81" t="s">
        <v>16</v>
      </c>
      <c r="C81" t="s">
        <v>17</v>
      </c>
      <c r="D81" t="s">
        <v>18</v>
      </c>
      <c r="E81">
        <v>2</v>
      </c>
      <c r="F81">
        <v>106</v>
      </c>
      <c r="G81" t="s">
        <v>12</v>
      </c>
      <c r="H81">
        <f>my_data[[#This Row],[Quantity]]*my_data[[#This Row],[Price Per Unit]]</f>
        <v>212</v>
      </c>
      <c r="I81">
        <f>my_data[[#This Row],[total_sales]]-(70%*my_data[[#This Row],[total_sales]])</f>
        <v>63.600000000000023</v>
      </c>
      <c r="J81" cm="1">
        <f t="array" ref="J81">my_data[[#This Row],[total_sales]]*(1-(_xlfn.SWITCH(MONTH(my_data[[#This Row],[Date]]), 1, 10%, 2, 10%, 3, 10%, 4, 15%, 5, 15%, 6, 15%, 7, 20%, 8, 20%, 9, 20%, 10, 25%, 11, 25%, 12, 25%)))</f>
        <v>169.60000000000002</v>
      </c>
      <c r="K81" s="13" t="str" cm="1">
        <f t="array" ref="K81">_xlfn.SWITCH(my_data[[#This Row],[Price Per Unit]]&gt;500, TRUE, "Exceeds 500", FALSE, "Not Exceeds")</f>
        <v>Not Exceeds</v>
      </c>
    </row>
    <row r="82" spans="1:11">
      <c r="A82" s="1">
        <v>45501</v>
      </c>
      <c r="B82" t="s">
        <v>16</v>
      </c>
      <c r="C82" t="s">
        <v>17</v>
      </c>
      <c r="D82" t="s">
        <v>36</v>
      </c>
      <c r="E82">
        <v>4</v>
      </c>
      <c r="F82">
        <v>715</v>
      </c>
      <c r="G82" t="s">
        <v>15</v>
      </c>
      <c r="H82">
        <f>my_data[[#This Row],[Quantity]]*my_data[[#This Row],[Price Per Unit]]</f>
        <v>2860</v>
      </c>
      <c r="I82">
        <f>my_data[[#This Row],[total_sales]]-(70%*my_data[[#This Row],[total_sales]])</f>
        <v>858.00000000000023</v>
      </c>
      <c r="J82" cm="1">
        <f t="array" ref="J82">my_data[[#This Row],[total_sales]]*(1-(_xlfn.SWITCH(MONTH(my_data[[#This Row],[Date]]), 1, 10%, 2, 10%, 3, 10%, 4, 15%, 5, 15%, 6, 15%, 7, 20%, 8, 20%, 9, 20%, 10, 25%, 11, 25%, 12, 25%)))</f>
        <v>2288</v>
      </c>
      <c r="K82" s="13" t="str" cm="1">
        <f t="array" ref="K82">_xlfn.SWITCH(my_data[[#This Row],[Price Per Unit]]&gt;500, TRUE, "Exceeds 500", FALSE, "Not Exceeds")</f>
        <v>Exceeds 500</v>
      </c>
    </row>
    <row r="83" spans="1:11" hidden="1">
      <c r="A83" s="1">
        <v>45501</v>
      </c>
      <c r="B83" t="s">
        <v>22</v>
      </c>
      <c r="C83" t="s">
        <v>17</v>
      </c>
      <c r="D83" t="s">
        <v>18</v>
      </c>
      <c r="E83">
        <v>2</v>
      </c>
      <c r="F83">
        <v>86</v>
      </c>
      <c r="G83" t="s">
        <v>10</v>
      </c>
      <c r="H83">
        <f>my_data[[#This Row],[Quantity]]*my_data[[#This Row],[Price Per Unit]]</f>
        <v>172</v>
      </c>
      <c r="I83">
        <f>my_data[[#This Row],[total_sales]]-(70%*my_data[[#This Row],[total_sales]])</f>
        <v>51.600000000000009</v>
      </c>
      <c r="J83" cm="1">
        <f t="array" ref="J83">my_data[[#This Row],[total_sales]]*(1-(_xlfn.SWITCH(MONTH(my_data[[#This Row],[Date]]), 1, 10%, 2, 10%, 3, 10%, 4, 15%, 5, 15%, 6, 15%, 7, 20%, 8, 20%, 9, 20%, 10, 25%, 11, 25%, 12, 25%)))</f>
        <v>137.6</v>
      </c>
      <c r="K83" s="13" t="str" cm="1">
        <f t="array" ref="K83">_xlfn.SWITCH(my_data[[#This Row],[Price Per Unit]]&gt;500, TRUE, "Exceeds 500", FALSE, "Not Exceeds")</f>
        <v>Not Exceeds</v>
      </c>
    </row>
    <row r="84" spans="1:11">
      <c r="A84" s="1">
        <v>45502</v>
      </c>
      <c r="B84" t="s">
        <v>7</v>
      </c>
      <c r="C84" t="s">
        <v>8</v>
      </c>
      <c r="D84" t="s">
        <v>34</v>
      </c>
      <c r="E84">
        <v>4</v>
      </c>
      <c r="F84">
        <v>894</v>
      </c>
      <c r="G84" t="s">
        <v>12</v>
      </c>
      <c r="H84">
        <f>my_data[[#This Row],[Quantity]]*my_data[[#This Row],[Price Per Unit]]</f>
        <v>3576</v>
      </c>
      <c r="I84">
        <f>my_data[[#This Row],[total_sales]]-(70%*my_data[[#This Row],[total_sales]])</f>
        <v>1072.8000000000002</v>
      </c>
      <c r="J84" cm="1">
        <f t="array" ref="J84">my_data[[#This Row],[total_sales]]*(1-(_xlfn.SWITCH(MONTH(my_data[[#This Row],[Date]]), 1, 10%, 2, 10%, 3, 10%, 4, 15%, 5, 15%, 6, 15%, 7, 20%, 8, 20%, 9, 20%, 10, 25%, 11, 25%, 12, 25%)))</f>
        <v>2860.8</v>
      </c>
      <c r="K84" s="13" t="str" cm="1">
        <f t="array" ref="K84">_xlfn.SWITCH(my_data[[#This Row],[Price Per Unit]]&gt;500, TRUE, "Exceeds 500", FALSE, "Not Exceeds")</f>
        <v>Exceeds 500</v>
      </c>
    </row>
    <row r="85" spans="1:11">
      <c r="A85" s="1">
        <v>45506</v>
      </c>
      <c r="B85" t="s">
        <v>11</v>
      </c>
      <c r="C85" t="s">
        <v>17</v>
      </c>
      <c r="D85" t="s">
        <v>36</v>
      </c>
      <c r="E85">
        <v>5</v>
      </c>
      <c r="F85">
        <v>588</v>
      </c>
      <c r="G85" t="s">
        <v>15</v>
      </c>
      <c r="H85">
        <f>my_data[[#This Row],[Quantity]]*my_data[[#This Row],[Price Per Unit]]</f>
        <v>2940</v>
      </c>
      <c r="I85">
        <f>my_data[[#This Row],[total_sales]]-(70%*my_data[[#This Row],[total_sales]])</f>
        <v>882</v>
      </c>
      <c r="J85" cm="1">
        <f t="array" ref="J85">my_data[[#This Row],[total_sales]]*(1-(_xlfn.SWITCH(MONTH(my_data[[#This Row],[Date]]), 1, 10%, 2, 10%, 3, 10%, 4, 15%, 5, 15%, 6, 15%, 7, 20%, 8, 20%, 9, 20%, 10, 25%, 11, 25%, 12, 25%)))</f>
        <v>2352</v>
      </c>
      <c r="K85" s="13" t="str" cm="1">
        <f t="array" ref="K85">_xlfn.SWITCH(my_data[[#This Row],[Price Per Unit]]&gt;500, TRUE, "Exceeds 500", FALSE, "Not Exceeds")</f>
        <v>Exceeds 500</v>
      </c>
    </row>
    <row r="86" spans="1:11">
      <c r="A86" s="1">
        <v>45508</v>
      </c>
      <c r="B86" t="s">
        <v>19</v>
      </c>
      <c r="C86" t="s">
        <v>26</v>
      </c>
      <c r="D86" t="s">
        <v>35</v>
      </c>
      <c r="E86">
        <v>5</v>
      </c>
      <c r="F86">
        <v>687</v>
      </c>
      <c r="G86" t="s">
        <v>21</v>
      </c>
      <c r="H86">
        <f>my_data[[#This Row],[Quantity]]*my_data[[#This Row],[Price Per Unit]]</f>
        <v>3435</v>
      </c>
      <c r="I86">
        <f>my_data[[#This Row],[total_sales]]-(70%*my_data[[#This Row],[total_sales]])</f>
        <v>1030.5</v>
      </c>
      <c r="J86" cm="1">
        <f t="array" ref="J86">my_data[[#This Row],[total_sales]]*(1-(_xlfn.SWITCH(MONTH(my_data[[#This Row],[Date]]), 1, 10%, 2, 10%, 3, 10%, 4, 15%, 5, 15%, 6, 15%, 7, 20%, 8, 20%, 9, 20%, 10, 25%, 11, 25%, 12, 25%)))</f>
        <v>2748</v>
      </c>
      <c r="K86" s="13" t="str" cm="1">
        <f t="array" ref="K86">_xlfn.SWITCH(my_data[[#This Row],[Price Per Unit]]&gt;500, TRUE, "Exceeds 500", FALSE, "Not Exceeds")</f>
        <v>Exceeds 500</v>
      </c>
    </row>
    <row r="87" spans="1:11">
      <c r="A87" s="1">
        <v>45512</v>
      </c>
      <c r="B87" t="s">
        <v>7</v>
      </c>
      <c r="C87" t="s">
        <v>8</v>
      </c>
      <c r="D87" t="s">
        <v>39</v>
      </c>
      <c r="E87">
        <v>5</v>
      </c>
      <c r="F87">
        <v>631</v>
      </c>
      <c r="G87" t="s">
        <v>10</v>
      </c>
      <c r="H87">
        <f>my_data[[#This Row],[Quantity]]*my_data[[#This Row],[Price Per Unit]]</f>
        <v>3155</v>
      </c>
      <c r="I87">
        <f>my_data[[#This Row],[total_sales]]-(70%*my_data[[#This Row],[total_sales]])</f>
        <v>946.5</v>
      </c>
      <c r="J87" cm="1">
        <f t="array" ref="J87">my_data[[#This Row],[total_sales]]*(1-(_xlfn.SWITCH(MONTH(my_data[[#This Row],[Date]]), 1, 10%, 2, 10%, 3, 10%, 4, 15%, 5, 15%, 6, 15%, 7, 20%, 8, 20%, 9, 20%, 10, 25%, 11, 25%, 12, 25%)))</f>
        <v>2524</v>
      </c>
      <c r="K87" s="13" t="str" cm="1">
        <f t="array" ref="K87">_xlfn.SWITCH(my_data[[#This Row],[Price Per Unit]]&gt;500, TRUE, "Exceeds 500", FALSE, "Not Exceeds")</f>
        <v>Exceeds 500</v>
      </c>
    </row>
    <row r="88" spans="1:11">
      <c r="A88" s="1">
        <v>45515</v>
      </c>
      <c r="B88" t="s">
        <v>7</v>
      </c>
      <c r="C88" t="s">
        <v>8</v>
      </c>
      <c r="D88" t="s">
        <v>34</v>
      </c>
      <c r="E88">
        <v>5</v>
      </c>
      <c r="F88">
        <v>533</v>
      </c>
      <c r="G88" t="s">
        <v>21</v>
      </c>
      <c r="H88">
        <f>my_data[[#This Row],[Quantity]]*my_data[[#This Row],[Price Per Unit]]</f>
        <v>2665</v>
      </c>
      <c r="I88">
        <f>my_data[[#This Row],[total_sales]]-(70%*my_data[[#This Row],[total_sales]])</f>
        <v>799.50000000000023</v>
      </c>
      <c r="J88" cm="1">
        <f t="array" ref="J88">my_data[[#This Row],[total_sales]]*(1-(_xlfn.SWITCH(MONTH(my_data[[#This Row],[Date]]), 1, 10%, 2, 10%, 3, 10%, 4, 15%, 5, 15%, 6, 15%, 7, 20%, 8, 20%, 9, 20%, 10, 25%, 11, 25%, 12, 25%)))</f>
        <v>2132</v>
      </c>
      <c r="K88" s="13" t="str" cm="1">
        <f t="array" ref="K88">_xlfn.SWITCH(my_data[[#This Row],[Price Per Unit]]&gt;500, TRUE, "Exceeds 500", FALSE, "Not Exceeds")</f>
        <v>Exceeds 500</v>
      </c>
    </row>
    <row r="89" spans="1:11" hidden="1">
      <c r="A89" s="1">
        <v>45516</v>
      </c>
      <c r="B89" t="s">
        <v>19</v>
      </c>
      <c r="C89" t="s">
        <v>13</v>
      </c>
      <c r="D89" t="s">
        <v>32</v>
      </c>
      <c r="E89">
        <v>5</v>
      </c>
      <c r="F89">
        <v>472</v>
      </c>
      <c r="G89" t="s">
        <v>21</v>
      </c>
      <c r="H89">
        <f>my_data[[#This Row],[Quantity]]*my_data[[#This Row],[Price Per Unit]]</f>
        <v>2360</v>
      </c>
      <c r="I89">
        <f>my_data[[#This Row],[total_sales]]-(70%*my_data[[#This Row],[total_sales]])</f>
        <v>708</v>
      </c>
      <c r="J89" cm="1">
        <f t="array" ref="J89">my_data[[#This Row],[total_sales]]*(1-(_xlfn.SWITCH(MONTH(my_data[[#This Row],[Date]]), 1, 10%, 2, 10%, 3, 10%, 4, 15%, 5, 15%, 6, 15%, 7, 20%, 8, 20%, 9, 20%, 10, 25%, 11, 25%, 12, 25%)))</f>
        <v>1888</v>
      </c>
      <c r="K89" s="13" t="str" cm="1">
        <f t="array" ref="K89">_xlfn.SWITCH(my_data[[#This Row],[Price Per Unit]]&gt;500, TRUE, "Exceeds 500", FALSE, "Not Exceeds")</f>
        <v>Not Exceeds</v>
      </c>
    </row>
    <row r="90" spans="1:11">
      <c r="A90" s="1">
        <v>45516</v>
      </c>
      <c r="B90" t="s">
        <v>11</v>
      </c>
      <c r="C90" t="s">
        <v>26</v>
      </c>
      <c r="D90" t="s">
        <v>35</v>
      </c>
      <c r="E90">
        <v>1</v>
      </c>
      <c r="F90">
        <v>622</v>
      </c>
      <c r="G90" t="s">
        <v>12</v>
      </c>
      <c r="H90">
        <f>my_data[[#This Row],[Quantity]]*my_data[[#This Row],[Price Per Unit]]</f>
        <v>622</v>
      </c>
      <c r="I90">
        <f>my_data[[#This Row],[total_sales]]-(70%*my_data[[#This Row],[total_sales]])</f>
        <v>186.60000000000002</v>
      </c>
      <c r="J90" cm="1">
        <f t="array" ref="J90">my_data[[#This Row],[total_sales]]*(1-(_xlfn.SWITCH(MONTH(my_data[[#This Row],[Date]]), 1, 10%, 2, 10%, 3, 10%, 4, 15%, 5, 15%, 6, 15%, 7, 20%, 8, 20%, 9, 20%, 10, 25%, 11, 25%, 12, 25%)))</f>
        <v>497.6</v>
      </c>
      <c r="K90" s="13" t="str" cm="1">
        <f t="array" ref="K90">_xlfn.SWITCH(my_data[[#This Row],[Price Per Unit]]&gt;500, TRUE, "Exceeds 500", FALSE, "Not Exceeds")</f>
        <v>Exceeds 500</v>
      </c>
    </row>
    <row r="91" spans="1:11">
      <c r="A91" s="1">
        <v>45517</v>
      </c>
      <c r="B91" t="s">
        <v>16</v>
      </c>
      <c r="C91" t="s">
        <v>17</v>
      </c>
      <c r="D91" t="s">
        <v>18</v>
      </c>
      <c r="E91">
        <v>1</v>
      </c>
      <c r="F91">
        <v>740</v>
      </c>
      <c r="G91" t="s">
        <v>21</v>
      </c>
      <c r="H91">
        <f>my_data[[#This Row],[Quantity]]*my_data[[#This Row],[Price Per Unit]]</f>
        <v>740</v>
      </c>
      <c r="I91">
        <f>my_data[[#This Row],[total_sales]]-(70%*my_data[[#This Row],[total_sales]])</f>
        <v>222</v>
      </c>
      <c r="J91" cm="1">
        <f t="array" ref="J91">my_data[[#This Row],[total_sales]]*(1-(_xlfn.SWITCH(MONTH(my_data[[#This Row],[Date]]), 1, 10%, 2, 10%, 3, 10%, 4, 15%, 5, 15%, 6, 15%, 7, 20%, 8, 20%, 9, 20%, 10, 25%, 11, 25%, 12, 25%)))</f>
        <v>592</v>
      </c>
      <c r="K91" s="13" t="str" cm="1">
        <f t="array" ref="K91">_xlfn.SWITCH(my_data[[#This Row],[Price Per Unit]]&gt;500, TRUE, "Exceeds 500", FALSE, "Not Exceeds")</f>
        <v>Exceeds 500</v>
      </c>
    </row>
    <row r="92" spans="1:11" hidden="1">
      <c r="A92" s="1">
        <v>45518</v>
      </c>
      <c r="B92" t="s">
        <v>16</v>
      </c>
      <c r="C92" t="s">
        <v>23</v>
      </c>
      <c r="D92" t="s">
        <v>29</v>
      </c>
      <c r="E92">
        <v>5</v>
      </c>
      <c r="F92">
        <v>110</v>
      </c>
      <c r="G92" t="s">
        <v>15</v>
      </c>
      <c r="H92">
        <f>my_data[[#This Row],[Quantity]]*my_data[[#This Row],[Price Per Unit]]</f>
        <v>550</v>
      </c>
      <c r="I92">
        <f>my_data[[#This Row],[total_sales]]-(70%*my_data[[#This Row],[total_sales]])</f>
        <v>165</v>
      </c>
      <c r="J92" cm="1">
        <f t="array" ref="J92">my_data[[#This Row],[total_sales]]*(1-(_xlfn.SWITCH(MONTH(my_data[[#This Row],[Date]]), 1, 10%, 2, 10%, 3, 10%, 4, 15%, 5, 15%, 6, 15%, 7, 20%, 8, 20%, 9, 20%, 10, 25%, 11, 25%, 12, 25%)))</f>
        <v>440</v>
      </c>
      <c r="K92" s="13" t="str" cm="1">
        <f t="array" ref="K92">_xlfn.SWITCH(my_data[[#This Row],[Price Per Unit]]&gt;500, TRUE, "Exceeds 500", FALSE, "Not Exceeds")</f>
        <v>Not Exceeds</v>
      </c>
    </row>
    <row r="93" spans="1:11" hidden="1">
      <c r="A93" s="1">
        <v>45522</v>
      </c>
      <c r="B93" t="s">
        <v>11</v>
      </c>
      <c r="C93" t="s">
        <v>17</v>
      </c>
      <c r="D93" t="s">
        <v>33</v>
      </c>
      <c r="E93">
        <v>4</v>
      </c>
      <c r="F93">
        <v>314</v>
      </c>
      <c r="G93" t="s">
        <v>12</v>
      </c>
      <c r="H93">
        <f>my_data[[#This Row],[Quantity]]*my_data[[#This Row],[Price Per Unit]]</f>
        <v>1256</v>
      </c>
      <c r="I93">
        <f>my_data[[#This Row],[total_sales]]-(70%*my_data[[#This Row],[total_sales]])</f>
        <v>376.80000000000007</v>
      </c>
      <c r="J93" cm="1">
        <f t="array" ref="J93">my_data[[#This Row],[total_sales]]*(1-(_xlfn.SWITCH(MONTH(my_data[[#This Row],[Date]]), 1, 10%, 2, 10%, 3, 10%, 4, 15%, 5, 15%, 6, 15%, 7, 20%, 8, 20%, 9, 20%, 10, 25%, 11, 25%, 12, 25%)))</f>
        <v>1004.8000000000001</v>
      </c>
      <c r="K93" s="13" t="str" cm="1">
        <f t="array" ref="K93">_xlfn.SWITCH(my_data[[#This Row],[Price Per Unit]]&gt;500, TRUE, "Exceeds 500", FALSE, "Not Exceeds")</f>
        <v>Not Exceeds</v>
      </c>
    </row>
    <row r="94" spans="1:11" hidden="1">
      <c r="A94" s="1">
        <v>45524</v>
      </c>
      <c r="B94" t="s">
        <v>7</v>
      </c>
      <c r="C94" t="s">
        <v>23</v>
      </c>
      <c r="D94" t="s">
        <v>29</v>
      </c>
      <c r="E94">
        <v>3</v>
      </c>
      <c r="F94">
        <v>355</v>
      </c>
      <c r="G94" t="s">
        <v>10</v>
      </c>
      <c r="H94">
        <f>my_data[[#This Row],[Quantity]]*my_data[[#This Row],[Price Per Unit]]</f>
        <v>1065</v>
      </c>
      <c r="I94">
        <f>my_data[[#This Row],[total_sales]]-(70%*my_data[[#This Row],[total_sales]])</f>
        <v>319.5</v>
      </c>
      <c r="J94" cm="1">
        <f t="array" ref="J94">my_data[[#This Row],[total_sales]]*(1-(_xlfn.SWITCH(MONTH(my_data[[#This Row],[Date]]), 1, 10%, 2, 10%, 3, 10%, 4, 15%, 5, 15%, 6, 15%, 7, 20%, 8, 20%, 9, 20%, 10, 25%, 11, 25%, 12, 25%)))</f>
        <v>852</v>
      </c>
      <c r="K94" s="13" t="str" cm="1">
        <f t="array" ref="K94">_xlfn.SWITCH(my_data[[#This Row],[Price Per Unit]]&gt;500, TRUE, "Exceeds 500", FALSE, "Not Exceeds")</f>
        <v>Not Exceeds</v>
      </c>
    </row>
    <row r="95" spans="1:11">
      <c r="A95" s="1">
        <v>45525</v>
      </c>
      <c r="B95" t="s">
        <v>19</v>
      </c>
      <c r="C95" t="s">
        <v>8</v>
      </c>
      <c r="D95" t="s">
        <v>20</v>
      </c>
      <c r="E95">
        <v>4</v>
      </c>
      <c r="F95">
        <v>917</v>
      </c>
      <c r="G95" t="s">
        <v>15</v>
      </c>
      <c r="H95">
        <f>my_data[[#This Row],[Quantity]]*my_data[[#This Row],[Price Per Unit]]</f>
        <v>3668</v>
      </c>
      <c r="I95">
        <f>my_data[[#This Row],[total_sales]]-(70%*my_data[[#This Row],[total_sales]])</f>
        <v>1100.4000000000001</v>
      </c>
      <c r="J95" cm="1">
        <f t="array" ref="J95">my_data[[#This Row],[total_sales]]*(1-(_xlfn.SWITCH(MONTH(my_data[[#This Row],[Date]]), 1, 10%, 2, 10%, 3, 10%, 4, 15%, 5, 15%, 6, 15%, 7, 20%, 8, 20%, 9, 20%, 10, 25%, 11, 25%, 12, 25%)))</f>
        <v>2934.4</v>
      </c>
      <c r="K95" s="13" t="str" cm="1">
        <f t="array" ref="K95">_xlfn.SWITCH(my_data[[#This Row],[Price Per Unit]]&gt;500, TRUE, "Exceeds 500", FALSE, "Not Exceeds")</f>
        <v>Exceeds 500</v>
      </c>
    </row>
    <row r="96" spans="1:11">
      <c r="A96" s="1">
        <v>45525</v>
      </c>
      <c r="B96" t="s">
        <v>7</v>
      </c>
      <c r="C96" t="s">
        <v>26</v>
      </c>
      <c r="D96" t="s">
        <v>35</v>
      </c>
      <c r="E96">
        <v>3</v>
      </c>
      <c r="F96">
        <v>900</v>
      </c>
      <c r="G96" t="s">
        <v>12</v>
      </c>
      <c r="H96">
        <f>my_data[[#This Row],[Quantity]]*my_data[[#This Row],[Price Per Unit]]</f>
        <v>2700</v>
      </c>
      <c r="I96">
        <f>my_data[[#This Row],[total_sales]]-(70%*my_data[[#This Row],[total_sales]])</f>
        <v>810.00000000000023</v>
      </c>
      <c r="J96" cm="1">
        <f t="array" ref="J96">my_data[[#This Row],[total_sales]]*(1-(_xlfn.SWITCH(MONTH(my_data[[#This Row],[Date]]), 1, 10%, 2, 10%, 3, 10%, 4, 15%, 5, 15%, 6, 15%, 7, 20%, 8, 20%, 9, 20%, 10, 25%, 11, 25%, 12, 25%)))</f>
        <v>2160</v>
      </c>
      <c r="K96" s="13" t="str" cm="1">
        <f t="array" ref="K96">_xlfn.SWITCH(my_data[[#This Row],[Price Per Unit]]&gt;500, TRUE, "Exceeds 500", FALSE, "Not Exceeds")</f>
        <v>Exceeds 500</v>
      </c>
    </row>
    <row r="97" spans="1:11">
      <c r="A97" s="1">
        <v>45526</v>
      </c>
      <c r="B97" t="s">
        <v>16</v>
      </c>
      <c r="C97" t="s">
        <v>23</v>
      </c>
      <c r="D97" t="s">
        <v>29</v>
      </c>
      <c r="E97">
        <v>3</v>
      </c>
      <c r="F97">
        <v>961</v>
      </c>
      <c r="G97" t="s">
        <v>21</v>
      </c>
      <c r="H97">
        <f>my_data[[#This Row],[Quantity]]*my_data[[#This Row],[Price Per Unit]]</f>
        <v>2883</v>
      </c>
      <c r="I97">
        <f>my_data[[#This Row],[total_sales]]-(70%*my_data[[#This Row],[total_sales]])</f>
        <v>864.90000000000009</v>
      </c>
      <c r="J97" cm="1">
        <f t="array" ref="J97">my_data[[#This Row],[total_sales]]*(1-(_xlfn.SWITCH(MONTH(my_data[[#This Row],[Date]]), 1, 10%, 2, 10%, 3, 10%, 4, 15%, 5, 15%, 6, 15%, 7, 20%, 8, 20%, 9, 20%, 10, 25%, 11, 25%, 12, 25%)))</f>
        <v>2306.4</v>
      </c>
      <c r="K97" s="13" t="str" cm="1">
        <f t="array" ref="K97">_xlfn.SWITCH(my_data[[#This Row],[Price Per Unit]]&gt;500, TRUE, "Exceeds 500", FALSE, "Not Exceeds")</f>
        <v>Exceeds 500</v>
      </c>
    </row>
    <row r="98" spans="1:11" hidden="1">
      <c r="A98" s="1">
        <v>45528</v>
      </c>
      <c r="B98" t="s">
        <v>19</v>
      </c>
      <c r="C98" t="s">
        <v>8</v>
      </c>
      <c r="D98" t="s">
        <v>9</v>
      </c>
      <c r="E98">
        <v>2</v>
      </c>
      <c r="F98">
        <v>61</v>
      </c>
      <c r="G98" t="s">
        <v>10</v>
      </c>
      <c r="H98">
        <f>my_data[[#This Row],[Quantity]]*my_data[[#This Row],[Price Per Unit]]</f>
        <v>122</v>
      </c>
      <c r="I98">
        <f>my_data[[#This Row],[total_sales]]-(70%*my_data[[#This Row],[total_sales]])</f>
        <v>36.600000000000009</v>
      </c>
      <c r="J98" cm="1">
        <f t="array" ref="J98">my_data[[#This Row],[total_sales]]*(1-(_xlfn.SWITCH(MONTH(my_data[[#This Row],[Date]]), 1, 10%, 2, 10%, 3, 10%, 4, 15%, 5, 15%, 6, 15%, 7, 20%, 8, 20%, 9, 20%, 10, 25%, 11, 25%, 12, 25%)))</f>
        <v>97.600000000000009</v>
      </c>
      <c r="K98" s="13" t="str" cm="1">
        <f t="array" ref="K98">_xlfn.SWITCH(my_data[[#This Row],[Price Per Unit]]&gt;500, TRUE, "Exceeds 500", FALSE, "Not Exceeds")</f>
        <v>Not Exceeds</v>
      </c>
    </row>
    <row r="99" spans="1:11">
      <c r="A99" s="1">
        <v>45531</v>
      </c>
      <c r="B99" t="s">
        <v>19</v>
      </c>
      <c r="C99" t="s">
        <v>17</v>
      </c>
      <c r="D99" t="s">
        <v>37</v>
      </c>
      <c r="E99">
        <v>3</v>
      </c>
      <c r="F99">
        <v>726</v>
      </c>
      <c r="G99" t="s">
        <v>15</v>
      </c>
      <c r="H99">
        <f>my_data[[#This Row],[Quantity]]*my_data[[#This Row],[Price Per Unit]]</f>
        <v>2178</v>
      </c>
      <c r="I99">
        <f>my_data[[#This Row],[total_sales]]-(70%*my_data[[#This Row],[total_sales]])</f>
        <v>653.40000000000009</v>
      </c>
      <c r="J99" cm="1">
        <f t="array" ref="J99">my_data[[#This Row],[total_sales]]*(1-(_xlfn.SWITCH(MONTH(my_data[[#This Row],[Date]]), 1, 10%, 2, 10%, 3, 10%, 4, 15%, 5, 15%, 6, 15%, 7, 20%, 8, 20%, 9, 20%, 10, 25%, 11, 25%, 12, 25%)))</f>
        <v>1742.4</v>
      </c>
      <c r="K99" s="13" t="str" cm="1">
        <f t="array" ref="K99">_xlfn.SWITCH(my_data[[#This Row],[Price Per Unit]]&gt;500, TRUE, "Exceeds 500", FALSE, "Not Exceeds")</f>
        <v>Exceeds 500</v>
      </c>
    </row>
    <row r="100" spans="1:11" hidden="1">
      <c r="A100" s="1">
        <v>45533</v>
      </c>
      <c r="B100" t="s">
        <v>19</v>
      </c>
      <c r="C100" t="s">
        <v>23</v>
      </c>
      <c r="D100" t="s">
        <v>25</v>
      </c>
      <c r="E100">
        <v>2</v>
      </c>
      <c r="F100">
        <v>477</v>
      </c>
      <c r="G100" t="s">
        <v>12</v>
      </c>
      <c r="H100">
        <f>my_data[[#This Row],[Quantity]]*my_data[[#This Row],[Price Per Unit]]</f>
        <v>954</v>
      </c>
      <c r="I100">
        <f>my_data[[#This Row],[total_sales]]-(70%*my_data[[#This Row],[total_sales]])</f>
        <v>286.20000000000005</v>
      </c>
      <c r="J100" cm="1">
        <f t="array" ref="J100">my_data[[#This Row],[total_sales]]*(1-(_xlfn.SWITCH(MONTH(my_data[[#This Row],[Date]]), 1, 10%, 2, 10%, 3, 10%, 4, 15%, 5, 15%, 6, 15%, 7, 20%, 8, 20%, 9, 20%, 10, 25%, 11, 25%, 12, 25%)))</f>
        <v>763.2</v>
      </c>
      <c r="K100" s="13" t="str" cm="1">
        <f t="array" ref="K100">_xlfn.SWITCH(my_data[[#This Row],[Price Per Unit]]&gt;500, TRUE, "Exceeds 500", FALSE, "Not Exceeds")</f>
        <v>Not Exceeds</v>
      </c>
    </row>
    <row r="101" spans="1:11">
      <c r="A101" s="1">
        <v>45534</v>
      </c>
      <c r="B101" t="s">
        <v>11</v>
      </c>
      <c r="C101" t="s">
        <v>13</v>
      </c>
      <c r="D101" t="s">
        <v>32</v>
      </c>
      <c r="E101">
        <v>5</v>
      </c>
      <c r="F101">
        <v>553</v>
      </c>
      <c r="G101" t="s">
        <v>21</v>
      </c>
      <c r="H101">
        <f>my_data[[#This Row],[Quantity]]*my_data[[#This Row],[Price Per Unit]]</f>
        <v>2765</v>
      </c>
      <c r="I101">
        <f>my_data[[#This Row],[total_sales]]-(70%*my_data[[#This Row],[total_sales]])</f>
        <v>829.50000000000023</v>
      </c>
      <c r="J101" cm="1">
        <f t="array" ref="J101">my_data[[#This Row],[total_sales]]*(1-(_xlfn.SWITCH(MONTH(my_data[[#This Row],[Date]]), 1, 10%, 2, 10%, 3, 10%, 4, 15%, 5, 15%, 6, 15%, 7, 20%, 8, 20%, 9, 20%, 10, 25%, 11, 25%, 12, 25%)))</f>
        <v>2212</v>
      </c>
      <c r="K101" s="13" t="str" cm="1">
        <f t="array" ref="K101">_xlfn.SWITCH(my_data[[#This Row],[Price Per Unit]]&gt;500, TRUE, "Exceeds 500", FALSE, "Not Exceeds")</f>
        <v>Exceeds 500</v>
      </c>
    </row>
    <row r="102" spans="1:11">
      <c r="A102" s="1">
        <v>45539</v>
      </c>
      <c r="B102" t="s">
        <v>16</v>
      </c>
      <c r="C102" t="s">
        <v>17</v>
      </c>
      <c r="D102" t="s">
        <v>33</v>
      </c>
      <c r="E102">
        <v>3</v>
      </c>
      <c r="F102">
        <v>751</v>
      </c>
      <c r="G102" t="s">
        <v>10</v>
      </c>
      <c r="H102">
        <f>my_data[[#This Row],[Quantity]]*my_data[[#This Row],[Price Per Unit]]</f>
        <v>2253</v>
      </c>
      <c r="I102">
        <f>my_data[[#This Row],[total_sales]]-(70%*my_data[[#This Row],[total_sales]])</f>
        <v>675.90000000000009</v>
      </c>
      <c r="J102" cm="1">
        <f t="array" ref="J102">my_data[[#This Row],[total_sales]]*(1-(_xlfn.SWITCH(MONTH(my_data[[#This Row],[Date]]), 1, 10%, 2, 10%, 3, 10%, 4, 15%, 5, 15%, 6, 15%, 7, 20%, 8, 20%, 9, 20%, 10, 25%, 11, 25%, 12, 25%)))</f>
        <v>1802.4</v>
      </c>
      <c r="K102" s="13" t="str" cm="1">
        <f t="array" ref="K102">_xlfn.SWITCH(my_data[[#This Row],[Price Per Unit]]&gt;500, TRUE, "Exceeds 500", FALSE, "Not Exceeds")</f>
        <v>Exceeds 500</v>
      </c>
    </row>
    <row r="103" spans="1:11" hidden="1">
      <c r="A103" s="1">
        <v>45541</v>
      </c>
      <c r="B103" t="s">
        <v>11</v>
      </c>
      <c r="C103" t="s">
        <v>26</v>
      </c>
      <c r="D103" t="s">
        <v>40</v>
      </c>
      <c r="E103">
        <v>2</v>
      </c>
      <c r="F103">
        <v>289</v>
      </c>
      <c r="G103" t="s">
        <v>10</v>
      </c>
      <c r="H103">
        <f>my_data[[#This Row],[Quantity]]*my_data[[#This Row],[Price Per Unit]]</f>
        <v>578</v>
      </c>
      <c r="I103">
        <f>my_data[[#This Row],[total_sales]]-(70%*my_data[[#This Row],[total_sales]])</f>
        <v>173.40000000000003</v>
      </c>
      <c r="J103" cm="1">
        <f t="array" ref="J103">my_data[[#This Row],[total_sales]]*(1-(_xlfn.SWITCH(MONTH(my_data[[#This Row],[Date]]), 1, 10%, 2, 10%, 3, 10%, 4, 15%, 5, 15%, 6, 15%, 7, 20%, 8, 20%, 9, 20%, 10, 25%, 11, 25%, 12, 25%)))</f>
        <v>462.40000000000003</v>
      </c>
      <c r="K103" s="13" t="str" cm="1">
        <f t="array" ref="K103">_xlfn.SWITCH(my_data[[#This Row],[Price Per Unit]]&gt;500, TRUE, "Exceeds 500", FALSE, "Not Exceeds")</f>
        <v>Not Exceeds</v>
      </c>
    </row>
    <row r="104" spans="1:11" hidden="1">
      <c r="A104" s="1">
        <v>45542</v>
      </c>
      <c r="B104" t="s">
        <v>11</v>
      </c>
      <c r="C104" t="s">
        <v>13</v>
      </c>
      <c r="D104" t="s">
        <v>30</v>
      </c>
      <c r="E104">
        <v>1</v>
      </c>
      <c r="F104">
        <v>124</v>
      </c>
      <c r="G104" t="s">
        <v>21</v>
      </c>
      <c r="H104">
        <f>my_data[[#This Row],[Quantity]]*my_data[[#This Row],[Price Per Unit]]</f>
        <v>124</v>
      </c>
      <c r="I104">
        <f>my_data[[#This Row],[total_sales]]-(70%*my_data[[#This Row],[total_sales]])</f>
        <v>37.200000000000003</v>
      </c>
      <c r="J104" cm="1">
        <f t="array" ref="J104">my_data[[#This Row],[total_sales]]*(1-(_xlfn.SWITCH(MONTH(my_data[[#This Row],[Date]]), 1, 10%, 2, 10%, 3, 10%, 4, 15%, 5, 15%, 6, 15%, 7, 20%, 8, 20%, 9, 20%, 10, 25%, 11, 25%, 12, 25%)))</f>
        <v>99.2</v>
      </c>
      <c r="K104" s="13" t="str" cm="1">
        <f t="array" ref="K104">_xlfn.SWITCH(my_data[[#This Row],[Price Per Unit]]&gt;500, TRUE, "Exceeds 500", FALSE, "Not Exceeds")</f>
        <v>Not Exceeds</v>
      </c>
    </row>
    <row r="105" spans="1:11" hidden="1">
      <c r="A105" s="1">
        <v>45542</v>
      </c>
      <c r="B105" t="s">
        <v>22</v>
      </c>
      <c r="C105" t="s">
        <v>17</v>
      </c>
      <c r="D105" t="s">
        <v>37</v>
      </c>
      <c r="E105">
        <v>1</v>
      </c>
      <c r="F105">
        <v>453</v>
      </c>
      <c r="G105" t="s">
        <v>12</v>
      </c>
      <c r="H105">
        <f>my_data[[#This Row],[Quantity]]*my_data[[#This Row],[Price Per Unit]]</f>
        <v>453</v>
      </c>
      <c r="I105">
        <f>my_data[[#This Row],[total_sales]]-(70%*my_data[[#This Row],[total_sales]])</f>
        <v>135.90000000000003</v>
      </c>
      <c r="J105" cm="1">
        <f t="array" ref="J105">my_data[[#This Row],[total_sales]]*(1-(_xlfn.SWITCH(MONTH(my_data[[#This Row],[Date]]), 1, 10%, 2, 10%, 3, 10%, 4, 15%, 5, 15%, 6, 15%, 7, 20%, 8, 20%, 9, 20%, 10, 25%, 11, 25%, 12, 25%)))</f>
        <v>362.40000000000003</v>
      </c>
      <c r="K105" s="13" t="str" cm="1">
        <f t="array" ref="K105">_xlfn.SWITCH(my_data[[#This Row],[Price Per Unit]]&gt;500, TRUE, "Exceeds 500", FALSE, "Not Exceeds")</f>
        <v>Not Exceeds</v>
      </c>
    </row>
    <row r="106" spans="1:11" hidden="1">
      <c r="A106" s="1">
        <v>45545</v>
      </c>
      <c r="B106" t="s">
        <v>7</v>
      </c>
      <c r="C106" t="s">
        <v>17</v>
      </c>
      <c r="D106" t="s">
        <v>18</v>
      </c>
      <c r="E106">
        <v>3</v>
      </c>
      <c r="F106">
        <v>196</v>
      </c>
      <c r="G106" t="s">
        <v>15</v>
      </c>
      <c r="H106">
        <f>my_data[[#This Row],[Quantity]]*my_data[[#This Row],[Price Per Unit]]</f>
        <v>588</v>
      </c>
      <c r="I106">
        <f>my_data[[#This Row],[total_sales]]-(70%*my_data[[#This Row],[total_sales]])</f>
        <v>176.40000000000003</v>
      </c>
      <c r="J106" cm="1">
        <f t="array" ref="J106">my_data[[#This Row],[total_sales]]*(1-(_xlfn.SWITCH(MONTH(my_data[[#This Row],[Date]]), 1, 10%, 2, 10%, 3, 10%, 4, 15%, 5, 15%, 6, 15%, 7, 20%, 8, 20%, 9, 20%, 10, 25%, 11, 25%, 12, 25%)))</f>
        <v>470.40000000000003</v>
      </c>
      <c r="K106" s="13" t="str" cm="1">
        <f t="array" ref="K106">_xlfn.SWITCH(my_data[[#This Row],[Price Per Unit]]&gt;500, TRUE, "Exceeds 500", FALSE, "Not Exceeds")</f>
        <v>Not Exceeds</v>
      </c>
    </row>
    <row r="107" spans="1:11">
      <c r="A107" s="1">
        <v>45551</v>
      </c>
      <c r="B107" t="s">
        <v>22</v>
      </c>
      <c r="C107" t="s">
        <v>23</v>
      </c>
      <c r="D107" t="s">
        <v>25</v>
      </c>
      <c r="E107">
        <v>3</v>
      </c>
      <c r="F107">
        <v>692</v>
      </c>
      <c r="G107" t="s">
        <v>21</v>
      </c>
      <c r="H107">
        <f>my_data[[#This Row],[Quantity]]*my_data[[#This Row],[Price Per Unit]]</f>
        <v>2076</v>
      </c>
      <c r="I107">
        <f>my_data[[#This Row],[total_sales]]-(70%*my_data[[#This Row],[total_sales]])</f>
        <v>622.80000000000018</v>
      </c>
      <c r="J107" cm="1">
        <f t="array" ref="J107">my_data[[#This Row],[total_sales]]*(1-(_xlfn.SWITCH(MONTH(my_data[[#This Row],[Date]]), 1, 10%, 2, 10%, 3, 10%, 4, 15%, 5, 15%, 6, 15%, 7, 20%, 8, 20%, 9, 20%, 10, 25%, 11, 25%, 12, 25%)))</f>
        <v>1660.8000000000002</v>
      </c>
      <c r="K107" s="13" t="str" cm="1">
        <f t="array" ref="K107">_xlfn.SWITCH(my_data[[#This Row],[Price Per Unit]]&gt;500, TRUE, "Exceeds 500", FALSE, "Not Exceeds")</f>
        <v>Exceeds 500</v>
      </c>
    </row>
    <row r="108" spans="1:11" hidden="1">
      <c r="A108" s="1">
        <v>45555</v>
      </c>
      <c r="B108" t="s">
        <v>22</v>
      </c>
      <c r="C108" t="s">
        <v>26</v>
      </c>
      <c r="D108" t="s">
        <v>31</v>
      </c>
      <c r="E108">
        <v>5</v>
      </c>
      <c r="F108">
        <v>353</v>
      </c>
      <c r="G108" t="s">
        <v>21</v>
      </c>
      <c r="H108">
        <f>my_data[[#This Row],[Quantity]]*my_data[[#This Row],[Price Per Unit]]</f>
        <v>1765</v>
      </c>
      <c r="I108">
        <f>my_data[[#This Row],[total_sales]]-(70%*my_data[[#This Row],[total_sales]])</f>
        <v>529.5</v>
      </c>
      <c r="J108" cm="1">
        <f t="array" ref="J108">my_data[[#This Row],[total_sales]]*(1-(_xlfn.SWITCH(MONTH(my_data[[#This Row],[Date]]), 1, 10%, 2, 10%, 3, 10%, 4, 15%, 5, 15%, 6, 15%, 7, 20%, 8, 20%, 9, 20%, 10, 25%, 11, 25%, 12, 25%)))</f>
        <v>1412</v>
      </c>
      <c r="K108" s="13" t="str" cm="1">
        <f t="array" ref="K108">_xlfn.SWITCH(my_data[[#This Row],[Price Per Unit]]&gt;500, TRUE, "Exceeds 500", FALSE, "Not Exceeds")</f>
        <v>Not Exceeds</v>
      </c>
    </row>
    <row r="109" spans="1:11" hidden="1">
      <c r="A109" s="1">
        <v>45556</v>
      </c>
      <c r="B109" t="s">
        <v>11</v>
      </c>
      <c r="C109" t="s">
        <v>17</v>
      </c>
      <c r="D109" t="s">
        <v>37</v>
      </c>
      <c r="E109">
        <v>2</v>
      </c>
      <c r="F109">
        <v>97</v>
      </c>
      <c r="G109" t="s">
        <v>15</v>
      </c>
      <c r="H109">
        <f>my_data[[#This Row],[Quantity]]*my_data[[#This Row],[Price Per Unit]]</f>
        <v>194</v>
      </c>
      <c r="I109">
        <f>my_data[[#This Row],[total_sales]]-(70%*my_data[[#This Row],[total_sales]])</f>
        <v>58.200000000000017</v>
      </c>
      <c r="J109" cm="1">
        <f t="array" ref="J109">my_data[[#This Row],[total_sales]]*(1-(_xlfn.SWITCH(MONTH(my_data[[#This Row],[Date]]), 1, 10%, 2, 10%, 3, 10%, 4, 15%, 5, 15%, 6, 15%, 7, 20%, 8, 20%, 9, 20%, 10, 25%, 11, 25%, 12, 25%)))</f>
        <v>155.20000000000002</v>
      </c>
      <c r="K109" s="13" t="str" cm="1">
        <f t="array" ref="K109">_xlfn.SWITCH(my_data[[#This Row],[Price Per Unit]]&gt;500, TRUE, "Exceeds 500", FALSE, "Not Exceeds")</f>
        <v>Not Exceeds</v>
      </c>
    </row>
    <row r="110" spans="1:11" hidden="1">
      <c r="A110" s="1">
        <v>45564</v>
      </c>
      <c r="B110" t="s">
        <v>19</v>
      </c>
      <c r="C110" t="s">
        <v>8</v>
      </c>
      <c r="D110" t="s">
        <v>9</v>
      </c>
      <c r="E110">
        <v>2</v>
      </c>
      <c r="F110">
        <v>141</v>
      </c>
      <c r="G110" t="s">
        <v>15</v>
      </c>
      <c r="H110">
        <f>my_data[[#This Row],[Quantity]]*my_data[[#This Row],[Price Per Unit]]</f>
        <v>282</v>
      </c>
      <c r="I110">
        <f>my_data[[#This Row],[total_sales]]-(70%*my_data[[#This Row],[total_sales]])</f>
        <v>84.600000000000023</v>
      </c>
      <c r="J110" cm="1">
        <f t="array" ref="J110">my_data[[#This Row],[total_sales]]*(1-(_xlfn.SWITCH(MONTH(my_data[[#This Row],[Date]]), 1, 10%, 2, 10%, 3, 10%, 4, 15%, 5, 15%, 6, 15%, 7, 20%, 8, 20%, 9, 20%, 10, 25%, 11, 25%, 12, 25%)))</f>
        <v>225.60000000000002</v>
      </c>
      <c r="K110" s="13" t="str" cm="1">
        <f t="array" ref="K110">_xlfn.SWITCH(my_data[[#This Row],[Price Per Unit]]&gt;500, TRUE, "Exceeds 500", FALSE, "Not Exceeds")</f>
        <v>Not Exceeds</v>
      </c>
    </row>
    <row r="111" spans="1:11">
      <c r="A111" s="1">
        <v>45566</v>
      </c>
      <c r="B111" t="s">
        <v>22</v>
      </c>
      <c r="C111" t="s">
        <v>23</v>
      </c>
      <c r="D111" t="s">
        <v>25</v>
      </c>
      <c r="E111">
        <v>1</v>
      </c>
      <c r="F111">
        <v>954</v>
      </c>
      <c r="G111" t="s">
        <v>12</v>
      </c>
      <c r="H111">
        <f>my_data[[#This Row],[Quantity]]*my_data[[#This Row],[Price Per Unit]]</f>
        <v>954</v>
      </c>
      <c r="I111">
        <f>my_data[[#This Row],[total_sales]]-(70%*my_data[[#This Row],[total_sales]])</f>
        <v>286.20000000000005</v>
      </c>
      <c r="J111" cm="1">
        <f t="array" ref="J111">my_data[[#This Row],[total_sales]]*(1-(_xlfn.SWITCH(MONTH(my_data[[#This Row],[Date]]), 1, 10%, 2, 10%, 3, 10%, 4, 15%, 5, 15%, 6, 15%, 7, 20%, 8, 20%, 9, 20%, 10, 25%, 11, 25%, 12, 25%)))</f>
        <v>715.5</v>
      </c>
      <c r="K111" s="13" t="str" cm="1">
        <f t="array" ref="K111">_xlfn.SWITCH(my_data[[#This Row],[Price Per Unit]]&gt;500, TRUE, "Exceeds 500", FALSE, "Not Exceeds")</f>
        <v>Exceeds 500</v>
      </c>
    </row>
    <row r="112" spans="1:11">
      <c r="A112" s="1">
        <v>45568</v>
      </c>
      <c r="B112" t="s">
        <v>19</v>
      </c>
      <c r="C112" t="s">
        <v>13</v>
      </c>
      <c r="D112" t="s">
        <v>32</v>
      </c>
      <c r="E112">
        <v>2</v>
      </c>
      <c r="F112">
        <v>750</v>
      </c>
      <c r="G112" t="s">
        <v>10</v>
      </c>
      <c r="H112">
        <f>my_data[[#This Row],[Quantity]]*my_data[[#This Row],[Price Per Unit]]</f>
        <v>1500</v>
      </c>
      <c r="I112">
        <f>my_data[[#This Row],[total_sales]]-(70%*my_data[[#This Row],[total_sales]])</f>
        <v>450</v>
      </c>
      <c r="J112" cm="1">
        <f t="array" ref="J112">my_data[[#This Row],[total_sales]]*(1-(_xlfn.SWITCH(MONTH(my_data[[#This Row],[Date]]), 1, 10%, 2, 10%, 3, 10%, 4, 15%, 5, 15%, 6, 15%, 7, 20%, 8, 20%, 9, 20%, 10, 25%, 11, 25%, 12, 25%)))</f>
        <v>1125</v>
      </c>
      <c r="K112" s="13" t="str" cm="1">
        <f t="array" ref="K112">_xlfn.SWITCH(my_data[[#This Row],[Price Per Unit]]&gt;500, TRUE, "Exceeds 500", FALSE, "Not Exceeds")</f>
        <v>Exceeds 500</v>
      </c>
    </row>
    <row r="113" spans="1:11">
      <c r="A113" s="1">
        <v>45572</v>
      </c>
      <c r="B113" t="s">
        <v>19</v>
      </c>
      <c r="C113" t="s">
        <v>17</v>
      </c>
      <c r="D113" t="s">
        <v>37</v>
      </c>
      <c r="E113">
        <v>4</v>
      </c>
      <c r="F113">
        <v>928</v>
      </c>
      <c r="G113" t="s">
        <v>12</v>
      </c>
      <c r="H113">
        <f>my_data[[#This Row],[Quantity]]*my_data[[#This Row],[Price Per Unit]]</f>
        <v>3712</v>
      </c>
      <c r="I113">
        <f>my_data[[#This Row],[total_sales]]-(70%*my_data[[#This Row],[total_sales]])</f>
        <v>1113.6000000000004</v>
      </c>
      <c r="J113" cm="1">
        <f t="array" ref="J113">my_data[[#This Row],[total_sales]]*(1-(_xlfn.SWITCH(MONTH(my_data[[#This Row],[Date]]), 1, 10%, 2, 10%, 3, 10%, 4, 15%, 5, 15%, 6, 15%, 7, 20%, 8, 20%, 9, 20%, 10, 25%, 11, 25%, 12, 25%)))</f>
        <v>2784</v>
      </c>
      <c r="K113" s="13" t="str" cm="1">
        <f t="array" ref="K113">_xlfn.SWITCH(my_data[[#This Row],[Price Per Unit]]&gt;500, TRUE, "Exceeds 500", FALSE, "Not Exceeds")</f>
        <v>Exceeds 500</v>
      </c>
    </row>
    <row r="114" spans="1:11">
      <c r="A114" s="1">
        <v>45573</v>
      </c>
      <c r="B114" t="s">
        <v>16</v>
      </c>
      <c r="C114" t="s">
        <v>26</v>
      </c>
      <c r="D114" t="s">
        <v>27</v>
      </c>
      <c r="E114">
        <v>2</v>
      </c>
      <c r="F114">
        <v>959</v>
      </c>
      <c r="G114" t="s">
        <v>21</v>
      </c>
      <c r="H114">
        <f>my_data[[#This Row],[Quantity]]*my_data[[#This Row],[Price Per Unit]]</f>
        <v>1918</v>
      </c>
      <c r="I114">
        <f>my_data[[#This Row],[total_sales]]-(70%*my_data[[#This Row],[total_sales]])</f>
        <v>575.40000000000009</v>
      </c>
      <c r="J114" cm="1">
        <f t="array" ref="J114">my_data[[#This Row],[total_sales]]*(1-(_xlfn.SWITCH(MONTH(my_data[[#This Row],[Date]]), 1, 10%, 2, 10%, 3, 10%, 4, 15%, 5, 15%, 6, 15%, 7, 20%, 8, 20%, 9, 20%, 10, 25%, 11, 25%, 12, 25%)))</f>
        <v>1438.5</v>
      </c>
      <c r="K114" s="13" t="str" cm="1">
        <f t="array" ref="K114">_xlfn.SWITCH(my_data[[#This Row],[Price Per Unit]]&gt;500, TRUE, "Exceeds 500", FALSE, "Not Exceeds")</f>
        <v>Exceeds 500</v>
      </c>
    </row>
    <row r="115" spans="1:11" hidden="1">
      <c r="A115" s="1">
        <v>45574</v>
      </c>
      <c r="B115" t="s">
        <v>7</v>
      </c>
      <c r="C115" t="s">
        <v>13</v>
      </c>
      <c r="D115" t="s">
        <v>14</v>
      </c>
      <c r="E115">
        <v>4</v>
      </c>
      <c r="F115">
        <v>105</v>
      </c>
      <c r="G115" t="s">
        <v>15</v>
      </c>
      <c r="H115">
        <f>my_data[[#This Row],[Quantity]]*my_data[[#This Row],[Price Per Unit]]</f>
        <v>420</v>
      </c>
      <c r="I115">
        <f>my_data[[#This Row],[total_sales]]-(70%*my_data[[#This Row],[total_sales]])</f>
        <v>126</v>
      </c>
      <c r="J115" cm="1">
        <f t="array" ref="J115">my_data[[#This Row],[total_sales]]*(1-(_xlfn.SWITCH(MONTH(my_data[[#This Row],[Date]]), 1, 10%, 2, 10%, 3, 10%, 4, 15%, 5, 15%, 6, 15%, 7, 20%, 8, 20%, 9, 20%, 10, 25%, 11, 25%, 12, 25%)))</f>
        <v>315</v>
      </c>
      <c r="K115" s="13" t="str" cm="1">
        <f t="array" ref="K115">_xlfn.SWITCH(my_data[[#This Row],[Price Per Unit]]&gt;500, TRUE, "Exceeds 500", FALSE, "Not Exceeds")</f>
        <v>Not Exceeds</v>
      </c>
    </row>
    <row r="116" spans="1:11" hidden="1">
      <c r="A116" s="1">
        <v>45575</v>
      </c>
      <c r="B116" t="s">
        <v>19</v>
      </c>
      <c r="C116" t="s">
        <v>26</v>
      </c>
      <c r="D116" t="s">
        <v>35</v>
      </c>
      <c r="E116">
        <v>2</v>
      </c>
      <c r="F116">
        <v>206</v>
      </c>
      <c r="G116" t="s">
        <v>21</v>
      </c>
      <c r="H116">
        <f>my_data[[#This Row],[Quantity]]*my_data[[#This Row],[Price Per Unit]]</f>
        <v>412</v>
      </c>
      <c r="I116">
        <f>my_data[[#This Row],[total_sales]]-(70%*my_data[[#This Row],[total_sales]])</f>
        <v>123.60000000000002</v>
      </c>
      <c r="J116" cm="1">
        <f t="array" ref="J116">my_data[[#This Row],[total_sales]]*(1-(_xlfn.SWITCH(MONTH(my_data[[#This Row],[Date]]), 1, 10%, 2, 10%, 3, 10%, 4, 15%, 5, 15%, 6, 15%, 7, 20%, 8, 20%, 9, 20%, 10, 25%, 11, 25%, 12, 25%)))</f>
        <v>309</v>
      </c>
      <c r="K116" s="13" t="str" cm="1">
        <f t="array" ref="K116">_xlfn.SWITCH(my_data[[#This Row],[Price Per Unit]]&gt;500, TRUE, "Exceeds 500", FALSE, "Not Exceeds")</f>
        <v>Not Exceeds</v>
      </c>
    </row>
    <row r="117" spans="1:11">
      <c r="A117" s="1">
        <v>45579</v>
      </c>
      <c r="B117" t="s">
        <v>11</v>
      </c>
      <c r="C117" t="s">
        <v>13</v>
      </c>
      <c r="D117" t="s">
        <v>14</v>
      </c>
      <c r="E117">
        <v>2</v>
      </c>
      <c r="F117">
        <v>743</v>
      </c>
      <c r="G117" t="s">
        <v>15</v>
      </c>
      <c r="H117">
        <f>my_data[[#This Row],[Quantity]]*my_data[[#This Row],[Price Per Unit]]</f>
        <v>1486</v>
      </c>
      <c r="I117">
        <f>my_data[[#This Row],[total_sales]]-(70%*my_data[[#This Row],[total_sales]])</f>
        <v>445.79999999999995</v>
      </c>
      <c r="J117" cm="1">
        <f t="array" ref="J117">my_data[[#This Row],[total_sales]]*(1-(_xlfn.SWITCH(MONTH(my_data[[#This Row],[Date]]), 1, 10%, 2, 10%, 3, 10%, 4, 15%, 5, 15%, 6, 15%, 7, 20%, 8, 20%, 9, 20%, 10, 25%, 11, 25%, 12, 25%)))</f>
        <v>1114.5</v>
      </c>
      <c r="K117" s="13" t="str" cm="1">
        <f t="array" ref="K117">_xlfn.SWITCH(my_data[[#This Row],[Price Per Unit]]&gt;500, TRUE, "Exceeds 500", FALSE, "Not Exceeds")</f>
        <v>Exceeds 500</v>
      </c>
    </row>
    <row r="118" spans="1:11" hidden="1">
      <c r="A118" s="1">
        <v>45579</v>
      </c>
      <c r="B118" t="s">
        <v>19</v>
      </c>
      <c r="C118" t="s">
        <v>23</v>
      </c>
      <c r="D118" t="s">
        <v>28</v>
      </c>
      <c r="E118">
        <v>1</v>
      </c>
      <c r="F118">
        <v>124</v>
      </c>
      <c r="G118" t="s">
        <v>12</v>
      </c>
      <c r="H118">
        <f>my_data[[#This Row],[Quantity]]*my_data[[#This Row],[Price Per Unit]]</f>
        <v>124</v>
      </c>
      <c r="I118">
        <f>my_data[[#This Row],[total_sales]]-(70%*my_data[[#This Row],[total_sales]])</f>
        <v>37.200000000000003</v>
      </c>
      <c r="J118" cm="1">
        <f t="array" ref="J118">my_data[[#This Row],[total_sales]]*(1-(_xlfn.SWITCH(MONTH(my_data[[#This Row],[Date]]), 1, 10%, 2, 10%, 3, 10%, 4, 15%, 5, 15%, 6, 15%, 7, 20%, 8, 20%, 9, 20%, 10, 25%, 11, 25%, 12, 25%)))</f>
        <v>93</v>
      </c>
      <c r="K118" s="13" t="str" cm="1">
        <f t="array" ref="K118">_xlfn.SWITCH(my_data[[#This Row],[Price Per Unit]]&gt;500, TRUE, "Exceeds 500", FALSE, "Not Exceeds")</f>
        <v>Not Exceeds</v>
      </c>
    </row>
    <row r="119" spans="1:11" hidden="1">
      <c r="A119" s="1">
        <v>45580</v>
      </c>
      <c r="B119" t="s">
        <v>19</v>
      </c>
      <c r="C119" t="s">
        <v>13</v>
      </c>
      <c r="D119" t="s">
        <v>14</v>
      </c>
      <c r="E119">
        <v>2</v>
      </c>
      <c r="F119">
        <v>486</v>
      </c>
      <c r="G119" t="s">
        <v>15</v>
      </c>
      <c r="H119">
        <f>my_data[[#This Row],[Quantity]]*my_data[[#This Row],[Price Per Unit]]</f>
        <v>972</v>
      </c>
      <c r="I119">
        <f>my_data[[#This Row],[total_sales]]-(70%*my_data[[#This Row],[total_sales]])</f>
        <v>291.60000000000002</v>
      </c>
      <c r="J119" cm="1">
        <f t="array" ref="J119">my_data[[#This Row],[total_sales]]*(1-(_xlfn.SWITCH(MONTH(my_data[[#This Row],[Date]]), 1, 10%, 2, 10%, 3, 10%, 4, 15%, 5, 15%, 6, 15%, 7, 20%, 8, 20%, 9, 20%, 10, 25%, 11, 25%, 12, 25%)))</f>
        <v>729</v>
      </c>
      <c r="K119" s="13" t="str" cm="1">
        <f t="array" ref="K119">_xlfn.SWITCH(my_data[[#This Row],[Price Per Unit]]&gt;500, TRUE, "Exceeds 500", FALSE, "Not Exceeds")</f>
        <v>Not Exceeds</v>
      </c>
    </row>
    <row r="120" spans="1:11" hidden="1">
      <c r="A120" s="1">
        <v>45580</v>
      </c>
      <c r="B120" t="s">
        <v>16</v>
      </c>
      <c r="C120" t="s">
        <v>8</v>
      </c>
      <c r="D120" t="s">
        <v>9</v>
      </c>
      <c r="E120">
        <v>3</v>
      </c>
      <c r="F120">
        <v>97</v>
      </c>
      <c r="G120" t="s">
        <v>10</v>
      </c>
      <c r="H120">
        <f>my_data[[#This Row],[Quantity]]*my_data[[#This Row],[Price Per Unit]]</f>
        <v>291</v>
      </c>
      <c r="I120">
        <f>my_data[[#This Row],[total_sales]]-(70%*my_data[[#This Row],[total_sales]])</f>
        <v>87.300000000000011</v>
      </c>
      <c r="J120" cm="1">
        <f t="array" ref="J120">my_data[[#This Row],[total_sales]]*(1-(_xlfn.SWITCH(MONTH(my_data[[#This Row],[Date]]), 1, 10%, 2, 10%, 3, 10%, 4, 15%, 5, 15%, 6, 15%, 7, 20%, 8, 20%, 9, 20%, 10, 25%, 11, 25%, 12, 25%)))</f>
        <v>218.25</v>
      </c>
      <c r="K120" s="13" t="str" cm="1">
        <f t="array" ref="K120">_xlfn.SWITCH(my_data[[#This Row],[Price Per Unit]]&gt;500, TRUE, "Exceeds 500", FALSE, "Not Exceeds")</f>
        <v>Not Exceeds</v>
      </c>
    </row>
    <row r="121" spans="1:11">
      <c r="A121" s="1">
        <v>45583</v>
      </c>
      <c r="B121" t="s">
        <v>19</v>
      </c>
      <c r="C121" t="s">
        <v>8</v>
      </c>
      <c r="D121" t="s">
        <v>20</v>
      </c>
      <c r="E121">
        <v>2</v>
      </c>
      <c r="F121">
        <v>602</v>
      </c>
      <c r="G121" t="s">
        <v>15</v>
      </c>
      <c r="H121">
        <f>my_data[[#This Row],[Quantity]]*my_data[[#This Row],[Price Per Unit]]</f>
        <v>1204</v>
      </c>
      <c r="I121">
        <f>my_data[[#This Row],[total_sales]]-(70%*my_data[[#This Row],[total_sales]])</f>
        <v>361.20000000000005</v>
      </c>
      <c r="J121" cm="1">
        <f t="array" ref="J121">my_data[[#This Row],[total_sales]]*(1-(_xlfn.SWITCH(MONTH(my_data[[#This Row],[Date]]), 1, 10%, 2, 10%, 3, 10%, 4, 15%, 5, 15%, 6, 15%, 7, 20%, 8, 20%, 9, 20%, 10, 25%, 11, 25%, 12, 25%)))</f>
        <v>903</v>
      </c>
      <c r="K121" s="13" t="str" cm="1">
        <f t="array" ref="K121">_xlfn.SWITCH(my_data[[#This Row],[Price Per Unit]]&gt;500, TRUE, "Exceeds 500", FALSE, "Not Exceeds")</f>
        <v>Exceeds 500</v>
      </c>
    </row>
    <row r="122" spans="1:11" hidden="1">
      <c r="A122" s="1">
        <v>45589</v>
      </c>
      <c r="B122" t="s">
        <v>7</v>
      </c>
      <c r="C122" t="s">
        <v>8</v>
      </c>
      <c r="D122" t="s">
        <v>9</v>
      </c>
      <c r="E122">
        <v>3</v>
      </c>
      <c r="F122">
        <v>49</v>
      </c>
      <c r="G122" t="s">
        <v>10</v>
      </c>
      <c r="H122">
        <f>my_data[[#This Row],[Quantity]]*my_data[[#This Row],[Price Per Unit]]</f>
        <v>147</v>
      </c>
      <c r="I122">
        <f>my_data[[#This Row],[total_sales]]-(70%*my_data[[#This Row],[total_sales]])</f>
        <v>44.100000000000009</v>
      </c>
      <c r="J122" cm="1">
        <f t="array" ref="J122">my_data[[#This Row],[total_sales]]*(1-(_xlfn.SWITCH(MONTH(my_data[[#This Row],[Date]]), 1, 10%, 2, 10%, 3, 10%, 4, 15%, 5, 15%, 6, 15%, 7, 20%, 8, 20%, 9, 20%, 10, 25%, 11, 25%, 12, 25%)))</f>
        <v>110.25</v>
      </c>
      <c r="K122" s="13" t="str" cm="1">
        <f t="array" ref="K122">_xlfn.SWITCH(my_data[[#This Row],[Price Per Unit]]&gt;500, TRUE, "Exceeds 500", FALSE, "Not Exceeds")</f>
        <v>Not Exceeds</v>
      </c>
    </row>
    <row r="123" spans="1:11">
      <c r="A123" s="1">
        <v>45591</v>
      </c>
      <c r="B123" t="s">
        <v>16</v>
      </c>
      <c r="C123" t="s">
        <v>23</v>
      </c>
      <c r="D123" t="s">
        <v>28</v>
      </c>
      <c r="E123">
        <v>4</v>
      </c>
      <c r="F123">
        <v>929</v>
      </c>
      <c r="G123" t="s">
        <v>21</v>
      </c>
      <c r="H123">
        <f>my_data[[#This Row],[Quantity]]*my_data[[#This Row],[Price Per Unit]]</f>
        <v>3716</v>
      </c>
      <c r="I123">
        <f>my_data[[#This Row],[total_sales]]-(70%*my_data[[#This Row],[total_sales]])</f>
        <v>1114.8000000000002</v>
      </c>
      <c r="J123" cm="1">
        <f t="array" ref="J123">my_data[[#This Row],[total_sales]]*(1-(_xlfn.SWITCH(MONTH(my_data[[#This Row],[Date]]), 1, 10%, 2, 10%, 3, 10%, 4, 15%, 5, 15%, 6, 15%, 7, 20%, 8, 20%, 9, 20%, 10, 25%, 11, 25%, 12, 25%)))</f>
        <v>2787</v>
      </c>
      <c r="K123" s="13" t="str" cm="1">
        <f t="array" ref="K123">_xlfn.SWITCH(my_data[[#This Row],[Price Per Unit]]&gt;500, TRUE, "Exceeds 500", FALSE, "Not Exceeds")</f>
        <v>Exceeds 500</v>
      </c>
    </row>
    <row r="124" spans="1:11">
      <c r="A124" s="1">
        <v>45593</v>
      </c>
      <c r="B124" t="s">
        <v>16</v>
      </c>
      <c r="C124" t="s">
        <v>17</v>
      </c>
      <c r="D124" t="s">
        <v>18</v>
      </c>
      <c r="E124">
        <v>3</v>
      </c>
      <c r="F124">
        <v>838</v>
      </c>
      <c r="G124" t="s">
        <v>12</v>
      </c>
      <c r="H124">
        <f>my_data[[#This Row],[Quantity]]*my_data[[#This Row],[Price Per Unit]]</f>
        <v>2514</v>
      </c>
      <c r="I124">
        <f>my_data[[#This Row],[total_sales]]-(70%*my_data[[#This Row],[total_sales]])</f>
        <v>754.2</v>
      </c>
      <c r="J124" cm="1">
        <f t="array" ref="J124">my_data[[#This Row],[total_sales]]*(1-(_xlfn.SWITCH(MONTH(my_data[[#This Row],[Date]]), 1, 10%, 2, 10%, 3, 10%, 4, 15%, 5, 15%, 6, 15%, 7, 20%, 8, 20%, 9, 20%, 10, 25%, 11, 25%, 12, 25%)))</f>
        <v>1885.5</v>
      </c>
      <c r="K124" s="13" t="str" cm="1">
        <f t="array" ref="K124">_xlfn.SWITCH(my_data[[#This Row],[Price Per Unit]]&gt;500, TRUE, "Exceeds 500", FALSE, "Not Exceeds")</f>
        <v>Exceeds 500</v>
      </c>
    </row>
    <row r="125" spans="1:11" hidden="1">
      <c r="A125" s="1">
        <v>45595</v>
      </c>
      <c r="B125" t="s">
        <v>19</v>
      </c>
      <c r="C125" t="s">
        <v>23</v>
      </c>
      <c r="D125" t="s">
        <v>29</v>
      </c>
      <c r="E125">
        <v>3</v>
      </c>
      <c r="F125">
        <v>340</v>
      </c>
      <c r="G125" t="s">
        <v>12</v>
      </c>
      <c r="H125">
        <f>my_data[[#This Row],[Quantity]]*my_data[[#This Row],[Price Per Unit]]</f>
        <v>1020</v>
      </c>
      <c r="I125">
        <f>my_data[[#This Row],[total_sales]]-(70%*my_data[[#This Row],[total_sales]])</f>
        <v>306</v>
      </c>
      <c r="J125" cm="1">
        <f t="array" ref="J125">my_data[[#This Row],[total_sales]]*(1-(_xlfn.SWITCH(MONTH(my_data[[#This Row],[Date]]), 1, 10%, 2, 10%, 3, 10%, 4, 15%, 5, 15%, 6, 15%, 7, 20%, 8, 20%, 9, 20%, 10, 25%, 11, 25%, 12, 25%)))</f>
        <v>765</v>
      </c>
      <c r="K125" s="13" t="str" cm="1">
        <f t="array" ref="K125">_xlfn.SWITCH(my_data[[#This Row],[Price Per Unit]]&gt;500, TRUE, "Exceeds 500", FALSE, "Not Exceeds")</f>
        <v>Not Exceeds</v>
      </c>
    </row>
    <row r="126" spans="1:11">
      <c r="A126" s="1">
        <v>45597</v>
      </c>
      <c r="B126" t="s">
        <v>19</v>
      </c>
      <c r="C126" t="s">
        <v>26</v>
      </c>
      <c r="D126" t="s">
        <v>27</v>
      </c>
      <c r="E126">
        <v>4</v>
      </c>
      <c r="F126">
        <v>551</v>
      </c>
      <c r="G126" t="s">
        <v>12</v>
      </c>
      <c r="H126">
        <f>my_data[[#This Row],[Quantity]]*my_data[[#This Row],[Price Per Unit]]</f>
        <v>2204</v>
      </c>
      <c r="I126">
        <f>my_data[[#This Row],[total_sales]]-(70%*my_data[[#This Row],[total_sales]])</f>
        <v>661.2</v>
      </c>
      <c r="J126" cm="1">
        <f t="array" ref="J126">my_data[[#This Row],[total_sales]]*(1-(_xlfn.SWITCH(MONTH(my_data[[#This Row],[Date]]), 1, 10%, 2, 10%, 3, 10%, 4, 15%, 5, 15%, 6, 15%, 7, 20%, 8, 20%, 9, 20%, 10, 25%, 11, 25%, 12, 25%)))</f>
        <v>1653</v>
      </c>
      <c r="K126" s="13" t="str" cm="1">
        <f t="array" ref="K126">_xlfn.SWITCH(my_data[[#This Row],[Price Per Unit]]&gt;500, TRUE, "Exceeds 500", FALSE, "Not Exceeds")</f>
        <v>Exceeds 500</v>
      </c>
    </row>
    <row r="127" spans="1:11">
      <c r="A127" s="1">
        <v>45598</v>
      </c>
      <c r="B127" t="s">
        <v>19</v>
      </c>
      <c r="C127" t="s">
        <v>17</v>
      </c>
      <c r="D127" t="s">
        <v>33</v>
      </c>
      <c r="E127">
        <v>5</v>
      </c>
      <c r="F127">
        <v>774</v>
      </c>
      <c r="G127" t="s">
        <v>10</v>
      </c>
      <c r="H127">
        <f>my_data[[#This Row],[Quantity]]*my_data[[#This Row],[Price Per Unit]]</f>
        <v>3870</v>
      </c>
      <c r="I127">
        <f>my_data[[#This Row],[total_sales]]-(70%*my_data[[#This Row],[total_sales]])</f>
        <v>1161</v>
      </c>
      <c r="J127" cm="1">
        <f t="array" ref="J127">my_data[[#This Row],[total_sales]]*(1-(_xlfn.SWITCH(MONTH(my_data[[#This Row],[Date]]), 1, 10%, 2, 10%, 3, 10%, 4, 15%, 5, 15%, 6, 15%, 7, 20%, 8, 20%, 9, 20%, 10, 25%, 11, 25%, 12, 25%)))</f>
        <v>2902.5</v>
      </c>
      <c r="K127" s="13" t="str" cm="1">
        <f t="array" ref="K127">_xlfn.SWITCH(my_data[[#This Row],[Price Per Unit]]&gt;500, TRUE, "Exceeds 500", FALSE, "Not Exceeds")</f>
        <v>Exceeds 500</v>
      </c>
    </row>
    <row r="128" spans="1:11">
      <c r="A128" s="1">
        <v>45601</v>
      </c>
      <c r="B128" t="s">
        <v>7</v>
      </c>
      <c r="C128" t="s">
        <v>8</v>
      </c>
      <c r="D128" t="s">
        <v>20</v>
      </c>
      <c r="E128">
        <v>2</v>
      </c>
      <c r="F128">
        <v>744</v>
      </c>
      <c r="G128" t="s">
        <v>21</v>
      </c>
      <c r="H128">
        <f>my_data[[#This Row],[Quantity]]*my_data[[#This Row],[Price Per Unit]]</f>
        <v>1488</v>
      </c>
      <c r="I128">
        <f>my_data[[#This Row],[total_sales]]-(70%*my_data[[#This Row],[total_sales]])</f>
        <v>446.40000000000009</v>
      </c>
      <c r="J128" cm="1">
        <f t="array" ref="J128">my_data[[#This Row],[total_sales]]*(1-(_xlfn.SWITCH(MONTH(my_data[[#This Row],[Date]]), 1, 10%, 2, 10%, 3, 10%, 4, 15%, 5, 15%, 6, 15%, 7, 20%, 8, 20%, 9, 20%, 10, 25%, 11, 25%, 12, 25%)))</f>
        <v>1116</v>
      </c>
      <c r="K128" s="13" t="str" cm="1">
        <f t="array" ref="K128">_xlfn.SWITCH(my_data[[#This Row],[Price Per Unit]]&gt;500, TRUE, "Exceeds 500", FALSE, "Not Exceeds")</f>
        <v>Exceeds 500</v>
      </c>
    </row>
    <row r="129" spans="1:11">
      <c r="A129" s="1">
        <v>45602</v>
      </c>
      <c r="B129" t="s">
        <v>11</v>
      </c>
      <c r="C129" t="s">
        <v>13</v>
      </c>
      <c r="D129" t="s">
        <v>30</v>
      </c>
      <c r="E129">
        <v>5</v>
      </c>
      <c r="F129">
        <v>819</v>
      </c>
      <c r="G129" t="s">
        <v>12</v>
      </c>
      <c r="H129">
        <f>my_data[[#This Row],[Quantity]]*my_data[[#This Row],[Price Per Unit]]</f>
        <v>4095</v>
      </c>
      <c r="I129">
        <f>my_data[[#This Row],[total_sales]]-(70%*my_data[[#This Row],[total_sales]])</f>
        <v>1228.5</v>
      </c>
      <c r="J129" cm="1">
        <f t="array" ref="J129">my_data[[#This Row],[total_sales]]*(1-(_xlfn.SWITCH(MONTH(my_data[[#This Row],[Date]]), 1, 10%, 2, 10%, 3, 10%, 4, 15%, 5, 15%, 6, 15%, 7, 20%, 8, 20%, 9, 20%, 10, 25%, 11, 25%, 12, 25%)))</f>
        <v>3071.25</v>
      </c>
      <c r="K129" s="13" t="str" cm="1">
        <f t="array" ref="K129">_xlfn.SWITCH(my_data[[#This Row],[Price Per Unit]]&gt;500, TRUE, "Exceeds 500", FALSE, "Not Exceeds")</f>
        <v>Exceeds 500</v>
      </c>
    </row>
    <row r="130" spans="1:11">
      <c r="A130" s="1">
        <v>45604</v>
      </c>
      <c r="B130" t="s">
        <v>7</v>
      </c>
      <c r="C130" t="s">
        <v>17</v>
      </c>
      <c r="D130" t="s">
        <v>18</v>
      </c>
      <c r="E130">
        <v>1</v>
      </c>
      <c r="F130">
        <v>980</v>
      </c>
      <c r="G130" t="s">
        <v>15</v>
      </c>
      <c r="H130">
        <f>my_data[[#This Row],[Quantity]]*my_data[[#This Row],[Price Per Unit]]</f>
        <v>980</v>
      </c>
      <c r="I130">
        <f>my_data[[#This Row],[total_sales]]-(70%*my_data[[#This Row],[total_sales]])</f>
        <v>294</v>
      </c>
      <c r="J130" cm="1">
        <f t="array" ref="J130">my_data[[#This Row],[total_sales]]*(1-(_xlfn.SWITCH(MONTH(my_data[[#This Row],[Date]]), 1, 10%, 2, 10%, 3, 10%, 4, 15%, 5, 15%, 6, 15%, 7, 20%, 8, 20%, 9, 20%, 10, 25%, 11, 25%, 12, 25%)))</f>
        <v>735</v>
      </c>
      <c r="K130" s="13" t="str" cm="1">
        <f t="array" ref="K130">_xlfn.SWITCH(my_data[[#This Row],[Price Per Unit]]&gt;500, TRUE, "Exceeds 500", FALSE, "Not Exceeds")</f>
        <v>Exceeds 500</v>
      </c>
    </row>
    <row r="131" spans="1:11" hidden="1">
      <c r="A131" s="1">
        <v>45605</v>
      </c>
      <c r="B131" t="s">
        <v>19</v>
      </c>
      <c r="C131" t="s">
        <v>23</v>
      </c>
      <c r="D131" t="s">
        <v>28</v>
      </c>
      <c r="E131">
        <v>5</v>
      </c>
      <c r="F131">
        <v>18</v>
      </c>
      <c r="G131" t="s">
        <v>21</v>
      </c>
      <c r="H131">
        <f>my_data[[#This Row],[Quantity]]*my_data[[#This Row],[Price Per Unit]]</f>
        <v>90</v>
      </c>
      <c r="I131">
        <f>my_data[[#This Row],[total_sales]]-(70%*my_data[[#This Row],[total_sales]])</f>
        <v>27.000000000000007</v>
      </c>
      <c r="J131" cm="1">
        <f t="array" ref="J131">my_data[[#This Row],[total_sales]]*(1-(_xlfn.SWITCH(MONTH(my_data[[#This Row],[Date]]), 1, 10%, 2, 10%, 3, 10%, 4, 15%, 5, 15%, 6, 15%, 7, 20%, 8, 20%, 9, 20%, 10, 25%, 11, 25%, 12, 25%)))</f>
        <v>67.5</v>
      </c>
      <c r="K131" s="13" t="str" cm="1">
        <f t="array" ref="K131">_xlfn.SWITCH(my_data[[#This Row],[Price Per Unit]]&gt;500, TRUE, "Exceeds 500", FALSE, "Not Exceeds")</f>
        <v>Not Exceeds</v>
      </c>
    </row>
    <row r="132" spans="1:11">
      <c r="A132" s="1">
        <v>45610</v>
      </c>
      <c r="B132" t="s">
        <v>16</v>
      </c>
      <c r="C132" t="s">
        <v>26</v>
      </c>
      <c r="D132" t="s">
        <v>27</v>
      </c>
      <c r="E132">
        <v>4</v>
      </c>
      <c r="F132">
        <v>650</v>
      </c>
      <c r="G132" t="s">
        <v>21</v>
      </c>
      <c r="H132">
        <f>my_data[[#This Row],[Quantity]]*my_data[[#This Row],[Price Per Unit]]</f>
        <v>2600</v>
      </c>
      <c r="I132">
        <f>my_data[[#This Row],[total_sales]]-(70%*my_data[[#This Row],[total_sales]])</f>
        <v>780.00000000000023</v>
      </c>
      <c r="J132" cm="1">
        <f t="array" ref="J132">my_data[[#This Row],[total_sales]]*(1-(_xlfn.SWITCH(MONTH(my_data[[#This Row],[Date]]), 1, 10%, 2, 10%, 3, 10%, 4, 15%, 5, 15%, 6, 15%, 7, 20%, 8, 20%, 9, 20%, 10, 25%, 11, 25%, 12, 25%)))</f>
        <v>1950</v>
      </c>
      <c r="K132" s="13" t="str" cm="1">
        <f t="array" ref="K132">_xlfn.SWITCH(my_data[[#This Row],[Price Per Unit]]&gt;500, TRUE, "Exceeds 500", FALSE, "Not Exceeds")</f>
        <v>Exceeds 500</v>
      </c>
    </row>
    <row r="133" spans="1:11">
      <c r="A133" s="1">
        <v>45613</v>
      </c>
      <c r="B133" t="s">
        <v>11</v>
      </c>
      <c r="C133" t="s">
        <v>26</v>
      </c>
      <c r="D133" t="s">
        <v>27</v>
      </c>
      <c r="E133">
        <v>5</v>
      </c>
      <c r="F133">
        <v>916</v>
      </c>
      <c r="G133" t="s">
        <v>21</v>
      </c>
      <c r="H133">
        <f>my_data[[#This Row],[Quantity]]*my_data[[#This Row],[Price Per Unit]]</f>
        <v>4580</v>
      </c>
      <c r="I133">
        <f>my_data[[#This Row],[total_sales]]-(70%*my_data[[#This Row],[total_sales]])</f>
        <v>1374</v>
      </c>
      <c r="J133" cm="1">
        <f t="array" ref="J133">my_data[[#This Row],[total_sales]]*(1-(_xlfn.SWITCH(MONTH(my_data[[#This Row],[Date]]), 1, 10%, 2, 10%, 3, 10%, 4, 15%, 5, 15%, 6, 15%, 7, 20%, 8, 20%, 9, 20%, 10, 25%, 11, 25%, 12, 25%)))</f>
        <v>3435</v>
      </c>
      <c r="K133" s="13" t="str" cm="1">
        <f t="array" ref="K133">_xlfn.SWITCH(my_data[[#This Row],[Price Per Unit]]&gt;500, TRUE, "Exceeds 500", FALSE, "Not Exceeds")</f>
        <v>Exceeds 500</v>
      </c>
    </row>
    <row r="134" spans="1:11">
      <c r="A134" s="1">
        <v>45613</v>
      </c>
      <c r="B134" t="s">
        <v>22</v>
      </c>
      <c r="C134" t="s">
        <v>8</v>
      </c>
      <c r="D134" t="s">
        <v>9</v>
      </c>
      <c r="E134">
        <v>2</v>
      </c>
      <c r="F134">
        <v>821</v>
      </c>
      <c r="G134" t="s">
        <v>10</v>
      </c>
      <c r="H134">
        <f>my_data[[#This Row],[Quantity]]*my_data[[#This Row],[Price Per Unit]]</f>
        <v>1642</v>
      </c>
      <c r="I134">
        <f>my_data[[#This Row],[total_sales]]-(70%*my_data[[#This Row],[total_sales]])</f>
        <v>492.60000000000014</v>
      </c>
      <c r="J134" cm="1">
        <f t="array" ref="J134">my_data[[#This Row],[total_sales]]*(1-(_xlfn.SWITCH(MONTH(my_data[[#This Row],[Date]]), 1, 10%, 2, 10%, 3, 10%, 4, 15%, 5, 15%, 6, 15%, 7, 20%, 8, 20%, 9, 20%, 10, 25%, 11, 25%, 12, 25%)))</f>
        <v>1231.5</v>
      </c>
      <c r="K134" s="13" t="str" cm="1">
        <f t="array" ref="K134">_xlfn.SWITCH(my_data[[#This Row],[Price Per Unit]]&gt;500, TRUE, "Exceeds 500", FALSE, "Not Exceeds")</f>
        <v>Exceeds 500</v>
      </c>
    </row>
    <row r="135" spans="1:11" hidden="1">
      <c r="A135" s="1">
        <v>45617</v>
      </c>
      <c r="B135" t="s">
        <v>16</v>
      </c>
      <c r="C135" t="s">
        <v>26</v>
      </c>
      <c r="D135" t="s">
        <v>35</v>
      </c>
      <c r="E135">
        <v>4</v>
      </c>
      <c r="F135">
        <v>103</v>
      </c>
      <c r="G135" t="s">
        <v>12</v>
      </c>
      <c r="H135">
        <f>my_data[[#This Row],[Quantity]]*my_data[[#This Row],[Price Per Unit]]</f>
        <v>412</v>
      </c>
      <c r="I135">
        <f>my_data[[#This Row],[total_sales]]-(70%*my_data[[#This Row],[total_sales]])</f>
        <v>123.60000000000002</v>
      </c>
      <c r="J135" cm="1">
        <f t="array" ref="J135">my_data[[#This Row],[total_sales]]*(1-(_xlfn.SWITCH(MONTH(my_data[[#This Row],[Date]]), 1, 10%, 2, 10%, 3, 10%, 4, 15%, 5, 15%, 6, 15%, 7, 20%, 8, 20%, 9, 20%, 10, 25%, 11, 25%, 12, 25%)))</f>
        <v>309</v>
      </c>
      <c r="K135" s="13" t="str" cm="1">
        <f t="array" ref="K135">_xlfn.SWITCH(my_data[[#This Row],[Price Per Unit]]&gt;500, TRUE, "Exceeds 500", FALSE, "Not Exceeds")</f>
        <v>Not Exceeds</v>
      </c>
    </row>
    <row r="136" spans="1:11" hidden="1">
      <c r="A136" s="1">
        <v>45620</v>
      </c>
      <c r="B136" t="s">
        <v>22</v>
      </c>
      <c r="C136" t="s">
        <v>23</v>
      </c>
      <c r="D136" t="s">
        <v>24</v>
      </c>
      <c r="E136">
        <v>3</v>
      </c>
      <c r="F136">
        <v>124</v>
      </c>
      <c r="G136" t="s">
        <v>21</v>
      </c>
      <c r="H136">
        <f>my_data[[#This Row],[Quantity]]*my_data[[#This Row],[Price Per Unit]]</f>
        <v>372</v>
      </c>
      <c r="I136">
        <f>my_data[[#This Row],[total_sales]]-(70%*my_data[[#This Row],[total_sales]])</f>
        <v>111.60000000000002</v>
      </c>
      <c r="J136" cm="1">
        <f t="array" ref="J136">my_data[[#This Row],[total_sales]]*(1-(_xlfn.SWITCH(MONTH(my_data[[#This Row],[Date]]), 1, 10%, 2, 10%, 3, 10%, 4, 15%, 5, 15%, 6, 15%, 7, 20%, 8, 20%, 9, 20%, 10, 25%, 11, 25%, 12, 25%)))</f>
        <v>279</v>
      </c>
      <c r="K136" s="13" t="str" cm="1">
        <f t="array" ref="K136">_xlfn.SWITCH(my_data[[#This Row],[Price Per Unit]]&gt;500, TRUE, "Exceeds 500", FALSE, "Not Exceeds")</f>
        <v>Not Exceeds</v>
      </c>
    </row>
    <row r="137" spans="1:11" hidden="1">
      <c r="A137" s="1">
        <v>45621</v>
      </c>
      <c r="B137" t="s">
        <v>19</v>
      </c>
      <c r="C137" t="s">
        <v>23</v>
      </c>
      <c r="D137" t="s">
        <v>28</v>
      </c>
      <c r="E137">
        <v>4</v>
      </c>
      <c r="F137">
        <v>156</v>
      </c>
      <c r="G137" t="s">
        <v>12</v>
      </c>
      <c r="H137">
        <f>my_data[[#This Row],[Quantity]]*my_data[[#This Row],[Price Per Unit]]</f>
        <v>624</v>
      </c>
      <c r="I137">
        <f>my_data[[#This Row],[total_sales]]-(70%*my_data[[#This Row],[total_sales]])</f>
        <v>187.20000000000005</v>
      </c>
      <c r="J137" cm="1">
        <f t="array" ref="J137">my_data[[#This Row],[total_sales]]*(1-(_xlfn.SWITCH(MONTH(my_data[[#This Row],[Date]]), 1, 10%, 2, 10%, 3, 10%, 4, 15%, 5, 15%, 6, 15%, 7, 20%, 8, 20%, 9, 20%, 10, 25%, 11, 25%, 12, 25%)))</f>
        <v>468</v>
      </c>
      <c r="K137" s="13" t="str" cm="1">
        <f t="array" ref="K137">_xlfn.SWITCH(my_data[[#This Row],[Price Per Unit]]&gt;500, TRUE, "Exceeds 500", FALSE, "Not Exceeds")</f>
        <v>Not Exceeds</v>
      </c>
    </row>
    <row r="138" spans="1:11">
      <c r="A138" s="1">
        <v>45623</v>
      </c>
      <c r="B138" t="s">
        <v>22</v>
      </c>
      <c r="C138" t="s">
        <v>13</v>
      </c>
      <c r="D138" t="s">
        <v>38</v>
      </c>
      <c r="E138">
        <v>2</v>
      </c>
      <c r="F138">
        <v>940</v>
      </c>
      <c r="G138" t="s">
        <v>10</v>
      </c>
      <c r="H138">
        <f>my_data[[#This Row],[Quantity]]*my_data[[#This Row],[Price Per Unit]]</f>
        <v>1880</v>
      </c>
      <c r="I138">
        <f>my_data[[#This Row],[total_sales]]-(70%*my_data[[#This Row],[total_sales]])</f>
        <v>564</v>
      </c>
      <c r="J138" cm="1">
        <f t="array" ref="J138">my_data[[#This Row],[total_sales]]*(1-(_xlfn.SWITCH(MONTH(my_data[[#This Row],[Date]]), 1, 10%, 2, 10%, 3, 10%, 4, 15%, 5, 15%, 6, 15%, 7, 20%, 8, 20%, 9, 20%, 10, 25%, 11, 25%, 12, 25%)))</f>
        <v>1410</v>
      </c>
      <c r="K138" s="13" t="str" cm="1">
        <f t="array" ref="K138">_xlfn.SWITCH(my_data[[#This Row],[Price Per Unit]]&gt;500, TRUE, "Exceeds 500", FALSE, "Not Exceeds")</f>
        <v>Exceeds 500</v>
      </c>
    </row>
    <row r="139" spans="1:11">
      <c r="A139" s="1">
        <v>45623</v>
      </c>
      <c r="B139" t="s">
        <v>19</v>
      </c>
      <c r="C139" t="s">
        <v>13</v>
      </c>
      <c r="D139" t="s">
        <v>30</v>
      </c>
      <c r="E139">
        <v>2</v>
      </c>
      <c r="F139">
        <v>520</v>
      </c>
      <c r="G139" t="s">
        <v>15</v>
      </c>
      <c r="H139">
        <f>my_data[[#This Row],[Quantity]]*my_data[[#This Row],[Price Per Unit]]</f>
        <v>1040</v>
      </c>
      <c r="I139">
        <f>my_data[[#This Row],[total_sales]]-(70%*my_data[[#This Row],[total_sales]])</f>
        <v>312</v>
      </c>
      <c r="J139" cm="1">
        <f t="array" ref="J139">my_data[[#This Row],[total_sales]]*(1-(_xlfn.SWITCH(MONTH(my_data[[#This Row],[Date]]), 1, 10%, 2, 10%, 3, 10%, 4, 15%, 5, 15%, 6, 15%, 7, 20%, 8, 20%, 9, 20%, 10, 25%, 11, 25%, 12, 25%)))</f>
        <v>780</v>
      </c>
      <c r="K139" s="13" t="str" cm="1">
        <f t="array" ref="K139">_xlfn.SWITCH(my_data[[#This Row],[Price Per Unit]]&gt;500, TRUE, "Exceeds 500", FALSE, "Not Exceeds")</f>
        <v>Exceeds 500</v>
      </c>
    </row>
    <row r="140" spans="1:11">
      <c r="A140" s="1">
        <v>45624</v>
      </c>
      <c r="B140" t="s">
        <v>7</v>
      </c>
      <c r="C140" t="s">
        <v>17</v>
      </c>
      <c r="D140" t="s">
        <v>36</v>
      </c>
      <c r="E140">
        <v>1</v>
      </c>
      <c r="F140">
        <v>809</v>
      </c>
      <c r="G140" t="s">
        <v>10</v>
      </c>
      <c r="H140">
        <f>my_data[[#This Row],[Quantity]]*my_data[[#This Row],[Price Per Unit]]</f>
        <v>809</v>
      </c>
      <c r="I140">
        <f>my_data[[#This Row],[total_sales]]-(70%*my_data[[#This Row],[total_sales]])</f>
        <v>242.70000000000005</v>
      </c>
      <c r="J140" cm="1">
        <f t="array" ref="J140">my_data[[#This Row],[total_sales]]*(1-(_xlfn.SWITCH(MONTH(my_data[[#This Row],[Date]]), 1, 10%, 2, 10%, 3, 10%, 4, 15%, 5, 15%, 6, 15%, 7, 20%, 8, 20%, 9, 20%, 10, 25%, 11, 25%, 12, 25%)))</f>
        <v>606.75</v>
      </c>
      <c r="K140" s="13" t="str" cm="1">
        <f t="array" ref="K140">_xlfn.SWITCH(my_data[[#This Row],[Price Per Unit]]&gt;500, TRUE, "Exceeds 500", FALSE, "Not Exceeds")</f>
        <v>Exceeds 500</v>
      </c>
    </row>
    <row r="141" spans="1:11" hidden="1">
      <c r="A141" s="1">
        <v>45628</v>
      </c>
      <c r="B141" t="s">
        <v>11</v>
      </c>
      <c r="C141" t="s">
        <v>8</v>
      </c>
      <c r="D141" t="s">
        <v>34</v>
      </c>
      <c r="E141">
        <v>5</v>
      </c>
      <c r="F141">
        <v>483</v>
      </c>
      <c r="G141" t="s">
        <v>15</v>
      </c>
      <c r="H141">
        <f>my_data[[#This Row],[Quantity]]*my_data[[#This Row],[Price Per Unit]]</f>
        <v>2415</v>
      </c>
      <c r="I141">
        <f>my_data[[#This Row],[total_sales]]-(70%*my_data[[#This Row],[total_sales]])</f>
        <v>724.5</v>
      </c>
      <c r="J141" cm="1">
        <f t="array" ref="J141">my_data[[#This Row],[total_sales]]*(1-(_xlfn.SWITCH(MONTH(my_data[[#This Row],[Date]]), 1, 10%, 2, 10%, 3, 10%, 4, 15%, 5, 15%, 6, 15%, 7, 20%, 8, 20%, 9, 20%, 10, 25%, 11, 25%, 12, 25%)))</f>
        <v>1811.25</v>
      </c>
      <c r="K141" s="13" t="str" cm="1">
        <f t="array" ref="K141">_xlfn.SWITCH(my_data[[#This Row],[Price Per Unit]]&gt;500, TRUE, "Exceeds 500", FALSE, "Not Exceeds")</f>
        <v>Not Exceeds</v>
      </c>
    </row>
    <row r="142" spans="1:11">
      <c r="A142" s="1">
        <v>45630</v>
      </c>
      <c r="B142" t="s">
        <v>22</v>
      </c>
      <c r="C142" t="s">
        <v>23</v>
      </c>
      <c r="D142" t="s">
        <v>28</v>
      </c>
      <c r="E142">
        <v>2</v>
      </c>
      <c r="F142">
        <v>801</v>
      </c>
      <c r="G142" t="s">
        <v>15</v>
      </c>
      <c r="H142">
        <f>my_data[[#This Row],[Quantity]]*my_data[[#This Row],[Price Per Unit]]</f>
        <v>1602</v>
      </c>
      <c r="I142">
        <f>my_data[[#This Row],[total_sales]]-(70%*my_data[[#This Row],[total_sales]])</f>
        <v>480.60000000000014</v>
      </c>
      <c r="J142" cm="1">
        <f t="array" ref="J142">my_data[[#This Row],[total_sales]]*(1-(_xlfn.SWITCH(MONTH(my_data[[#This Row],[Date]]), 1, 10%, 2, 10%, 3, 10%, 4, 15%, 5, 15%, 6, 15%, 7, 20%, 8, 20%, 9, 20%, 10, 25%, 11, 25%, 12, 25%)))</f>
        <v>1201.5</v>
      </c>
      <c r="K142" s="13" t="str" cm="1">
        <f t="array" ref="K142">_xlfn.SWITCH(my_data[[#This Row],[Price Per Unit]]&gt;500, TRUE, "Exceeds 500", FALSE, "Not Exceeds")</f>
        <v>Exceeds 500</v>
      </c>
    </row>
    <row r="143" spans="1:11" hidden="1">
      <c r="A143" s="1">
        <v>45630</v>
      </c>
      <c r="B143" t="s">
        <v>7</v>
      </c>
      <c r="C143" t="s">
        <v>8</v>
      </c>
      <c r="D143" t="s">
        <v>9</v>
      </c>
      <c r="E143">
        <v>3</v>
      </c>
      <c r="F143">
        <v>80</v>
      </c>
      <c r="G143" t="s">
        <v>12</v>
      </c>
      <c r="H143">
        <f>my_data[[#This Row],[Quantity]]*my_data[[#This Row],[Price Per Unit]]</f>
        <v>240</v>
      </c>
      <c r="I143">
        <f>my_data[[#This Row],[total_sales]]-(70%*my_data[[#This Row],[total_sales]])</f>
        <v>72</v>
      </c>
      <c r="J143" cm="1">
        <f t="array" ref="J143">my_data[[#This Row],[total_sales]]*(1-(_xlfn.SWITCH(MONTH(my_data[[#This Row],[Date]]), 1, 10%, 2, 10%, 3, 10%, 4, 15%, 5, 15%, 6, 15%, 7, 20%, 8, 20%, 9, 20%, 10, 25%, 11, 25%, 12, 25%)))</f>
        <v>180</v>
      </c>
      <c r="K143" s="13" t="str" cm="1">
        <f t="array" ref="K143">_xlfn.SWITCH(my_data[[#This Row],[Price Per Unit]]&gt;500, TRUE, "Exceeds 500", FALSE, "Not Exceeds")</f>
        <v>Not Exceeds</v>
      </c>
    </row>
    <row r="144" spans="1:11">
      <c r="A144" s="1">
        <v>45631</v>
      </c>
      <c r="B144" t="s">
        <v>19</v>
      </c>
      <c r="C144" t="s">
        <v>23</v>
      </c>
      <c r="D144" t="s">
        <v>29</v>
      </c>
      <c r="E144">
        <v>2</v>
      </c>
      <c r="F144">
        <v>517</v>
      </c>
      <c r="G144" t="s">
        <v>12</v>
      </c>
      <c r="H144">
        <f>my_data[[#This Row],[Quantity]]*my_data[[#This Row],[Price Per Unit]]</f>
        <v>1034</v>
      </c>
      <c r="I144">
        <f>my_data[[#This Row],[total_sales]]-(70%*my_data[[#This Row],[total_sales]])</f>
        <v>310.20000000000005</v>
      </c>
      <c r="J144" cm="1">
        <f t="array" ref="J144">my_data[[#This Row],[total_sales]]*(1-(_xlfn.SWITCH(MONTH(my_data[[#This Row],[Date]]), 1, 10%, 2, 10%, 3, 10%, 4, 15%, 5, 15%, 6, 15%, 7, 20%, 8, 20%, 9, 20%, 10, 25%, 11, 25%, 12, 25%)))</f>
        <v>775.5</v>
      </c>
      <c r="K144" s="13" t="str" cm="1">
        <f t="array" ref="K144">_xlfn.SWITCH(my_data[[#This Row],[Price Per Unit]]&gt;500, TRUE, "Exceeds 500", FALSE, "Not Exceeds")</f>
        <v>Exceeds 500</v>
      </c>
    </row>
    <row r="145" spans="1:11" hidden="1">
      <c r="A145" s="1">
        <v>45633</v>
      </c>
      <c r="B145" t="s">
        <v>16</v>
      </c>
      <c r="C145" t="s">
        <v>8</v>
      </c>
      <c r="D145" t="s">
        <v>39</v>
      </c>
      <c r="E145">
        <v>1</v>
      </c>
      <c r="F145">
        <v>372</v>
      </c>
      <c r="G145" t="s">
        <v>10</v>
      </c>
      <c r="H145">
        <f>my_data[[#This Row],[Quantity]]*my_data[[#This Row],[Price Per Unit]]</f>
        <v>372</v>
      </c>
      <c r="I145">
        <f>my_data[[#This Row],[total_sales]]-(70%*my_data[[#This Row],[total_sales]])</f>
        <v>111.60000000000002</v>
      </c>
      <c r="J145" cm="1">
        <f t="array" ref="J145">my_data[[#This Row],[total_sales]]*(1-(_xlfn.SWITCH(MONTH(my_data[[#This Row],[Date]]), 1, 10%, 2, 10%, 3, 10%, 4, 15%, 5, 15%, 6, 15%, 7, 20%, 8, 20%, 9, 20%, 10, 25%, 11, 25%, 12, 25%)))</f>
        <v>279</v>
      </c>
      <c r="K145" s="13" t="str" cm="1">
        <f t="array" ref="K145">_xlfn.SWITCH(my_data[[#This Row],[Price Per Unit]]&gt;500, TRUE, "Exceeds 500", FALSE, "Not Exceeds")</f>
        <v>Not Exceeds</v>
      </c>
    </row>
    <row r="146" spans="1:11" hidden="1">
      <c r="A146" s="1">
        <v>45634</v>
      </c>
      <c r="B146" t="s">
        <v>7</v>
      </c>
      <c r="C146" t="s">
        <v>17</v>
      </c>
      <c r="D146" t="s">
        <v>37</v>
      </c>
      <c r="E146">
        <v>3</v>
      </c>
      <c r="F146">
        <v>254</v>
      </c>
      <c r="G146" t="s">
        <v>10</v>
      </c>
      <c r="H146">
        <f>my_data[[#This Row],[Quantity]]*my_data[[#This Row],[Price Per Unit]]</f>
        <v>762</v>
      </c>
      <c r="I146">
        <f>my_data[[#This Row],[total_sales]]-(70%*my_data[[#This Row],[total_sales]])</f>
        <v>228.60000000000002</v>
      </c>
      <c r="J146" cm="1">
        <f t="array" ref="J146">my_data[[#This Row],[total_sales]]*(1-(_xlfn.SWITCH(MONTH(my_data[[#This Row],[Date]]), 1, 10%, 2, 10%, 3, 10%, 4, 15%, 5, 15%, 6, 15%, 7, 20%, 8, 20%, 9, 20%, 10, 25%, 11, 25%, 12, 25%)))</f>
        <v>571.5</v>
      </c>
      <c r="K146" s="13" t="str" cm="1">
        <f t="array" ref="K146">_xlfn.SWITCH(my_data[[#This Row],[Price Per Unit]]&gt;500, TRUE, "Exceeds 500", FALSE, "Not Exceeds")</f>
        <v>Not Exceeds</v>
      </c>
    </row>
    <row r="147" spans="1:11">
      <c r="A147" s="1">
        <v>45637</v>
      </c>
      <c r="B147" t="s">
        <v>19</v>
      </c>
      <c r="C147" t="s">
        <v>23</v>
      </c>
      <c r="D147" t="s">
        <v>29</v>
      </c>
      <c r="E147">
        <v>2</v>
      </c>
      <c r="F147">
        <v>533</v>
      </c>
      <c r="G147" t="s">
        <v>12</v>
      </c>
      <c r="H147">
        <f>my_data[[#This Row],[Quantity]]*my_data[[#This Row],[Price Per Unit]]</f>
        <v>1066</v>
      </c>
      <c r="I147">
        <f>my_data[[#This Row],[total_sales]]-(70%*my_data[[#This Row],[total_sales]])</f>
        <v>319.80000000000007</v>
      </c>
      <c r="J147" cm="1">
        <f t="array" ref="J147">my_data[[#This Row],[total_sales]]*(1-(_xlfn.SWITCH(MONTH(my_data[[#This Row],[Date]]), 1, 10%, 2, 10%, 3, 10%, 4, 15%, 5, 15%, 6, 15%, 7, 20%, 8, 20%, 9, 20%, 10, 25%, 11, 25%, 12, 25%)))</f>
        <v>799.5</v>
      </c>
      <c r="K147" s="13" t="str" cm="1">
        <f t="array" ref="K147">_xlfn.SWITCH(my_data[[#This Row],[Price Per Unit]]&gt;500, TRUE, "Exceeds 500", FALSE, "Not Exceeds")</f>
        <v>Exceeds 500</v>
      </c>
    </row>
    <row r="148" spans="1:11" hidden="1">
      <c r="A148" s="1">
        <v>45639</v>
      </c>
      <c r="B148" t="s">
        <v>7</v>
      </c>
      <c r="C148" t="s">
        <v>8</v>
      </c>
      <c r="D148" t="s">
        <v>39</v>
      </c>
      <c r="E148">
        <v>5</v>
      </c>
      <c r="F148">
        <v>349</v>
      </c>
      <c r="G148" t="s">
        <v>12</v>
      </c>
      <c r="H148">
        <f>my_data[[#This Row],[Quantity]]*my_data[[#This Row],[Price Per Unit]]</f>
        <v>1745</v>
      </c>
      <c r="I148">
        <f>my_data[[#This Row],[total_sales]]-(70%*my_data[[#This Row],[total_sales]])</f>
        <v>523.5</v>
      </c>
      <c r="J148" cm="1">
        <f t="array" ref="J148">my_data[[#This Row],[total_sales]]*(1-(_xlfn.SWITCH(MONTH(my_data[[#This Row],[Date]]), 1, 10%, 2, 10%, 3, 10%, 4, 15%, 5, 15%, 6, 15%, 7, 20%, 8, 20%, 9, 20%, 10, 25%, 11, 25%, 12, 25%)))</f>
        <v>1308.75</v>
      </c>
      <c r="K148" s="13" t="str" cm="1">
        <f t="array" ref="K148">_xlfn.SWITCH(my_data[[#This Row],[Price Per Unit]]&gt;500, TRUE, "Exceeds 500", FALSE, "Not Exceeds")</f>
        <v>Not Exceeds</v>
      </c>
    </row>
    <row r="149" spans="1:11">
      <c r="A149" s="1">
        <v>45642</v>
      </c>
      <c r="B149" t="s">
        <v>22</v>
      </c>
      <c r="C149" t="s">
        <v>17</v>
      </c>
      <c r="D149" t="s">
        <v>33</v>
      </c>
      <c r="E149">
        <v>5</v>
      </c>
      <c r="F149">
        <v>834</v>
      </c>
      <c r="G149" t="s">
        <v>21</v>
      </c>
      <c r="H149">
        <f>my_data[[#This Row],[Quantity]]*my_data[[#This Row],[Price Per Unit]]</f>
        <v>4170</v>
      </c>
      <c r="I149">
        <f>my_data[[#This Row],[total_sales]]-(70%*my_data[[#This Row],[total_sales]])</f>
        <v>1251</v>
      </c>
      <c r="J149" cm="1">
        <f t="array" ref="J149">my_data[[#This Row],[total_sales]]*(1-(_xlfn.SWITCH(MONTH(my_data[[#This Row],[Date]]), 1, 10%, 2, 10%, 3, 10%, 4, 15%, 5, 15%, 6, 15%, 7, 20%, 8, 20%, 9, 20%, 10, 25%, 11, 25%, 12, 25%)))</f>
        <v>3127.5</v>
      </c>
      <c r="K149" s="13" t="str" cm="1">
        <f t="array" ref="K149">_xlfn.SWITCH(my_data[[#This Row],[Price Per Unit]]&gt;500, TRUE, "Exceeds 500", FALSE, "Not Exceeds")</f>
        <v>Exceeds 500</v>
      </c>
    </row>
    <row r="150" spans="1:11">
      <c r="A150" s="1">
        <v>45645</v>
      </c>
      <c r="B150" t="s">
        <v>19</v>
      </c>
      <c r="C150" t="s">
        <v>13</v>
      </c>
      <c r="D150" t="s">
        <v>38</v>
      </c>
      <c r="E150">
        <v>4</v>
      </c>
      <c r="F150">
        <v>671</v>
      </c>
      <c r="G150" t="s">
        <v>10</v>
      </c>
      <c r="H150">
        <f>my_data[[#This Row],[Quantity]]*my_data[[#This Row],[Price Per Unit]]</f>
        <v>2684</v>
      </c>
      <c r="I150">
        <f>my_data[[#This Row],[total_sales]]-(70%*my_data[[#This Row],[total_sales]])</f>
        <v>805.2</v>
      </c>
      <c r="J150" cm="1">
        <f t="array" ref="J150">my_data[[#This Row],[total_sales]]*(1-(_xlfn.SWITCH(MONTH(my_data[[#This Row],[Date]]), 1, 10%, 2, 10%, 3, 10%, 4, 15%, 5, 15%, 6, 15%, 7, 20%, 8, 20%, 9, 20%, 10, 25%, 11, 25%, 12, 25%)))</f>
        <v>2013</v>
      </c>
      <c r="K150" s="13" t="str" cm="1">
        <f t="array" ref="K150">_xlfn.SWITCH(my_data[[#This Row],[Price Per Unit]]&gt;500, TRUE, "Exceeds 500", FALSE, "Not Exceeds")</f>
        <v>Exceeds 500</v>
      </c>
    </row>
    <row r="151" spans="1:11">
      <c r="A151" s="1">
        <v>45647</v>
      </c>
      <c r="B151" t="s">
        <v>16</v>
      </c>
      <c r="C151" t="s">
        <v>13</v>
      </c>
      <c r="D151" t="s">
        <v>14</v>
      </c>
      <c r="E151">
        <v>2</v>
      </c>
      <c r="F151">
        <v>733</v>
      </c>
      <c r="G151" t="s">
        <v>12</v>
      </c>
      <c r="H151">
        <f>my_data[[#This Row],[Quantity]]*my_data[[#This Row],[Price Per Unit]]</f>
        <v>1466</v>
      </c>
      <c r="I151">
        <f>my_data[[#This Row],[total_sales]]-(70%*my_data[[#This Row],[total_sales]])</f>
        <v>439.79999999999995</v>
      </c>
      <c r="J151" cm="1">
        <f t="array" ref="J151">my_data[[#This Row],[total_sales]]*(1-(_xlfn.SWITCH(MONTH(my_data[[#This Row],[Date]]), 1, 10%, 2, 10%, 3, 10%, 4, 15%, 5, 15%, 6, 15%, 7, 20%, 8, 20%, 9, 20%, 10, 25%, 11, 25%, 12, 25%)))</f>
        <v>1099.5</v>
      </c>
      <c r="K151" s="13" t="str" cm="1">
        <f t="array" ref="K151">_xlfn.SWITCH(my_data[[#This Row],[Price Per Unit]]&gt;500, TRUE, "Exceeds 500", FALSE, "Not Exceeds")</f>
        <v>Exceeds 500</v>
      </c>
    </row>
    <row r="152" spans="1:11">
      <c r="A152" t="s">
        <v>99</v>
      </c>
      <c r="F152">
        <f>SUBTOTAL(101,my_data[Price Per Unit])</f>
        <v>750.17441860465112</v>
      </c>
      <c r="H152">
        <f>SUBTOTAL(109,my_data[total_sales])</f>
        <v>199641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CD6A-883C-4D63-BCC0-18A41CD5AB52}">
  <dimension ref="B3:E69"/>
  <sheetViews>
    <sheetView topLeftCell="A47" workbookViewId="0">
      <selection activeCell="B55" sqref="B55"/>
    </sheetView>
  </sheetViews>
  <sheetFormatPr defaultRowHeight="14.4"/>
  <cols>
    <col min="2" max="2" width="77.44140625" bestFit="1" customWidth="1"/>
    <col min="5" max="5" width="34.5546875" customWidth="1"/>
  </cols>
  <sheetData>
    <row r="3" spans="2:2" ht="18">
      <c r="B3" s="2" t="s">
        <v>41</v>
      </c>
    </row>
    <row r="5" spans="2:2" ht="15.6">
      <c r="B5" s="3" t="s">
        <v>42</v>
      </c>
    </row>
    <row r="6" spans="2:2">
      <c r="B6" s="4" t="s">
        <v>43</v>
      </c>
    </row>
    <row r="7" spans="2:2">
      <c r="B7" s="5" t="s">
        <v>44</v>
      </c>
    </row>
    <row r="8" spans="2:2">
      <c r="B8" s="5" t="s">
        <v>45</v>
      </c>
    </row>
    <row r="9" spans="2:2">
      <c r="B9" s="4" t="s">
        <v>46</v>
      </c>
    </row>
    <row r="11" spans="2:2" ht="15.6">
      <c r="B11" s="3" t="s">
        <v>47</v>
      </c>
    </row>
    <row r="12" spans="2:2">
      <c r="B12" s="4" t="s">
        <v>48</v>
      </c>
    </row>
    <row r="13" spans="2:2">
      <c r="B13" s="4" t="s">
        <v>49</v>
      </c>
    </row>
    <row r="14" spans="2:2">
      <c r="B14" s="4" t="s">
        <v>50</v>
      </c>
    </row>
    <row r="16" spans="2:2" ht="15.6">
      <c r="B16" s="3" t="s">
        <v>51</v>
      </c>
    </row>
    <row r="17" spans="2:2">
      <c r="B17" s="4" t="s">
        <v>52</v>
      </c>
    </row>
    <row r="18" spans="2:2">
      <c r="B18" s="4" t="s">
        <v>53</v>
      </c>
    </row>
    <row r="19" spans="2:2">
      <c r="B19" s="4" t="s">
        <v>54</v>
      </c>
    </row>
    <row r="21" spans="2:2" ht="15.6">
      <c r="B21" s="3" t="s">
        <v>55</v>
      </c>
    </row>
    <row r="22" spans="2:2">
      <c r="B22" s="4" t="s">
        <v>56</v>
      </c>
    </row>
    <row r="23" spans="2:2">
      <c r="B23" s="5" t="s">
        <v>57</v>
      </c>
    </row>
    <row r="24" spans="2:2">
      <c r="B24" s="5" t="s">
        <v>58</v>
      </c>
    </row>
    <row r="25" spans="2:2">
      <c r="B25" s="4" t="s">
        <v>59</v>
      </c>
    </row>
    <row r="27" spans="2:2" ht="15.6">
      <c r="B27" s="3" t="s">
        <v>60</v>
      </c>
    </row>
    <row r="28" spans="2:2">
      <c r="B28" s="4" t="s">
        <v>61</v>
      </c>
    </row>
    <row r="29" spans="2:2">
      <c r="B29" s="4" t="s">
        <v>62</v>
      </c>
    </row>
    <row r="30" spans="2:2">
      <c r="B30" s="4" t="s">
        <v>63</v>
      </c>
    </row>
    <row r="32" spans="2:2" ht="15.6">
      <c r="B32" s="3" t="s">
        <v>64</v>
      </c>
    </row>
    <row r="33" spans="2:5">
      <c r="B33" s="4" t="s">
        <v>65</v>
      </c>
    </row>
    <row r="34" spans="2:5">
      <c r="B34" s="5" t="s">
        <v>66</v>
      </c>
      <c r="E34" t="s">
        <v>124</v>
      </c>
    </row>
    <row r="35" spans="2:5">
      <c r="B35" s="5" t="s">
        <v>67</v>
      </c>
      <c r="E35" t="s">
        <v>125</v>
      </c>
    </row>
    <row r="37" spans="2:5" ht="15.6">
      <c r="B37" s="3" t="s">
        <v>68</v>
      </c>
    </row>
    <row r="38" spans="2:5">
      <c r="B38" s="4" t="s">
        <v>69</v>
      </c>
    </row>
    <row r="39" spans="2:5">
      <c r="B39" s="4" t="s">
        <v>70</v>
      </c>
    </row>
    <row r="41" spans="2:5" ht="15.6">
      <c r="B41" s="3" t="s">
        <v>71</v>
      </c>
    </row>
    <row r="42" spans="2:5">
      <c r="B42" s="4" t="s">
        <v>72</v>
      </c>
    </row>
    <row r="43" spans="2:5">
      <c r="B43" s="4" t="s">
        <v>73</v>
      </c>
    </row>
    <row r="45" spans="2:5" ht="15.6">
      <c r="B45" s="3" t="s">
        <v>74</v>
      </c>
    </row>
    <row r="46" spans="2:5">
      <c r="B46" s="4" t="s">
        <v>75</v>
      </c>
    </row>
    <row r="47" spans="2:5">
      <c r="B47" s="5" t="s">
        <v>76</v>
      </c>
    </row>
    <row r="48" spans="2:5">
      <c r="B48" s="5" t="s">
        <v>77</v>
      </c>
    </row>
    <row r="49" spans="2:2">
      <c r="B49" s="5" t="s">
        <v>78</v>
      </c>
    </row>
    <row r="50" spans="2:2">
      <c r="B50" s="5" t="s">
        <v>79</v>
      </c>
    </row>
    <row r="51" spans="2:2">
      <c r="B51" s="4" t="s">
        <v>80</v>
      </c>
    </row>
    <row r="53" spans="2:2" ht="15.6">
      <c r="B53" s="3" t="s">
        <v>81</v>
      </c>
    </row>
    <row r="54" spans="2:2">
      <c r="B54" s="4" t="s">
        <v>82</v>
      </c>
    </row>
    <row r="55" spans="2:2">
      <c r="B55" s="4" t="s">
        <v>83</v>
      </c>
    </row>
    <row r="57" spans="2:2" ht="18">
      <c r="B57" s="2" t="s">
        <v>84</v>
      </c>
    </row>
    <row r="58" spans="2:2">
      <c r="B58" s="4" t="s">
        <v>85</v>
      </c>
    </row>
    <row r="59" spans="2:2">
      <c r="B59" s="4" t="s">
        <v>86</v>
      </c>
    </row>
    <row r="60" spans="2:2">
      <c r="B60" s="10" t="s">
        <v>87</v>
      </c>
    </row>
    <row r="61" spans="2:2">
      <c r="B61" s="10" t="s">
        <v>88</v>
      </c>
    </row>
    <row r="62" spans="2:2">
      <c r="B62" s="11" t="s">
        <v>89</v>
      </c>
    </row>
    <row r="63" spans="2:2">
      <c r="B63" s="11" t="s">
        <v>90</v>
      </c>
    </row>
    <row r="64" spans="2:2">
      <c r="B64" s="11" t="s">
        <v>44</v>
      </c>
    </row>
    <row r="65" spans="2:2">
      <c r="B65" s="11" t="s">
        <v>91</v>
      </c>
    </row>
    <row r="66" spans="2:2">
      <c r="B66" s="10" t="s">
        <v>92</v>
      </c>
    </row>
    <row r="67" spans="2:2">
      <c r="B67" s="11" t="s">
        <v>93</v>
      </c>
    </row>
    <row r="68" spans="2:2">
      <c r="B68" s="11" t="s">
        <v>94</v>
      </c>
    </row>
    <row r="69" spans="2:2">
      <c r="B69" s="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AF32-1A16-4186-A92A-B65E6998A97A}">
  <dimension ref="B2:AS20"/>
  <sheetViews>
    <sheetView tabSelected="1" workbookViewId="0">
      <selection activeCell="H23" sqref="H23"/>
    </sheetView>
  </sheetViews>
  <sheetFormatPr defaultRowHeight="14.4"/>
  <cols>
    <col min="2" max="2" width="15.33203125" bestFit="1" customWidth="1"/>
    <col min="3" max="3" width="11" bestFit="1" customWidth="1"/>
    <col min="5" max="5" width="10.5546875" bestFit="1" customWidth="1"/>
    <col min="6" max="6" width="9.109375" bestFit="1" customWidth="1"/>
    <col min="7" max="7" width="11" bestFit="1" customWidth="1"/>
    <col min="8" max="8" width="12.33203125" bestFit="1" customWidth="1"/>
    <col min="10" max="10" width="21.33203125" bestFit="1" customWidth="1"/>
    <col min="11" max="11" width="8.77734375" bestFit="1" customWidth="1"/>
    <col min="12" max="14" width="6.5546875" bestFit="1" customWidth="1"/>
    <col min="15" max="15" width="10.5546875" bestFit="1" customWidth="1"/>
    <col min="16" max="16" width="12.77734375" customWidth="1"/>
    <col min="17" max="17" width="10.5546875" bestFit="1" customWidth="1"/>
    <col min="18" max="18" width="11" bestFit="1" customWidth="1"/>
    <col min="19" max="19" width="9.109375" bestFit="1" customWidth="1"/>
    <col min="20" max="20" width="13.77734375" customWidth="1"/>
    <col min="21" max="21" width="12.88671875" bestFit="1" customWidth="1"/>
    <col min="22" max="22" width="12.6640625" bestFit="1" customWidth="1"/>
    <col min="23" max="23" width="9.109375" bestFit="1" customWidth="1"/>
    <col min="24" max="24" width="12.5546875" customWidth="1"/>
    <col min="25" max="25" width="10.5546875" bestFit="1" customWidth="1"/>
    <col min="26" max="26" width="12.6640625" bestFit="1" customWidth="1"/>
    <col min="27" max="27" width="10.33203125" bestFit="1" customWidth="1"/>
    <col min="28" max="28" width="11.33203125" bestFit="1" customWidth="1"/>
    <col min="29" max="29" width="8.77734375" bestFit="1" customWidth="1"/>
    <col min="30" max="32" width="6" bestFit="1" customWidth="1"/>
    <col min="33" max="34" width="10.5546875" bestFit="1" customWidth="1"/>
    <col min="35" max="35" width="8.77734375" bestFit="1" customWidth="1"/>
    <col min="36" max="36" width="5.6640625" bestFit="1" customWidth="1"/>
    <col min="37" max="37" width="5.77734375" bestFit="1" customWidth="1"/>
    <col min="38" max="38" width="5.21875" bestFit="1" customWidth="1"/>
    <col min="39" max="39" width="11.6640625" customWidth="1"/>
    <col min="40" max="40" width="10.5546875" bestFit="1" customWidth="1"/>
    <col min="41" max="41" width="12.5546875" bestFit="1" customWidth="1"/>
    <col min="42" max="42" width="11.44140625" customWidth="1"/>
    <col min="43" max="43" width="12" bestFit="1" customWidth="1"/>
    <col min="44" max="44" width="13.21875" bestFit="1" customWidth="1"/>
    <col min="45" max="45" width="11.33203125" bestFit="1" customWidth="1"/>
    <col min="46" max="46" width="18.44140625" bestFit="1" customWidth="1"/>
  </cols>
  <sheetData>
    <row r="2" spans="2:45">
      <c r="AQ2" s="6" t="s">
        <v>144</v>
      </c>
      <c r="AR2" t="s">
        <v>146</v>
      </c>
    </row>
    <row r="3" spans="2:45">
      <c r="B3" t="s">
        <v>128</v>
      </c>
      <c r="E3" t="s">
        <v>129</v>
      </c>
      <c r="J3" t="s">
        <v>130</v>
      </c>
      <c r="Q3" t="s">
        <v>131</v>
      </c>
      <c r="U3" t="s">
        <v>132</v>
      </c>
      <c r="Y3" t="s">
        <v>133</v>
      </c>
      <c r="AB3" t="s">
        <v>134</v>
      </c>
      <c r="AH3" t="s">
        <v>136</v>
      </c>
      <c r="AN3" t="s">
        <v>141</v>
      </c>
      <c r="AQ3" t="s">
        <v>143</v>
      </c>
    </row>
    <row r="4" spans="2:45">
      <c r="B4" s="6" t="s">
        <v>105</v>
      </c>
      <c r="C4" t="s">
        <v>106</v>
      </c>
      <c r="E4" s="6" t="s">
        <v>107</v>
      </c>
      <c r="F4" t="s">
        <v>108</v>
      </c>
      <c r="G4" t="s">
        <v>106</v>
      </c>
      <c r="H4" t="s">
        <v>109</v>
      </c>
      <c r="J4" s="6" t="s">
        <v>106</v>
      </c>
      <c r="K4" s="6" t="s">
        <v>6</v>
      </c>
      <c r="Q4" s="6" t="s">
        <v>102</v>
      </c>
      <c r="R4" t="s">
        <v>106</v>
      </c>
      <c r="S4" t="s">
        <v>108</v>
      </c>
      <c r="U4" s="6" t="s">
        <v>102</v>
      </c>
      <c r="V4" t="s">
        <v>123</v>
      </c>
      <c r="W4" t="s">
        <v>108</v>
      </c>
      <c r="Y4" s="6" t="s">
        <v>102</v>
      </c>
      <c r="Z4" t="s">
        <v>127</v>
      </c>
      <c r="AB4" s="6" t="s">
        <v>106</v>
      </c>
      <c r="AC4" s="6" t="s">
        <v>6</v>
      </c>
      <c r="AH4" s="6" t="s">
        <v>108</v>
      </c>
      <c r="AI4" s="6" t="s">
        <v>6</v>
      </c>
      <c r="AN4" s="6" t="s">
        <v>102</v>
      </c>
      <c r="AO4" t="s">
        <v>142</v>
      </c>
      <c r="AQ4" s="6" t="s">
        <v>102</v>
      </c>
      <c r="AR4" t="s">
        <v>106</v>
      </c>
      <c r="AS4" t="s">
        <v>145</v>
      </c>
    </row>
    <row r="5" spans="2:45">
      <c r="B5" s="7" t="s">
        <v>23</v>
      </c>
      <c r="C5" s="13">
        <v>55083</v>
      </c>
      <c r="E5" s="7" t="s">
        <v>22</v>
      </c>
      <c r="F5" s="13">
        <v>67</v>
      </c>
      <c r="G5" s="13">
        <v>40357</v>
      </c>
      <c r="H5" s="12">
        <v>2.5769230769230771</v>
      </c>
      <c r="J5" s="6" t="s">
        <v>102</v>
      </c>
      <c r="K5" t="s">
        <v>21</v>
      </c>
      <c r="L5" t="s">
        <v>15</v>
      </c>
      <c r="M5" t="s">
        <v>10</v>
      </c>
      <c r="N5" t="s">
        <v>12</v>
      </c>
      <c r="O5" t="s">
        <v>97</v>
      </c>
      <c r="Q5" s="7" t="s">
        <v>111</v>
      </c>
      <c r="R5" s="13">
        <v>10109</v>
      </c>
      <c r="S5" s="13">
        <v>21</v>
      </c>
      <c r="U5" s="7" t="s">
        <v>13</v>
      </c>
      <c r="V5" s="12">
        <v>427.73333333333335</v>
      </c>
      <c r="W5" s="12">
        <v>48</v>
      </c>
      <c r="Y5" s="7" t="s">
        <v>13</v>
      </c>
      <c r="Z5" s="12">
        <v>14221.200000000003</v>
      </c>
      <c r="AB5" s="6" t="s">
        <v>135</v>
      </c>
      <c r="AC5" t="s">
        <v>21</v>
      </c>
      <c r="AD5" t="s">
        <v>15</v>
      </c>
      <c r="AE5" t="s">
        <v>10</v>
      </c>
      <c r="AF5" t="s">
        <v>12</v>
      </c>
      <c r="AH5" s="6" t="s">
        <v>102</v>
      </c>
      <c r="AI5" t="s">
        <v>21</v>
      </c>
      <c r="AJ5" t="s">
        <v>15</v>
      </c>
      <c r="AK5" t="s">
        <v>10</v>
      </c>
      <c r="AL5" t="s">
        <v>12</v>
      </c>
      <c r="AN5" s="7" t="s">
        <v>13</v>
      </c>
      <c r="AO5" s="14">
        <v>38417.800000000003</v>
      </c>
      <c r="AQ5" s="7" t="s">
        <v>13</v>
      </c>
      <c r="AR5" s="14">
        <v>19324</v>
      </c>
      <c r="AS5" s="14">
        <v>3.375</v>
      </c>
    </row>
    <row r="6" spans="2:45">
      <c r="B6" s="9" t="s">
        <v>28</v>
      </c>
      <c r="C6" s="13">
        <v>11595</v>
      </c>
      <c r="E6" s="7" t="s">
        <v>16</v>
      </c>
      <c r="F6" s="13">
        <v>95</v>
      </c>
      <c r="G6" s="13">
        <v>58203</v>
      </c>
      <c r="H6" s="12">
        <v>3.064516129032258</v>
      </c>
      <c r="J6" s="7" t="s">
        <v>13</v>
      </c>
      <c r="K6" s="13">
        <v>7631</v>
      </c>
      <c r="L6" s="13">
        <v>10906</v>
      </c>
      <c r="M6" s="13">
        <v>12708</v>
      </c>
      <c r="N6" s="13">
        <v>16159</v>
      </c>
      <c r="O6" s="13">
        <v>47404</v>
      </c>
      <c r="Q6" s="7" t="s">
        <v>112</v>
      </c>
      <c r="R6" s="13">
        <v>7760</v>
      </c>
      <c r="S6" s="13">
        <v>23</v>
      </c>
      <c r="U6" s="9" t="s">
        <v>30</v>
      </c>
      <c r="V6" s="12">
        <v>516.57142857142856</v>
      </c>
      <c r="W6" s="12">
        <v>25</v>
      </c>
      <c r="Y6" s="7" t="s">
        <v>8</v>
      </c>
      <c r="Z6" s="12">
        <v>14494.500000000002</v>
      </c>
      <c r="AB6" s="7" t="s">
        <v>22</v>
      </c>
      <c r="AC6" s="14">
        <v>8383</v>
      </c>
      <c r="AD6" s="14">
        <v>6786</v>
      </c>
      <c r="AE6" s="14">
        <v>15110</v>
      </c>
      <c r="AF6" s="14">
        <v>10078</v>
      </c>
      <c r="AH6" s="7" t="s">
        <v>13</v>
      </c>
      <c r="AI6" s="14">
        <v>14</v>
      </c>
      <c r="AJ6" s="14">
        <v>21</v>
      </c>
      <c r="AK6" s="14">
        <v>19</v>
      </c>
      <c r="AL6" s="14">
        <v>33</v>
      </c>
      <c r="AN6" s="7" t="s">
        <v>8</v>
      </c>
      <c r="AO6" s="14">
        <v>40090.199999999997</v>
      </c>
      <c r="AQ6" s="9" t="s">
        <v>19</v>
      </c>
      <c r="AR6" s="14">
        <v>10978</v>
      </c>
      <c r="AS6" s="14">
        <v>3</v>
      </c>
    </row>
    <row r="7" spans="2:45">
      <c r="B7" s="9" t="s">
        <v>29</v>
      </c>
      <c r="C7" s="13">
        <v>29428</v>
      </c>
      <c r="E7" s="7" t="s">
        <v>7</v>
      </c>
      <c r="F7" s="13">
        <v>110</v>
      </c>
      <c r="G7" s="13">
        <v>55324</v>
      </c>
      <c r="H7" s="12">
        <v>3.2352941176470589</v>
      </c>
      <c r="J7" s="7" t="s">
        <v>8</v>
      </c>
      <c r="K7" s="13">
        <v>5305</v>
      </c>
      <c r="L7" s="13">
        <v>17127</v>
      </c>
      <c r="M7" s="13">
        <v>14937</v>
      </c>
      <c r="N7" s="13">
        <v>10946</v>
      </c>
      <c r="O7" s="13">
        <v>48315</v>
      </c>
      <c r="Q7" s="7" t="s">
        <v>113</v>
      </c>
      <c r="R7" s="13">
        <v>26587</v>
      </c>
      <c r="S7" s="13">
        <v>54</v>
      </c>
      <c r="U7" s="9" t="s">
        <v>14</v>
      </c>
      <c r="V7" s="12">
        <v>350</v>
      </c>
      <c r="W7" s="12">
        <v>23</v>
      </c>
      <c r="Y7" s="7" t="s">
        <v>23</v>
      </c>
      <c r="Z7" s="12">
        <v>16524.900000000005</v>
      </c>
      <c r="AB7" s="7" t="s">
        <v>16</v>
      </c>
      <c r="AC7" s="14">
        <v>17551</v>
      </c>
      <c r="AD7" s="14">
        <v>17709</v>
      </c>
      <c r="AE7" s="14">
        <v>3746</v>
      </c>
      <c r="AF7" s="14">
        <v>19197</v>
      </c>
      <c r="AH7" s="7" t="s">
        <v>8</v>
      </c>
      <c r="AI7" s="14">
        <v>14</v>
      </c>
      <c r="AJ7" s="14">
        <v>32</v>
      </c>
      <c r="AK7" s="14">
        <v>39</v>
      </c>
      <c r="AL7" s="14">
        <v>22</v>
      </c>
      <c r="AN7" s="7" t="s">
        <v>23</v>
      </c>
      <c r="AO7" s="14">
        <v>46090.049999999996</v>
      </c>
      <c r="AQ7" s="9" t="s">
        <v>11</v>
      </c>
      <c r="AR7" s="14">
        <v>8346</v>
      </c>
      <c r="AS7" s="14">
        <v>4</v>
      </c>
    </row>
    <row r="8" spans="2:45">
      <c r="B8" s="9" t="s">
        <v>25</v>
      </c>
      <c r="C8" s="13">
        <v>9635</v>
      </c>
      <c r="E8" s="7" t="s">
        <v>19</v>
      </c>
      <c r="F8" s="13">
        <v>119</v>
      </c>
      <c r="G8" s="13">
        <v>59697</v>
      </c>
      <c r="H8" s="12">
        <v>3.2162162162162162</v>
      </c>
      <c r="J8" s="7" t="s">
        <v>23</v>
      </c>
      <c r="K8" s="13">
        <v>12929</v>
      </c>
      <c r="L8" s="13">
        <v>20591</v>
      </c>
      <c r="M8" s="13">
        <v>4500</v>
      </c>
      <c r="N8" s="13">
        <v>17063</v>
      </c>
      <c r="O8" s="13">
        <v>55083</v>
      </c>
      <c r="Q8" s="7" t="s">
        <v>114</v>
      </c>
      <c r="R8" s="13">
        <v>17099</v>
      </c>
      <c r="S8" s="13">
        <v>30</v>
      </c>
      <c r="U8" s="7" t="s">
        <v>8</v>
      </c>
      <c r="V8" s="12">
        <v>384.25</v>
      </c>
      <c r="W8" s="12">
        <v>69</v>
      </c>
      <c r="Y8" s="7" t="s">
        <v>17</v>
      </c>
      <c r="Z8" s="12">
        <v>14301.900000000003</v>
      </c>
      <c r="AB8" s="7" t="s">
        <v>7</v>
      </c>
      <c r="AC8" s="14">
        <v>9774</v>
      </c>
      <c r="AD8" s="14">
        <v>14584</v>
      </c>
      <c r="AE8" s="14">
        <v>12481</v>
      </c>
      <c r="AF8" s="14">
        <v>18485</v>
      </c>
      <c r="AH8" s="7" t="s">
        <v>23</v>
      </c>
      <c r="AI8" s="14">
        <v>30</v>
      </c>
      <c r="AJ8" s="14">
        <v>35</v>
      </c>
      <c r="AK8" s="14">
        <v>8</v>
      </c>
      <c r="AL8" s="14">
        <v>29</v>
      </c>
      <c r="AN8" s="7" t="s">
        <v>17</v>
      </c>
      <c r="AO8" s="14">
        <v>38590.050000000003</v>
      </c>
      <c r="AQ8" s="7" t="s">
        <v>8</v>
      </c>
      <c r="AR8" s="14">
        <v>23923</v>
      </c>
      <c r="AS8" s="14">
        <v>3.5</v>
      </c>
    </row>
    <row r="9" spans="2:45">
      <c r="B9" s="9" t="s">
        <v>24</v>
      </c>
      <c r="C9" s="13">
        <v>4425</v>
      </c>
      <c r="E9" s="7" t="s">
        <v>11</v>
      </c>
      <c r="F9" s="13">
        <v>71</v>
      </c>
      <c r="G9" s="13">
        <v>31678</v>
      </c>
      <c r="H9" s="12">
        <v>3.2272727272727271</v>
      </c>
      <c r="J9" s="7" t="s">
        <v>17</v>
      </c>
      <c r="K9" s="13">
        <v>5686</v>
      </c>
      <c r="L9" s="13">
        <v>18235</v>
      </c>
      <c r="M9" s="13">
        <v>14512</v>
      </c>
      <c r="N9" s="13">
        <v>9240</v>
      </c>
      <c r="O9" s="13">
        <v>47673</v>
      </c>
      <c r="Q9" s="7" t="s">
        <v>115</v>
      </c>
      <c r="R9" s="13">
        <v>22005</v>
      </c>
      <c r="S9" s="13">
        <v>33</v>
      </c>
      <c r="U9" s="9" t="s">
        <v>9</v>
      </c>
      <c r="V9" s="12">
        <v>289.84615384615387</v>
      </c>
      <c r="W9" s="12">
        <v>38</v>
      </c>
      <c r="Y9" s="7" t="s">
        <v>26</v>
      </c>
      <c r="Z9" s="12">
        <v>14035.200000000003</v>
      </c>
      <c r="AB9" s="7" t="s">
        <v>19</v>
      </c>
      <c r="AC9" s="14">
        <v>10143</v>
      </c>
      <c r="AD9" s="14">
        <v>20090</v>
      </c>
      <c r="AE9" s="14">
        <v>10601</v>
      </c>
      <c r="AF9" s="14">
        <v>18863</v>
      </c>
      <c r="AH9" s="7" t="s">
        <v>17</v>
      </c>
      <c r="AI9" s="14">
        <v>8</v>
      </c>
      <c r="AJ9" s="14">
        <v>34</v>
      </c>
      <c r="AK9" s="14">
        <v>25</v>
      </c>
      <c r="AL9" s="14">
        <v>19</v>
      </c>
      <c r="AN9" s="7" t="s">
        <v>26</v>
      </c>
      <c r="AO9" s="14">
        <v>37630.550000000003</v>
      </c>
      <c r="AQ9" s="9" t="s">
        <v>7</v>
      </c>
      <c r="AR9" s="14">
        <v>14656</v>
      </c>
      <c r="AS9" s="14">
        <v>3.6666666666666665</v>
      </c>
    </row>
    <row r="10" spans="2:45">
      <c r="B10" s="7" t="s">
        <v>8</v>
      </c>
      <c r="C10" s="13">
        <v>48315</v>
      </c>
      <c r="E10" s="7" t="s">
        <v>97</v>
      </c>
      <c r="F10" s="13">
        <v>462</v>
      </c>
      <c r="G10" s="13">
        <v>245259</v>
      </c>
      <c r="H10" s="13">
        <v>3.08</v>
      </c>
      <c r="J10" s="7" t="s">
        <v>26</v>
      </c>
      <c r="K10" s="13">
        <v>23365</v>
      </c>
      <c r="L10" s="13">
        <v>2220</v>
      </c>
      <c r="M10" s="13">
        <v>902</v>
      </c>
      <c r="N10" s="13">
        <v>20297</v>
      </c>
      <c r="O10" s="13">
        <v>46784</v>
      </c>
      <c r="Q10" s="7" t="s">
        <v>116</v>
      </c>
      <c r="R10" s="13">
        <v>28845</v>
      </c>
      <c r="S10" s="13">
        <v>50</v>
      </c>
      <c r="U10" s="9" t="s">
        <v>20</v>
      </c>
      <c r="V10" s="12">
        <v>495.81818181818181</v>
      </c>
      <c r="W10" s="12">
        <v>31</v>
      </c>
      <c r="Y10" s="7" t="s">
        <v>97</v>
      </c>
      <c r="Z10" s="12">
        <v>73577.700000000012</v>
      </c>
      <c r="AB10" s="7" t="s">
        <v>11</v>
      </c>
      <c r="AC10" s="14">
        <v>9065</v>
      </c>
      <c r="AD10" s="14">
        <v>9910</v>
      </c>
      <c r="AE10" s="14">
        <v>5621</v>
      </c>
      <c r="AF10" s="14">
        <v>7082</v>
      </c>
      <c r="AH10" s="7" t="s">
        <v>26</v>
      </c>
      <c r="AI10" s="14">
        <v>37</v>
      </c>
      <c r="AJ10" s="14">
        <v>8</v>
      </c>
      <c r="AK10" s="14">
        <v>6</v>
      </c>
      <c r="AL10" s="14">
        <v>29</v>
      </c>
      <c r="AQ10" s="9" t="s">
        <v>19</v>
      </c>
      <c r="AR10" s="14">
        <v>9267</v>
      </c>
      <c r="AS10" s="14">
        <v>3.25</v>
      </c>
    </row>
    <row r="11" spans="2:45">
      <c r="B11" s="9" t="s">
        <v>34</v>
      </c>
      <c r="C11" s="13">
        <v>11978</v>
      </c>
      <c r="J11" s="7" t="s">
        <v>97</v>
      </c>
      <c r="K11" s="13">
        <v>54916</v>
      </c>
      <c r="L11" s="13">
        <v>69079</v>
      </c>
      <c r="M11" s="13">
        <v>47559</v>
      </c>
      <c r="N11" s="13">
        <v>73705</v>
      </c>
      <c r="O11" s="13">
        <v>245259</v>
      </c>
      <c r="Q11" s="7" t="s">
        <v>117</v>
      </c>
      <c r="R11" s="13">
        <v>25851</v>
      </c>
      <c r="S11" s="13">
        <v>47</v>
      </c>
      <c r="U11" s="7" t="s">
        <v>23</v>
      </c>
      <c r="V11" s="12">
        <v>541.21739130434787</v>
      </c>
      <c r="W11" s="12">
        <v>76</v>
      </c>
      <c r="AQ11" s="7" t="s">
        <v>23</v>
      </c>
      <c r="AR11" s="14">
        <v>30605</v>
      </c>
      <c r="AS11" s="14">
        <v>3.3636363636363638</v>
      </c>
    </row>
    <row r="12" spans="2:45">
      <c r="B12" s="9" t="s">
        <v>9</v>
      </c>
      <c r="C12" s="13">
        <v>11044</v>
      </c>
      <c r="Q12" s="7" t="s">
        <v>118</v>
      </c>
      <c r="R12" s="13">
        <v>34058</v>
      </c>
      <c r="S12" s="13">
        <v>61</v>
      </c>
      <c r="U12" s="9" t="s">
        <v>29</v>
      </c>
      <c r="V12" s="12">
        <v>618.69230769230774</v>
      </c>
      <c r="W12" s="12">
        <v>47</v>
      </c>
      <c r="AQ12" s="9" t="s">
        <v>16</v>
      </c>
      <c r="AR12" s="14">
        <v>18050</v>
      </c>
      <c r="AS12" s="14">
        <v>4</v>
      </c>
    </row>
    <row r="13" spans="2:45">
      <c r="B13" s="9" t="s">
        <v>39</v>
      </c>
      <c r="C13" s="13">
        <v>9568</v>
      </c>
      <c r="J13" s="6" t="s">
        <v>110</v>
      </c>
      <c r="K13" s="6" t="s">
        <v>6</v>
      </c>
      <c r="Q13" s="7" t="s">
        <v>119</v>
      </c>
      <c r="R13" s="13">
        <v>8313</v>
      </c>
      <c r="S13" s="13">
        <v>22</v>
      </c>
      <c r="U13" s="9" t="s">
        <v>28</v>
      </c>
      <c r="V13" s="12">
        <v>440.5</v>
      </c>
      <c r="W13" s="12">
        <v>29</v>
      </c>
      <c r="AQ13" s="9" t="s">
        <v>22</v>
      </c>
      <c r="AR13" s="14">
        <v>12555</v>
      </c>
      <c r="AS13" s="14">
        <v>2.8333333333333335</v>
      </c>
    </row>
    <row r="14" spans="2:45">
      <c r="B14" s="9" t="s">
        <v>20</v>
      </c>
      <c r="C14" s="13">
        <v>15725</v>
      </c>
      <c r="J14" s="6" t="s">
        <v>102</v>
      </c>
      <c r="K14" t="s">
        <v>21</v>
      </c>
      <c r="L14" t="s">
        <v>15</v>
      </c>
      <c r="M14" t="s">
        <v>10</v>
      </c>
      <c r="N14" t="s">
        <v>12</v>
      </c>
      <c r="O14" t="s">
        <v>97</v>
      </c>
      <c r="Q14" s="7" t="s">
        <v>120</v>
      </c>
      <c r="R14" s="13">
        <v>20390</v>
      </c>
      <c r="S14" s="13">
        <v>38</v>
      </c>
      <c r="U14" s="7" t="s">
        <v>17</v>
      </c>
      <c r="V14" s="12">
        <v>537.625</v>
      </c>
      <c r="W14" s="12">
        <v>46</v>
      </c>
      <c r="AQ14" s="7" t="s">
        <v>17</v>
      </c>
      <c r="AR14" s="14">
        <v>18724</v>
      </c>
      <c r="AS14" s="14">
        <v>3</v>
      </c>
    </row>
    <row r="15" spans="2:45">
      <c r="B15" s="7" t="s">
        <v>17</v>
      </c>
      <c r="C15" s="13">
        <v>47673</v>
      </c>
      <c r="J15" s="7" t="s">
        <v>13</v>
      </c>
      <c r="K15" s="12">
        <v>485.75</v>
      </c>
      <c r="L15" s="12">
        <v>555.875</v>
      </c>
      <c r="M15" s="12">
        <v>620.28571428571433</v>
      </c>
      <c r="N15" s="12">
        <v>501.125</v>
      </c>
      <c r="O15" s="12">
        <v>545.96296296296293</v>
      </c>
      <c r="Q15" s="7" t="s">
        <v>121</v>
      </c>
      <c r="R15" s="13">
        <v>26686</v>
      </c>
      <c r="S15" s="13">
        <v>49</v>
      </c>
      <c r="U15" s="9" t="s">
        <v>36</v>
      </c>
      <c r="V15" s="12">
        <v>511.28571428571428</v>
      </c>
      <c r="W15" s="12">
        <v>24</v>
      </c>
      <c r="AQ15" s="9" t="s">
        <v>19</v>
      </c>
      <c r="AR15" s="14">
        <v>9760</v>
      </c>
      <c r="AS15" s="14">
        <v>4</v>
      </c>
    </row>
    <row r="16" spans="2:45">
      <c r="B16" s="9" t="s">
        <v>33</v>
      </c>
      <c r="C16" s="13">
        <v>13224</v>
      </c>
      <c r="J16" s="7" t="s">
        <v>8</v>
      </c>
      <c r="K16" s="12">
        <v>372.6</v>
      </c>
      <c r="L16" s="12">
        <v>538.79999999999995</v>
      </c>
      <c r="M16" s="12">
        <v>393.92307692307691</v>
      </c>
      <c r="N16" s="12">
        <v>420.85714285714283</v>
      </c>
      <c r="O16" s="12">
        <v>437.65714285714284</v>
      </c>
      <c r="Q16" s="7" t="s">
        <v>122</v>
      </c>
      <c r="R16" s="13">
        <v>17556</v>
      </c>
      <c r="S16" s="13">
        <v>34</v>
      </c>
      <c r="U16" s="9" t="s">
        <v>18</v>
      </c>
      <c r="V16" s="12">
        <v>558.11111111111109</v>
      </c>
      <c r="W16" s="12">
        <v>22</v>
      </c>
      <c r="AQ16" s="9" t="s">
        <v>16</v>
      </c>
      <c r="AR16" s="14">
        <v>8964</v>
      </c>
      <c r="AS16" s="14">
        <v>2.4</v>
      </c>
    </row>
    <row r="17" spans="2:45">
      <c r="B17" s="9" t="s">
        <v>18</v>
      </c>
      <c r="C17" s="13">
        <v>11638</v>
      </c>
      <c r="J17" s="7" t="s">
        <v>23</v>
      </c>
      <c r="K17" s="12">
        <v>478.875</v>
      </c>
      <c r="L17" s="12">
        <v>580.4</v>
      </c>
      <c r="M17" s="12">
        <v>521</v>
      </c>
      <c r="N17" s="12">
        <v>550</v>
      </c>
      <c r="O17" s="12">
        <v>539.90625</v>
      </c>
      <c r="Q17" s="7" t="s">
        <v>97</v>
      </c>
      <c r="R17" s="13">
        <v>245259</v>
      </c>
      <c r="S17" s="13">
        <v>462</v>
      </c>
      <c r="U17" s="7" t="s">
        <v>26</v>
      </c>
      <c r="V17" s="12">
        <v>588</v>
      </c>
      <c r="W17" s="12">
        <v>46</v>
      </c>
      <c r="AQ17" s="7" t="s">
        <v>26</v>
      </c>
      <c r="AR17" s="14">
        <v>26224</v>
      </c>
      <c r="AS17" s="14">
        <v>3.4444444444444446</v>
      </c>
    </row>
    <row r="18" spans="2:45">
      <c r="B18" s="9" t="s">
        <v>36</v>
      </c>
      <c r="C18" s="13">
        <v>12460</v>
      </c>
      <c r="J18" s="7" t="s">
        <v>17</v>
      </c>
      <c r="K18" s="12">
        <v>654</v>
      </c>
      <c r="L18" s="12">
        <v>548.5454545454545</v>
      </c>
      <c r="M18" s="12">
        <v>605.20000000000005</v>
      </c>
      <c r="N18" s="12">
        <v>435.5</v>
      </c>
      <c r="O18" s="12">
        <v>547.875</v>
      </c>
      <c r="U18" s="9" t="s">
        <v>27</v>
      </c>
      <c r="V18" s="12">
        <v>689.16666666666663</v>
      </c>
      <c r="W18" s="12">
        <v>24</v>
      </c>
      <c r="AQ18" s="9" t="s">
        <v>16</v>
      </c>
      <c r="AR18" s="14">
        <v>16876</v>
      </c>
      <c r="AS18" s="14">
        <v>3.3333333333333335</v>
      </c>
    </row>
    <row r="19" spans="2:45">
      <c r="B19" s="9" t="s">
        <v>37</v>
      </c>
      <c r="C19" s="13">
        <v>10351</v>
      </c>
      <c r="J19" s="7" t="s">
        <v>26</v>
      </c>
      <c r="K19" s="12">
        <v>642.27272727272725</v>
      </c>
      <c r="L19" s="12">
        <v>366</v>
      </c>
      <c r="M19" s="12">
        <v>185</v>
      </c>
      <c r="N19" s="12">
        <v>692.25</v>
      </c>
      <c r="O19" s="12">
        <v>586.29166666666663</v>
      </c>
      <c r="U19" s="9" t="s">
        <v>35</v>
      </c>
      <c r="V19" s="12">
        <v>512.125</v>
      </c>
      <c r="W19" s="12">
        <v>22</v>
      </c>
      <c r="AQ19" s="9" t="s">
        <v>7</v>
      </c>
      <c r="AR19" s="14">
        <v>9348</v>
      </c>
      <c r="AS19" s="14">
        <v>3.6666666666666665</v>
      </c>
    </row>
    <row r="20" spans="2:45">
      <c r="B20" s="7" t="s">
        <v>97</v>
      </c>
      <c r="C20" s="13">
        <v>151071</v>
      </c>
      <c r="J20" s="7" t="s">
        <v>97</v>
      </c>
      <c r="K20" s="12">
        <v>537.54838709677415</v>
      </c>
      <c r="L20" s="12">
        <v>542.16666666666663</v>
      </c>
      <c r="M20" s="12">
        <v>497.85294117647061</v>
      </c>
      <c r="N20" s="12">
        <v>525.04651162790697</v>
      </c>
      <c r="O20" s="12">
        <v>526.26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Calculations</vt:lpstr>
      <vt:lpstr>small_dataset</vt:lpstr>
      <vt:lpstr>dataset</vt:lpstr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2024-11-28T18:22:46Z</dcterms:created>
  <dcterms:modified xsi:type="dcterms:W3CDTF">2024-11-29T10:06:43Z</dcterms:modified>
</cp:coreProperties>
</file>