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nkit\OneDrive\Desktop\"/>
    </mc:Choice>
  </mc:AlternateContent>
  <xr:revisionPtr revIDLastSave="0" documentId="13_ncr:1_{734B389F-5A38-4F84-B5E3-C49998C78747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fact_salesbyStates" sheetId="4" state="hidden" r:id="rId1"/>
    <sheet name="fact_salesbyMakers" sheetId="3" state="hidden" r:id="rId2"/>
    <sheet name="dim_date" sheetId="2" state="hidden" r:id="rId3"/>
    <sheet name="Data Validation" sheetId="5" r:id="rId4"/>
  </sheet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1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date_0403b47b-acb0-464c-8e83-9299e659791a" name="dim_date" connection="Query - dim_date"/>
          <x15:modelTable id="fact_salesbyStates_3d4ee016-fb05-4097-8ae2-7a6b4cdabdba" name="fact_salesbyStates" connection="Query - fact_salesbyStates"/>
          <x15:modelTable id="fact_salesbyMakers_dbda60a3-d9a9-4654-9165-6d58ce2815ea" name="fact_salesbyMakers" connection="Query - fact_salesbyMakers"/>
        </x15:modelTables>
        <x15:modelRelationships>
          <x15:modelRelationship fromTable="fact_salesbyStates" fromColumn="date" toTable="dim_date" toColumn="date"/>
          <x15:modelRelationship fromTable="fact_salesbyMakers" fromColumn="date" toTable="dim_dat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5" l="1"/>
  <c r="P44" i="5"/>
  <c r="Q36" i="5"/>
  <c r="P36" i="5"/>
  <c r="J53" i="5"/>
  <c r="J54" i="5"/>
  <c r="J55" i="5"/>
  <c r="J56" i="5"/>
  <c r="J57" i="5"/>
  <c r="J58" i="5"/>
  <c r="J59" i="5"/>
  <c r="J60" i="5"/>
  <c r="J61" i="5"/>
  <c r="J52" i="5"/>
  <c r="K53" i="5"/>
  <c r="K54" i="5"/>
  <c r="K56" i="5"/>
  <c r="K57" i="5"/>
  <c r="K58" i="5"/>
  <c r="K60" i="5"/>
  <c r="K61" i="5"/>
  <c r="K52" i="5"/>
  <c r="J42" i="5"/>
  <c r="J43" i="5"/>
  <c r="J45" i="5"/>
  <c r="J46" i="5"/>
  <c r="J47" i="5"/>
  <c r="J49" i="5"/>
  <c r="J50" i="5"/>
  <c r="J4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429025-FB4C-4DE4-A675-F120EB97A246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24d673e0-c91c-488d-a7d3-394c571648d8"/>
      </ext>
    </extLst>
  </connection>
  <connection id="2" xr16:uid="{0BFD4F7C-AF43-4CDB-A5AB-EB8C207393F0}" name="Query - fact_salesbyMakers" description="Connection to the 'fact_salesbyMakers' query in the workbook." type="100" refreshedVersion="8" minRefreshableVersion="5">
    <extLst>
      <ext xmlns:x15="http://schemas.microsoft.com/office/spreadsheetml/2010/11/main" uri="{DE250136-89BD-433C-8126-D09CA5730AF9}">
        <x15:connection id="a0e00072-5639-4bae-94a7-72e94f61c0b2"/>
      </ext>
    </extLst>
  </connection>
  <connection id="3" xr16:uid="{66B45B98-7DCE-456D-B1D8-7CA41D812B88}" name="Query - fact_salesbyStates" description="Connection to the 'fact_salesbyStates' query in the workbook." type="100" refreshedVersion="8" minRefreshableVersion="5">
    <extLst>
      <ext xmlns:x15="http://schemas.microsoft.com/office/spreadsheetml/2010/11/main" uri="{DE250136-89BD-433C-8126-D09CA5730AF9}">
        <x15:connection id="8d8d8b49-cce7-435f-9683-becee97a4ebe"/>
      </ext>
    </extLst>
  </connection>
  <connection id="4" xr16:uid="{DFE75B13-365F-4CAB-92DA-91B27F85E79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act_salesbyMakers].[vehicle_category].&amp;[2-Wheelers]}"/>
    <s v="{[fact_salesbyMakers].[vehicle_category].&amp;[4-Wheeler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<sst xmlns="http://schemas.openxmlformats.org/spreadsheetml/2006/main" count="113" uniqueCount="54">
  <si>
    <t>vehicle_category</t>
  </si>
  <si>
    <t>2-Wheelers</t>
  </si>
  <si>
    <t>Ola Electric</t>
  </si>
  <si>
    <t>Okaya Ev</t>
  </si>
  <si>
    <t>4-Wheelers</t>
  </si>
  <si>
    <t>Hero Electric</t>
  </si>
  <si>
    <t>Okinawa</t>
  </si>
  <si>
    <t>Ampere</t>
  </si>
  <si>
    <t>Ather</t>
  </si>
  <si>
    <t>Pure Ev</t>
  </si>
  <si>
    <t>Tvs</t>
  </si>
  <si>
    <t>Revolt</t>
  </si>
  <si>
    <t>Bajaj</t>
  </si>
  <si>
    <t>Being</t>
  </si>
  <si>
    <t>Jitendra</t>
  </si>
  <si>
    <t>Others</t>
  </si>
  <si>
    <t>Bgauss</t>
  </si>
  <si>
    <t>Battre Electric</t>
  </si>
  <si>
    <t>Kinetic Green</t>
  </si>
  <si>
    <t>Delhi</t>
  </si>
  <si>
    <t>Odisha</t>
  </si>
  <si>
    <t>Goa</t>
  </si>
  <si>
    <t>Karnataka</t>
  </si>
  <si>
    <t>Kerala</t>
  </si>
  <si>
    <t>Maharashtra</t>
  </si>
  <si>
    <t>Rajasthan</t>
  </si>
  <si>
    <t>Sum @ EV Sold</t>
  </si>
  <si>
    <t>Makers</t>
  </si>
  <si>
    <t>FY23</t>
  </si>
  <si>
    <t>FY24</t>
  </si>
  <si>
    <t>Fiscal Year</t>
  </si>
  <si>
    <t>Penetration rate</t>
  </si>
  <si>
    <t>Bmw India</t>
  </si>
  <si>
    <t>Byd India</t>
  </si>
  <si>
    <t>Hyundai Motor</t>
  </si>
  <si>
    <t>Kia Motors</t>
  </si>
  <si>
    <t>Mahindra &amp; Mahindra</t>
  </si>
  <si>
    <t>Mercedes -Benz Ag</t>
  </si>
  <si>
    <t>Mg Motor</t>
  </si>
  <si>
    <t>Pca Automobiles</t>
  </si>
  <si>
    <t>Tata Motors</t>
  </si>
  <si>
    <t>Volvo Auto India</t>
  </si>
  <si>
    <t>Q1</t>
  </si>
  <si>
    <t>Q2</t>
  </si>
  <si>
    <t>Q3</t>
  </si>
  <si>
    <t>Q4</t>
  </si>
  <si>
    <t>FY</t>
  </si>
  <si>
    <t>FY22</t>
  </si>
  <si>
    <t>Row Labels</t>
  </si>
  <si>
    <t>Sum of EV Sold</t>
  </si>
  <si>
    <t>Qtr</t>
  </si>
  <si>
    <t>CAGR #24-22</t>
  </si>
  <si>
    <t>CAGR #23-22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</si>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</sst>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%;\-0.00%;0.00%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NumberFormat="1"/>
    <xf numFmtId="0" fontId="0" fillId="2" borderId="4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5" xfId="0" applyNumberFormat="1" applyFont="1" applyFill="1" applyBorder="1"/>
    <xf numFmtId="0" fontId="0" fillId="2" borderId="1" xfId="0" applyFont="1" applyFill="1" applyBorder="1" applyAlignment="1">
      <alignment horizontal="left"/>
    </xf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511.57028414352" backgroundQuery="1" createdVersion="8" refreshedVersion="8" minRefreshableVersion="3" recordCount="0" supportSubquery="1" supportAdvancedDrill="1" xr:uid="{5197C5AD-6370-4756-97F1-5EF4CF19EB9F}">
  <cacheSource type="external" connectionId="4"/>
  <cacheFields count="3"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  <cacheField name="[Measures].[Sum of electric_vehicles_sold]" caption="Sum of electric_vehicles_sold" numFmtId="0" hierarchy="19" level="32767"/>
    <cacheField name="[dim_date].[quarter].[quarter]" caption="quarter" numFmtId="0" hierarchy="2" level="1">
      <sharedItems count="4">
        <s v="Q1"/>
        <s v="Q2"/>
        <s v="Q3"/>
        <s v="Q4"/>
      </sharedItems>
    </cacheField>
  </cacheFields>
  <cacheHierarchies count="25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2" memberValueDatatype="130" unbalanced="0">
      <fieldsUsage count="2">
        <fieldUsage x="-1"/>
        <fieldUsage x="2"/>
      </fieldsUsage>
    </cacheHierarchy>
    <cacheHierarchy uniqueName="[fact_salesbyMakers].[vehicle_category]" caption="vehicle_category" attribute="1" defaultMemberUniqueName="[fact_salesbyMakers].[vehicle_category].[All]" allUniqueName="[fact_salesbyMakers].[vehicle_category].[All]" dimensionUniqueName="[fact_salesbyMakers]" displayFolder="" count="0" memberValueDatatype="130" unbalanced="0"/>
    <cacheHierarchy uniqueName="[fact_salesbyMakers].[maker]" caption="maker" attribute="1" defaultMemberUniqueName="[fact_salesbyMakers].[maker].[All]" allUniqueName="[fact_salesbyMakers].[maker].[All]" dimensionUniqueName="[fact_salesbyMakers]" displayFolder="" count="0" memberValueDatatype="130" unbalanced="0"/>
    <cacheHierarchy uniqueName="[fact_salesbyMakers].[electric_vehicles_sold]" caption="electric_vehicles_sold" attribute="1" defaultMemberUniqueName="[fact_salesbyMakers].[electric_vehicles_sold].[All]" allUniqueName="[fact_salesbyMakers].[electric_vehicles_sold].[All]" dimensionUniqueName="[fact_salesbyMakers]" displayFolder="" count="0" memberValueDatatype="20" unbalanced="0"/>
    <cacheHierarchy uniqueName="[fact_salesbyMakers].[average_price]" caption="average_price" attribute="1" defaultMemberUniqueName="[fact_salesbyMakers].[average_price].[All]" allUniqueName="[fact_salesbyMakers].[average_price].[All]" dimensionUniqueName="[fact_salesbyMakers]" displayFolder="" count="0" memberValueDatatype="20" unbalanced="0"/>
    <cacheHierarchy uniqueName="[fact_salesbyMakers].[revenue]" caption="revenue" attribute="1" defaultMemberUniqueName="[fact_salesbyMakers].[revenue].[All]" allUniqueName="[fact_salesbyMakers].[revenue].[All]" dimensionUniqueName="[fact_salesbyMakers]" displayFolder="" count="0" memberValueDatatype="20" unbalanced="0"/>
    <cacheHierarchy uniqueName="[fact_salesbyStates].[state]" caption="state" attribute="1" defaultMemberUniqueName="[fact_salesbyStates].[state].[All]" allUniqueName="[fact_salesbyStates].[state].[All]" dimensionUniqueName="[fact_salesbyStates]" displayFolder="" count="0" memberValueDatatype="130" unbalanced="0"/>
    <cacheHierarchy uniqueName="[fact_salesbyStates].[vehicle_category]" caption="vehicle_category" attribute="1" defaultMemberUniqueName="[fact_salesbyStates].[vehicle_category].[All]" allUniqueName="[fact_salesbyStates].[vehicle_category].[All]" dimensionUniqueName="[fact_salesbyStates]" displayFolder="" count="0" memberValueDatatype="130" unbalanced="0"/>
    <cacheHierarchy uniqueName="[fact_salesbyStates].[electric_vehicles_sold]" caption="electric_vehicles_sold" attribute="1" defaultMemberUniqueName="[fact_salesbyStates].[electric_vehicles_sold].[All]" allUniqueName="[fact_salesbyStates].[electric_vehicles_sold].[All]" dimensionUniqueName="[fact_salesbyStates]" displayFolder="" count="0" memberValueDatatype="20" unbalanced="0"/>
    <cacheHierarchy uniqueName="[fact_salesbyStates].[total_vehicles_sold]" caption="total_vehicles_sold" attribute="1" defaultMemberUniqueName="[fact_salesbyStates].[total_vehicles_sold].[All]" allUniqueName="[fact_salesbyStates].[total_vehicles_sold].[All]" dimensionUniqueName="[fact_salesbyStates]" displayFolder="" count="0" memberValueDatatype="20" unbalanced="0"/>
    <cacheHierarchy uniqueName="[fact_salesbyMakers].[date]" caption="date" attribute="1" time="1" defaultMemberUniqueName="[fact_salesbyMakers].[date].[All]" allUniqueName="[fact_salesbyMakers].[date].[All]" dimensionUniqueName="[fact_salesbyMakers]" displayFolder="" count="0" memberValueDatatype="7" unbalanced="0" hidden="1"/>
    <cacheHierarchy uniqueName="[fact_salesbyStates].[date]" caption="date" attribute="1" time="1" defaultMemberUniqueName="[fact_salesbyStates].[date].[All]" allUniqueName="[fact_salesbyStates].[date].[All]" dimensionUniqueName="[fact_salesbyStates]" displayFolder="" count="0" memberValueDatatype="7" unbalanced="0" hidden="1"/>
    <cacheHierarchy uniqueName="[Measures].[Penetration rate]" caption="Penetration rate" measure="1" displayFolder="" measureGroup="dim_date" count="0"/>
    <cacheHierarchy uniqueName="[Measures].[__XL_Count dim_date]" caption="__XL_Count dim_date" measure="1" displayFolder="" measureGroup="dim_date" count="0" hidden="1"/>
    <cacheHierarchy uniqueName="[Measures].[__XL_Count fact_salesbyStates]" caption="__XL_Count fact_salesbyStates" measure="1" displayFolder="" measureGroup="fact_salesbyStates" count="0" hidden="1"/>
    <cacheHierarchy uniqueName="[Measures].[__XL_Count fact_salesbyMakers]" caption="__XL_Count fact_salesbyMakers" measure="1" displayFolder="" measureGroup="fact_salesby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fact_salesbyMak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vehicles_sold]" caption="Sum of total_vehicles_sold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lectric_vehicles_sold 2]" caption="Sum of electric_vehicles_sold 2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price]" caption="Sum of average_pric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]" caption="Sum of revenu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dim_date" uniqueName="[dim_date]" caption="dim_date"/>
    <dimension name="fact_salesbyMakers" uniqueName="[fact_salesbyMakers]" caption="fact_salesbyMakers"/>
    <dimension name="fact_salesbyStates" uniqueName="[fact_salesbyStates]" caption="fact_salesbyStates"/>
    <dimension measure="1" name="Measures" uniqueName="[Measures]" caption="Measures"/>
  </dimensions>
  <measureGroups count="3">
    <measureGroup name="dim_date" caption="dim_date"/>
    <measureGroup name="fact_salesbyMakers" caption="fact_salesbyMakers"/>
    <measureGroup name="fact_salesbyStates" caption="fact_salesbyStates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511.57028310185" backgroundQuery="1" createdVersion="8" refreshedVersion="8" minRefreshableVersion="3" recordCount="0" supportSubquery="1" supportAdvancedDrill="1" xr:uid="{35E71A2A-BF2F-4BEA-8134-80BDE473FA05}">
  <cacheSource type="external" connectionId="4"/>
  <cacheFields count="5"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  <cacheField name="[fact_salesbyMakers].[maker].[maker]" caption="maker" numFmtId="0" hierarchy="4" level="1">
      <sharedItems count="10">
        <s v="Bmw India"/>
        <s v="Byd India"/>
        <s v="Hyundai Motor"/>
        <s v="Kia Motors"/>
        <s v="Mahindra &amp; Mahindra"/>
        <s v="Mercedes -Benz Ag"/>
        <s v="Mg Motor"/>
        <s v="Pca Automobiles"/>
        <s v="Tata Motors"/>
        <s v="Volvo Auto India"/>
      </sharedItems>
    </cacheField>
    <cacheField name="[Measures].[Sum of electric_vehicles_sold]" caption="Sum of electric_vehicles_sold" numFmtId="0" hierarchy="19" level="32767"/>
    <cacheField name="[fact_salesbyMakers].[vehicle_category].[vehicle_category]" caption="vehicle_category" numFmtId="0" hierarchy="3" level="1">
      <sharedItems containsSemiMixedTypes="0" containsNonDate="0" containsString="0"/>
    </cacheField>
    <cacheField name="[dim_date].[quarter].[quarter]" caption="quarter" numFmtId="0" hierarchy="2" level="1">
      <sharedItems count="4">
        <s v="Q1"/>
        <s v="Q2"/>
        <s v="Q3"/>
        <s v="Q4"/>
      </sharedItems>
    </cacheField>
  </cacheFields>
  <cacheHierarchies count="25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2" memberValueDatatype="130" unbalanced="0">
      <fieldsUsage count="2">
        <fieldUsage x="-1"/>
        <fieldUsage x="4"/>
      </fieldsUsage>
    </cacheHierarchy>
    <cacheHierarchy uniqueName="[fact_salesbyMakers].[vehicle_category]" caption="vehicle_category" attribute="1" defaultMemberUniqueName="[fact_salesbyMakers].[vehicle_category].[All]" allUniqueName="[fact_salesbyMakers].[vehicle_category].[All]" dimensionUniqueName="[fact_salesbyMakers]" displayFolder="" count="2" memberValueDatatype="130" unbalanced="0">
      <fieldsUsage count="2">
        <fieldUsage x="-1"/>
        <fieldUsage x="3"/>
      </fieldsUsage>
    </cacheHierarchy>
    <cacheHierarchy uniqueName="[fact_salesbyMakers].[maker]" caption="maker" attribute="1" defaultMemberUniqueName="[fact_salesbyMakers].[maker].[All]" allUniqueName="[fact_salesbyMakers].[maker].[All]" dimensionUniqueName="[fact_salesbyMakers]" displayFolder="" count="2" memberValueDatatype="130" unbalanced="0">
      <fieldsUsage count="2">
        <fieldUsage x="-1"/>
        <fieldUsage x="1"/>
      </fieldsUsage>
    </cacheHierarchy>
    <cacheHierarchy uniqueName="[fact_salesbyMakers].[electric_vehicles_sold]" caption="electric_vehicles_sold" attribute="1" defaultMemberUniqueName="[fact_salesbyMakers].[electric_vehicles_sold].[All]" allUniqueName="[fact_salesbyMakers].[electric_vehicles_sold].[All]" dimensionUniqueName="[fact_salesbyMakers]" displayFolder="" count="0" memberValueDatatype="20" unbalanced="0"/>
    <cacheHierarchy uniqueName="[fact_salesbyMakers].[average_price]" caption="average_price" attribute="1" defaultMemberUniqueName="[fact_salesbyMakers].[average_price].[All]" allUniqueName="[fact_salesbyMakers].[average_price].[All]" dimensionUniqueName="[fact_salesbyMakers]" displayFolder="" count="0" memberValueDatatype="20" unbalanced="0"/>
    <cacheHierarchy uniqueName="[fact_salesbyMakers].[revenue]" caption="revenue" attribute="1" defaultMemberUniqueName="[fact_salesbyMakers].[revenue].[All]" allUniqueName="[fact_salesbyMakers].[revenue].[All]" dimensionUniqueName="[fact_salesbyMakers]" displayFolder="" count="0" memberValueDatatype="20" unbalanced="0"/>
    <cacheHierarchy uniqueName="[fact_salesbyStates].[state]" caption="state" attribute="1" defaultMemberUniqueName="[fact_salesbyStates].[state].[All]" allUniqueName="[fact_salesbyStates].[state].[All]" dimensionUniqueName="[fact_salesbyStates]" displayFolder="" count="0" memberValueDatatype="130" unbalanced="0"/>
    <cacheHierarchy uniqueName="[fact_salesbyStates].[vehicle_category]" caption="vehicle_category" attribute="1" defaultMemberUniqueName="[fact_salesbyStates].[vehicle_category].[All]" allUniqueName="[fact_salesbyStates].[vehicle_category].[All]" dimensionUniqueName="[fact_salesbyStates]" displayFolder="" count="0" memberValueDatatype="130" unbalanced="0"/>
    <cacheHierarchy uniqueName="[fact_salesbyStates].[electric_vehicles_sold]" caption="electric_vehicles_sold" attribute="1" defaultMemberUniqueName="[fact_salesbyStates].[electric_vehicles_sold].[All]" allUniqueName="[fact_salesbyStates].[electric_vehicles_sold].[All]" dimensionUniqueName="[fact_salesbyStates]" displayFolder="" count="0" memberValueDatatype="20" unbalanced="0"/>
    <cacheHierarchy uniqueName="[fact_salesbyStates].[total_vehicles_sold]" caption="total_vehicles_sold" attribute="1" defaultMemberUniqueName="[fact_salesbyStates].[total_vehicles_sold].[All]" allUniqueName="[fact_salesbyStates].[total_vehicles_sold].[All]" dimensionUniqueName="[fact_salesbyStates]" displayFolder="" count="0" memberValueDatatype="20" unbalanced="0"/>
    <cacheHierarchy uniqueName="[fact_salesbyMakers].[date]" caption="date" attribute="1" time="1" defaultMemberUniqueName="[fact_salesbyMakers].[date].[All]" allUniqueName="[fact_salesbyMakers].[date].[All]" dimensionUniqueName="[fact_salesbyMakers]" displayFolder="" count="0" memberValueDatatype="7" unbalanced="0" hidden="1"/>
    <cacheHierarchy uniqueName="[fact_salesbyStates].[date]" caption="date" attribute="1" time="1" defaultMemberUniqueName="[fact_salesbyStates].[date].[All]" allUniqueName="[fact_salesbyStates].[date].[All]" dimensionUniqueName="[fact_salesbyStates]" displayFolder="" count="0" memberValueDatatype="7" unbalanced="0" hidden="1"/>
    <cacheHierarchy uniqueName="[Measures].[Penetration rate]" caption="Penetration rate" measure="1" displayFolder="" measureGroup="dim_date" count="0"/>
    <cacheHierarchy uniqueName="[Measures].[__XL_Count dim_date]" caption="__XL_Count dim_date" measure="1" displayFolder="" measureGroup="dim_date" count="0" hidden="1"/>
    <cacheHierarchy uniqueName="[Measures].[__XL_Count fact_salesbyStates]" caption="__XL_Count fact_salesbyStates" measure="1" displayFolder="" measureGroup="fact_salesbyStates" count="0" hidden="1"/>
    <cacheHierarchy uniqueName="[Measures].[__XL_Count fact_salesbyMakers]" caption="__XL_Count fact_salesbyMakers" measure="1" displayFolder="" measureGroup="fact_salesby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fact_salesbyMak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vehicles_sold]" caption="Sum of total_vehicles_sold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lectric_vehicles_sold 2]" caption="Sum of electric_vehicles_sold 2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price]" caption="Sum of average_pric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]" caption="Sum of revenu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dim_date" uniqueName="[dim_date]" caption="dim_date"/>
    <dimension name="fact_salesbyMakers" uniqueName="[fact_salesbyMakers]" caption="fact_salesbyMakers"/>
    <dimension name="fact_salesbyStates" uniqueName="[fact_salesbyStates]" caption="fact_salesbyStates"/>
    <dimension measure="1" name="Measures" uniqueName="[Measures]" caption="Measures"/>
  </dimensions>
  <measureGroups count="3">
    <measureGroup name="dim_date" caption="dim_date"/>
    <measureGroup name="fact_salesbyMakers" caption="fact_salesbyMakers"/>
    <measureGroup name="fact_salesbyStates" caption="fact_salesbyStates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511.570281828703" backgroundQuery="1" createdVersion="8" refreshedVersion="8" minRefreshableVersion="3" recordCount="0" supportSubquery="1" supportAdvancedDrill="1" xr:uid="{8A31ED6F-A6FA-45CB-981F-40C02F267E2B}">
  <cacheSource type="external" connectionId="4"/>
  <cacheFields count="5"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  <cacheField name="[fact_salesbyMakers].[vehicle_category].[vehicle_category]" caption="vehicle_category" numFmtId="0" hierarchy="3" level="1">
      <sharedItems containsSemiMixedTypes="0" containsNonDate="0" containsString="0"/>
    </cacheField>
    <cacheField name="[fact_salesbyStates].[state].[state]" caption="state" numFmtId="0" hierarchy="8" level="1">
      <sharedItems count="7">
        <s v="Delhi"/>
        <s v="Goa"/>
        <s v="Karnataka"/>
        <s v="Kerala"/>
        <s v="Maharashtra"/>
        <s v="Odisha"/>
        <s v="Rajasthan"/>
      </sharedItems>
    </cacheField>
    <cacheField name="[fact_salesbyStates].[vehicle_category].[vehicle_category]" caption="vehicle_category" numFmtId="0" hierarchy="9" level="1">
      <sharedItems count="2">
        <s v="2-Wheelers"/>
        <s v="4-Wheelers"/>
      </sharedItems>
    </cacheField>
    <cacheField name="[Measures].[Penetration rate]" caption="Penetration rate" numFmtId="0" hierarchy="14" level="32767"/>
  </cacheFields>
  <cacheHierarchies count="25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fact_salesbyMakers].[vehicle_category]" caption="vehicle_category" attribute="1" defaultMemberUniqueName="[fact_salesbyMakers].[vehicle_category].[All]" allUniqueName="[fact_salesbyMakers].[vehicle_category].[All]" dimensionUniqueName="[fact_salesbyMakers]" displayFolder="" count="2" memberValueDatatype="130" unbalanced="0">
      <fieldsUsage count="2">
        <fieldUsage x="-1"/>
        <fieldUsage x="1"/>
      </fieldsUsage>
    </cacheHierarchy>
    <cacheHierarchy uniqueName="[fact_salesbyMakers].[maker]" caption="maker" attribute="1" defaultMemberUniqueName="[fact_salesbyMakers].[maker].[All]" allUniqueName="[fact_salesbyMakers].[maker].[All]" dimensionUniqueName="[fact_salesbyMakers]" displayFolder="" count="0" memberValueDatatype="130" unbalanced="0"/>
    <cacheHierarchy uniqueName="[fact_salesbyMakers].[electric_vehicles_sold]" caption="electric_vehicles_sold" attribute="1" defaultMemberUniqueName="[fact_salesbyMakers].[electric_vehicles_sold].[All]" allUniqueName="[fact_salesbyMakers].[electric_vehicles_sold].[All]" dimensionUniqueName="[fact_salesbyMakers]" displayFolder="" count="0" memberValueDatatype="20" unbalanced="0"/>
    <cacheHierarchy uniqueName="[fact_salesbyMakers].[average_price]" caption="average_price" attribute="1" defaultMemberUniqueName="[fact_salesbyMakers].[average_price].[All]" allUniqueName="[fact_salesbyMakers].[average_price].[All]" dimensionUniqueName="[fact_salesbyMakers]" displayFolder="" count="0" memberValueDatatype="20" unbalanced="0"/>
    <cacheHierarchy uniqueName="[fact_salesbyMakers].[revenue]" caption="revenue" attribute="1" defaultMemberUniqueName="[fact_salesbyMakers].[revenue].[All]" allUniqueName="[fact_salesbyMakers].[revenue].[All]" dimensionUniqueName="[fact_salesbyMakers]" displayFolder="" count="0" memberValueDatatype="20" unbalanced="0"/>
    <cacheHierarchy uniqueName="[fact_salesbyStates].[state]" caption="state" attribute="1" defaultMemberUniqueName="[fact_salesbyStates].[state].[All]" allUniqueName="[fact_salesbyStates].[state].[All]" dimensionUniqueName="[fact_salesbyStates]" displayFolder="" count="2" memberValueDatatype="130" unbalanced="0">
      <fieldsUsage count="2">
        <fieldUsage x="-1"/>
        <fieldUsage x="2"/>
      </fieldsUsage>
    </cacheHierarchy>
    <cacheHierarchy uniqueName="[fact_salesbyStates].[vehicle_category]" caption="vehicle_category" attribute="1" defaultMemberUniqueName="[fact_salesbyStates].[vehicle_category].[All]" allUniqueName="[fact_salesbyStates].[vehicle_category].[All]" dimensionUniqueName="[fact_salesbyStates]" displayFolder="" count="2" memberValueDatatype="130" unbalanced="0">
      <fieldsUsage count="2">
        <fieldUsage x="-1"/>
        <fieldUsage x="3"/>
      </fieldsUsage>
    </cacheHierarchy>
    <cacheHierarchy uniqueName="[fact_salesbyStates].[electric_vehicles_sold]" caption="electric_vehicles_sold" attribute="1" defaultMemberUniqueName="[fact_salesbyStates].[electric_vehicles_sold].[All]" allUniqueName="[fact_salesbyStates].[electric_vehicles_sold].[All]" dimensionUniqueName="[fact_salesbyStates]" displayFolder="" count="0" memberValueDatatype="20" unbalanced="0"/>
    <cacheHierarchy uniqueName="[fact_salesbyStates].[total_vehicles_sold]" caption="total_vehicles_sold" attribute="1" defaultMemberUniqueName="[fact_salesbyStates].[total_vehicles_sold].[All]" allUniqueName="[fact_salesbyStates].[total_vehicles_sold].[All]" dimensionUniqueName="[fact_salesbyStates]" displayFolder="" count="0" memberValueDatatype="20" unbalanced="0"/>
    <cacheHierarchy uniqueName="[fact_salesbyMakers].[date]" caption="date" attribute="1" time="1" defaultMemberUniqueName="[fact_salesbyMakers].[date].[All]" allUniqueName="[fact_salesbyMakers].[date].[All]" dimensionUniqueName="[fact_salesbyMakers]" displayFolder="" count="0" memberValueDatatype="7" unbalanced="0" hidden="1"/>
    <cacheHierarchy uniqueName="[fact_salesbyStates].[date]" caption="date" attribute="1" time="1" defaultMemberUniqueName="[fact_salesbyStates].[date].[All]" allUniqueName="[fact_salesbyStates].[date].[All]" dimensionUniqueName="[fact_salesbyStates]" displayFolder="" count="0" memberValueDatatype="7" unbalanced="0" hidden="1"/>
    <cacheHierarchy uniqueName="[Measures].[Penetration rate]" caption="Penetration rate" measure="1" displayFolder="" measureGroup="dim_date" count="0" oneField="1">
      <fieldsUsage count="1">
        <fieldUsage x="4"/>
      </fieldsUsage>
    </cacheHierarchy>
    <cacheHierarchy uniqueName="[Measures].[__XL_Count dim_date]" caption="__XL_Count dim_date" measure="1" displayFolder="" measureGroup="dim_date" count="0" hidden="1"/>
    <cacheHierarchy uniqueName="[Measures].[__XL_Count fact_salesbyStates]" caption="__XL_Count fact_salesbyStates" measure="1" displayFolder="" measureGroup="fact_salesbyStates" count="0" hidden="1"/>
    <cacheHierarchy uniqueName="[Measures].[__XL_Count fact_salesbyMakers]" caption="__XL_Count fact_salesbyMakers" measure="1" displayFolder="" measureGroup="fact_salesby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vehicles_sold]" caption="Sum of total_vehicles_sold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lectric_vehicles_sold 2]" caption="Sum of electric_vehicles_sold 2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price]" caption="Sum of average_pric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]" caption="Sum of revenu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dim_date" uniqueName="[dim_date]" caption="dim_date"/>
    <dimension name="fact_salesbyMakers" uniqueName="[fact_salesbyMakers]" caption="fact_salesbyMakers"/>
    <dimension name="fact_salesbyStates" uniqueName="[fact_salesbyStates]" caption="fact_salesbyStates"/>
    <dimension measure="1" name="Measures" uniqueName="[Measures]" caption="Measures"/>
  </dimensions>
  <measureGroups count="3">
    <measureGroup name="dim_date" caption="dim_date"/>
    <measureGroup name="fact_salesbyMakers" caption="fact_salesbyMakers"/>
    <measureGroup name="fact_salesbyStates" caption="fact_salesbyStates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511.570280671294" backgroundQuery="1" createdVersion="8" refreshedVersion="8" minRefreshableVersion="3" recordCount="0" supportSubquery="1" supportAdvancedDrill="1" xr:uid="{F0AF9720-11A0-45A7-8D22-5AA86C09B9E6}">
  <cacheSource type="external" connectionId="4"/>
  <cacheFields count="4">
    <cacheField name="[dim_date].[fiscal_year].[fiscal_year]" caption="fiscal_year" numFmtId="0" hierarchy="1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3]"/>
            <x15:cachedUniqueName index="1" name="[dim_date].[fiscal_year].&amp;[2024]"/>
          </x15:cachedUniqueNames>
        </ext>
      </extLst>
    </cacheField>
    <cacheField name="[fact_salesbyMakers].[maker].[maker]" caption="maker" numFmtId="0" hierarchy="4" level="1">
      <sharedItems count="16">
        <s v="Ampere"/>
        <s v="Ather"/>
        <s v="Bajaj"/>
        <s v="Battre Electric"/>
        <s v="Being"/>
        <s v="Bgauss"/>
        <s v="Hero Electric"/>
        <s v="Jitendra"/>
        <s v="Kinetic Green"/>
        <s v="Okaya Ev"/>
        <s v="Okinawa"/>
        <s v="Ola Electric"/>
        <s v="Others"/>
        <s v="Pure Ev"/>
        <s v="Revolt"/>
        <s v="Tvs"/>
      </sharedItems>
    </cacheField>
    <cacheField name="[Measures].[Sum of electric_vehicles_sold]" caption="Sum of electric_vehicles_sold" numFmtId="0" hierarchy="19" level="32767"/>
    <cacheField name="[fact_salesbyMakers].[vehicle_category].[vehicle_category]" caption="vehicle_category" numFmtId="0" hierarchy="3" level="1">
      <sharedItems containsSemiMixedTypes="0" containsNonDate="0" containsString="0"/>
    </cacheField>
  </cacheFields>
  <cacheHierarchies count="25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fact_salesbyMakers].[vehicle_category]" caption="vehicle_category" attribute="1" defaultMemberUniqueName="[fact_salesbyMakers].[vehicle_category].[All]" allUniqueName="[fact_salesbyMakers].[vehicle_category].[All]" dimensionUniqueName="[fact_salesbyMakers]" displayFolder="" count="2" memberValueDatatype="130" unbalanced="0">
      <fieldsUsage count="2">
        <fieldUsage x="-1"/>
        <fieldUsage x="3"/>
      </fieldsUsage>
    </cacheHierarchy>
    <cacheHierarchy uniqueName="[fact_salesbyMakers].[maker]" caption="maker" attribute="1" defaultMemberUniqueName="[fact_salesbyMakers].[maker].[All]" allUniqueName="[fact_salesbyMakers].[maker].[All]" dimensionUniqueName="[fact_salesbyMakers]" displayFolder="" count="2" memberValueDatatype="130" unbalanced="0">
      <fieldsUsage count="2">
        <fieldUsage x="-1"/>
        <fieldUsage x="1"/>
      </fieldsUsage>
    </cacheHierarchy>
    <cacheHierarchy uniqueName="[fact_salesbyMakers].[electric_vehicles_sold]" caption="electric_vehicles_sold" attribute="1" defaultMemberUniqueName="[fact_salesbyMakers].[electric_vehicles_sold].[All]" allUniqueName="[fact_salesbyMakers].[electric_vehicles_sold].[All]" dimensionUniqueName="[fact_salesbyMakers]" displayFolder="" count="0" memberValueDatatype="20" unbalanced="0"/>
    <cacheHierarchy uniqueName="[fact_salesbyMakers].[average_price]" caption="average_price" attribute="1" defaultMemberUniqueName="[fact_salesbyMakers].[average_price].[All]" allUniqueName="[fact_salesbyMakers].[average_price].[All]" dimensionUniqueName="[fact_salesbyMakers]" displayFolder="" count="0" memberValueDatatype="20" unbalanced="0"/>
    <cacheHierarchy uniqueName="[fact_salesbyMakers].[revenue]" caption="revenue" attribute="1" defaultMemberUniqueName="[fact_salesbyMakers].[revenue].[All]" allUniqueName="[fact_salesbyMakers].[revenue].[All]" dimensionUniqueName="[fact_salesbyMakers]" displayFolder="" count="0" memberValueDatatype="20" unbalanced="0"/>
    <cacheHierarchy uniqueName="[fact_salesbyStates].[state]" caption="state" attribute="1" defaultMemberUniqueName="[fact_salesbyStates].[state].[All]" allUniqueName="[fact_salesbyStates].[state].[All]" dimensionUniqueName="[fact_salesbyStates]" displayFolder="" count="0" memberValueDatatype="130" unbalanced="0"/>
    <cacheHierarchy uniqueName="[fact_salesbyStates].[vehicle_category]" caption="vehicle_category" attribute="1" defaultMemberUniqueName="[fact_salesbyStates].[vehicle_category].[All]" allUniqueName="[fact_salesbyStates].[vehicle_category].[All]" dimensionUniqueName="[fact_salesbyStates]" displayFolder="" count="0" memberValueDatatype="130" unbalanced="0"/>
    <cacheHierarchy uniqueName="[fact_salesbyStates].[electric_vehicles_sold]" caption="electric_vehicles_sold" attribute="1" defaultMemberUniqueName="[fact_salesbyStates].[electric_vehicles_sold].[All]" allUniqueName="[fact_salesbyStates].[electric_vehicles_sold].[All]" dimensionUniqueName="[fact_salesbyStates]" displayFolder="" count="0" memberValueDatatype="20" unbalanced="0"/>
    <cacheHierarchy uniqueName="[fact_salesbyStates].[total_vehicles_sold]" caption="total_vehicles_sold" attribute="1" defaultMemberUniqueName="[fact_salesbyStates].[total_vehicles_sold].[All]" allUniqueName="[fact_salesbyStates].[total_vehicles_sold].[All]" dimensionUniqueName="[fact_salesbyStates]" displayFolder="" count="0" memberValueDatatype="20" unbalanced="0"/>
    <cacheHierarchy uniqueName="[fact_salesbyMakers].[date]" caption="date" attribute="1" time="1" defaultMemberUniqueName="[fact_salesbyMakers].[date].[All]" allUniqueName="[fact_salesbyMakers].[date].[All]" dimensionUniqueName="[fact_salesbyMakers]" displayFolder="" count="0" memberValueDatatype="7" unbalanced="0" hidden="1"/>
    <cacheHierarchy uniqueName="[fact_salesbyStates].[date]" caption="date" attribute="1" time="1" defaultMemberUniqueName="[fact_salesbyStates].[date].[All]" allUniqueName="[fact_salesbyStates].[date].[All]" dimensionUniqueName="[fact_salesbyStates]" displayFolder="" count="0" memberValueDatatype="7" unbalanced="0" hidden="1"/>
    <cacheHierarchy uniqueName="[Measures].[Penetration rate]" caption="Penetration rate" measure="1" displayFolder="" measureGroup="dim_date" count="0"/>
    <cacheHierarchy uniqueName="[Measures].[__XL_Count dim_date]" caption="__XL_Count dim_date" measure="1" displayFolder="" measureGroup="dim_date" count="0" hidden="1"/>
    <cacheHierarchy uniqueName="[Measures].[__XL_Count fact_salesbyStates]" caption="__XL_Count fact_salesbyStates" measure="1" displayFolder="" measureGroup="fact_salesbyStates" count="0" hidden="1"/>
    <cacheHierarchy uniqueName="[Measures].[__XL_Count fact_salesbyMakers]" caption="__XL_Count fact_salesbyMakers" measure="1" displayFolder="" measureGroup="fact_salesby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fact_salesbyMak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vehicles_sold]" caption="Sum of total_vehicles_sold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lectric_vehicles_sold 2]" caption="Sum of electric_vehicles_sold 2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price]" caption="Sum of average_pric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]" caption="Sum of revenu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dim_date" uniqueName="[dim_date]" caption="dim_date"/>
    <dimension name="fact_salesbyMakers" uniqueName="[fact_salesbyMakers]" caption="fact_salesbyMakers"/>
    <dimension name="fact_salesbyStates" uniqueName="[fact_salesbyStates]" caption="fact_salesbyStates"/>
    <dimension measure="1" name="Measures" uniqueName="[Measures]" caption="Measures"/>
  </dimensions>
  <measureGroups count="3">
    <measureGroup name="dim_date" caption="dim_date"/>
    <measureGroup name="fact_salesbyMakers" caption="fact_salesbyMakers"/>
    <measureGroup name="fact_salesbyStates" caption="fact_salesbyStates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511.617087268518" backgroundQuery="1" createdVersion="8" refreshedVersion="8" minRefreshableVersion="3" recordCount="0" supportSubquery="1" supportAdvancedDrill="1" xr:uid="{BF7C59C4-4982-4888-871C-54ECEF22F4BF}">
  <cacheSource type="external" connectionId="4"/>
  <cacheFields count="4">
    <cacheField name="[fact_salesbyMakers].[vehicle_category].[vehicle_category]" caption="vehicle_category" numFmtId="0" hierarchy="3" level="1">
      <sharedItems containsSemiMixedTypes="0" containsNonDate="0" containsString="0"/>
    </cacheField>
    <cacheField name="[fact_salesbyMakers].[maker].[maker]" caption="maker" numFmtId="0" hierarchy="4" level="1">
      <sharedItems count="10">
        <s v="Bmw India"/>
        <s v="Byd India"/>
        <s v="Hyundai Motor"/>
        <s v="Kia Motors"/>
        <s v="Mahindra &amp; Mahindra"/>
        <s v="Mercedes -Benz Ag"/>
        <s v="Mg Motor"/>
        <s v="Pca Automobiles"/>
        <s v="Tata Motors"/>
        <s v="Volvo Auto India"/>
      </sharedItems>
    </cacheField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  <cacheField name="[Measures].[Sum of electric_vehicles_sold]" caption="Sum of electric_vehicles_sold" numFmtId="0" hierarchy="19" level="32767"/>
  </cacheFields>
  <cacheHierarchies count="25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2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fact_salesbyMakers].[vehicle_category]" caption="vehicle_category" attribute="1" defaultMemberUniqueName="[fact_salesbyMakers].[vehicle_category].[All]" allUniqueName="[fact_salesbyMakers].[vehicle_category].[All]" dimensionUniqueName="[fact_salesbyMakers]" displayFolder="" count="2" memberValueDatatype="130" unbalanced="0">
      <fieldsUsage count="2">
        <fieldUsage x="-1"/>
        <fieldUsage x="0"/>
      </fieldsUsage>
    </cacheHierarchy>
    <cacheHierarchy uniqueName="[fact_salesbyMakers].[maker]" caption="maker" attribute="1" defaultMemberUniqueName="[fact_salesbyMakers].[maker].[All]" allUniqueName="[fact_salesbyMakers].[maker].[All]" dimensionUniqueName="[fact_salesbyMakers]" displayFolder="" count="2" memberValueDatatype="130" unbalanced="0">
      <fieldsUsage count="2">
        <fieldUsage x="-1"/>
        <fieldUsage x="1"/>
      </fieldsUsage>
    </cacheHierarchy>
    <cacheHierarchy uniqueName="[fact_salesbyMakers].[electric_vehicles_sold]" caption="electric_vehicles_sold" attribute="1" defaultMemberUniqueName="[fact_salesbyMakers].[electric_vehicles_sold].[All]" allUniqueName="[fact_salesbyMakers].[electric_vehicles_sold].[All]" dimensionUniqueName="[fact_salesbyMakers]" displayFolder="" count="0" memberValueDatatype="20" unbalanced="0"/>
    <cacheHierarchy uniqueName="[fact_salesbyMakers].[average_price]" caption="average_price" attribute="1" defaultMemberUniqueName="[fact_salesbyMakers].[average_price].[All]" allUniqueName="[fact_salesbyMakers].[average_price].[All]" dimensionUniqueName="[fact_salesbyMakers]" displayFolder="" count="0" memberValueDatatype="20" unbalanced="0"/>
    <cacheHierarchy uniqueName="[fact_salesbyMakers].[revenue]" caption="revenue" attribute="1" defaultMemberUniqueName="[fact_salesbyMakers].[revenue].[All]" allUniqueName="[fact_salesbyMakers].[revenue].[All]" dimensionUniqueName="[fact_salesbyMakers]" displayFolder="" count="0" memberValueDatatype="20" unbalanced="0"/>
    <cacheHierarchy uniqueName="[fact_salesbyStates].[state]" caption="state" attribute="1" defaultMemberUniqueName="[fact_salesbyStates].[state].[All]" allUniqueName="[fact_salesbyStates].[state].[All]" dimensionUniqueName="[fact_salesbyStates]" displayFolder="" count="0" memberValueDatatype="130" unbalanced="0"/>
    <cacheHierarchy uniqueName="[fact_salesbyStates].[vehicle_category]" caption="vehicle_category" attribute="1" defaultMemberUniqueName="[fact_salesbyStates].[vehicle_category].[All]" allUniqueName="[fact_salesbyStates].[vehicle_category].[All]" dimensionUniqueName="[fact_salesbyStates]" displayFolder="" count="0" memberValueDatatype="130" unbalanced="0"/>
    <cacheHierarchy uniqueName="[fact_salesbyStates].[electric_vehicles_sold]" caption="electric_vehicles_sold" attribute="1" defaultMemberUniqueName="[fact_salesbyStates].[electric_vehicles_sold].[All]" allUniqueName="[fact_salesbyStates].[electric_vehicles_sold].[All]" dimensionUniqueName="[fact_salesbyStates]" displayFolder="" count="0" memberValueDatatype="20" unbalanced="0"/>
    <cacheHierarchy uniqueName="[fact_salesbyStates].[total_vehicles_sold]" caption="total_vehicles_sold" attribute="1" defaultMemberUniqueName="[fact_salesbyStates].[total_vehicles_sold].[All]" allUniqueName="[fact_salesbyStates].[total_vehicles_sold].[All]" dimensionUniqueName="[fact_salesbyStates]" displayFolder="" count="0" memberValueDatatype="20" unbalanced="0"/>
    <cacheHierarchy uniqueName="[fact_salesbyMakers].[date]" caption="date" attribute="1" time="1" defaultMemberUniqueName="[fact_salesbyMakers].[date].[All]" allUniqueName="[fact_salesbyMakers].[date].[All]" dimensionUniqueName="[fact_salesbyMakers]" displayFolder="" count="0" memberValueDatatype="7" unbalanced="0" hidden="1"/>
    <cacheHierarchy uniqueName="[fact_salesbyStates].[date]" caption="date" attribute="1" time="1" defaultMemberUniqueName="[fact_salesbyStates].[date].[All]" allUniqueName="[fact_salesbyStates].[date].[All]" dimensionUniqueName="[fact_salesbyStates]" displayFolder="" count="0" memberValueDatatype="7" unbalanced="0" hidden="1"/>
    <cacheHierarchy uniqueName="[Measures].[Penetration rate]" caption="Penetration rate" measure="1" displayFolder="" measureGroup="dim_date" count="0"/>
    <cacheHierarchy uniqueName="[Measures].[__XL_Count dim_date]" caption="__XL_Count dim_date" measure="1" displayFolder="" measureGroup="dim_date" count="0" hidden="1"/>
    <cacheHierarchy uniqueName="[Measures].[__XL_Count fact_salesbyStates]" caption="__XL_Count fact_salesbyStates" measure="1" displayFolder="" measureGroup="fact_salesbyStates" count="0" hidden="1"/>
    <cacheHierarchy uniqueName="[Measures].[__XL_Count fact_salesbyMakers]" caption="__XL_Count fact_salesbyMakers" measure="1" displayFolder="" measureGroup="fact_salesby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fact_salesbyMak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vehicles_sold]" caption="Sum of total_vehicles_sold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lectric_vehicles_sold 2]" caption="Sum of electric_vehicles_sold 2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price]" caption="Sum of average_pric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]" caption="Sum of revenu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dim_date" uniqueName="[dim_date]" caption="dim_date"/>
    <dimension name="fact_salesbyMakers" uniqueName="[fact_salesbyMakers]" caption="fact_salesbyMakers"/>
    <dimension name="fact_salesbyStates" uniqueName="[fact_salesbyStates]" caption="fact_salesbyStates"/>
    <dimension measure="1" name="Measures" uniqueName="[Measures]" caption="Measures"/>
  </dimensions>
  <measureGroups count="3">
    <measureGroup name="dim_date" caption="dim_date"/>
    <measureGroup name="fact_salesbyMakers" caption="fact_salesbyMakers"/>
    <measureGroup name="fact_salesbyStates" caption="fact_salesbyStates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511.708709606479" backgroundQuery="1" createdVersion="8" refreshedVersion="8" minRefreshableVersion="3" recordCount="0" supportSubquery="1" supportAdvancedDrill="1" xr:uid="{1B147024-5453-4C72-991D-6B1BD88ABC92}">
  <cacheSource type="external" connectionId="4"/>
  <cacheFields count="3"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  <cacheField name="[Measures].[Sum of electric_vehicles_sold]" caption="Sum of electric_vehicles_sold" numFmtId="0" hierarchy="19" level="32767"/>
    <cacheField name="[fact_salesbyMakers].[vehicle_category].[vehicle_category]" caption="vehicle_category" numFmtId="0" hierarchy="3" level="1">
      <sharedItems count="2">
        <s v="2-Wheelers"/>
        <s v="4-Wheelers"/>
      </sharedItems>
    </cacheField>
  </cacheFields>
  <cacheHierarchies count="25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fact_salesbyMakers].[vehicle_category]" caption="vehicle_category" attribute="1" defaultMemberUniqueName="[fact_salesbyMakers].[vehicle_category].[All]" allUniqueName="[fact_salesbyMakers].[vehicle_category].[All]" dimensionUniqueName="[fact_salesbyMakers]" displayFolder="" count="2" memberValueDatatype="130" unbalanced="0">
      <fieldsUsage count="2">
        <fieldUsage x="-1"/>
        <fieldUsage x="2"/>
      </fieldsUsage>
    </cacheHierarchy>
    <cacheHierarchy uniqueName="[fact_salesbyMakers].[maker]" caption="maker" attribute="1" defaultMemberUniqueName="[fact_salesbyMakers].[maker].[All]" allUniqueName="[fact_salesbyMakers].[maker].[All]" dimensionUniqueName="[fact_salesbyMakers]" displayFolder="" count="2" memberValueDatatype="130" unbalanced="0"/>
    <cacheHierarchy uniqueName="[fact_salesbyMakers].[electric_vehicles_sold]" caption="electric_vehicles_sold" attribute="1" defaultMemberUniqueName="[fact_salesbyMakers].[electric_vehicles_sold].[All]" allUniqueName="[fact_salesbyMakers].[electric_vehicles_sold].[All]" dimensionUniqueName="[fact_salesbyMakers]" displayFolder="" count="0" memberValueDatatype="20" unbalanced="0"/>
    <cacheHierarchy uniqueName="[fact_salesbyMakers].[average_price]" caption="average_price" attribute="1" defaultMemberUniqueName="[fact_salesbyMakers].[average_price].[All]" allUniqueName="[fact_salesbyMakers].[average_price].[All]" dimensionUniqueName="[fact_salesbyMakers]" displayFolder="" count="0" memberValueDatatype="20" unbalanced="0"/>
    <cacheHierarchy uniqueName="[fact_salesbyMakers].[revenue]" caption="revenue" attribute="1" defaultMemberUniqueName="[fact_salesbyMakers].[revenue].[All]" allUniqueName="[fact_salesbyMakers].[revenue].[All]" dimensionUniqueName="[fact_salesbyMakers]" displayFolder="" count="0" memberValueDatatype="20" unbalanced="0"/>
    <cacheHierarchy uniqueName="[fact_salesbyStates].[state]" caption="state" attribute="1" defaultMemberUniqueName="[fact_salesbyStates].[state].[All]" allUniqueName="[fact_salesbyStates].[state].[All]" dimensionUniqueName="[fact_salesbyStates]" displayFolder="" count="0" memberValueDatatype="130" unbalanced="0"/>
    <cacheHierarchy uniqueName="[fact_salesbyStates].[vehicle_category]" caption="vehicle_category" attribute="1" defaultMemberUniqueName="[fact_salesbyStates].[vehicle_category].[All]" allUniqueName="[fact_salesbyStates].[vehicle_category].[All]" dimensionUniqueName="[fact_salesbyStates]" displayFolder="" count="0" memberValueDatatype="130" unbalanced="0"/>
    <cacheHierarchy uniqueName="[fact_salesbyStates].[electric_vehicles_sold]" caption="electric_vehicles_sold" attribute="1" defaultMemberUniqueName="[fact_salesbyStates].[electric_vehicles_sold].[All]" allUniqueName="[fact_salesbyStates].[electric_vehicles_sold].[All]" dimensionUniqueName="[fact_salesbyStates]" displayFolder="" count="0" memberValueDatatype="20" unbalanced="0"/>
    <cacheHierarchy uniqueName="[fact_salesbyStates].[total_vehicles_sold]" caption="total_vehicles_sold" attribute="1" defaultMemberUniqueName="[fact_salesbyStates].[total_vehicles_sold].[All]" allUniqueName="[fact_salesbyStates].[total_vehicles_sold].[All]" dimensionUniqueName="[fact_salesbyStates]" displayFolder="" count="0" memberValueDatatype="20" unbalanced="0"/>
    <cacheHierarchy uniqueName="[fact_salesbyMakers].[date]" caption="date" attribute="1" time="1" defaultMemberUniqueName="[fact_salesbyMakers].[date].[All]" allUniqueName="[fact_salesbyMakers].[date].[All]" dimensionUniqueName="[fact_salesbyMakers]" displayFolder="" count="0" memberValueDatatype="7" unbalanced="0" hidden="1"/>
    <cacheHierarchy uniqueName="[fact_salesbyStates].[date]" caption="date" attribute="1" time="1" defaultMemberUniqueName="[fact_salesbyStates].[date].[All]" allUniqueName="[fact_salesbyStates].[date].[All]" dimensionUniqueName="[fact_salesbyStates]" displayFolder="" count="0" memberValueDatatype="7" unbalanced="0" hidden="1"/>
    <cacheHierarchy uniqueName="[Measures].[Penetration rate]" caption="Penetration rate" measure="1" displayFolder="" measureGroup="dim_date" count="0"/>
    <cacheHierarchy uniqueName="[Measures].[__XL_Count dim_date]" caption="__XL_Count dim_date" measure="1" displayFolder="" measureGroup="dim_date" count="0" hidden="1"/>
    <cacheHierarchy uniqueName="[Measures].[__XL_Count fact_salesbyStates]" caption="__XL_Count fact_salesbyStates" measure="1" displayFolder="" measureGroup="fact_salesbyStates" count="0" hidden="1"/>
    <cacheHierarchy uniqueName="[Measures].[__XL_Count fact_salesbyMakers]" caption="__XL_Count fact_salesbyMakers" measure="1" displayFolder="" measureGroup="fact_salesby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fact_salesbyMak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vehicles_sold]" caption="Sum of total_vehicles_sold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lectric_vehicles_sold 2]" caption="Sum of electric_vehicles_sold 2" measure="1" displayFolder="" measureGroup="fact_salesbyStat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price]" caption="Sum of average_pric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evenue]" caption="Sum of revenue" measure="1" displayFolder="" measureGroup="fact_salesbyMak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dim_date" uniqueName="[dim_date]" caption="dim_date"/>
    <dimension name="fact_salesbyMakers" uniqueName="[fact_salesbyMakers]" caption="fact_salesbyMakers"/>
    <dimension name="fact_salesbyStates" uniqueName="[fact_salesbyStates]" caption="fact_salesbyStates"/>
    <dimension measure="1" name="Measures" uniqueName="[Measures]" caption="Measures"/>
  </dimensions>
  <measureGroups count="3">
    <measureGroup name="dim_date" caption="dim_date"/>
    <measureGroup name="fact_salesbyMakers" caption="fact_salesbyMakers"/>
    <measureGroup name="fact_salesbyStates" caption="fact_salesbyStates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72EAD-0FE2-40F5-A3ED-73512F8F8072}" name="PivotTable3" cacheId="14" applyNumberFormats="0" applyBorderFormats="0" applyFontFormats="0" applyPatternFormats="0" applyAlignmentFormats="0" applyWidthHeightFormats="1" dataCaption="Values" tag="38dd4026-b7bf-4c40-809c-94070c11dd53" updatedVersion="8" minRefreshableVersion="3" useAutoFormatting="1" rowGrandTotals="0" colGrandTotals="0" itemPrintTitles="1" createdVersion="8" indent="0" outline="1" outlineData="1" multipleFieldFilters="0">
  <location ref="M28:O32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Sum of EV Sold" fld="1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EV Sold"/>
    <pivotHierarchy dragToData="1"/>
    <pivotHierarchy dragToData="1"/>
    <pivotHierarchy dragToData="1"/>
    <pivotHierarchy dragToData="1"/>
    <pivotHierarchy dragToData="1"/>
  </pivotHierarchies>
  <pivotTableStyleInfo name="PivotStyleDark11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salesbyMak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CE7B1-C0D6-48F3-AFD6-6BE207C0C9A0}" name="PivotTable1" cacheId="3" applyNumberFormats="0" applyBorderFormats="0" applyFontFormats="0" applyPatternFormats="0" applyAlignmentFormats="0" applyWidthHeightFormats="1" dataCaption="Values" tag="c95c0a6b-6cac-4527-ae7b-3a9bc28714e1" updatedVersion="8" minRefreshableVersion="3" useAutoFormatting="1" subtotalHiddenItems="1" rowGrandTotals="0" colGrandTotals="0" itemPrintTitles="1" createdVersion="8" indent="0" outline="1" outlineData="1" multipleFieldFilters="0" rowHeaderCaption="Makers" colHeaderCaption="Fiscal Year">
  <location ref="B3:D20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2">
        <item n="FY23" s="1" x="0"/>
        <item n="FY24" s="1" x="1"/>
      </items>
    </pivotField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6">
    <i>
      <x v="11"/>
    </i>
    <i>
      <x v="15"/>
    </i>
    <i>
      <x v="1"/>
    </i>
    <i>
      <x/>
    </i>
    <i>
      <x v="2"/>
    </i>
    <i>
      <x v="12"/>
    </i>
    <i>
      <x v="10"/>
    </i>
    <i>
      <x v="6"/>
    </i>
    <i>
      <x v="9"/>
    </i>
    <i>
      <x v="14"/>
    </i>
    <i>
      <x v="5"/>
    </i>
    <i>
      <x v="13"/>
    </i>
    <i>
      <x v="4"/>
    </i>
    <i>
      <x v="8"/>
    </i>
    <i>
      <x v="7"/>
    </i>
    <i>
      <x v="3"/>
    </i>
  </rowItems>
  <colFields count="1">
    <field x="0"/>
  </colFields>
  <colItems count="2">
    <i>
      <x/>
    </i>
    <i>
      <x v="1"/>
    </i>
  </colItems>
  <pageFields count="1">
    <pageField fld="3" hier="3" name="[fact_salesbyMakers].[vehicle_category].&amp;[2-Wheelers]" cap="2-Wheelers"/>
  </pageFields>
  <dataFields count="1">
    <dataField name="Sum @ EV Sold" fld="2" baseField="0" baseItem="0"/>
  </dataFields>
  <pivotHierarchies count="25">
    <pivotHierarchy dragToData="1"/>
    <pivotHierarchy dragToData="1"/>
    <pivotHierarchy dragToData="1"/>
    <pivotHierarchy multipleItemSelectionAllowed="1" dragToData="1">
      <members count="1" level="1">
        <member name="[fact_salesbyMakers].[vehicle_category].&amp;[2-Wheeler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@ EV Sold"/>
    <pivotHierarchy dragToData="1"/>
    <pivotHierarchy dragToData="1"/>
    <pivotHierarchy dragToData="1"/>
    <pivotHierarchy dragToData="1"/>
    <pivotHierarchy dragToData="1"/>
  </pivotHierarchies>
  <pivotTableStyleInfo name="PivotStyleDark11" showRowHeaders="1" showColHeaders="1" showRowStripes="0" showColStripes="0" showLastColumn="1"/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salesbyMak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AA271-5768-451C-A19E-DC9FE605833D}" name="PivotTable7" cacheId="4" applyNumberFormats="0" applyBorderFormats="0" applyFontFormats="0" applyPatternFormats="0" applyAlignmentFormats="0" applyWidthHeightFormats="1" dataCaption="Values" tag="38dd4026-b7bf-4c40-809c-94070c11dd53" updatedVersion="8" minRefreshableVersion="3" useAutoFormatting="1" rowGrandTotals="0" colGrandTotals="0" itemPrintTitles="1" createdVersion="8" indent="0" outline="1" outlineData="1" multipleFieldFilters="0">
  <location ref="G28:H61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2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Items count="1">
    <i/>
  </colItems>
  <pageFields count="1">
    <pageField fld="0" hier="3" name="[fact_salesbyMakers].[vehicle_category].&amp;[4-Wheelers]" cap="4-Wheelers"/>
  </pageFields>
  <dataFields count="1">
    <dataField name="Sum of EV Sold" fld="3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EV Sold"/>
    <pivotHierarchy dragToData="1"/>
    <pivotHierarchy dragToData="1"/>
    <pivotHierarchy dragToData="1"/>
    <pivotHierarchy dragToData="1"/>
    <pivotHierarchy dragToData="1"/>
  </pivotHierarchies>
  <pivotTableStyleInfo name="PivotStyleDark11" showRowHeaders="1" showColHeaders="1" showRowStripes="0" showColStripes="0" showLastColumn="1"/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salesbyMak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D7D1F-7AF1-40AB-82B4-57EFD660B21C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Qtr">
  <location ref="G19:K23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EV Sold" fld="1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EV Sold"/>
    <pivotHierarchy dragToData="1"/>
    <pivotHierarchy dragToData="1"/>
    <pivotHierarchy dragToData="1"/>
    <pivotHierarchy dragToData="1"/>
    <pivotHierarchy dragToData="1"/>
  </pivotHierarchies>
  <pivotTableStyleInfo name="PivotStyleDark11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salesbyMak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8BD18-ACCC-4208-A854-8C47FE5215C5}" name="PivotTable4" cacheId="1" applyNumberFormats="0" applyBorderFormats="0" applyFontFormats="0" applyPatternFormats="0" applyAlignmentFormats="0" applyWidthHeightFormats="1" dataCaption="Values" tag="c95c0a6b-6cac-4527-ae7b-3a9bc28714e1" updatedVersion="8" minRefreshableVersion="3" useAutoFormatting="1" subtotalHiddenItems="1" rowGrandTotals="0" colGrandTotals="0" itemPrintTitles="1" createdVersion="8" indent="0" outline="1" outlineData="1" multipleFieldFilters="0" rowHeaderCaption="Makers" colHeaderCaption="FY">
  <location ref="G3:S15" firstHeaderRow="1" firstDataRow="3" firstDataCol="1" rowPageCount="1" colPageCount="1"/>
  <pivotFields count="5">
    <pivotField axis="axisCol" allDrilled="1" subtotalTop="0" showAll="0" dataSourceSort="1" defaultSubtotal="0" defaultAttributeDrillState="1">
      <items count="3">
        <item n="FY22" x="0"/>
        <item n="FY23" x="1"/>
        <item n="FY24" x="2"/>
      </items>
    </pivotField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10">
    <i>
      <x v="8"/>
    </i>
    <i>
      <x v="4"/>
    </i>
    <i>
      <x v="6"/>
    </i>
    <i>
      <x v="1"/>
    </i>
    <i>
      <x v="2"/>
    </i>
    <i>
      <x v="7"/>
    </i>
    <i>
      <x/>
    </i>
    <i>
      <x v="9"/>
    </i>
    <i>
      <x v="3"/>
    </i>
    <i>
      <x v="5"/>
    </i>
  </rowItems>
  <colFields count="2">
    <field x="0"/>
    <field x="4"/>
  </colFields>
  <colItems count="1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colItems>
  <pageFields count="1">
    <pageField fld="3" hier="3" name="[fact_salesbyMakers].[vehicle_category].&amp;[4-Wheelers]" cap="4-Wheelers"/>
  </pageFields>
  <dataFields count="1">
    <dataField name="Sum @ EV Sold" fld="2" baseField="0" baseItem="0"/>
  </dataFields>
  <pivotHierarchies count="25">
    <pivotHierarchy dragToData="1"/>
    <pivotHierarchy dragToData="1"/>
    <pivotHierarchy dragToData="1"/>
    <pivotHierarchy multipleItemSelectionAllowed="1" dragToData="1">
      <members count="1" level="1">
        <member name="[fact_salesbyMakers].[vehicle_category].&amp;[4-Wheeler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@ EV Sold"/>
    <pivotHierarchy dragToData="1"/>
    <pivotHierarchy dragToData="1"/>
    <pivotHierarchy dragToData="1"/>
    <pivotHierarchy dragToData="1"/>
    <pivotHierarchy dragToData="1"/>
  </pivotHierarchies>
  <pivotTableStyleInfo name="PivotStyleDark11" showRowHeaders="1" showColHeaders="1" showRowStripes="0" showColStripes="0" showLastColumn="1"/>
  <rowHierarchiesUsage count="1">
    <rowHierarchyUsage hierarchyUsage="4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salesbyMak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57160-2D7A-4CB6-8165-792CEE8DFC81}" name="PivotTable2" cacheId="2" applyNumberFormats="0" applyBorderFormats="0" applyFontFormats="0" applyPatternFormats="0" applyAlignmentFormats="0" applyWidthHeightFormats="1" dataCaption="Values" tag="c1788045-89f6-4972-b630-2fa8b23502f4" updatedVersion="8" minRefreshableVersion="3" useAutoFormatting="1" subtotalHiddenItems="1" rowGrandTotals="0" colGrandTotals="0" itemPrintTitles="1" createdVersion="8" indent="0" outline="1" outlineData="1" multipleFieldFilters="0" rowHeaderCaption="Makers" colHeaderCaption="Fiscal Year">
  <location ref="B28:D36" firstHeaderRow="1" firstDataRow="2" firstDataCol="1"/>
  <pivotFields count="5">
    <pivotField allDrilled="1" subtotalTop="0" showAll="0" dataSourceSort="1" defaultSubtotal="0" defaultAttributeDrillState="1">
      <items count="3">
        <item x="0"/>
        <item n="FY23" x="1"/>
        <item n="FY24" x="2"/>
      </items>
    </pivotField>
    <pivotField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sortType="ascending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7">
    <i>
      <x v="1"/>
    </i>
    <i>
      <x v="2"/>
    </i>
    <i>
      <x/>
    </i>
    <i>
      <x v="3"/>
    </i>
    <i>
      <x v="4"/>
    </i>
    <i>
      <x v="5"/>
    </i>
    <i>
      <x v="6"/>
    </i>
  </rowItems>
  <colFields count="1">
    <field x="3"/>
  </colFields>
  <colItems count="2">
    <i>
      <x/>
    </i>
    <i>
      <x v="1"/>
    </i>
  </colItems>
  <dataFields count="1">
    <dataField fld="4" subtotal="count" baseField="0" baseItem="0"/>
  </dataFields>
  <pivotHierarchies count="25">
    <pivotHierarchy dragToData="1"/>
    <pivotHierarchy dragToData="1"/>
    <pivotHierarchy dragToData="1"/>
    <pivotHierarchy multipleItemSelectionAllowed="1" dragToData="1">
      <members count="1" level="1">
        <member name="[fact_salesbyMakers].[vehicle_category].&amp;[2-Wheeler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@ EV Sold"/>
    <pivotHierarchy dragToData="1"/>
    <pivotHierarchy dragToData="1"/>
    <pivotHierarchy dragToData="1"/>
    <pivotHierarchy dragToData="1"/>
    <pivotHierarchy dragToData="1"/>
  </pivotHierarchies>
  <pivotTableStyleInfo name="PivotStyleDark11" showRowHeaders="1" showColHeaders="1" showRowStripes="0" showColStripes="0" showLastColumn="1"/>
  <filters count="1">
    <filter fld="2" type="count" id="1" iMeasureHier="14">
      <autoFilter ref="A1">
        <filterColumn colId="0">
          <top10 val="7" filterVal="7"/>
        </filterColumn>
      </autoFilter>
    </filter>
  </filters>
  <rowHierarchiesUsage count="1"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salesbyMakers]"/>
        <x15:activeTabTopLevelEntity name="[fact_salesbySt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B02D-A879-4FB6-B9EF-FA4775579D1C}">
  <dimension ref="A1"/>
  <sheetViews>
    <sheetView workbookViewId="0">
      <selection activeCell="B12" sqref="B12"/>
    </sheetView>
  </sheetViews>
  <sheetFormatPr defaultRowHeight="14.4" x14ac:dyDescent="0.3"/>
  <cols>
    <col min="1" max="1" width="10.33203125" bestFit="1" customWidth="1"/>
    <col min="2" max="2" width="35.33203125" bestFit="1" customWidth="1"/>
    <col min="3" max="3" width="17.5546875" bestFit="1" customWidth="1"/>
    <col min="4" max="4" width="21.5546875" bestFit="1" customWidth="1"/>
    <col min="5" max="5" width="19.44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4B3-CD1C-47D3-81C3-51DA422BA037}">
  <dimension ref="A1"/>
  <sheetViews>
    <sheetView workbookViewId="0">
      <selection activeCell="B12" sqref="B12"/>
    </sheetView>
  </sheetViews>
  <sheetFormatPr defaultRowHeight="14.4" x14ac:dyDescent="0.3"/>
  <cols>
    <col min="1" max="1" width="10.33203125" bestFit="1" customWidth="1"/>
    <col min="2" max="2" width="17.5546875" bestFit="1" customWidth="1"/>
    <col min="3" max="3" width="19" bestFit="1" customWidth="1"/>
    <col min="4" max="4" width="21.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26DD-1EA2-44FE-80D5-4B37DAA84A74}">
  <dimension ref="A1"/>
  <sheetViews>
    <sheetView zoomScale="90" zoomScaleNormal="90" workbookViewId="0">
      <selection activeCell="B12" sqref="B12"/>
    </sheetView>
  </sheetViews>
  <sheetFormatPr defaultRowHeight="14.4" x14ac:dyDescent="0.3"/>
  <cols>
    <col min="1" max="1" width="11.21875" bestFit="1" customWidth="1"/>
    <col min="2" max="2" width="12.6640625" bestFit="1" customWidth="1"/>
    <col min="3" max="3" width="10.1093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54D7-E62F-4B4F-8EEE-0628F5C5D89B}">
  <dimension ref="B1:S61"/>
  <sheetViews>
    <sheetView tabSelected="1" topLeftCell="G22" workbookViewId="0">
      <selection activeCell="P46" sqref="P46"/>
    </sheetView>
  </sheetViews>
  <sheetFormatPr defaultRowHeight="14.4" x14ac:dyDescent="0.3"/>
  <cols>
    <col min="2" max="2" width="14.77734375" bestFit="1" customWidth="1"/>
    <col min="3" max="3" width="11.77734375" bestFit="1" customWidth="1"/>
    <col min="4" max="4" width="10.44140625" bestFit="1" customWidth="1"/>
    <col min="5" max="5" width="4.88671875" bestFit="1" customWidth="1"/>
    <col min="7" max="7" width="23" bestFit="1" customWidth="1"/>
    <col min="8" max="8" width="13.88671875" customWidth="1"/>
    <col min="9" max="9" width="9.6640625" customWidth="1"/>
    <col min="10" max="10" width="11.5546875" customWidth="1"/>
    <col min="11" max="11" width="11.6640625" bestFit="1" customWidth="1"/>
    <col min="12" max="12" width="17.21875" bestFit="1" customWidth="1"/>
    <col min="13" max="13" width="13.88671875" bestFit="1" customWidth="1"/>
    <col min="14" max="14" width="15.5546875" bestFit="1" customWidth="1"/>
    <col min="15" max="15" width="10.44140625" bestFit="1" customWidth="1"/>
    <col min="16" max="16" width="15.21875" bestFit="1" customWidth="1"/>
    <col min="17" max="17" width="8" bestFit="1" customWidth="1"/>
    <col min="18" max="19" width="6" bestFit="1" customWidth="1"/>
    <col min="20" max="20" width="12.109375" bestFit="1" customWidth="1"/>
    <col min="21" max="21" width="20" bestFit="1" customWidth="1"/>
    <col min="22" max="22" width="17.21875" bestFit="1" customWidth="1"/>
    <col min="23" max="23" width="9.5546875" bestFit="1" customWidth="1"/>
    <col min="24" max="24" width="8.77734375" bestFit="1" customWidth="1"/>
    <col min="25" max="25" width="8.33203125" bestFit="1" customWidth="1"/>
    <col min="26" max="26" width="10.21875" bestFit="1" customWidth="1"/>
    <col min="27" max="27" width="6.5546875" bestFit="1" customWidth="1"/>
    <col min="28" max="28" width="15.21875" bestFit="1" customWidth="1"/>
    <col min="29" max="29" width="7.33203125" bestFit="1" customWidth="1"/>
    <col min="30" max="30" width="6.33203125" bestFit="1" customWidth="1"/>
    <col min="31" max="31" width="11.21875" bestFit="1" customWidth="1"/>
    <col min="32" max="32" width="3.77734375" bestFit="1" customWidth="1"/>
    <col min="33" max="33" width="15.21875" bestFit="1" customWidth="1"/>
  </cols>
  <sheetData>
    <row r="1" spans="2:19" x14ac:dyDescent="0.3">
      <c r="B1" s="1" t="s">
        <v>0</v>
      </c>
      <c r="C1" t="s" vm="1">
        <v>1</v>
      </c>
      <c r="G1" s="1" t="s">
        <v>0</v>
      </c>
      <c r="H1" t="s" vm="2">
        <v>4</v>
      </c>
    </row>
    <row r="3" spans="2:19" x14ac:dyDescent="0.3">
      <c r="B3" s="1" t="s">
        <v>26</v>
      </c>
      <c r="C3" s="1" t="s">
        <v>30</v>
      </c>
      <c r="G3" s="1" t="s">
        <v>26</v>
      </c>
      <c r="H3" s="1" t="s">
        <v>46</v>
      </c>
    </row>
    <row r="4" spans="2:19" x14ac:dyDescent="0.3">
      <c r="B4" s="1" t="s">
        <v>27</v>
      </c>
      <c r="C4" t="s">
        <v>28</v>
      </c>
      <c r="D4" t="s">
        <v>29</v>
      </c>
      <c r="H4" t="s">
        <v>47</v>
      </c>
      <c r="L4" t="s">
        <v>28</v>
      </c>
      <c r="P4" t="s">
        <v>29</v>
      </c>
    </row>
    <row r="5" spans="2:19" x14ac:dyDescent="0.3">
      <c r="B5" s="2" t="s">
        <v>2</v>
      </c>
      <c r="C5">
        <v>152583</v>
      </c>
      <c r="D5">
        <v>322489</v>
      </c>
      <c r="G5" s="1" t="s">
        <v>27</v>
      </c>
      <c r="H5" t="s">
        <v>42</v>
      </c>
      <c r="I5" t="s">
        <v>43</v>
      </c>
      <c r="J5" t="s">
        <v>44</v>
      </c>
      <c r="K5" t="s">
        <v>45</v>
      </c>
      <c r="L5" t="s">
        <v>42</v>
      </c>
      <c r="M5" t="s">
        <v>43</v>
      </c>
      <c r="N5" t="s">
        <v>44</v>
      </c>
      <c r="O5" t="s">
        <v>45</v>
      </c>
      <c r="P5" t="s">
        <v>42</v>
      </c>
      <c r="Q5" t="s">
        <v>43</v>
      </c>
      <c r="R5" t="s">
        <v>44</v>
      </c>
      <c r="S5" t="s">
        <v>45</v>
      </c>
    </row>
    <row r="6" spans="2:19" x14ac:dyDescent="0.3">
      <c r="B6" s="2" t="s">
        <v>10</v>
      </c>
      <c r="C6">
        <v>82093</v>
      </c>
      <c r="D6">
        <v>180743</v>
      </c>
      <c r="G6" s="2" t="s">
        <v>40</v>
      </c>
      <c r="H6">
        <v>1031</v>
      </c>
      <c r="I6">
        <v>2052</v>
      </c>
      <c r="J6">
        <v>3791</v>
      </c>
      <c r="K6">
        <v>5834</v>
      </c>
      <c r="L6">
        <v>5675</v>
      </c>
      <c r="M6">
        <v>6192</v>
      </c>
      <c r="N6">
        <v>6651</v>
      </c>
      <c r="O6">
        <v>9528</v>
      </c>
      <c r="P6">
        <v>7247</v>
      </c>
      <c r="Q6">
        <v>10337</v>
      </c>
      <c r="R6">
        <v>13236</v>
      </c>
      <c r="S6">
        <v>17361</v>
      </c>
    </row>
    <row r="7" spans="2:19" x14ac:dyDescent="0.3">
      <c r="B7" s="2" t="s">
        <v>8</v>
      </c>
      <c r="C7">
        <v>76921</v>
      </c>
      <c r="D7">
        <v>107552</v>
      </c>
      <c r="G7" s="2" t="s">
        <v>36</v>
      </c>
      <c r="H7">
        <v>355</v>
      </c>
      <c r="I7">
        <v>651</v>
      </c>
      <c r="J7">
        <v>1383</v>
      </c>
      <c r="K7">
        <v>1653</v>
      </c>
      <c r="L7">
        <v>2020</v>
      </c>
      <c r="M7">
        <v>3164</v>
      </c>
      <c r="N7">
        <v>3378</v>
      </c>
      <c r="O7">
        <v>5243</v>
      </c>
      <c r="P7">
        <v>10911</v>
      </c>
      <c r="Q7">
        <v>5855</v>
      </c>
      <c r="R7">
        <v>4264</v>
      </c>
      <c r="S7">
        <v>2316</v>
      </c>
    </row>
    <row r="8" spans="2:19" x14ac:dyDescent="0.3">
      <c r="B8" s="2" t="s">
        <v>7</v>
      </c>
      <c r="C8">
        <v>87376</v>
      </c>
      <c r="D8">
        <v>54388</v>
      </c>
      <c r="G8" s="2" t="s">
        <v>38</v>
      </c>
      <c r="H8">
        <v>285</v>
      </c>
      <c r="I8">
        <v>798</v>
      </c>
      <c r="J8">
        <v>411</v>
      </c>
      <c r="K8">
        <v>153</v>
      </c>
      <c r="L8">
        <v>531</v>
      </c>
      <c r="M8">
        <v>635</v>
      </c>
      <c r="N8">
        <v>1165</v>
      </c>
      <c r="O8">
        <v>946</v>
      </c>
      <c r="P8">
        <v>1493</v>
      </c>
      <c r="Q8">
        <v>2524</v>
      </c>
      <c r="R8">
        <v>2190</v>
      </c>
      <c r="S8">
        <v>2622</v>
      </c>
    </row>
    <row r="9" spans="2:19" x14ac:dyDescent="0.3">
      <c r="B9" s="2" t="s">
        <v>12</v>
      </c>
      <c r="C9">
        <v>32797</v>
      </c>
      <c r="D9">
        <v>105695</v>
      </c>
      <c r="G9" s="2" t="s">
        <v>33</v>
      </c>
      <c r="H9">
        <v>0</v>
      </c>
      <c r="I9">
        <v>0</v>
      </c>
      <c r="J9">
        <v>1</v>
      </c>
      <c r="K9">
        <v>32</v>
      </c>
      <c r="L9">
        <v>81</v>
      </c>
      <c r="M9">
        <v>113</v>
      </c>
      <c r="N9">
        <v>103</v>
      </c>
      <c r="O9">
        <v>623</v>
      </c>
      <c r="P9">
        <v>406</v>
      </c>
      <c r="Q9">
        <v>310</v>
      </c>
      <c r="R9">
        <v>350</v>
      </c>
      <c r="S9">
        <v>400</v>
      </c>
    </row>
    <row r="10" spans="2:19" x14ac:dyDescent="0.3">
      <c r="B10" s="2" t="s">
        <v>15</v>
      </c>
      <c r="C10">
        <v>52953</v>
      </c>
      <c r="D10">
        <v>78660</v>
      </c>
      <c r="G10" s="2" t="s">
        <v>34</v>
      </c>
      <c r="H10">
        <v>25</v>
      </c>
      <c r="I10">
        <v>34</v>
      </c>
      <c r="J10">
        <v>25</v>
      </c>
      <c r="K10">
        <v>26</v>
      </c>
      <c r="L10">
        <v>75</v>
      </c>
      <c r="M10">
        <v>155</v>
      </c>
      <c r="N10">
        <v>191</v>
      </c>
      <c r="O10">
        <v>155</v>
      </c>
      <c r="P10">
        <v>292</v>
      </c>
      <c r="Q10">
        <v>390</v>
      </c>
      <c r="R10">
        <v>370</v>
      </c>
      <c r="S10">
        <v>338</v>
      </c>
    </row>
    <row r="11" spans="2:19" x14ac:dyDescent="0.3">
      <c r="B11" s="2" t="s">
        <v>6</v>
      </c>
      <c r="C11">
        <v>96945</v>
      </c>
      <c r="D11">
        <v>20621</v>
      </c>
      <c r="G11" s="2" t="s">
        <v>39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151</v>
      </c>
      <c r="P11">
        <v>680</v>
      </c>
      <c r="Q11">
        <v>366</v>
      </c>
      <c r="R11">
        <v>270</v>
      </c>
      <c r="S11">
        <v>217</v>
      </c>
    </row>
    <row r="12" spans="2:19" x14ac:dyDescent="0.3">
      <c r="B12" s="2" t="s">
        <v>5</v>
      </c>
      <c r="C12">
        <v>88993</v>
      </c>
      <c r="D12">
        <v>11949</v>
      </c>
      <c r="G12" s="2" t="s">
        <v>32</v>
      </c>
      <c r="H12">
        <v>0</v>
      </c>
      <c r="I12">
        <v>0</v>
      </c>
      <c r="J12">
        <v>0</v>
      </c>
      <c r="K12">
        <v>7</v>
      </c>
      <c r="L12">
        <v>22</v>
      </c>
      <c r="M12">
        <v>44</v>
      </c>
      <c r="N12">
        <v>45</v>
      </c>
      <c r="O12">
        <v>174</v>
      </c>
      <c r="P12">
        <v>184</v>
      </c>
      <c r="Q12">
        <v>203</v>
      </c>
      <c r="R12">
        <v>423</v>
      </c>
      <c r="S12">
        <v>268</v>
      </c>
    </row>
    <row r="13" spans="2:19" x14ac:dyDescent="0.3">
      <c r="B13" s="2" t="s">
        <v>3</v>
      </c>
      <c r="C13">
        <v>13172</v>
      </c>
      <c r="D13">
        <v>13864</v>
      </c>
      <c r="G13" s="2" t="s">
        <v>41</v>
      </c>
      <c r="H13">
        <v>0</v>
      </c>
      <c r="I13">
        <v>0</v>
      </c>
      <c r="J13">
        <v>0</v>
      </c>
      <c r="K13">
        <v>4</v>
      </c>
      <c r="L13">
        <v>0</v>
      </c>
      <c r="M13">
        <v>0</v>
      </c>
      <c r="N13">
        <v>21</v>
      </c>
      <c r="O13">
        <v>84</v>
      </c>
      <c r="P13">
        <v>94</v>
      </c>
      <c r="Q13">
        <v>104</v>
      </c>
      <c r="R13">
        <v>145</v>
      </c>
      <c r="S13">
        <v>116</v>
      </c>
    </row>
    <row r="14" spans="2:19" x14ac:dyDescent="0.3">
      <c r="B14" s="2" t="s">
        <v>11</v>
      </c>
      <c r="C14">
        <v>12933</v>
      </c>
      <c r="D14">
        <v>7254</v>
      </c>
      <c r="G14" s="2" t="s">
        <v>35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155</v>
      </c>
      <c r="O14">
        <v>74</v>
      </c>
      <c r="P14">
        <v>96</v>
      </c>
      <c r="Q14">
        <v>69</v>
      </c>
      <c r="R14">
        <v>91</v>
      </c>
      <c r="S14">
        <v>72</v>
      </c>
    </row>
    <row r="15" spans="2:19" x14ac:dyDescent="0.3">
      <c r="B15" s="2" t="s">
        <v>16</v>
      </c>
      <c r="D15">
        <v>15051</v>
      </c>
      <c r="G15" s="2" t="s">
        <v>37</v>
      </c>
      <c r="H15">
        <v>5</v>
      </c>
      <c r="I15">
        <v>5</v>
      </c>
      <c r="J15">
        <v>6</v>
      </c>
      <c r="K15">
        <v>10</v>
      </c>
      <c r="L15">
        <v>14</v>
      </c>
      <c r="M15">
        <v>7</v>
      </c>
      <c r="N15">
        <v>14</v>
      </c>
      <c r="O15">
        <v>36</v>
      </c>
      <c r="P15">
        <v>31</v>
      </c>
      <c r="Q15">
        <v>72</v>
      </c>
      <c r="R15">
        <v>104</v>
      </c>
      <c r="S15">
        <v>84</v>
      </c>
    </row>
    <row r="16" spans="2:19" x14ac:dyDescent="0.3">
      <c r="B16" s="2" t="s">
        <v>9</v>
      </c>
      <c r="C16">
        <v>11556</v>
      </c>
    </row>
    <row r="17" spans="2:15" x14ac:dyDescent="0.3">
      <c r="B17" s="2" t="s">
        <v>13</v>
      </c>
      <c r="C17">
        <v>11018</v>
      </c>
    </row>
    <row r="18" spans="2:15" x14ac:dyDescent="0.3">
      <c r="B18" s="2" t="s">
        <v>18</v>
      </c>
      <c r="D18">
        <v>9585</v>
      </c>
    </row>
    <row r="19" spans="2:15" x14ac:dyDescent="0.3">
      <c r="B19" s="2" t="s">
        <v>14</v>
      </c>
      <c r="C19">
        <v>8563</v>
      </c>
      <c r="G19" s="1" t="s">
        <v>49</v>
      </c>
      <c r="H19" s="1" t="s">
        <v>50</v>
      </c>
    </row>
    <row r="20" spans="2:15" x14ac:dyDescent="0.3">
      <c r="B20" s="2" t="s">
        <v>17</v>
      </c>
      <c r="D20">
        <v>4841</v>
      </c>
      <c r="G20" s="1" t="s">
        <v>48</v>
      </c>
      <c r="H20" t="s">
        <v>42</v>
      </c>
      <c r="I20" t="s">
        <v>43</v>
      </c>
      <c r="J20" t="s">
        <v>44</v>
      </c>
      <c r="K20" t="s">
        <v>45</v>
      </c>
    </row>
    <row r="21" spans="2:15" x14ac:dyDescent="0.3">
      <c r="G21" s="2">
        <v>2022</v>
      </c>
      <c r="H21">
        <v>13301</v>
      </c>
      <c r="I21">
        <v>52298</v>
      </c>
      <c r="J21">
        <v>77590</v>
      </c>
      <c r="K21">
        <v>127961</v>
      </c>
    </row>
    <row r="22" spans="2:15" x14ac:dyDescent="0.3">
      <c r="G22" s="2">
        <v>2023</v>
      </c>
      <c r="H22">
        <v>148488</v>
      </c>
      <c r="I22">
        <v>162422</v>
      </c>
      <c r="J22">
        <v>230389</v>
      </c>
      <c r="K22">
        <v>234069</v>
      </c>
    </row>
    <row r="23" spans="2:15" x14ac:dyDescent="0.3">
      <c r="G23" s="2">
        <v>2024</v>
      </c>
      <c r="H23">
        <v>239446</v>
      </c>
      <c r="I23">
        <v>200639</v>
      </c>
      <c r="J23">
        <v>262803</v>
      </c>
      <c r="K23">
        <v>316705</v>
      </c>
    </row>
    <row r="24" spans="2:15" x14ac:dyDescent="0.3">
      <c r="G24" s="2"/>
    </row>
    <row r="25" spans="2:15" x14ac:dyDescent="0.3">
      <c r="G25" s="2"/>
    </row>
    <row r="26" spans="2:15" x14ac:dyDescent="0.3">
      <c r="G26" s="1" t="s">
        <v>0</v>
      </c>
      <c r="H26" t="s" vm="2">
        <v>4</v>
      </c>
    </row>
    <row r="28" spans="2:15" x14ac:dyDescent="0.3">
      <c r="B28" s="1" t="s">
        <v>31</v>
      </c>
      <c r="C28" s="1" t="s">
        <v>30</v>
      </c>
      <c r="G28" s="1" t="s">
        <v>48</v>
      </c>
      <c r="H28" t="s">
        <v>49</v>
      </c>
      <c r="J28" t="s">
        <v>52</v>
      </c>
      <c r="K28" t="s">
        <v>51</v>
      </c>
      <c r="M28" s="1" t="s">
        <v>49</v>
      </c>
      <c r="N28" s="1" t="s">
        <v>53</v>
      </c>
    </row>
    <row r="29" spans="2:15" x14ac:dyDescent="0.3">
      <c r="B29" s="1" t="s">
        <v>27</v>
      </c>
      <c r="C29" t="s">
        <v>1</v>
      </c>
      <c r="D29" t="s">
        <v>4</v>
      </c>
      <c r="G29" s="2">
        <v>2022</v>
      </c>
      <c r="M29" s="1" t="s">
        <v>48</v>
      </c>
      <c r="N29" t="s">
        <v>1</v>
      </c>
      <c r="O29" t="s">
        <v>4</v>
      </c>
    </row>
    <row r="30" spans="2:15" x14ac:dyDescent="0.3">
      <c r="B30" s="2" t="s">
        <v>21</v>
      </c>
      <c r="C30" s="3">
        <v>0.12566541956173169</v>
      </c>
      <c r="D30" s="3">
        <v>3.4370022633917342E-2</v>
      </c>
      <c r="G30" s="4" t="s">
        <v>32</v>
      </c>
      <c r="H30">
        <v>7</v>
      </c>
      <c r="I30">
        <v>7</v>
      </c>
      <c r="M30" s="2">
        <v>2022</v>
      </c>
      <c r="N30" s="7">
        <v>252573</v>
      </c>
      <c r="O30" s="7">
        <v>18577</v>
      </c>
    </row>
    <row r="31" spans="2:15" x14ac:dyDescent="0.3">
      <c r="B31" s="2" t="s">
        <v>22</v>
      </c>
      <c r="C31" s="3">
        <v>9.1246282465221859E-2</v>
      </c>
      <c r="D31" s="3">
        <v>2.613987222249628E-2</v>
      </c>
      <c r="G31" s="4" t="s">
        <v>33</v>
      </c>
      <c r="H31">
        <v>33</v>
      </c>
      <c r="I31">
        <v>33</v>
      </c>
      <c r="M31" s="2">
        <v>2023</v>
      </c>
      <c r="N31" s="7">
        <v>727903</v>
      </c>
      <c r="O31" s="7">
        <v>47465</v>
      </c>
    </row>
    <row r="32" spans="2:15" x14ac:dyDescent="0.3">
      <c r="B32" s="2" t="s">
        <v>19</v>
      </c>
      <c r="C32" s="3">
        <v>8.4281816437685536E-2</v>
      </c>
      <c r="D32" s="3">
        <v>3.4192965684472124E-2</v>
      </c>
      <c r="G32" s="4" t="s">
        <v>34</v>
      </c>
      <c r="H32">
        <v>110</v>
      </c>
      <c r="I32">
        <v>110</v>
      </c>
      <c r="M32" s="2">
        <v>2024</v>
      </c>
      <c r="N32" s="7">
        <v>932692</v>
      </c>
      <c r="O32" s="7">
        <v>86901</v>
      </c>
    </row>
    <row r="33" spans="2:17" x14ac:dyDescent="0.3">
      <c r="B33" s="2" t="s">
        <v>23</v>
      </c>
      <c r="C33" s="3">
        <v>8.0468774501528395E-2</v>
      </c>
      <c r="D33" s="3">
        <v>2.9091275267381096E-2</v>
      </c>
      <c r="G33" s="4" t="s">
        <v>35</v>
      </c>
      <c r="H33">
        <v>0</v>
      </c>
      <c r="I33">
        <v>0</v>
      </c>
    </row>
    <row r="34" spans="2:17" x14ac:dyDescent="0.3">
      <c r="B34" s="2" t="s">
        <v>24</v>
      </c>
      <c r="C34" s="3">
        <v>7.5447470607292358E-2</v>
      </c>
      <c r="D34" s="3">
        <v>2.5218848511126997E-2</v>
      </c>
      <c r="G34" s="4" t="s">
        <v>36</v>
      </c>
      <c r="H34">
        <v>4042</v>
      </c>
      <c r="I34">
        <v>4042</v>
      </c>
      <c r="M34" s="8">
        <v>2022</v>
      </c>
      <c r="N34" s="9">
        <v>252573</v>
      </c>
      <c r="O34" s="10">
        <v>18577</v>
      </c>
    </row>
    <row r="35" spans="2:17" x14ac:dyDescent="0.3">
      <c r="B35" s="2" t="s">
        <v>20</v>
      </c>
      <c r="C35" s="3">
        <v>5.1125482306361811E-2</v>
      </c>
      <c r="D35" s="3">
        <v>1.0885601499262331E-2</v>
      </c>
      <c r="G35" s="4" t="s">
        <v>37</v>
      </c>
      <c r="H35">
        <v>26</v>
      </c>
      <c r="I35">
        <v>26</v>
      </c>
      <c r="M35" s="8">
        <v>2023</v>
      </c>
      <c r="N35" s="9">
        <v>727903</v>
      </c>
      <c r="O35" s="10">
        <v>47465</v>
      </c>
    </row>
    <row r="36" spans="2:17" ht="15" thickBot="1" x14ac:dyDescent="0.35">
      <c r="B36" s="2" t="s">
        <v>25</v>
      </c>
      <c r="C36" s="3">
        <v>5.1428719992691468E-2</v>
      </c>
      <c r="D36" s="3">
        <v>1.4754080085614912E-2</v>
      </c>
      <c r="G36" s="4" t="s">
        <v>38</v>
      </c>
      <c r="H36">
        <v>1647</v>
      </c>
      <c r="I36">
        <v>1647</v>
      </c>
      <c r="M36" s="11">
        <v>2024</v>
      </c>
      <c r="N36" s="12">
        <v>932692</v>
      </c>
      <c r="O36" s="13">
        <v>86901</v>
      </c>
      <c r="P36" s="6">
        <f>POWER(N36/N34, 0.5) -1</f>
        <v>0.92165608071359695</v>
      </c>
      <c r="Q36" s="14">
        <f>POWER(O36/O34, 0.5) -1</f>
        <v>1.1628410138078369</v>
      </c>
    </row>
    <row r="37" spans="2:17" x14ac:dyDescent="0.3">
      <c r="G37" s="4" t="s">
        <v>39</v>
      </c>
      <c r="H37">
        <v>0</v>
      </c>
      <c r="I37">
        <v>0</v>
      </c>
    </row>
    <row r="38" spans="2:17" x14ac:dyDescent="0.3">
      <c r="G38" s="4" t="s">
        <v>40</v>
      </c>
      <c r="H38">
        <v>12708</v>
      </c>
      <c r="I38">
        <v>12708</v>
      </c>
    </row>
    <row r="39" spans="2:17" x14ac:dyDescent="0.3">
      <c r="G39" s="4" t="s">
        <v>41</v>
      </c>
      <c r="H39">
        <v>4</v>
      </c>
      <c r="I39">
        <v>4</v>
      </c>
    </row>
    <row r="40" spans="2:17" x14ac:dyDescent="0.3">
      <c r="G40" s="2">
        <v>2023</v>
      </c>
    </row>
    <row r="41" spans="2:17" x14ac:dyDescent="0.3">
      <c r="G41" s="4" t="s">
        <v>32</v>
      </c>
      <c r="H41">
        <v>285</v>
      </c>
      <c r="I41">
        <v>285</v>
      </c>
      <c r="J41" s="5">
        <f>POWER(I41/I30, 1) -1</f>
        <v>39.714285714285715</v>
      </c>
    </row>
    <row r="42" spans="2:17" x14ac:dyDescent="0.3">
      <c r="G42" s="4" t="s">
        <v>33</v>
      </c>
      <c r="H42">
        <v>920</v>
      </c>
      <c r="I42">
        <v>920</v>
      </c>
      <c r="J42" s="5">
        <f t="shared" ref="J42:J50" si="0">POWER(I42/I31, 1) -1</f>
        <v>26.878787878787879</v>
      </c>
    </row>
    <row r="43" spans="2:17" x14ac:dyDescent="0.3">
      <c r="G43" s="4" t="s">
        <v>34</v>
      </c>
      <c r="H43">
        <v>576</v>
      </c>
      <c r="I43">
        <v>576</v>
      </c>
      <c r="J43" s="5">
        <f t="shared" si="0"/>
        <v>4.2363636363636363</v>
      </c>
    </row>
    <row r="44" spans="2:17" x14ac:dyDescent="0.3">
      <c r="G44" s="4" t="s">
        <v>35</v>
      </c>
      <c r="H44">
        <v>229</v>
      </c>
      <c r="I44">
        <v>229</v>
      </c>
      <c r="J44" s="5"/>
      <c r="P44">
        <f>POWER(1+1.1628, 8) *3</f>
        <v>1436.3230893343609</v>
      </c>
    </row>
    <row r="45" spans="2:17" x14ac:dyDescent="0.3">
      <c r="G45" s="4" t="s">
        <v>36</v>
      </c>
      <c r="H45">
        <v>13805</v>
      </c>
      <c r="I45">
        <v>13805</v>
      </c>
      <c r="J45" s="5">
        <f t="shared" si="0"/>
        <v>2.4153884215734784</v>
      </c>
      <c r="P45">
        <f>POWER(1+0.9217,8)*63</f>
        <v>11717.238518054004</v>
      </c>
    </row>
    <row r="46" spans="2:17" x14ac:dyDescent="0.3">
      <c r="G46" s="4" t="s">
        <v>37</v>
      </c>
      <c r="H46">
        <v>71</v>
      </c>
      <c r="I46">
        <v>71</v>
      </c>
      <c r="J46" s="5">
        <f t="shared" si="0"/>
        <v>1.7307692307692308</v>
      </c>
    </row>
    <row r="47" spans="2:17" x14ac:dyDescent="0.3">
      <c r="G47" s="4" t="s">
        <v>38</v>
      </c>
      <c r="H47">
        <v>3277</v>
      </c>
      <c r="I47">
        <v>3277</v>
      </c>
      <c r="J47" s="5">
        <f t="shared" si="0"/>
        <v>0.98967820279295693</v>
      </c>
    </row>
    <row r="48" spans="2:17" x14ac:dyDescent="0.3">
      <c r="G48" s="4" t="s">
        <v>39</v>
      </c>
      <c r="H48">
        <v>151</v>
      </c>
      <c r="I48">
        <v>151</v>
      </c>
      <c r="J48" s="5"/>
    </row>
    <row r="49" spans="7:11" x14ac:dyDescent="0.3">
      <c r="G49" s="4" t="s">
        <v>40</v>
      </c>
      <c r="H49">
        <v>28046</v>
      </c>
      <c r="I49">
        <v>28046</v>
      </c>
      <c r="J49" s="5">
        <f t="shared" si="0"/>
        <v>1.2069562480327352</v>
      </c>
    </row>
    <row r="50" spans="7:11" x14ac:dyDescent="0.3">
      <c r="G50" s="4" t="s">
        <v>41</v>
      </c>
      <c r="H50">
        <v>105</v>
      </c>
      <c r="I50">
        <v>105</v>
      </c>
      <c r="J50" s="5">
        <f t="shared" si="0"/>
        <v>25.25</v>
      </c>
    </row>
    <row r="51" spans="7:11" x14ac:dyDescent="0.3">
      <c r="G51" s="2">
        <v>2024</v>
      </c>
    </row>
    <row r="52" spans="7:11" x14ac:dyDescent="0.3">
      <c r="G52" s="4" t="s">
        <v>32</v>
      </c>
      <c r="H52">
        <v>1078</v>
      </c>
      <c r="I52">
        <v>1078</v>
      </c>
      <c r="J52" s="6">
        <f>POWER(I52/I41, 1) -1</f>
        <v>2.7824561403508774</v>
      </c>
      <c r="K52" s="6">
        <f>POWER(I52/I30, 0.5) -1</f>
        <v>11.409673645990857</v>
      </c>
    </row>
    <row r="53" spans="7:11" x14ac:dyDescent="0.3">
      <c r="G53" s="4" t="s">
        <v>33</v>
      </c>
      <c r="H53">
        <v>1466</v>
      </c>
      <c r="I53">
        <v>1466</v>
      </c>
      <c r="J53" s="6">
        <f t="shared" ref="J53:J61" si="1">POWER(I53/I42, 1) -1</f>
        <v>0.59347826086956523</v>
      </c>
      <c r="K53" s="6">
        <f t="shared" ref="K53:K61" si="2">POWER(I53/I31, 0.5) -1</f>
        <v>5.6651513429360643</v>
      </c>
    </row>
    <row r="54" spans="7:11" x14ac:dyDescent="0.3">
      <c r="G54" s="4" t="s">
        <v>34</v>
      </c>
      <c r="H54">
        <v>1390</v>
      </c>
      <c r="I54">
        <v>1390</v>
      </c>
      <c r="J54" s="6">
        <f t="shared" si="1"/>
        <v>1.4131944444444446</v>
      </c>
      <c r="K54" s="6">
        <f t="shared" si="2"/>
        <v>2.5547663265485729</v>
      </c>
    </row>
    <row r="55" spans="7:11" x14ac:dyDescent="0.3">
      <c r="G55" s="4" t="s">
        <v>35</v>
      </c>
      <c r="H55">
        <v>328</v>
      </c>
      <c r="I55">
        <v>328</v>
      </c>
      <c r="J55" s="6">
        <f t="shared" si="1"/>
        <v>0.43231441048034935</v>
      </c>
      <c r="K55" s="6"/>
    </row>
    <row r="56" spans="7:11" x14ac:dyDescent="0.3">
      <c r="G56" s="4" t="s">
        <v>36</v>
      </c>
      <c r="H56">
        <v>23346</v>
      </c>
      <c r="I56">
        <v>23346</v>
      </c>
      <c r="J56" s="6">
        <f t="shared" si="1"/>
        <v>0.69112640347700105</v>
      </c>
      <c r="K56" s="6">
        <f t="shared" si="2"/>
        <v>1.4033005508784266</v>
      </c>
    </row>
    <row r="57" spans="7:11" x14ac:dyDescent="0.3">
      <c r="G57" s="4" t="s">
        <v>37</v>
      </c>
      <c r="H57">
        <v>291</v>
      </c>
      <c r="I57">
        <v>291</v>
      </c>
      <c r="J57" s="6">
        <f t="shared" si="1"/>
        <v>3.098591549295775</v>
      </c>
      <c r="K57" s="6">
        <f t="shared" si="2"/>
        <v>2.3454906504588666</v>
      </c>
    </row>
    <row r="58" spans="7:11" x14ac:dyDescent="0.3">
      <c r="G58" s="4" t="s">
        <v>38</v>
      </c>
      <c r="H58">
        <v>8829</v>
      </c>
      <c r="I58">
        <v>8829</v>
      </c>
      <c r="J58" s="6">
        <f t="shared" si="1"/>
        <v>1.6942325297528229</v>
      </c>
      <c r="K58" s="6">
        <f t="shared" si="2"/>
        <v>1.3153089940016467</v>
      </c>
    </row>
    <row r="59" spans="7:11" x14ac:dyDescent="0.3">
      <c r="G59" s="4" t="s">
        <v>39</v>
      </c>
      <c r="H59">
        <v>1533</v>
      </c>
      <c r="I59">
        <v>1533</v>
      </c>
      <c r="J59" s="6">
        <f t="shared" si="1"/>
        <v>9.1523178807947012</v>
      </c>
      <c r="K59" s="6"/>
    </row>
    <row r="60" spans="7:11" x14ac:dyDescent="0.3">
      <c r="G60" s="4" t="s">
        <v>40</v>
      </c>
      <c r="H60">
        <v>48181</v>
      </c>
      <c r="I60">
        <v>48181</v>
      </c>
      <c r="J60" s="6">
        <f t="shared" si="1"/>
        <v>0.7179276902232048</v>
      </c>
      <c r="K60" s="6">
        <f t="shared" si="2"/>
        <v>0.94714951906794953</v>
      </c>
    </row>
    <row r="61" spans="7:11" x14ac:dyDescent="0.3">
      <c r="G61" s="4" t="s">
        <v>41</v>
      </c>
      <c r="H61">
        <v>459</v>
      </c>
      <c r="I61">
        <v>459</v>
      </c>
      <c r="J61" s="6">
        <f t="shared" si="1"/>
        <v>3.371428571428571</v>
      </c>
      <c r="K61" s="6">
        <f t="shared" si="2"/>
        <v>9.7121426428142748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c t _ s a l e s b y M a k e r s _ d b d a 6 0 a 3 - d 9 a 9 - 4 6 5 4 - 9 1 6 5 - 6 d 5 8 c e 2 8 1 5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 v e h i c l e _ c a t e g o r y < / s t r i n g > < / k e y > < v a l u e > < i n t > 1 8 3 < / i n t > < / v a l u e > < / i t e m > < i t e m > < k e y > < s t r i n g > m a k e r < / s t r i n g > < / k e y > < v a l u e > < i n t > 9 3 < / i n t > < / v a l u e > < / i t e m > < i t e m > < k e y > < s t r i n g > e l e c t r i c _ v e h i c l e s _ s o l d < / s t r i n g > < / k e y > < v a l u e > < i n t > 2 2 5 < / i n t > < / v a l u e > < / i t e m > < i t e m > < k e y > < s t r i n g > a v e r a g e _ p r i c e < / s t r i n g > < / k e y > < v a l u e > < i n t > 1 6 1 < / i n t > < / v a l u e > < / i t e m > < i t e m > < k e y > < s t r i n g > r e v e n u e 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 v e h i c l e _ c a t e g o r y < / s t r i n g > < / k e y > < v a l u e > < i n t > 1 < / i n t > < / v a l u e > < / i t e m > < i t e m > < k e y > < s t r i n g > m a k e r < / s t r i n g > < / k e y > < v a l u e > < i n t > 2 < / i n t > < / v a l u e > < / i t e m > < i t e m > < k e y > < s t r i n g > e l e c t r i c _ v e h i c l e s _ s o l d < / s t r i n g > < / k e y > < v a l u e > < i n t > 3 < / i n t > < / v a l u e > < / i t e m > < i t e m > < k e y > < s t r i n g > a v e r a g e _ p r i c e < / s t r i n g > < / k e y > < v a l u e > < i n t > 4 < / i n t > < / v a l u e > < / i t e m > < i t e m > < k e y > < s t r i n g > r e v e n u e 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d i m _ d a t e _ 0 4 0 3 b 4 7 b - a c b 0 - 4 6 4 c - 8 e 8 3 - 9 2 9 9 e 6 5 9 7 9 1 a , f a c t _ s a l e s b y S t a t e s _ 3 d 4 e e 0 1 6 - f b 0 5 - 4 0 9 7 - 8 a e 2 - 7 a 6 b 4 c d a b d b a , f a c t _ s a l e s b y M a k e r s _ d b d a 6 0 a 3 - d 9 a 9 - 4 6 5 4 - 9 1 6 5 - 6 d 5 8 c e 2 8 1 5 e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 d i m _ d a t e _ 0 4 0 3 b 4 7 b - a c b 0 - 4 6 4 c - 8 e 8 3 - 9 2 9 9 e 6 5 9 7 9 1 a 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 f a c t _ s a l e s b y S t a t e s _ 3 d 4 e e 0 1 6 - f b 0 5 - 4 0 9 7 - 8 a e 2 - 7 a 6 b 4 c d a b d b a 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 f a c t _ s a l e s b y M a k e r s _ d b d a 6 0 a 3 - d 9 a 9 - 4 6 5 4 - 9 1 6 5 - 6 d 5 8 c e 2 8 1 5 e a 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a c t _ s a l e s b y S t a t e s _ 3 d 4 e e 0 1 6 - f b 0 5 - 4 0 9 7 - 8 a e 2 - 7 a 6 b 4 c d a b d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 s t a t e < / s t r i n g > < / k e y > < v a l u e > < i n t > 7 9 < / i n t > < / v a l u e > < / i t e m > < i t e m > < k e y > < s t r i n g > v e h i c l e _ c a t e g o r y < / s t r i n g > < / k e y > < v a l u e > < i n t > 1 8 3 < / i n t > < / v a l u e > < / i t e m > < i t e m > < k e y > < s t r i n g > e l e c t r i c _ v e h i c l e s _ s o l d < / s t r i n g > < / k e y > < v a l u e > < i n t > 2 2 5 < / i n t > < / v a l u e > < / i t e m > < i t e m > < k e y > < s t r i n g > t o t a l _ v e h i c l e s _ s o l d < / s t r i n g > < / k e y > < v a l u e > < i n t > 1 9 8 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 v e h i c l e _ c a t e g o r y < / s t r i n g > < / k e y > < v a l u e > < i n t > 2 < / i n t > < / v a l u e > < / i t e m > < i t e m > < k e y > < s t r i n g > e l e c t r i c _ v e h i c l e s _ s o l d < / s t r i n g > < / k e y > < v a l u e > < i n t > 3 < / i n t > < / v a l u e > < / i t e m > < i t e m > < k e y > < s t r i n g > t o t a l _ v e h i c l e s _ s o l d 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f a c t _ s a l e s b y M a k e r s _ d b d a 6 0 a 3 - d 9 a 9 - 4 6 5 4 - 9 1 6 5 - 6 d 5 8 c e 2 8 1 5 e a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 f a c t _ s a l e s b y S t a t e s 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 f a c t _ s a l e s b y S t a t e s 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 C o l u m n s \ t o t a l _ v e h i c l e s _ s o l d 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 f a c t _ s a l e s b y M a k e r s 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 f a c t _ s a l e s b y M a k e r s 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F M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w 8 s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V L z d P 1 9 L P R h 3 F t 9 K F + s A M A A A D / / w M A U E s D B B Q A A g A I A A A A I Q A 2 d X H n Y g I A A N 0 I A A A T A A A A R m 9 y b X V s Y X M v U 2 V j d G l v b j E u b d x V T W 8 a M R C 9 I + U / W F u p A m m F k j b J I d E e I j Z R c i h K A 2 0 P o V o N 3 g l Y 8 d r U 9 t J Q x H / v e F k C y 2 d O V R U u 2 D P j e e + N n 8 E i d 0 I r 1 p l / n 1 z W a n Y I B l O W i i x J w S G L m E R 3 V G P 0 6 e j c c B 9 p 2 X E z 1 j z P U L n 6 j Z D Y b G n l a G P r Q e u i 9 8 2 i s T 1 Q z 8 L 1 Y v 1 b S Q 2 p 7 T 3 c t 0 4 + J X d q l L v k R p v k H o w T X I y A j v U I C i z 6 R Y n b 5 H Y c N M L H G K X I h E M T B W E Q s p a W e a Z s 9 D l k 1 4 r r V K h B d H 5 2 f H w S s q + 5 d t h x E 4 n R c t l s a 4 U / G + F c w I f g 3 u i M c i m 7 R U i J Z U B q u t C n w j J T x u t z r S F 7 L O N X U n Y 4 S D A 2 c i Z f b d k a g h p Q x + 5 k h M t 2 X Q P K P m m T z R n 7 p K 1 v w Q + n 0 8 D r J W 2 O a p h f z 0 I 2 D Z 6 E J b x k g m A o d 6 f c + W n T d y m S v 3 I a H p r F I Y c v b j Z r H N W E 2 s p q e a 1 P w F 1 i Q a L t T 7 7 A M z H 4 1 x e M k r x m B E / G O B R c 4 p x N 0 p 8 k W c H n w M W f v v u L X 8 y F U 2 C g z a R y y b 6 g m N N G d H 2 u N r F a p l X r z F b I w 0 g 4 k O I P U b o G P m Q / t E l 3 q v A K K n I 9 + w W P L l H w U x y h q f r x F a x r R J b 5 o x T f j 7 G V 1 Q a Y 7 7 f b + h W 0 7 d b v O B r u f 2 R 9 6 w 7 / 5 J 2 9 e + c X U 9 g w 9 s H 3 8 B b n + z q n y V p v f B 5 v d + z 6 q 1 i I 2 G H U V 4 Q H H E n g d P I 7 y B w v 2 J V K I Q O 1 B C s L i n R 9 j V E Y l O X s I 2 s L r v v + T 2 I z x u 6 s B E U q y 1 6 m 0 j R c k N 3 D K o b U A G v D g A B 2 M d u l J A z i 9 i 0 j f B b H f l O 0 8 t u i H b u F M R m d y M Y F 6 a J O 5 I e 5 r j 7 1 f X Q v / w I A A P / / A w B Q S w E C L Q A U A A Y A C A A A A C E A K t 2 q Q N I A A A A 3 A Q A A E w A A A A A A A A A A A A A A A A A A A A A A W 0 N v b n R l b n R f V H l w Z X N d L n h t b F B L A Q I t A B Q A A g A I A A A A I Q B j D y y O r Q A A A P c A A A A S A A A A A A A A A A A A A A A A A A s D A A B D b 2 5 m a W c v U G F j a 2 F n Z S 5 4 b W x Q S w E C L Q A U A A I A C A A A A C E A N n V x 5 2 I C A A D d C A A A E w A A A A A A A A A A A A A A A A D o A w A A R m 9 y b X V s Y X M v U 2 V j d G l v b j E u b V B L B Q Y A A A A A A w A D A M I A A A B 7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y I A A A A A A A C t I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p b V 9 k Y X R l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V U M D c 6 M z Y 6 N D Y u O T M z M T U 0 N l o i L z 4 8 R W 5 0 c n k g V H l w Z T 0 i R m l s b E N v b H V t b l R 5 c G V z I i B W Y W x 1 Z T 0 i c 0 N R T U c i L z 4 8 R W 5 0 c n k g V H l w Z T 0 i R m l s b E N v b H V t b k 5 h b W V z I i B W Y W x 1 Z T 0 i c 1 s m c X V v d D t k Y X R l J n F 1 b 3 Q 7 L C Z x d W 9 0 O 2 Z p c 2 N h b F 9 5 Z W F y J n F 1 b 3 Q 7 L C Z x d W 9 0 O 3 F 1 Y X J 0 Z X I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J i N G J h M j E 3 L W N m N G Q t N D J l O C 1 h N W V k L T Q 0 Y 2 E y N m E 0 N W I 3 N S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k a W 1 f Z G F 0 Z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Z G F 0 Z S 9 D a G F u Z 2 V k I F R 5 c G U u e 2 R h d G U s M H 0 m c X V v d D s s J n F 1 b 3 Q 7 U 2 V j d G l v b j E v Z G l t X 2 R h d G U v Q 2 h h b m d l Z C B U e X B l L n t m a X N j Y W x f e W V h c i w x f S Z x d W 9 0 O y w m c X V v d D t T Z W N 0 a W 9 u M S 9 k a W 1 f Z G F 0 Z S 9 D a G F u Z 2 V k I F R 5 c G U u e 3 F 1 Y X J 0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X 2 R h d G U v Q 2 h h b m d l Z C B U e X B l L n t k Y X R l L D B 9 J n F 1 b 3 Q 7 L C Z x d W 9 0 O 1 N l Y 3 R p b 2 4 x L 2 R p b V 9 k Y X R l L 0 N o Y W 5 n Z W Q g V H l w Z S 5 7 Z m l z Y 2 F s X 3 l l Y X I s M X 0 m c X V v d D s s J n F 1 b 3 Q 7 U 2 V j d G l v b j E v Z G l t X 2 R h d G U v Q 2 h h b m d l Z C B U e X B l L n t x d W F y d G V y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R G F 0 Y S B W Y W x p Z G F 0 a W 9 u I V B p d m 9 0 V G F i b G U y I i 8 + P C 9 T d G F i b G V F b n R y a W V z P j w v S X R l b T 4 8 S X R l b T 4 8 S X R l b U x v Y 2 F 0 a W 9 u P j x J d G V t V H l w Z T 5 G b 3 J t d W x h P C 9 J d G V t V H l w Z T 4 8 S X R l b V B h d G g + U 2 V j d G l v b j E v Z m F j d F 9 z Y W x l c 2 J 5 T W F r Z X J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g x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A 1 V D A 3 O j M 3 O j M w L j Y x M D A z M z F a I i 8 + P E V u d H J 5 I F R 5 c G U 9 I k Z p b G x D b 2 x 1 b W 5 U e X B l c y I g V m F s d W U 9 I n N D U V l H Q X c 9 P S I v P j x F b n R y e S B U e X B l P S J G a W x s Q 2 9 s d W 1 u T m F t Z X M i I F Z h b H V l P S J z W y Z x d W 9 0 O 2 R h d G U m c X V v d D s s J n F 1 b 3 Q 7 d m V o a W N s Z V 9 j Y X R l Z 2 9 y e S Z x d W 9 0 O y w m c X V v d D t t Y W t l c i Z x d W 9 0 O y w m c X V v d D t l b G V j d H J p Y 1 9 2 Z W h p Y 2 x l c 1 9 z b 2 x k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x Z T Y 3 M D Z k Y S 0 w Y T k 2 L T Q y M G I t O G N l Z i 1 l Y j h m N T Z m N W V m M D k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Z m F j d F 9 z Y W x l c 2 J 5 T W F r Z X J z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c 2 F s Z X N i e U 1 h a 2 V y c y 9 D a G F u Z 2 V k I F R 5 c G U u e 2 R h d G U s M H 0 m c X V v d D s s J n F 1 b 3 Q 7 U 2 V j d G l v b j E v Z m F j d F 9 z Y W x l c 2 J 5 T W F r Z X J z L 0 N o Y W 5 n Z W Q g V H l w Z S 5 7 d m V o a W N s Z V 9 j Y X R l Z 2 9 y e S w x f S Z x d W 9 0 O y w m c X V v d D t T Z W N 0 a W 9 u M S 9 m Y W N 0 X 3 N h b G V z Y n l N Y W t l c n M v V H J p b W 1 l Z C B U Z X h 0 L n t t Y W t l c i w y f S Z x d W 9 0 O y w m c X V v d D t T Z W N 0 a W 9 u M S 9 m Y W N 0 X 3 N h b G V z Y n l N Y W t l c n M v Q 2 h h b m d l Z C B U e X B l L n t l b G V j d H J p Y 1 9 2 Z W h p Y 2 x l c 1 9 z b 2 x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h Y 3 R f c 2 F s Z X N i e U 1 h a 2 V y c y 9 D a G F u Z 2 V k I F R 5 c G U u e 2 R h d G U s M H 0 m c X V v d D s s J n F 1 b 3 Q 7 U 2 V j d G l v b j E v Z m F j d F 9 z Y W x l c 2 J 5 T W F r Z X J z L 0 N o Y W 5 n Z W Q g V H l w Z S 5 7 d m V o a W N s Z V 9 j Y X R l Z 2 9 y e S w x f S Z x d W 9 0 O y w m c X V v d D t T Z W N 0 a W 9 u M S 9 m Y W N 0 X 3 N h b G V z Y n l N Y W t l c n M v V H J p b W 1 l Z C B U Z X h 0 L n t t Y W t l c i w y f S Z x d W 9 0 O y w m c X V v d D t T Z W N 0 a W 9 u M S 9 m Y W N 0 X 3 N h b G V z Y n l N Y W t l c n M v Q 2 h h b m d l Z C B U e X B l L n t l b G V j d H J p Y 1 9 2 Z W h p Y 2 x l c 1 9 z b 2 x k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R G F 0 Y S B W Y W x p Z G F 0 a W 9 u I V B p d m 9 0 V G F i b G U y I i 8 + P C 9 T d G F i b G V F b n R y a W V z P j w v S X R l b T 4 8 S X R l b T 4 8 S X R l b U x v Y 2 F 0 a W 9 u P j x J d G V t V H l w Z T 5 G b 3 J t d W x h P C 9 J d G V t V H l w Z T 4 8 S X R l b V B h d G g + U 2 V j d G l v b j E v Z m F j d F 9 z Y W x l c 2 J 5 U 3 R h d G V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w N V Q w N z o z N z o y M i 4 3 M j c 0 M T M 1 W i I v P j x F b n R y e S B U e X B l P S J G a W x s Q 2 9 s d W 1 u V H l w Z X M i I F Z h b H V l P S J z Q 1 F Z R 0 F 3 T T 0 i L z 4 8 R W 5 0 c n k g V H l w Z T 0 i R m l s b E N v b H V t b k 5 h b W V z I i B W Y W x 1 Z T 0 i c 1 s m c X V v d D t k Y X R l J n F 1 b 3 Q 7 L C Z x d W 9 0 O 3 N 0 Y X R l J n F 1 b 3 Q 7 L C Z x d W 9 0 O 3 Z l a G l j b G V f Y 2 F 0 Z W d v c n k m c X V v d D s s J n F 1 b 3 Q 7 Z W x l Y 3 R y a W N f d m V o a W N s Z X N f c 2 9 s Z C Z x d W 9 0 O y w m c X V v d D t 0 b 3 R h b F 9 2 Z W h p Y 2 x l c 1 9 z b 2 x k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l O G F i M 2 I y N i 0 x Z T k 1 L T Q w N m Q t Y m Y y Z i 1 j N T R h M G Y y O T Q 4 Y T c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Z m F j d F 9 z Y W x l c 2 J 5 U 3 R h d G V z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c 2 F s Z X N i e V N 0 Y X R l c y 9 D a G F u Z 2 V k I F R 5 c G U u e 2 R h d G U s M H 0 m c X V v d D s s J n F 1 b 3 Q 7 U 2 V j d G l v b j E v Z m F j d F 9 z Y W x l c 2 J 5 U 3 R h d G V z L 1 J l c G x h Y 2 V k I F Z h b H V l O i B E Y W R y Y S B O Y W d h c i 5 7 c 3 R h d G U s M X 0 m c X V v d D s s J n F 1 b 3 Q 7 U 2 V j d G l v b j E v Z m F j d F 9 z Y W x l c 2 J 5 U 3 R h d G V z L 0 N o Y W 5 n Z W Q g V H l w Z S 5 7 d m V o a W N s Z V 9 j Y X R l Z 2 9 y e S w y f S Z x d W 9 0 O y w m c X V v d D t T Z W N 0 a W 9 u M S 9 m Y W N 0 X 3 N h b G V z Y n l T d G F 0 Z X M v Q 2 h h b m d l Z C B U e X B l L n t l b G V j d H J p Y 1 9 2 Z W h p Y 2 x l c 1 9 z b 2 x k L D N 9 J n F 1 b 3 Q 7 L C Z x d W 9 0 O 1 N l Y 3 R p b 2 4 x L 2 Z h Y 3 R f c 2 F s Z X N i e V N 0 Y X R l c y 9 D a G F u Z 2 V k I F R 5 c G U u e 3 R v d G F s X 3 Z l a G l j b G V z X 3 N v b G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F j d F 9 z Y W x l c 2 J 5 U 3 R h d G V z L 0 N o Y W 5 n Z W Q g V H l w Z S 5 7 Z G F 0 Z S w w f S Z x d W 9 0 O y w m c X V v d D t T Z W N 0 a W 9 u M S 9 m Y W N 0 X 3 N h b G V z Y n l T d G F 0 Z X M v U m V w b G F j Z W Q g V m F s d W U 6 I E R h Z H J h I E 5 h Z 2 F y L n t z d G F 0 Z S w x f S Z x d W 9 0 O y w m c X V v d D t T Z W N 0 a W 9 u M S 9 m Y W N 0 X 3 N h b G V z Y n l T d G F 0 Z X M v Q 2 h h b m d l Z C B U e X B l L n t 2 Z W h p Y 2 x l X 2 N h d G V n b 3 J 5 L D J 9 J n F 1 b 3 Q 7 L C Z x d W 9 0 O 1 N l Y 3 R p b 2 4 x L 2 Z h Y 3 R f c 2 F s Z X N i e V N 0 Y X R l c y 9 D a G F u Z 2 V k I F R 5 c G U u e 2 V s Z W N 0 c m l j X 3 Z l a G l j b G V z X 3 N v b G Q s M 3 0 m c X V v d D s s J n F 1 b 3 Q 7 U 2 V j d G l v b j E v Z m F j d F 9 z Y W x l c 2 J 5 U 3 R h d G V z L 0 N o Y W 5 n Z W Q g V H l w Z S 5 7 d G 9 0 Y W x f d m V o a W N s Z X N f c 2 9 s Z C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t X 2 R h d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1 f Z G F 0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b V 9 k Y X R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N h b G V z Y n l N Y W t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N h b G V z Y n l N Y W t l c n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N h b G V z Y n l N Y W t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2 F s Z X N i e U 1 h a 2 V y c y 9 D Y X B p d G F s a X p l Z C U y M E V h Y 2 g l M j B X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N h b G V z Y n l N Y W t l c n M v V H J p b W 1 l Z C U y M F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2 F s Z X N i e V N 0 Y X R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2 F s Z X N i e V N 0 Y X R l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2 F s Z X N i e V N 0 Y X R l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z Y W x l c 2 J 5 U 3 R h d G V z L 1 R y a W 1 t Z W Q l M j B U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N h b G V z Y n l T d G F 0 Z X M v U m V w b G F j Z W Q l M j B W Y W x 1 Z S U z Q S U y M E F u Z G F t Y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2 F s Z X N i e V N 0 Y X R l c y 9 S Z X B s Y W N l Z C U y M F Z h b H V l J T N B J T I w R G F k c m E l M j B O Y W d h c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5 3 m E j 6 u c U y 8 o z e j 8 N c m Z A A A A A A C A A A A A A A Q Z g A A A A E A A C A A A A C r 9 k C B u x k m E H V C E d U V R k P 8 F D M u J z O 9 A F q c 5 b v W N 4 B j S A A A A A A O g A A A A A I A A C A A A A A i y 1 F V / p q b u A f s p g t q o G E 9 y x S 9 x H J S W o c 8 i I m H a m d P 0 V A A A A C e u v E c Y 7 J e 8 6 m N p e l c c 6 v J B 3 d X 5 A n Y j H w S 4 z R h T 5 f z c Q F K L F t o j 4 f X C 8 l + D T 8 C S 0 3 F o V O a G a B 5 J Q U O h Z 4 F g w a G z m N L t v S 9 R m A 5 K M H L d x e n o E A A A A D a n w + w X + X i 2 J D o 8 f G n n E n w L 3 H T j h H U s x S a Z T p Z 9 t w c Q D M i U A 3 Z e q t / O u Z q n + 4 G w n k 6 B s n l R A C J 7 9 z u I O z S z j 5 m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 T a g s \ T a b l e s \ & l t ; T a b l e s \ f a c t _ s a l e s b y S t a t e s & g t ; < / K e y > < / D i a g r a m O b j e c t K e y > < D i a g r a m O b j e c t K e y > < K e y > D y n a m i c   T a g s \ T a b l e s \ & l t ; T a b l e s \ f a c t _ s a l e s b y M a k e r s & g t ; 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 T a b l e s \ d i m _ d a t e \ C o l u m n s \ f i s c a l _ y e a r < / K e y > < / D i a g r a m O b j e c t K e y > < D i a g r a m O b j e c t K e y > < K e y > T a b l e s \ d i m _ d a t e \ C o l u m n s \ q u a r t e r < / K e y > < / D i a g r a m O b j e c t K e y > < D i a g r a m O b j e c t K e y > < K e y > T a b l e s \ f a c t _ s a l e s b y S t a t e s < / K e y > < / D i a g r a m O b j e c t K e y > < D i a g r a m O b j e c t K e y > < K e y > T a b l e s \ f a c t _ s a l e s b y S t a t e s \ C o l u m n s \ d a t e < / K e y > < / D i a g r a m O b j e c t K e y > < D i a g r a m O b j e c t K e y > < K e y > T a b l e s \ f a c t _ s a l e s b y S t a t e s \ C o l u m n s \ s t a t e < / K e y > < / D i a g r a m O b j e c t K e y > < D i a g r a m O b j e c t K e y > < K e y > T a b l e s \ f a c t _ s a l e s b y S t a t e s \ C o l u m n s \ v e h i c l e _ c a t e g o r y < / K e y > < / D i a g r a m O b j e c t K e y > < D i a g r a m O b j e c t K e y > < K e y > T a b l e s \ f a c t _ s a l e s b y S t a t e s \ C o l u m n s \ e l e c t r i c _ v e h i c l e s _ s o l d < / K e y > < / D i a g r a m O b j e c t K e y > < D i a g r a m O b j e c t K e y > < K e y > T a b l e s \ f a c t _ s a l e s b y S t a t e s \ C o l u m n s \ t o t a l _ v e h i c l e s _ s o l d < / K e y > < / D i a g r a m O b j e c t K e y > < D i a g r a m O b j e c t K e y > < K e y > T a b l e s \ f a c t _ s a l e s b y M a k e r s < / K e y > < / D i a g r a m O b j e c t K e y > < D i a g r a m O b j e c t K e y > < K e y > T a b l e s \ f a c t _ s a l e s b y M a k e r s \ C o l u m n s \ d a t e < / K e y > < / D i a g r a m O b j e c t K e y > < D i a g r a m O b j e c t K e y > < K e y > T a b l e s \ f a c t _ s a l e s b y M a k e r s \ C o l u m n s \ v e h i c l e _ c a t e g o r y < / K e y > < / D i a g r a m O b j e c t K e y > < D i a g r a m O b j e c t K e y > < K e y > T a b l e s \ f a c t _ s a l e s b y M a k e r s \ C o l u m n s \ m a k e r < / K e y > < / D i a g r a m O b j e c t K e y > < D i a g r a m O b j e c t K e y > < K e y > T a b l e s \ f a c t _ s a l e s b y M a k e r s \ C o l u m n s \ e l e c t r i c _ v e h i c l e s _ s o l d < / K e y > < / D i a g r a m O b j e c t K e y > < D i a g r a m O b j e c t K e y > < K e y > R e l a t i o n s h i p s \ & l t ; T a b l e s \ f a c t _ s a l e s b y S t a t e s \ C o l u m n s \ d a t e & g t ; - & l t ; T a b l e s \ d i m _ d a t e \ C o l u m n s \ d a t e & g t ; < / K e y > < / D i a g r a m O b j e c t K e y > < D i a g r a m O b j e c t K e y > < K e y > R e l a t i o n s h i p s \ & l t ; T a b l e s \ f a c t _ s a l e s b y S t a t e s \ C o l u m n s \ d a t e & g t ; - & l t ; T a b l e s \ d i m _ d a t e \ C o l u m n s \ d a t e & g t ; \ F K < / K e y > < / D i a g r a m O b j e c t K e y > < D i a g r a m O b j e c t K e y > < K e y > R e l a t i o n s h i p s \ & l t ; T a b l e s \ f a c t _ s a l e s b y S t a t e s \ C o l u m n s \ d a t e & g t ; - & l t ; T a b l e s \ d i m _ d a t e \ C o l u m n s \ d a t e & g t ; \ P K < / K e y > < / D i a g r a m O b j e c t K e y > < D i a g r a m O b j e c t K e y > < K e y > R e l a t i o n s h i p s \ & l t ; T a b l e s \ f a c t _ s a l e s b y S t a t e s \ C o l u m n s \ d a t e & g t ; - & l t ; T a b l e s \ d i m _ d a t e \ C o l u m n s \ d a t e & g t ; \ C r o s s F i l t e r < / K e y > < / D i a g r a m O b j e c t K e y > < D i a g r a m O b j e c t K e y > < K e y > R e l a t i o n s h i p s \ & l t ; T a b l e s \ f a c t _ s a l e s b y M a k e r s \ C o l u m n s \ d a t e & g t ; - & l t ; T a b l e s \ d i m _ d a t e \ C o l u m n s \ d a t e & g t ; < / K e y > < / D i a g r a m O b j e c t K e y > < D i a g r a m O b j e c t K e y > < K e y > R e l a t i o n s h i p s \ & l t ; T a b l e s \ f a c t _ s a l e s b y M a k e r s \ C o l u m n s \ d a t e & g t ; - & l t ; T a b l e s \ d i m _ d a t e \ C o l u m n s \ d a t e & g t ; \ F K < / K e y > < / D i a g r a m O b j e c t K e y > < D i a g r a m O b j e c t K e y > < K e y > R e l a t i o n s h i p s \ & l t ; T a b l e s \ f a c t _ s a l e s b y M a k e r s \ C o l u m n s \ d a t e & g t ; - & l t ; T a b l e s \ d i m _ d a t e \ C o l u m n s \ d a t e & g t ; \ P K < / K e y > < / D i a g r a m O b j e c t K e y > < D i a g r a m O b j e c t K e y > < K e y > R e l a t i o n s h i p s \ & l t ; T a b l e s \ f a c t _ s a l e s b y M a k e r s \ C o l u m n s \ d a t e & g t ; - & l t ; T a b l e s \ d i m _ d a t e \ C o l u m n s \ d a t e & g t ; \ C r o s s F i l t e r < / K e y > < / D i a g r a m O b j e c t K e y > < / A l l K e y s > < S e l e c t e d K e y s > < D i a g r a m O b j e c t K e y > < K e y > T a b l e s \ f a c t _ s a l e s b y M a k e r s \ C o l u m n s \ d a t e 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 T a g s \ T a b l e s \ & l t ; T a b l e s \ f a c t _ s a l e s b y S t a t e s & g t ; 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 T a g s \ T a b l e s \ & l t ; T a b l e s \ f a c t _ s a l e s b y M a k e r s & g t ; 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 5 4 5 . 6 < / L e f t > < T o p >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 T a b l e s \ d i m _ d a t e \ C o l u m n s \ f i s c a l _ y e a r 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 T a b l e s \ f a c t _ s a l e s b y S t a t e s < / K e y > < / a : K e y > < a : V a l u e   i : t y p e = " D i a g r a m D i s p l a y N o d e V i e w S t a t e " > < H e i g h t > 2 1 9 . 5 9 9 9 9 9 9 9 9 9 9 9 9 7 < / H e i g h t > < I s E x p a n d e d > t r u e < / I s E x p a n d e d > < L a y e d O u t > t r u e < / L a y e d O u t > < L e f t > 2 1 5 . 9 0 3 8 1 0 5 6 7 6 6 5 8 < / L e f t > < T a b I n d e x > 1 < / T a b I n d e x > < T o p > 2 0 9 . 1 9 9 9 9 9 9 9 9 9 9 9 9 3 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 T a b l e s \ f a c t _ s a l e s b y S t a t e s \ C o l u m n s \ d a t e 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 T a b l e s \ f a c t _ s a l e s b y S t a t e s \ C o l u m n s \ s t a t e 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 T a b l e s \ f a c t _ s a l e s b y S t a t e s \ C o l u m n s \ v e h i c l e _ c a t e g o r y 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 T a b l e s \ f a c t _ s a l e s b y S t a t e s \ C o l u m n s \ e l e c t r i c _ v e h i c l e s _ s o l d 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 T a b l e s \ f a c t _ s a l e s b y S t a t e s \ C o l u m n s \ t o t a l _ v e h i c l e s _ s o l d 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 T a b l e s \ f a c t _ s a l e s b y M a k e r s < / K e y > < / a : K e y > < a : V a l u e   i : t y p e = " D i a g r a m D i s p l a y N o d e V i e w S t a t e " > < H e i g h t > 1 7 3 . 2 0 0 0 0 0 0 0 0 0 0 0 0 5 < / H e i g h t > < I s E x p a n d e d > t r u e < / I s E x p a n d e d > < L a y e d O u t > t r u e < / L a y e d O u t > < L e f t > 8 1 2 . 6 0 7 6 2 1 1 3 5 3 3 1 6 7 < / L e f t > < T a b I n d e x > 2 < / T a b I n d e x > < T o p > 2 2 7 . 2 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 T a b l e s \ f a c t _ s a l e s b y M a k e r s \ C o l u m n s \ d a t e 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 T a b l e s \ f a c t _ s a l e s b y M a k e r s \ C o l u m n s \ v e h i c l e _ c a t e g o r y 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 T a b l e s \ f a c t _ s a l e s b y M a k e r s \ C o l u m n s \ m a k e r 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 T a b l e s \ f a c t _ s a l e s b y M a k e r s \ C o l u m n s \ e l e c t r i c _ v e h i c l e s _ s o l d 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 R e l a t i o n s h i p s \ & l t ; T a b l e s \ f a c t _ s a l e s b y S t a t e s \ C o l u m n s \ d a t e & g t ; - & l t ; T a b l e s \ d i m _ d a t e \ C o l u m n s \ d a t e & g t ; 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 ( 3 1 5 . 9 0 3 8 1 1 , 1 9 3 . 2 ) .   E n d   p o i n t   2 :   ( 5 2 9 . 6 , 1 5 5 ) 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 3 1 5 . 9 0 3 8 1 1 < / b : _ x > < b : _ y > 1 9 3 . 1 9 9 9 9 9 9 9 9 9 9 9 9 3 < / b : _ y > < / b : P o i n t > < b : P o i n t > < b : _ x > 3 1 5 . 9 0 3 8 1 1 < / b : _ x > < b : _ y > 1 5 7 < / b : _ y > < / b : P o i n t > < b : P o i n t > < b : _ x > 3 1 7 . 9 0 3 8 1 1 < / b : _ x > < b : _ y > 1 5 5 < / b : _ y > < / b : P o i n t > < b : P o i n t > < b : _ x > 5 2 9 . 6 < / b : _ x > < b : _ y > 1 5 5 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 R e l a t i o n s h i p s \ & l t ; T a b l e s \ f a c t _ s a l e s b y S t a t e s \ C o l u m n s \ d a t e & g t ; - & l t ; T a b l e s \ d i m _ d a t e \ C o l u m n s \ d a t e & g t ; \ F K 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 3 0 7 . 9 0 3 8 1 1 < / b : _ x > < b : _ y > 1 9 3 . 1 9 9 9 9 9 9 9 9 9 9 9 9 3 < / b : _ y > < / L a b e l L o c a t i o n > < L o c a t i o n   x m l n s : b = " h t t p : / / s c h e m a s . d a t a c o n t r a c t . o r g / 2 0 0 4 / 0 7 / S y s t e m . W i n d o w s " > < b : _ x > 3 1 5 . 9 0 3 8 1 1 < / b : _ x > < b : _ y > 2 0 9 . 1 9 9 9 9 9 9 9 9 9 9 9 9 3 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 R e l a t i o n s h i p s \ & l t ; T a b l e s \ f a c t _ s a l e s b y S t a t e s \ C o l u m n s \ d a t e & g t ; - & l t ; T a b l e s \ d i m _ d a t e \ C o l u m n s \ d a t e & g t ; \ P K 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 5 2 9 . 6 < / b : _ x > < b : _ y > 1 4 7 < / b : _ y > < / L a b e l L o c a t i o n > < L o c a t i o n   x m l n s : b = " h t t p : / / s c h e m a s . d a t a c o n t r a c t . o r g / 2 0 0 4 / 0 7 / S y s t e m . W i n d o w s " > < b : _ x > 5 4 5 . 6 < / b : _ x > < b : _ y > 1 5 5 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 R e l a t i o n s h i p s \ & l t ; T a b l e s \ f a c t _ s a l e s b y S t a t e s \ C o l u m n s \ d a t e & g t ; - & l t ; T a b l e s \ d i m _ d a t e \ C o l u m n s \ d a t e & g t ; \ C r o s s F i l t e r 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 3 1 5 . 9 0 3 8 1 1 < / b : _ x > < b : _ y > 1 9 3 . 1 9 9 9 9 9 9 9 9 9 9 9 9 3 < / b : _ y > < / b : P o i n t > < b : P o i n t > < b : _ x > 3 1 5 . 9 0 3 8 1 1 < / b : _ x > < b : _ y > 1 5 7 < / b : _ y > < / b : P o i n t > < b : P o i n t > < b : _ x > 3 1 7 . 9 0 3 8 1 1 < / b : _ x > < b : _ y > 1 5 5 < / b : _ y > < / b : P o i n t > < b : P o i n t > < b : _ x > 5 2 9 . 6 < / b : _ x > < b : _ y > 1 5 5 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 R e l a t i o n s h i p s \ & l t ; T a b l e s \ f a c t _ s a l e s b y M a k e r s \ C o l u m n s \ d a t e & g t ; - & l t ; T a b l e s \ d i m _ d a t e \ C o l u m n s \ d a t e & g t ; 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 ( 7 9 6 . 6 0 7 6 2 1 1 3 5 3 3 2 , 3 1 3 . 8 ) .   E n d   p o i n t   2 :   ( 7 6 1 . 6 , 1 5 5 ) 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 7 9 6 . 6 0 7 6 2 1 1 3 5 3 3 1 7 8 < / b : _ x > < b : _ y > 3 1 3 . 8 < / b : _ y > < / b : P o i n t > < b : P o i n t > < b : _ x > 7 8 1 . 1 0 3 8 1 0 5 < / b : _ x > < b : _ y > 3 1 3 . 8 < / b : _ y > < / b : P o i n t > < b : P o i n t > < b : _ x > 7 7 9 . 1 0 3 8 1 0 5 < / b : _ x > < b : _ y > 3 1 1 . 8 < / b : _ y > < / b : P o i n t > < b : P o i n t > < b : _ x > 7 7 9 . 1 0 3 8 1 0 5 < / b : _ x > < b : _ y > 1 5 7 < / b : _ y > < / b : P o i n t > < b : P o i n t > < b : _ x > 7 7 7 . 1 0 3 8 1 0 5 < / b : _ x > < b : _ y > 1 5 5 < / b : _ y > < / b : P o i n t > < b : P o i n t > < b : _ x > 7 6 1 . 6 0 0 0 0 0 0 0 0 0 0 0 1 4 < / b : _ x > < b : _ y > 1 5 5 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 R e l a t i o n s h i p s \ & l t ; T a b l e s \ f a c t _ s a l e s b y M a k e r s \ C o l u m n s \ d a t e & g t ; - & l t ; T a b l e s \ d i m _ d a t e \ C o l u m n s \ d a t e & g t ; \ F K 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 7 9 6 . 6 0 7 6 2 1 1 3 5 3 3 1 7 8 < / b : _ x > < b : _ y > 3 0 5 . 8 < / b : _ y > < / L a b e l L o c a t i o n > < L o c a t i o n   x m l n s : b = " h t t p : / / s c h e m a s . d a t a c o n t r a c t . o r g / 2 0 0 4 / 0 7 / S y s t e m . W i n d o w s " > < b : _ x > 8 1 2 . 6 0 7 6 2 1 1 3 5 3 3 1 7 8 < / b : _ x > < b : _ y > 3 1 3 . 8 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 R e l a t i o n s h i p s \ & l t ; T a b l e s \ f a c t _ s a l e s b y M a k e r s \ C o l u m n s \ d a t e & g t ; - & l t ; T a b l e s \ d i m _ d a t e \ C o l u m n s \ d a t e & g t ; \ P K 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 7 4 5 . 6 0 0 0 0 0 0 0 0 0 0 0 1 4 < / b : _ x > < b : _ y > 1 4 7 < / b : _ y > < / L a b e l L o c a t i o n > < L o c a t i o n   x m l n s : b = " h t t p : / / s c h e m a s . d a t a c o n t r a c t . o r g / 2 0 0 4 / 0 7 / S y s t e m . W i n d o w s " > < b : _ x > 7 4 5 . 6 0 0 0 0 0 0 0 0 0 0 0 1 4 < / b : _ x > < b : _ y > 1 5 5 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 R e l a t i o n s h i p s \ & l t ; T a b l e s \ f a c t _ s a l e s b y M a k e r s \ C o l u m n s \ d a t e & g t ; - & l t ; T a b l e s \ d i m _ d a t e \ C o l u m n s \ d a t e & g t ; \ C r o s s F i l t e r 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 7 9 6 . 6 0 7 6 2 1 1 3 5 3 3 1 7 8 < / b : _ x > < b : _ y > 3 1 3 . 8 < / b : _ y > < / b : P o i n t > < b : P o i n t > < b : _ x > 7 8 1 . 1 0 3 8 1 0 5 < / b : _ x > < b : _ y > 3 1 3 . 8 < / b : _ y > < / b : P o i n t > < b : P o i n t > < b : _ x > 7 7 9 . 1 0 3 8 1 0 5 < / b : _ x > < b : _ y > 3 1 1 . 8 < / b : _ y > < / b : P o i n t > < b : P o i n t > < b : _ x > 7 7 9 . 1 0 3 8 1 0 5 < / b : _ x > < b : _ y > 1 5 7 < / b : _ y > < / b : P o i n t > < b : P o i n t > < b : _ x > 7 7 7 . 1 0 3 8 1 0 5 < / b : _ x > < b : _ y > 1 5 5 < / b : _ y > < / b : P o i n t > < b : P o i n t > < b : _ x > 7 6 1 . 6 0 0 0 0 0 0 0 0 0 0 0 1 4 < / b : _ x > < b : _ y > 1 5 5 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 f a c t _ s a l e s b y S t a t e s 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 f a c t _ s a l e s b y S t a t e s 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 t o t a l _ v e h i c l e s _ s o l d < / K e y > < / D i a g r a m O b j e c t K e y > < D i a g r a m O b j e c t K e y > < K e y > M e a s u r e s \ S u m   o f   t o t a l _ v e h i c l e s _ s o l d \ T a g I n f o \ F o r m u l a < / K e y > < / D i a g r a m O b j e c t K e y > < D i a g r a m O b j e c t K e y > < K e y > M e a s u r e s \ S u m   o f   t o t a l _ v e h i c l e s _ s o l d \ T a g I n f o \ V a l u e < / K e y > < / D i a g r a m O b j e c t K e y > < D i a g r a m O b j e c t K e y > < K e y > M e a s u r e s \ S u m   o f   e l e c t r i c _ v e h i c l e s _ s o l d   2 < / K e y > < / D i a g r a m O b j e c t K e y > < D i a g r a m O b j e c t K e y > < K e y > M e a s u r e s \ S u m   o f   e l e c t r i c _ v e h i c l e s _ s o l d   2 \ T a g I n f o \ F o r m u l a < / K e y > < / D i a g r a m O b j e c t K e y > < D i a g r a m O b j e c t K e y > < K e y > M e a s u r e s \ S u m   o f   e l e c t r i c _ v e h i c l e s _ s o l d   2 \ T a g I n f o \ V a l u e < / K e y > < / D i a g r a m O b j e c t K e y > < D i a g r a m O b j e c t K e y > < K e y > C o l u m n s \ d a t e < / K e y > < / D i a g r a m O b j e c t K e y > < D i a g r a m O b j e c t K e y > < K e y > C o l u m n s \ s t a t e < / K e y > < / D i a g r a m O b j e c t K e y > < D i a g r a m O b j e c t K e y > < K e y > C o l u m n s \ v e h i c l e _ c a t e g o r y < / K e y > < / D i a g r a m O b j e c t K e y > < D i a g r a m O b j e c t K e y > < K e y > C o l u m n s \ e l e c t r i c _ v e h i c l e s _ s o l d < / K e y > < / D i a g r a m O b j e c t K e y > < D i a g r a m O b j e c t K e y > < K e y > C o l u m n s \ t o t a l _ v e h i c l e s _ s o l d < / K e y > < / D i a g r a m O b j e c t K e y > < D i a g r a m O b j e c t K e y > < K e y > L i n k s \ & l t ; C o l u m n s \ S u m   o f   t o t a l _ v e h i c l e s _ s o l d & g t ; - & l t ; M e a s u r e s \ t o t a l _ v e h i c l e s _ s o l d & g t ; < / K e y > < / D i a g r a m O b j e c t K e y > < D i a g r a m O b j e c t K e y > < K e y > L i n k s \ & l t ; C o l u m n s \ S u m   o f   t o t a l _ v e h i c l e s _ s o l d & g t ; - & l t ; M e a s u r e s \ t o t a l _ v e h i c l e s _ s o l d & g t ; \ C O L U M N < / K e y > < / D i a g r a m O b j e c t K e y > < D i a g r a m O b j e c t K e y > < K e y > L i n k s \ & l t ; C o l u m n s \ S u m   o f   t o t a l _ v e h i c l e s _ s o l d & g t ; - & l t ; M e a s u r e s \ t o t a l _ v e h i c l e s _ s o l d & g t ; \ M E A S U R E < / K e y > < / D i a g r a m O b j e c t K e y > < D i a g r a m O b j e c t K e y > < K e y > L i n k s \ & l t ; C o l u m n s \ S u m   o f   e l e c t r i c _ v e h i c l e s _ s o l d   2 & g t ; - & l t ; M e a s u r e s \ e l e c t r i c _ v e h i c l e s _ s o l d & g t ; < / K e y > < / D i a g r a m O b j e c t K e y > < D i a g r a m O b j e c t K e y > < K e y > L i n k s \ & l t ; C o l u m n s \ S u m   o f   e l e c t r i c _ v e h i c l e s _ s o l d   2 & g t ; - & l t ; M e a s u r e s \ e l e c t r i c _ v e h i c l e s _ s o l d & g t ; \ C O L U M N < / K e y > < / D i a g r a m O b j e c t K e y > < D i a g r a m O b j e c t K e y > < K e y > L i n k s \ & l t ; C o l u m n s \ S u m   o f   e l e c t r i c _ v e h i c l e s _ s o l d   2 & g t ; - & l t ; M e a s u r e s \ e l e c t r i c _ v e h i c l e s _ s o l d & g t ; \ M E A S U R E 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 t o t a l _ v e h i c l e s _ s o l d 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 t o t a l _ v e h i c l e s _ s o l d \ T a g I n f o \ F o r m u l a 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 t o t a l _ v e h i c l e s _ s o l d \ T a g I n f o \ V a l u e 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 e l e c t r i c _ v e h i c l e s _ s o l d 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 e l e c t r i c _ v e h i c l e s _ s o l d 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 e l e c t r i c _ v e h i c l e s _ s o l d 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 C o l u m n s \ t o t a l _ v e h i c l e s _ s o l d 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 t o t a l _ v e h i c l e s _ s o l d & g t ; - & l t ; M e a s u r e s \ t o t a l _ v e h i c l e s _ s o l d & g t ; 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 t o t a l _ v e h i c l e s _ s o l d & g t ; - & l t ; M e a s u r e s \ t o t a l _ v e h i c l e s _ s o l d & g t ; \ C O L U M N 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 t o t a l _ v e h i c l e s _ s o l d & g t ; - & l t ; M e a s u r e s \ t o t a l _ v e h i c l e s _ s o l d & g t ; \ M E A S U R E 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 e l e c t r i c _ v e h i c l e s _ s o l d   2 & g t ; - & l t ; M e a s u r e s \ e l e c t r i c _ v e h i c l e s _ s o l d & g t ; 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 e l e c t r i c _ v e h i c l e s _ s o l d   2 & g t ; - & l t ; M e a s u r e s \ e l e c t r i c _ v e h i c l e s _ s o l d & g t ; \ C O L U M N 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 e l e c t r i c _ v e h i c l e s _ s o l d   2 & g t ; - & l t ; M e a s u r e s \ e l e c t r i c _ v e h i c l e s _ s o l d & g t ; \ M E A S U R E 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 M e a s u r e s \ P e n e t r a t i o n   r a t e < / K e y > < / D i a g r a m O b j e c t K e y > < D i a g r a m O b j e c t K e y > < K e y > M e a s u r e s \ P e n e t r a t i o n   r a t e \ T a g I n f o \ F o r m u l a < / K e y > < / D i a g r a m O b j e c t K e y > < D i a g r a m O b j e c t K e y > < K e y > M e a s u r e s \ P e n e t r a t i o n   r a t e \ T a g I n f o \ V a l u e < / K e y > < / D i a g r a m O b j e c t K e y > < D i a g r a m O b j e c t K e y > < K e y > M e a s u r e s \ S u m   o f   f i s c a l _ y e a r < / K e y > < / D i a g r a m O b j e c t K e y > < D i a g r a m O b j e c t K e y > < K e y > M e a s u r e s \ S u m   o f   f i s c a l _ y e a r \ T a g I n f o \ F o r m u l a < / K e y > < / D i a g r a m O b j e c t K e y > < D i a g r a m O b j e c t K e y > < K e y > M e a s u r e s \ S u m   o f   f i s c a l _ y e a r \ T a g I n f o \ V a l u e < / K e y > < / D i a g r a m O b j e c t K e y > < D i a g r a m O b j e c t K e y > < K e y > C o l u m n s \ d a t e < / K e y > < / D i a g r a m O b j e c t K e y > < D i a g r a m O b j e c t K e y > < K e y > C o l u m n s \ f i s c a l _ y e a r < / K e y > < / D i a g r a m O b j e c t K e y > < D i a g r a m O b j e c t K e y > < K e y > C o l u m n s \ q u a r t e r < / K e y > < / D i a g r a m O b j e c t K e y > < D i a g r a m O b j e c t K e y > < K e y > L i n k s \ & l t ; C o l u m n s \ S u m   o f   f i s c a l _ y e a r & g t ; - & l t ; M e a s u r e s \ f i s c a l _ y e a r & g t ; < / K e y > < / D i a g r a m O b j e c t K e y > < D i a g r a m O b j e c t K e y > < K e y > L i n k s \ & l t ; C o l u m n s \ S u m   o f   f i s c a l _ y e a r & g t ; - & l t ; M e a s u r e s \ f i s c a l _ y e a r & g t ; \ C O L U M N < / K e y > < / D i a g r a m O b j e c t K e y > < D i a g r a m O b j e c t K e y > < K e y > L i n k s \ & l t ; C o l u m n s \ S u m   o f   f i s c a l _ y e a r & g t ; - & l t ; M e a s u r e s \ f i s c a l _ y e a r & g t ; \ M E A S U R E 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 M e a s u r e s \ P e n e t r a t i o n   r a t e 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 M e a s u r e s \ P e n e t r a t i o n 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 M e a s u r e s \ P e n e t r a t i o n 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 f i s c a l _ y e a r 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 f i s c a l _ y e a r \ T a g I n f o \ F o r m u l a 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 f i s c a l _ y e a r \ T a g I n f o \ V a l u e 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 f i s c a l _ y e a r & g t ; - & l t ; M e a s u r e s \ f i s c a l _ y e a r & g t ; 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 f i s c a l _ y e a r & g t ; - & l t ; M e a s u r e s \ f i s c a l _ y e a r & g t ; \ C O L U M N 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 f i s c a l _ y e a r & g t ; - & l t ; M e a s u r e s \ f i s c a l _ y e a r & g t ; \ M E A S U R E 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 f a c t _ s a l e s b y M a k e r s 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 f a c t _ s a l e s b y M a k e r s 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 e l e c t r i c _ v e h i c l e s _ s o l d < / K e y > < / D i a g r a m O b j e c t K e y > < D i a g r a m O b j e c t K e y > < K e y > M e a s u r e s \ S u m   o f   e l e c t r i c _ v e h i c l e s _ s o l d \ T a g I n f o \ F o r m u l a < / K e y > < / D i a g r a m O b j e c t K e y > < D i a g r a m O b j e c t K e y > < K e y > M e a s u r e s \ S u m   o f   e l e c t r i c _ v e h i c l e s _ s o l d \ T a g I n f o \ V a l u e < / K e y > < / D i a g r a m O b j e c t K e y > < D i a g r a m O b j e c t K e y > < K e y > M e a s u r e s \ S u m   o f   a v e r a g e _ p r i c e < / K e y > < / D i a g r a m O b j e c t K e y > < D i a g r a m O b j e c t K e y > < K e y > M e a s u r e s \ S u m   o f   a v e r a g e _ p r i c e \ T a g I n f o \ F o r m u l a < / K e y > < / D i a g r a m O b j e c t K e y > < D i a g r a m O b j e c t K e y > < K e y > M e a s u r e s \ S u m   o f   a v e r a g e _ p r i c e \ T a g I n f o \ V a l u e 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 C o l u m n s \ d a t e < / K e y > < / D i a g r a m O b j e c t K e y > < D i a g r a m O b j e c t K e y > < K e y > C o l u m n s \ v e h i c l e _ c a t e g o r y < / K e y > < / D i a g r a m O b j e c t K e y > < D i a g r a m O b j e c t K e y > < K e y > C o l u m n s \ m a k e r < / K e y > < / D i a g r a m O b j e c t K e y > < D i a g r a m O b j e c t K e y > < K e y > C o l u m n s \ e l e c t r i c _ v e h i c l e s _ s o l d < / K e y > < / D i a g r a m O b j e c t K e y > < D i a g r a m O b j e c t K e y > < K e y > C o l u m n s \ a v e r a g e _ p r i c e < / K e y > < / D i a g r a m O b j e c t K e y > < D i a g r a m O b j e c t K e y > < K e y > C o l u m n s \ r e v e n u e < / K e y > < / D i a g r a m O b j e c t K e y > < D i a g r a m O b j e c t K e y > < K e y > L i n k s \ & l t ; C o l u m n s \ S u m   o f   e l e c t r i c _ v e h i c l e s _ s o l d & g t ; - & l t ; M e a s u r e s \ e l e c t r i c _ v e h i c l e s _ s o l d & g t ; < / K e y > < / D i a g r a m O b j e c t K e y > < D i a g r a m O b j e c t K e y > < K e y > L i n k s \ & l t ; C o l u m n s \ S u m   o f   e l e c t r i c _ v e h i c l e s _ s o l d & g t ; - & l t ; M e a s u r e s \ e l e c t r i c _ v e h i c l e s _ s o l d & g t ; \ C O L U M N < / K e y > < / D i a g r a m O b j e c t K e y > < D i a g r a m O b j e c t K e y > < K e y > L i n k s \ & l t ; C o l u m n s \ S u m   o f   e l e c t r i c _ v e h i c l e s _ s o l d & g t ; - & l t ; M e a s u r e s \ e l e c t r i c _ v e h i c l e s _ s o l d & g t ; \ M E A S U R E < / K e y > < / D i a g r a m O b j e c t K e y > < D i a g r a m O b j e c t K e y > < K e y > L i n k s \ & l t ; C o l u m n s \ S u m   o f   a v e r a g e _ p r i c e & g t ; - & l t ; M e a s u r e s \ a v e r a g e _ p r i c e & g t ; < / K e y > < / D i a g r a m O b j e c t K e y > < D i a g r a m O b j e c t K e y > < K e y > L i n k s \ & l t ; C o l u m n s \ S u m   o f   a v e r a g e _ p r i c e & g t ; - & l t ; M e a s u r e s \ a v e r a g e _ p r i c e & g t ; \ C O L U M N < / K e y > < / D i a g r a m O b j e c t K e y > < D i a g r a m O b j e c t K e y > < K e y > L i n k s \ & l t ; C o l u m n s \ S u m   o f   a v e r a g e _ p r i c e & g t ; - & l t ; M e a s u r e s \ a v e r a g e _ p r i c e & g t ; \ M E A S U R E 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 e l e c t r i c _ v e h i c l e s _ s o l d 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 e l e c t r i c _ v e h i c l e s _ s o l d \ T a g I n f o \ F o r m u l a 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 e l e c t r i c _ v e h i c l e s _ s o l d \ T a g I n f o \ V a l u e 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 a v e r a g e _ p r i c e 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 C o l u m n s \ m a k e r 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 e l e c t r i c _ v e h i c l e s _ s o l d & g t ; - & l t ; M e a s u r e s \ e l e c t r i c _ v e h i c l e s _ s o l d & g t ; 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 e l e c t r i c _ v e h i c l e s _ s o l d & g t ; - & l t ; M e a s u r e s \ e l e c t r i c _ v e h i c l e s _ s o l d & g t ; \ C O L U M N 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 e l e c t r i c _ v e h i c l e s _ s o l d & g t ; - & l t ; M e a s u r e s \ e l e c t r i c _ v e h i c l e s _ s o l d & g t ; \ M E A S U R E 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 a v e r a g e _ p r i c e & g t ; - & l t ; M e a s u r e s \ a v e r a g e _ p r i c e & g t ; 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 a v e r a g e _ p r i c e & g t ; - & l t ; M e a s u r e s \ a v e r a g e _ p r i c e & g t ; \ C O L U M N 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 a v e r a g e _ p r i c e & g t ; - & l t ; M e a s u r e s \ a v e r a g e _ p r i c e & g t ; \ M E A S U R E 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_ d a t e _ 0 4 0 3 b 4 7 b - a c b 0 - 4 6 4 c - 8 e 8 3 - 9 2 9 9 e 6 5 9 7 9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 f i s c a l _ y e a r < / s t r i n g > < / k e y > < v a l u e > < i n t > 1 2 8 < / i n t > < / v a l u e > < / i t e m > < i t e m > < k e y > < s t r i n g > q u a r t e r < / s t r i n g > < / k e y > < v a l u e > < i n t > 1 0 0 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 f i s c a l _ y e a r < / s t r i n g > < / k e y > < v a l u e > < i n t > 1 < / i n t > < / v a l u e > < / i t e m > < i t e m > < k e y > < s t r i n g > q u a r t e r 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3 8 d d 4 0 2 6 - b 7 b f - 4 c 4 0 - 8 0 9 c - 9 4 0 7 0 c 1 1 d d 5 3 " > < C u s t o m C o n t e n t > < ! [ C D A T A [ < ? x m l   v e r s i o n = " 1 . 0 "   e n c o d i n g = " u t f - 1 6 " ? > < S e t t i n g s > < C a l c u l a t e d F i e l d s > < i t e m > < M e a s u r e N a m e > P e n e t r a t i o n   r a t e < / M e a s u r e N a m e > < D i s p l a y N a m e > P e n e t r a t i o n 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 2 0 2 4 - 0 8 - 0 7 T 1 6 : 4 5 : 3 8 . 2 7 3 3 4 7 5 + 0 5 : 3 0 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1 7 8 8 0 4 5 - 8 9 f 6 - 4 9 7 2 - b 6 3 0 - 2 f a 8 b 2 3 5 0 2 f 4 " > < C u s t o m C o n t e n t > < ! [ C D A T A [ < ? x m l   v e r s i o n = " 1 . 0 "   e n c o d i n g = " u t f - 1 6 " ? > < S e t t i n g s > < C a l c u l a t e d F i e l d s > < i t e m > < M e a s u r e N a m e > P e n e t r a t i o n   r a t e < / M e a s u r e N a m e > < D i s p l a y N a m e > P e n e t r a t i o n 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3775183-5A62-448A-BF4A-252E96CBCC24}">
  <ds:schemaRefs/>
</ds:datastoreItem>
</file>

<file path=customXml/itemProps10.xml><?xml version="1.0" encoding="utf-8"?>
<ds:datastoreItem xmlns:ds="http://schemas.openxmlformats.org/officeDocument/2006/customXml" ds:itemID="{2CFA5877-BF82-4A39-A1AA-BD5B12F69DE9}">
  <ds:schemaRefs/>
</ds:datastoreItem>
</file>

<file path=customXml/itemProps11.xml><?xml version="1.0" encoding="utf-8"?>
<ds:datastoreItem xmlns:ds="http://schemas.openxmlformats.org/officeDocument/2006/customXml" ds:itemID="{321909F7-9997-453B-BCB7-1901CA5EF664}">
  <ds:schemaRefs/>
</ds:datastoreItem>
</file>

<file path=customXml/itemProps12.xml><?xml version="1.0" encoding="utf-8"?>
<ds:datastoreItem xmlns:ds="http://schemas.openxmlformats.org/officeDocument/2006/customXml" ds:itemID="{AF24B044-D0F0-4939-845C-2EBB617B3B64}">
  <ds:schemaRefs/>
</ds:datastoreItem>
</file>

<file path=customXml/itemProps13.xml><?xml version="1.0" encoding="utf-8"?>
<ds:datastoreItem xmlns:ds="http://schemas.openxmlformats.org/officeDocument/2006/customXml" ds:itemID="{362B2E4C-4D6F-4B89-BF2B-0EA753B92171}">
  <ds:schemaRefs/>
</ds:datastoreItem>
</file>

<file path=customXml/itemProps14.xml><?xml version="1.0" encoding="utf-8"?>
<ds:datastoreItem xmlns:ds="http://schemas.openxmlformats.org/officeDocument/2006/customXml" ds:itemID="{3B0AE04D-E447-4E65-BEF2-C17CC806F65D}">
  <ds:schemaRefs/>
</ds:datastoreItem>
</file>

<file path=customXml/itemProps15.xml><?xml version="1.0" encoding="utf-8"?>
<ds:datastoreItem xmlns:ds="http://schemas.openxmlformats.org/officeDocument/2006/customXml" ds:itemID="{F14506D3-C10E-4505-A207-3805931D16A5}">
  <ds:schemaRefs/>
</ds:datastoreItem>
</file>

<file path=customXml/itemProps16.xml><?xml version="1.0" encoding="utf-8"?>
<ds:datastoreItem xmlns:ds="http://schemas.openxmlformats.org/officeDocument/2006/customXml" ds:itemID="{CE732271-D030-44D7-97FF-BD5BAC980046}">
  <ds:schemaRefs/>
</ds:datastoreItem>
</file>

<file path=customXml/itemProps17.xml><?xml version="1.0" encoding="utf-8"?>
<ds:datastoreItem xmlns:ds="http://schemas.openxmlformats.org/officeDocument/2006/customXml" ds:itemID="{561F0D82-F664-43A7-A771-4D886785FA5E}">
  <ds:schemaRefs/>
</ds:datastoreItem>
</file>

<file path=customXml/itemProps18.xml><?xml version="1.0" encoding="utf-8"?>
<ds:datastoreItem xmlns:ds="http://schemas.openxmlformats.org/officeDocument/2006/customXml" ds:itemID="{0C77A745-6E4E-4060-8B2F-F19B18603E86}">
  <ds:schemaRefs/>
</ds:datastoreItem>
</file>

<file path=customXml/itemProps19.xml><?xml version="1.0" encoding="utf-8"?>
<ds:datastoreItem xmlns:ds="http://schemas.openxmlformats.org/officeDocument/2006/customXml" ds:itemID="{BF3A5A72-7E02-48C0-859F-577CACB2984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F3D25B-88A3-4B39-B788-287E0BAA978C}">
  <ds:schemaRefs/>
</ds:datastoreItem>
</file>

<file path=customXml/itemProps20.xml><?xml version="1.0" encoding="utf-8"?>
<ds:datastoreItem xmlns:ds="http://schemas.openxmlformats.org/officeDocument/2006/customXml" ds:itemID="{AB0599F4-6187-4C36-9096-4F7F993BF8B0}">
  <ds:schemaRefs/>
</ds:datastoreItem>
</file>

<file path=customXml/itemProps21.xml><?xml version="1.0" encoding="utf-8"?>
<ds:datastoreItem xmlns:ds="http://schemas.openxmlformats.org/officeDocument/2006/customXml" ds:itemID="{F168FCAB-CBC8-43AC-8BF5-90E0FECE188A}">
  <ds:schemaRefs/>
</ds:datastoreItem>
</file>

<file path=customXml/itemProps3.xml><?xml version="1.0" encoding="utf-8"?>
<ds:datastoreItem xmlns:ds="http://schemas.openxmlformats.org/officeDocument/2006/customXml" ds:itemID="{6E2219C6-188C-4593-85EB-B9B12C60162C}">
  <ds:schemaRefs/>
</ds:datastoreItem>
</file>

<file path=customXml/itemProps4.xml><?xml version="1.0" encoding="utf-8"?>
<ds:datastoreItem xmlns:ds="http://schemas.openxmlformats.org/officeDocument/2006/customXml" ds:itemID="{AAD5743F-C79F-484C-AA7B-B25D282FCCA2}">
  <ds:schemaRefs/>
</ds:datastoreItem>
</file>

<file path=customXml/itemProps5.xml><?xml version="1.0" encoding="utf-8"?>
<ds:datastoreItem xmlns:ds="http://schemas.openxmlformats.org/officeDocument/2006/customXml" ds:itemID="{B4306A0C-3B9A-4422-B2F1-C6F79ADAC798}">
  <ds:schemaRefs/>
</ds:datastoreItem>
</file>

<file path=customXml/itemProps6.xml><?xml version="1.0" encoding="utf-8"?>
<ds:datastoreItem xmlns:ds="http://schemas.openxmlformats.org/officeDocument/2006/customXml" ds:itemID="{ADF298F5-35C9-4F96-A3EF-B30FDFF9D6FA}">
  <ds:schemaRefs/>
</ds:datastoreItem>
</file>

<file path=customXml/itemProps7.xml><?xml version="1.0" encoding="utf-8"?>
<ds:datastoreItem xmlns:ds="http://schemas.openxmlformats.org/officeDocument/2006/customXml" ds:itemID="{37BD4145-D7DC-4E4D-928D-E5BB0B3BE1B0}">
  <ds:schemaRefs/>
</ds:datastoreItem>
</file>

<file path=customXml/itemProps8.xml><?xml version="1.0" encoding="utf-8"?>
<ds:datastoreItem xmlns:ds="http://schemas.openxmlformats.org/officeDocument/2006/customXml" ds:itemID="{1CBB680A-68D3-4872-B65E-C9964A2A132A}">
  <ds:schemaRefs/>
</ds:datastoreItem>
</file>

<file path=customXml/itemProps9.xml><?xml version="1.0" encoding="utf-8"?>
<ds:datastoreItem xmlns:ds="http://schemas.openxmlformats.org/officeDocument/2006/customXml" ds:itemID="{46D19C0D-63DD-4642-B5F6-E60D645E7D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fact_salesbyStates</vt:lpstr>
      <vt:lpstr>fact_salesbyMakers</vt:lpstr>
      <vt:lpstr>dim_date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Negi</dc:creator>
  <cp:lastModifiedBy>Ankit Negi</cp:lastModifiedBy>
  <dcterms:created xsi:type="dcterms:W3CDTF">2015-06-05T18:17:20Z</dcterms:created>
  <dcterms:modified xsi:type="dcterms:W3CDTF">2024-08-07T12:51:38Z</dcterms:modified>
</cp:coreProperties>
</file>