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ruopingxu/Google Drive/4B/ECE356/Labs356/Lab3/"/>
    </mc:Choice>
  </mc:AlternateContent>
  <bookViews>
    <workbookView xWindow="0" yWindow="460" windowWidth="24880" windowHeight="14820" tabRatio="500"/>
  </bookViews>
  <sheets>
    <sheet name="avgsta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A5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1" i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<sst xmlns="http://schemas.openxmlformats.org/spreadsheetml/2006/main" count="638" uniqueCount="636">
  <si>
    <t>-0HEXd4W6bJI8k7E0RxTA</t>
  </si>
  <si>
    <t>-0KsjlAThNWua2Pr4HStQ</t>
  </si>
  <si>
    <t>-0mI_q_0D1CdU4P_hoImQ</t>
  </si>
  <si>
    <t>-2QZsyXGz1OhiD4-0FQLQ</t>
  </si>
  <si>
    <t>-4fX3LBeXoE88gDTK6TKQ</t>
  </si>
  <si>
    <t>-4TkB_iDShmg41Y_QW9nw</t>
  </si>
  <si>
    <t>-52YqcuRttZN62TCKQdbw</t>
  </si>
  <si>
    <t>-65q1FpAL_UQtVZ2PTGew</t>
  </si>
  <si>
    <t>-7266Nwi6RXjKNNKeoFMQ</t>
  </si>
  <si>
    <t>-82_AVgRBsLw6Dhy8sEnA</t>
  </si>
  <si>
    <t>-9HuvEtLhp21SeIEEltnA</t>
  </si>
  <si>
    <t>-9jRaeY1xK-2l9r9fVQWA</t>
  </si>
  <si>
    <t>-RM-_N1-5AiFSzdU5Gn1Q</t>
  </si>
  <si>
    <t>-tdW3qQv7EBzq-69twOhA</t>
  </si>
  <si>
    <t>0-VtlGnGqOcTwDK-WivBQ</t>
  </si>
  <si>
    <t>0-X2JVygFfLh79St5cnwA</t>
  </si>
  <si>
    <t>02It4LFEgradr6uK9KCfA</t>
  </si>
  <si>
    <t>02LD_yedEFQKLuLDO-gWw</t>
  </si>
  <si>
    <t>03UjydLhAeSHlTJn_6nYA</t>
  </si>
  <si>
    <t>03vvla3SZGX_DOusubxWQ</t>
  </si>
  <si>
    <t>04OzlLvfRBK5drahj3ZzA</t>
  </si>
  <si>
    <t>04SqDgbCF9EmZjYabXXmg</t>
  </si>
  <si>
    <t>05BW06kotCYzt8ZpmbWFA</t>
  </si>
  <si>
    <t>05sPcciFbK8O_Npx8Dz2A</t>
  </si>
  <si>
    <t>06ifsvAIJR7AAjn0BP3Ew</t>
  </si>
  <si>
    <t>06LYbA4Qm_9E83KNT1Jrg</t>
  </si>
  <si>
    <t>06TNR0tYVpPZgdoyBfK3Q</t>
  </si>
  <si>
    <t>07zz7Is6wVQVmnd1Xpx1Q</t>
  </si>
  <si>
    <t>087cNxyD11jpuF8wfxzVQ</t>
  </si>
  <si>
    <t>0aB-OapfKQyLpIlghr2pw</t>
  </si>
  <si>
    <t>0AH2QoTlvKDf7CcjkJ39Q</t>
  </si>
  <si>
    <t>0aiA1YdfvrJWQv8N1LGsg</t>
  </si>
  <si>
    <t>0bHQFYvhmQlZBovFR6YAA</t>
  </si>
  <si>
    <t>0b_OQvwRFZIzXVn3_Zzvg</t>
  </si>
  <si>
    <t>0D3oSKIIWCTtii9ggLpcw</t>
  </si>
  <si>
    <t>0d9f7j5SRAZTaEu0JGvPg</t>
  </si>
  <si>
    <t>0DdjXDUionSn0AX0hv_9g</t>
  </si>
  <si>
    <t>0DRa69RLdSSNrc57P_5ew</t>
  </si>
  <si>
    <t>0Dxl-TDjTShfC31OHyQXw</t>
  </si>
  <si>
    <t>0ei8m0O0_6WJ1eU4Wk-iw</t>
  </si>
  <si>
    <t>0EsHsk6xnmF7Vvu6ckoag</t>
  </si>
  <si>
    <t>0ETqxKsxIBnmJklugoTrg</t>
  </si>
  <si>
    <t>0fMBkX7QvWKQrtOp7H-GQ</t>
  </si>
  <si>
    <t>0FS8Is93HyIzu0HFSiAJw</t>
  </si>
  <si>
    <t>0gh7015nDOhZlwzlNNxwA</t>
  </si>
  <si>
    <t>0gn6u0k3qEeRIS_ez72XQ</t>
  </si>
  <si>
    <t>0gpw3UY1l7dH5IQ7qUG2A</t>
  </si>
  <si>
    <t>0gZ9aQoF_yL8v0Yv0Oo9w</t>
  </si>
  <si>
    <t>0heMfd5ngN1qm3vrVL83g</t>
  </si>
  <si>
    <t>0hqgiDX-1dF1rTaqJ-lpQ</t>
  </si>
  <si>
    <t>0HqR2a7wR50tKy4TCpEqg</t>
  </si>
  <si>
    <t>0hRSvcY3VxkvLoYA1wz8Q</t>
  </si>
  <si>
    <t>0I8RCJIk0kgty1f5fPaFQ</t>
  </si>
  <si>
    <t>0itF0VWVBe3k2AdfUReGA</t>
  </si>
  <si>
    <t>0j-Cfs_nNow45RJGap5IQ</t>
  </si>
  <si>
    <t>0jDTqgP20wSgRZrNSIL7w</t>
  </si>
  <si>
    <t>0JhqQToXaGZ8aPwKV0i-g</t>
  </si>
  <si>
    <t>0M2jTCBvR1L32sgfViRrA</t>
  </si>
  <si>
    <t>0MGEWw692xeqwmdvsnFZw</t>
  </si>
  <si>
    <t>0MhXNQ0cNdYfBSrhgRVRA</t>
  </si>
  <si>
    <t>0MwH67T9Hr4skmWjut_rw</t>
  </si>
  <si>
    <t>0Nh5pbC-NoCVgT2bgbcRA</t>
  </si>
  <si>
    <t>0nLkzsZsFiX3nE4UKw5vg</t>
  </si>
  <si>
    <t>0npoOcYIFoTGFSCF3ThcA</t>
  </si>
  <si>
    <t>0NT1hMZ5FKleHiIl1ihIQ</t>
  </si>
  <si>
    <t>0oUkj6pnVGa4m-xhHk0Lg</t>
  </si>
  <si>
    <t>0OZ5qiIobyAA7DYAPvz0A</t>
  </si>
  <si>
    <t>0p7UrjssdF5FvDKl5y6RA</t>
  </si>
  <si>
    <t>0paANjzZPt0VAH_1BubDA</t>
  </si>
  <si>
    <t>0PLMxluG1ETKpl364Sj6g</t>
  </si>
  <si>
    <t>0qK_1F_e6id80TnKLGc8A</t>
  </si>
  <si>
    <t>0qqMMYK_ovlf7dsa9FBYA</t>
  </si>
  <si>
    <t>0QTwX15WKy7_imlqVYVig</t>
  </si>
  <si>
    <t>0rG6ZZRl7BJAbPZK5UpwQ</t>
  </si>
  <si>
    <t>0s0uEo7NmkykdfwqjFx7A</t>
  </si>
  <si>
    <t>0SkEBHjC5Qaq4GUa7nQ2A</t>
  </si>
  <si>
    <t>0SmtBWCEvELCQmpCUbm_w</t>
  </si>
  <si>
    <t>0stzn_U5HE0pkIaU1YKPA</t>
  </si>
  <si>
    <t>0tOV1k8XpMbntJ1w0osMA</t>
  </si>
  <si>
    <t>0Twd3m7DMD8BjLNi3p-WA</t>
  </si>
  <si>
    <t>0tYWv5LxCIdWdaf1jUkzA</t>
  </si>
  <si>
    <t>0u08ORJxIVq4ICNDfjviA</t>
  </si>
  <si>
    <t>0v5khcY-8pplwjzVhfPQg</t>
  </si>
  <si>
    <t>0vRL82TjwuZCkdp8muulg</t>
  </si>
  <si>
    <t>0VwQ6vDAJPcbpLwk1cmQA</t>
  </si>
  <si>
    <t>0WC02FcDvjBrg76MlBXhA</t>
  </si>
  <si>
    <t>0WJZH9GI-XJZ3aPQ1MCpg</t>
  </si>
  <si>
    <t>0wUMy3vgInUD4S6KJInnw</t>
  </si>
  <si>
    <t>0XCUIkSFdgTrExUMct1aQ</t>
  </si>
  <si>
    <t>0XKo44bg7OQIEn-fx9jFQ</t>
  </si>
  <si>
    <t>0XSm2-OftJWM9_MSK0j2g</t>
  </si>
  <si>
    <t>0yauhuaZY_eyqg_MBfbEw</t>
  </si>
  <si>
    <t>0Ycl6yN0BsX1U70-SZOYw</t>
  </si>
  <si>
    <t>0z2wIDM1Uf9bCAyroYE0g</t>
  </si>
  <si>
    <t>0_9cNIoVRbk8-oV0y_DKg</t>
  </si>
  <si>
    <t>0_C5r50oOk1B3huGL9OcQ</t>
  </si>
  <si>
    <t>0_fYENGKxGwmiUk4N91yg</t>
  </si>
  <si>
    <t>0_lK8RIsPkWM8y6HW6Vng</t>
  </si>
  <si>
    <t>10Vt3IEiMj-g1NyCebZrA</t>
  </si>
  <si>
    <t>11Gio6VIDNGWdOBNzZpqA</t>
  </si>
  <si>
    <t>11KtjqfYhq4icdrHty29Q</t>
  </si>
  <si>
    <t>11rZ6onKMV1u0IH65zQ2A</t>
  </si>
  <si>
    <t>139uEHYxEIjRaJGHLedpA</t>
  </si>
  <si>
    <t>13coJsRyJUQPLxqaXw0vQ</t>
  </si>
  <si>
    <t>13pXxRgRAvi3j5U2JYduQ</t>
  </si>
  <si>
    <t>15sJkPeO22qVkmYwX4_og</t>
  </si>
  <si>
    <t>15T0fHe-cPqcfd-C0bOhA</t>
  </si>
  <si>
    <t>16jrBhtVXbs1ReMO81E8A</t>
  </si>
  <si>
    <t>17daRQ2Q-fyd_AHrhGgBg</t>
  </si>
  <si>
    <t>17MvJcXB_ozYG3WWyB9Dg</t>
  </si>
  <si>
    <t>196EsY9OnhpuL5MX1F5TQ</t>
  </si>
  <si>
    <t>19j4ExVKylIJU8JcEV55Q</t>
  </si>
  <si>
    <t>19O5v0_KsdZ4sKm-p5F7w</t>
  </si>
  <si>
    <t>19Yetlac2aTsMX0_xnMHg</t>
  </si>
  <si>
    <t>1ATv7vgYi6kgaH1s9TvfQ</t>
  </si>
  <si>
    <t>1b6urXJhTSTWzvCzHao9Q</t>
  </si>
  <si>
    <t>1bu2AtUEkSoYt3HFOsEmw</t>
  </si>
  <si>
    <t>1bz6TmraCyMN1D0-NP3Xg</t>
  </si>
  <si>
    <t>1df83pRQuA9BQ4QeYh0nA</t>
  </si>
  <si>
    <t>1dQ0xCelsz_LJM1CKT82w</t>
  </si>
  <si>
    <t>1dSMHkTJPrgh-k-KvDSuQ</t>
  </si>
  <si>
    <t>1Dy4F4zlSqPNN8Y-9YAvw</t>
  </si>
  <si>
    <t>1e4N4oDKLRjdbIKEK6rnQ</t>
  </si>
  <si>
    <t>1Emre88jszSsXXvEljVLA</t>
  </si>
  <si>
    <t>1Eoh6ffF9t61AEzif84QA</t>
  </si>
  <si>
    <t>1F7KZxq3Lib1CKLlybC5Q</t>
  </si>
  <si>
    <t>1fZNoDM4fMaww_QKl3GZA</t>
  </si>
  <si>
    <t>1gBAJyxJsDeInOa_Mm61Q</t>
  </si>
  <si>
    <t>1gmWScQYxtCxS0ieKSZpA</t>
  </si>
  <si>
    <t>1guBYKrvJI4l80on0qUsA</t>
  </si>
  <si>
    <t>1hRlrkFptK7pJ-9Z4D8Xw</t>
  </si>
  <si>
    <t>1IdICNs38klHxn9f5e1qQ</t>
  </si>
  <si>
    <t>1IDx2lJrgmrtb842qCJnw</t>
  </si>
  <si>
    <t>1IkfRbqgjpi_3TUp0yE-Q</t>
  </si>
  <si>
    <t>1iOCz3PUwMcorodiUaPFA</t>
  </si>
  <si>
    <t>1jbyVDPbENx4X2aTzgLew</t>
  </si>
  <si>
    <t>1jGe15rHSMon78Kkz1z9w</t>
  </si>
  <si>
    <t>1JkAt7id0C2lKdtv6FF8g</t>
  </si>
  <si>
    <t>1JRUWNAs77INJCzctiuLg</t>
  </si>
  <si>
    <t>1Kn6rk--dXHZts1HGAP9g</t>
  </si>
  <si>
    <t>1Lamrif0-2Qc6z7RHQIoQ</t>
  </si>
  <si>
    <t>1LYnK3QRMWBAdD1WuGdJQ</t>
  </si>
  <si>
    <t>1mHDouV4Gs7f4Y2QGHb7w</t>
  </si>
  <si>
    <t>1NrWGGpsOG0taBnhWbV7w</t>
  </si>
  <si>
    <t>1nUD362j3hZnq3edS_I1A</t>
  </si>
  <si>
    <t>1oZqFc5uY5RUSp3ZtF0AA</t>
  </si>
  <si>
    <t>1p8HJmNCFJEuJAOBKPw4g</t>
  </si>
  <si>
    <t>1PD0bgiO4a7HoyQvVZKSg</t>
  </si>
  <si>
    <t>1Q1s_NMGjBLBULA8z_npg</t>
  </si>
  <si>
    <t>1QCrZvJUQd6M8asIiOslQ</t>
  </si>
  <si>
    <t>1QEtSlWrIIMUdJne_YRPQ</t>
  </si>
  <si>
    <t>1qg59SQG5WzSVKkWvdnCw</t>
  </si>
  <si>
    <t>1QqgANJCXNRP7Ic1FgdnA</t>
  </si>
  <si>
    <t>1RSOrp4T5n4cQn0HhW1RQ</t>
  </si>
  <si>
    <t>1sXnR-X9ReDsVvG36EGXQ</t>
  </si>
  <si>
    <t>1T3uY1yE-1dq0-5KKe0-A</t>
  </si>
  <si>
    <t>1t4MriI1hwAayZ4mnbZ1A</t>
  </si>
  <si>
    <t>1tU1SgJeU9iYBmqsBq2Sw</t>
  </si>
  <si>
    <t>1U7FLmptAHm1B1av8Puhg</t>
  </si>
  <si>
    <t>1UWj-0tK_FkTX1FLkk6Ig</t>
  </si>
  <si>
    <t>1uX4pkbOYd0Gv43I0cFow</t>
  </si>
  <si>
    <t>1vGaNFY4zU2c3UUKCCNAQ</t>
  </si>
  <si>
    <t>1vSvHZJ4SmN05pGxz46sA</t>
  </si>
  <si>
    <t>1wa0XXVR_4x0JKf2Eu32Q</t>
  </si>
  <si>
    <t>1WEc1d4Nk0OvEdhU_PEpQ</t>
  </si>
  <si>
    <t>1wExl9S7-LxIlhKZKxQIw</t>
  </si>
  <si>
    <t>1wHRzKcr6c4t1Ani1Qt9g</t>
  </si>
  <si>
    <t>1WnQYOxnGNNquzwxxw9rw</t>
  </si>
  <si>
    <t>1WurIAebAEEW-Z7YT7OeQ</t>
  </si>
  <si>
    <t>1xbhmO5U2P0aU7ZWs2Urg</t>
  </si>
  <si>
    <t>1XjkPVhIrVCXqQb-4Y0iA</t>
  </si>
  <si>
    <t>1XN26FWfpetIeRaGER0Jw</t>
  </si>
  <si>
    <t>1YIoHgIIqDN48YTcP9PZg</t>
  </si>
  <si>
    <t>1ZSWpyW6Qf5gKeHUOLv6Q</t>
  </si>
  <si>
    <t>1zY3QZ4vS2wdqTfnFLs1Q</t>
  </si>
  <si>
    <t>1_QjWj8qhjPSm8iLYW4zg</t>
  </si>
  <si>
    <t>20agt9Zy6LuMmTalqnGxg</t>
  </si>
  <si>
    <t>20du82QtQoRutWfanTYhA</t>
  </si>
  <si>
    <t>20p1djMrXPUq5fp2Cv8gQ</t>
  </si>
  <si>
    <t>2184WqeFBkar4rN1KzbzQ</t>
  </si>
  <si>
    <t>24OurJb1F03IWgo0EbMEw</t>
  </si>
  <si>
    <t>24s-iaAlB5Vzb4-qKZ8Wg</t>
  </si>
  <si>
    <t>26-h-h7ao2pEwvGWYAMdA</t>
  </si>
  <si>
    <t>265YEgSQBFsUWbNs9P5LA</t>
  </si>
  <si>
    <t>26J4wzYrjU7IIQAkR1EWg</t>
  </si>
  <si>
    <t>26Vk4JvE0Xr1Qh5w5TG5w</t>
  </si>
  <si>
    <t>274bBqlCM7d1bnmUVFYkw</t>
  </si>
  <si>
    <t>27BvCH3VFZQTY56pU9DwA</t>
  </si>
  <si>
    <t>27lSM-gghCCs49o0oHnqw</t>
  </si>
  <si>
    <t>28VpslduNyi-XKmacC28Q</t>
  </si>
  <si>
    <t>296iclKdJLS-bG3gAFHAQ</t>
  </si>
  <si>
    <t>2ACp971-GzrSHLpnUnKuQ</t>
  </si>
  <si>
    <t>2afQFB_rH_-7Z4JlqJkjg</t>
  </si>
  <si>
    <t>2Be-3ceNndWD6PmQOLG6Q</t>
  </si>
  <si>
    <t>2BfWWUKKEfsfernQA0XEg</t>
  </si>
  <si>
    <t>2Bge3NOR7i5Bziu6rkqaA</t>
  </si>
  <si>
    <t>2cn92TVVCRkiB7XmfAw6Q</t>
  </si>
  <si>
    <t>2cSSdAwZKr9syxGsUVplg</t>
  </si>
  <si>
    <t>2DrRv4BzXDqYnTzneHtNg</t>
  </si>
  <si>
    <t>2EdSkgIAA56wUz3RqUSOA</t>
  </si>
  <si>
    <t>2eEZ5cYfhaGGkIKzXS-AA</t>
  </si>
  <si>
    <t>2EmOQ3tf-n7T_Fnd3jrgg</t>
  </si>
  <si>
    <t>2EuoueswhqEERWezJY8gw</t>
  </si>
  <si>
    <t>2G4Q5BDd56OW63rqUxJ0A</t>
  </si>
  <si>
    <t>2gxrMHX8_F1Ep_ppWYTkw</t>
  </si>
  <si>
    <t>2HDzPnVX75GXDCCLhkU3w</t>
  </si>
  <si>
    <t>2HixK9ywJ0HFFP5H5311w</t>
  </si>
  <si>
    <t>2HLYl4u61vJ2rTcrZ6YDA</t>
  </si>
  <si>
    <t>2Ig3GSBkj8JQT8eETmDPg</t>
  </si>
  <si>
    <t>2iNr0vd-jCCDGcXW6lDdg</t>
  </si>
  <si>
    <t>2J7HOX2Eqqw1u9wxqbP2w</t>
  </si>
  <si>
    <t>2jevGd5B6dqAT7AwBW6lA</t>
  </si>
  <si>
    <t>2JM9DrRYjJG0VIljyzKuA</t>
  </si>
  <si>
    <t>2kjVX1D3Lm_ENqwiSqFyw</t>
  </si>
  <si>
    <t>2L-nzjo0k3Sz12-ewM4CQ</t>
  </si>
  <si>
    <t>2lLSJAeFx1QeSEeumyopw</t>
  </si>
  <si>
    <t>2m1IlI__1KHC8o458xQGw</t>
  </si>
  <si>
    <t>2mNBuY67QaGeUznM8Dssg</t>
  </si>
  <si>
    <t>2mrMu6jizisSqs_N8UvKw</t>
  </si>
  <si>
    <t>2MWFbfnbVCbpp-50Vz5cw</t>
  </si>
  <si>
    <t>2mzrtfz_ZNFnP_vH0s3ig</t>
  </si>
  <si>
    <t>2N4vCrt8c0A5wZd7AHxZg</t>
  </si>
  <si>
    <t>2ohD7gRubtwfmEnYDFzuw</t>
  </si>
  <si>
    <t>2OKOQ9-GIQ68Xmf_nBfng</t>
  </si>
  <si>
    <t>2onynGG-1AWkcM63vXaUQ</t>
  </si>
  <si>
    <t>2OObzcfQXJzYtTdQBs33A</t>
  </si>
  <si>
    <t>2owH1bKkXpHJplROsDd8A</t>
  </si>
  <si>
    <t>2OWhxjHGfjArURE6ABhJQ</t>
  </si>
  <si>
    <t>2PFmYGWB6rQhZtRh6PlPA</t>
  </si>
  <si>
    <t>2pjspSYwR_0mtJmQcxzQw</t>
  </si>
  <si>
    <t>2PRPTbLv5edfBL9KOkHdA</t>
  </si>
  <si>
    <t>2qawFzxQ6OLcre8P4lc5A</t>
  </si>
  <si>
    <t>2r-OO0dtcCQQ3BLYdHXlg</t>
  </si>
  <si>
    <t>2R3cXWjDLro6k7WMOking</t>
  </si>
  <si>
    <t>2R5j1KShy_WekhvCUEB1w</t>
  </si>
  <si>
    <t>2retiFPUf8EOKucYd2KyQ</t>
  </si>
  <si>
    <t>2RVxn8RRN3j9bOiqGkjug</t>
  </si>
  <si>
    <t>2R_ijgEQGOaGDIXlsvB9w</t>
  </si>
  <si>
    <t>2sGVnUcv9VXKOl3RgEG3w</t>
  </si>
  <si>
    <t>2sitpdR7i_CCpfy0T9zBQ</t>
  </si>
  <si>
    <t>2SVT8Ar6-6NyHCHSceA_A</t>
  </si>
  <si>
    <t>2t8ibGjQP0SxrxTHokEsw</t>
  </si>
  <si>
    <t>2u2rgJcflecmeBllNI-tA</t>
  </si>
  <si>
    <t>2usieBxxMVq_gZI8HnUTA</t>
  </si>
  <si>
    <t>2V9J_flX7AkpO7FVW1Q8w</t>
  </si>
  <si>
    <t>2VMolsS0VWIl6hNRUCA_Q</t>
  </si>
  <si>
    <t>2VqtJTmSoGFQWFIuJVZzg</t>
  </si>
  <si>
    <t>2w-5poNMNQ_Tbifz9GRtg</t>
  </si>
  <si>
    <t>2WIRX4WQ46e7Rm5xpUkEw</t>
  </si>
  <si>
    <t>2wMjd88iz0rkF5ugjJASg</t>
  </si>
  <si>
    <t>2wVYzIIwdFUZOOqXktYbA</t>
  </si>
  <si>
    <t>2xFnsWmiU862rymivwvyg</t>
  </si>
  <si>
    <t>2Ybqbreist-ON697nIhtg</t>
  </si>
  <si>
    <t>2yzLfkBkJGh-FUZohOIBQ</t>
  </si>
  <si>
    <t>2zACsyirsYr50_bqaAf5g</t>
  </si>
  <si>
    <t>30AxEDLOaJStZbaP8uz2g</t>
  </si>
  <si>
    <t>32KkJr2LxkiQj0hk0XtdQ</t>
  </si>
  <si>
    <t>32qjnK6mEMFwpgI2PX5CQ</t>
  </si>
  <si>
    <t>32wVbMcpN1qVvmNssSI-w</t>
  </si>
  <si>
    <t>32_6Op8cA7HNh8lfZ3Urg</t>
  </si>
  <si>
    <t>33huVBPqjMdP4bWgm1Neg</t>
  </si>
  <si>
    <t>356kF_hjDK6rtPdjYGDIg</t>
  </si>
  <si>
    <t>35GokIbW9D5wIYxu87bqw</t>
  </si>
  <si>
    <t>38eTt5n8-s4g3alHXda6w</t>
  </si>
  <si>
    <t>39Gyn0uR_NWyJayrviRpw</t>
  </si>
  <si>
    <t>39hY9bFqSU0-52trDmgnw</t>
  </si>
  <si>
    <t>3AGEYamLZI5fflHrK5qzg</t>
  </si>
  <si>
    <t>3akdU5UTDn6dwiTCO2cAw</t>
  </si>
  <si>
    <t>3aMPwJfocoj5l8oltLQhg</t>
  </si>
  <si>
    <t>3Ap7ootO4TIu4k725_6sQ</t>
  </si>
  <si>
    <t>3AYE63sussmBAylWvDn0w</t>
  </si>
  <si>
    <t>3bCMDGJaW22LGuyUe_q9Q</t>
  </si>
  <si>
    <t>3BE6H6rWFWmqeN5J-R9Ag</t>
  </si>
  <si>
    <t>3BUOmhSq0rs37-wP0eCaQ</t>
  </si>
  <si>
    <t>3c93zRNCoP_6mf_J0zK2A</t>
  </si>
  <si>
    <t>3cg8DHQh4-T3_c0q-ePcQ</t>
  </si>
  <si>
    <t>3EGwW_QMDMbG4P_zEg6WQ</t>
  </si>
  <si>
    <t>3ehfZUYBV70P3WybBUehQ</t>
  </si>
  <si>
    <t>3EHUe1uqsFQj2TXV7YoAA</t>
  </si>
  <si>
    <t>3eYVsiV2lOi9yJZO8jKYA</t>
  </si>
  <si>
    <t>3Fhjq38v4q_-JHS8o8Vsg</t>
  </si>
  <si>
    <t>3G6E66X_vpDpsPhK7XCYg</t>
  </si>
  <si>
    <t>3gLDsBi6L5OV2C4CXzAyg</t>
  </si>
  <si>
    <t>3gM9XknbZjXj9MgYAqQ5Q</t>
  </si>
  <si>
    <t>3GQW5xqx4-9751CgaI_5w</t>
  </si>
  <si>
    <t>3HkgwyxVPf49MXM4dT8Tw</t>
  </si>
  <si>
    <t>3hsoy4AgKS0pu3_4v_9eQ</t>
  </si>
  <si>
    <t>3hU8H8r926YiQ1xu4_obA</t>
  </si>
  <si>
    <t>3hwVt-7fA8PB5_CEszt8Q</t>
  </si>
  <si>
    <t>3iCfNaLfDFNHbox8qQIdg</t>
  </si>
  <si>
    <t>3JqfrRtS8_NN2fBaK8-vA</t>
  </si>
  <si>
    <t>3KIocJ7a9dKUd-98kML4A</t>
  </si>
  <si>
    <t>3KjaTDmVoPS-4SlN3R_hQ</t>
  </si>
  <si>
    <t>3kLmioDGUc1eOsWEufKOQ</t>
  </si>
  <si>
    <t>3L9Nzd0Ad6-TR6-8vgMrQ</t>
  </si>
  <si>
    <t>3LE-Vd2EEPTL6it8-ONAQ</t>
  </si>
  <si>
    <t>3lLzMNuEaD-B-jF_LMQyQ</t>
  </si>
  <si>
    <t>3lRzLDxYl4ITXVjTPEERw</t>
  </si>
  <si>
    <t>3M3ATJNRJEzEHUgXBiQQQ</t>
  </si>
  <si>
    <t>3m5dYZDRbqMIwNiL1g_eQ</t>
  </si>
  <si>
    <t>3mI4hBxxLJha32N8xlPNQ</t>
  </si>
  <si>
    <t>3NoKb0PA1mQvY7P7XdpPg</t>
  </si>
  <si>
    <t>3nrAI41E3d7xYSxlndzZw</t>
  </si>
  <si>
    <t>3NwMz4VL7SApP9YAPSP3w</t>
  </si>
  <si>
    <t>3Olrhcia1-DvX4zk8eR3g</t>
  </si>
  <si>
    <t>3Q3elbGHQn0Tf0Jl3_hFw</t>
  </si>
  <si>
    <t>3QFUbTtEC4zsKWSm6xYvA</t>
  </si>
  <si>
    <t>3qonqU_T7XnlYpo-nb8SA</t>
  </si>
  <si>
    <t>3qsXEnxmDMkzjCUV8L_Sg</t>
  </si>
  <si>
    <t>3RxL7PBn2ImF31bhxv31g</t>
  </si>
  <si>
    <t>3s02diN8k9C39KpVH-cbg</t>
  </si>
  <si>
    <t>3tdunrhXvKqwUbq8_xpjw</t>
  </si>
  <si>
    <t>3tTpBHMds070WpTepBZPQ</t>
  </si>
  <si>
    <t>3twIFuQQxzwq4weFAoxdA</t>
  </si>
  <si>
    <t>3TxtJo7vjXYM3ROugCO_Q</t>
  </si>
  <si>
    <t>3UyE2rC6bqTdGgWh-zeRQ</t>
  </si>
  <si>
    <t>3UYSZKOSOphhWPU6kO_iw</t>
  </si>
  <si>
    <t>3V29hLgNrYU_OuWbfSyiQ</t>
  </si>
  <si>
    <t>3V2IG7KMp4rVZgzh3MuVA</t>
  </si>
  <si>
    <t>3vG-bLDopHV-q5v5mmRxg</t>
  </si>
  <si>
    <t>3vtWn_56hVW7xTiEhQBTQ</t>
  </si>
  <si>
    <t>3w60mv5NW5JJCDOtAuiVA</t>
  </si>
  <si>
    <t>3ww32btupxEb8DYzAR2yw</t>
  </si>
  <si>
    <t>3wwuw0QAkq-7qm9BrpAHQ</t>
  </si>
  <si>
    <t>3wX7RLYheuW65F-IOF8KA</t>
  </si>
  <si>
    <t>3WzrbWjnaKg2QWAsouy_g</t>
  </si>
  <si>
    <t>3xdOKU-5gx-p7Ggmkb4jg</t>
  </si>
  <si>
    <t>3xiMMwjB6iFAg0uTBab0w</t>
  </si>
  <si>
    <t>3xlj2ZDfN_4pcxHFKNdoQ</t>
  </si>
  <si>
    <t>3Xt_i3za2E6PfXX3itLug</t>
  </si>
  <si>
    <t>3yavSqHchsUPyAp9LVBCw</t>
  </si>
  <si>
    <t>3yWpMtAHNQqJRFw1zev6w</t>
  </si>
  <si>
    <t>3Yx4x3Tknjw_y_1G3kwrg</t>
  </si>
  <si>
    <t>3z3rXuzzWGiwejBkF3B-Q</t>
  </si>
  <si>
    <t>3ZvZEs6CRPk6-phbGICtQ</t>
  </si>
  <si>
    <t>40LZfL6F9eK-lsBBxBGPQ</t>
  </si>
  <si>
    <t>42C9hm3QdH6Cf8-OM2vxQ</t>
  </si>
  <si>
    <t>43hqGTv7-cz90Nr88rdgw</t>
  </si>
  <si>
    <t>43kDu6RzkY3UttF-rz70w</t>
  </si>
  <si>
    <t>44NqPfruQpbsr81kEuWiQ</t>
  </si>
  <si>
    <t>45fAWrtwU4y-qoZIoyFig</t>
  </si>
  <si>
    <t>45GJdo8Ye8A1AStuUZp9Q</t>
  </si>
  <si>
    <t>46dRMVxrl2I9l35_JtDIQ</t>
  </si>
  <si>
    <t>46KjskBGhtqsmPxMBB2Ag</t>
  </si>
  <si>
    <t>46SYTbQfHfPbOJDDZ1NBg</t>
  </si>
  <si>
    <t>47CbfFcrtLoKUyMi653Vw</t>
  </si>
  <si>
    <t>47LRQEN129QoalVdoTMAQ</t>
  </si>
  <si>
    <t>47MxX-g4LOqwdcDM4VAyg</t>
  </si>
  <si>
    <t>494b8jvjlI07v9HheHhrw</t>
  </si>
  <si>
    <t>49rUZywOcLWlJP5WZCwpA</t>
  </si>
  <si>
    <t>4AMRN-7RtozD9s8ZsH04g</t>
  </si>
  <si>
    <t>4buvkx8Dodtt2tD1LRmYQ</t>
  </si>
  <si>
    <t>4BVzhJ5dFSTf3wZrOwpbA</t>
  </si>
  <si>
    <t>4BzwZqanwXq9VnEin61yg</t>
  </si>
  <si>
    <t>4cEtWPmBW1OhN8viAmU5w</t>
  </si>
  <si>
    <t>4cyOnOFSQ-4NJIijJCKkg</t>
  </si>
  <si>
    <t>4c_mgQdLH5axJ3j2In5_Q</t>
  </si>
  <si>
    <t>4dXrVWRJeOnSOGnIBSitA</t>
  </si>
  <si>
    <t>4dZBNwIE-ip_ZKoRh0Lzw</t>
  </si>
  <si>
    <t>4EOlILW7gYiU1ogRCKEPQ</t>
  </si>
  <si>
    <t>4gGbV_7vxDpFhIHHO4ieA</t>
  </si>
  <si>
    <t>4GPJ-jNdsVBvnowRZESng</t>
  </si>
  <si>
    <t>4HSZyEgTGT0GY9dBZBspg</t>
  </si>
  <si>
    <t>4I5dE_PPQIRuu-WvOa-IQ</t>
  </si>
  <si>
    <t>4iOmDZ3K1l6lSt97BcF-Q</t>
  </si>
  <si>
    <t>4IwM7Xt-zcgTIH_XHJE6Q</t>
  </si>
  <si>
    <t>4j3GYNDOP0j2QsL7pKY0Q</t>
  </si>
  <si>
    <t>4JW7-Ur8CJCkkiuwMDKqQ</t>
  </si>
  <si>
    <t>4KOyf1dn0deWIbvXm_LBA</t>
  </si>
  <si>
    <t>4kVii5h_qKv4_IC6ZPiTA</t>
  </si>
  <si>
    <t>4ld1qpaBNLocSBe85jWnw</t>
  </si>
  <si>
    <t>4LEJ6C6280Gho2iItozEg</t>
  </si>
  <si>
    <t>4LvvuWFN3aXdvhRkouT9g</t>
  </si>
  <si>
    <t>4LwOcqz1ssHus0w1vDQqA</t>
  </si>
  <si>
    <t>4MhIgZ7EJz39M2Sk3ib5g</t>
  </si>
  <si>
    <t>4MQC8ZLFM4qhLJtLpmhvg</t>
  </si>
  <si>
    <t>4n0gQ2CIiIHQKIyl2Yy2A</t>
  </si>
  <si>
    <t>4nB9i5QlzobElLw1FEFGw</t>
  </si>
  <si>
    <t>4OAX5nlzqsefXXhvlgwWg</t>
  </si>
  <si>
    <t>4OsnOute0mtwC1B4lC-sg</t>
  </si>
  <si>
    <t>4otS1vqJ7L8UNJo5j_zWA</t>
  </si>
  <si>
    <t>4OUnNTAdvgV4tHdsARcvw</t>
  </si>
  <si>
    <t>4PNklabmyN5LoikTbAqwg</t>
  </si>
  <si>
    <t>4q4MjjQExOJUTI2CZ6sMg</t>
  </si>
  <si>
    <t>4Q51KF1zKbggZwVEvL4tQ</t>
  </si>
  <si>
    <t>4qeMQAokaoUPPjlBGtaxQ</t>
  </si>
  <si>
    <t>4QpBTPUQ91_LzB-DrCXdA</t>
  </si>
  <si>
    <t>4QQjVXPuGORRf_7ZUH26w</t>
  </si>
  <si>
    <t>4qZY23dyYA6WNnUxE5E_Q</t>
  </si>
  <si>
    <t>4R13--kHP1tg1IC-JjAdQ</t>
  </si>
  <si>
    <t>4S9jjGUoBkfnOOLl3uaog</t>
  </si>
  <si>
    <t>4SbYLeQKMQagQj1bussgA</t>
  </si>
  <si>
    <t>4sXlp6iJxEzA9TnRTGcFw</t>
  </si>
  <si>
    <t>4Syq_RZeOUUezWkzFENIw</t>
  </si>
  <si>
    <t>4SyV4ixKhtexbStYy6-RQ</t>
  </si>
  <si>
    <t>4TK0-FmIwqxL9kl2Dq9Vg</t>
  </si>
  <si>
    <t>4tvCFAAwcn8-IDJKwRqsA</t>
  </si>
  <si>
    <t>4TwZ2_yUk59Lm3Dy6E4Fg</t>
  </si>
  <si>
    <t>4vNbuGCH0MPYg_zVAWxgQ</t>
  </si>
  <si>
    <t>4wcfbCTKVwi9JuvuQGEDg</t>
  </si>
  <si>
    <t>4WRL8puzPeMCKlH17n-vA</t>
  </si>
  <si>
    <t>4XngkRlxU_E1XFhclDHww</t>
  </si>
  <si>
    <t>4Yb68_B18FhDeSlj3kvFQ</t>
  </si>
  <si>
    <t>4yNRLDKj-GsCVPaSn77nA</t>
  </si>
  <si>
    <t>4yTNpUOey5XTvo3ejSeRw</t>
  </si>
  <si>
    <t>4Yuz2Jtn-0OoEbxsZ3wUQ</t>
  </si>
  <si>
    <t>4_iDjYfhW0qQSs_nxVlFA</t>
  </si>
  <si>
    <t>4_OPzHXsfclByJAXv4iGg</t>
  </si>
  <si>
    <t>4_xYXBoyyO39ZVg0xlKdg</t>
  </si>
  <si>
    <t>5-dEHD4mUa0VEHRj3m17A</t>
  </si>
  <si>
    <t>5-r7OGVBl5Sfk-FZp388g</t>
  </si>
  <si>
    <t>5-ZFsgsBGoZrGGJnXfNrA</t>
  </si>
  <si>
    <t>50fOYTeDK4_9m4gZLHaIg</t>
  </si>
  <si>
    <t>50UxOefsM_vZux00SvEfQ</t>
  </si>
  <si>
    <t>529dTH0MNXT4cvrhdnGfQ</t>
  </si>
  <si>
    <t>52bexjOQ783daVbGW7VGw</t>
  </si>
  <si>
    <t>52uGaONLC-U4aWaPO_mqg</t>
  </si>
  <si>
    <t>536oyMB8maoZrotw5YeCg</t>
  </si>
  <si>
    <t>54SobneLLk_1QMxB5z8Jg</t>
  </si>
  <si>
    <t>55-lkOi6IhToUsvaKmxyg</t>
  </si>
  <si>
    <t>55ik8s-tI5JwMSG2u8-CA</t>
  </si>
  <si>
    <t>570uF5n0afghfwatc-M8w</t>
  </si>
  <si>
    <t>57gjSQbPne-WyhQ9CP-Kg</t>
  </si>
  <si>
    <t>57MSeywddw3_eXVXsJyoQ</t>
  </si>
  <si>
    <t>57v7cSE6qxMtupUxqNSPA</t>
  </si>
  <si>
    <t>57_FGqkVF6AXNRQok8GNA</t>
  </si>
  <si>
    <t>58w_EBYQVc-nDX28w6smg</t>
  </si>
  <si>
    <t>59qOh8zgPmc4qsqZ2XTEg</t>
  </si>
  <si>
    <t>59zPJN3CEEsOJ6vdmjivw</t>
  </si>
  <si>
    <t>5A8hKylpy2hvGw2iHSGIA</t>
  </si>
  <si>
    <t>5AiLVQ_Pf1wOvHdcwMeaA</t>
  </si>
  <si>
    <t>5BlOfSh4EM2afTNZ963-Q</t>
  </si>
  <si>
    <t>5CfvXWocTHjI7cmbRKEnQ</t>
  </si>
  <si>
    <t>5cz4r4uk6K98Dk5D--a5g</t>
  </si>
  <si>
    <t>5djcQxANaK76Kwq_TqGfA</t>
  </si>
  <si>
    <t>5DVq0fSQBsbXXGJaDNvWg</t>
  </si>
  <si>
    <t>5dzNP6TiyW7M4HY2QNi4g</t>
  </si>
  <si>
    <t>5EH3noGCQPN2-GDQxOTbQ</t>
  </si>
  <si>
    <t>5EmmzPPcoaxS6lINLVOOw</t>
  </si>
  <si>
    <t>5gaNasRJGIkial57fp66g</t>
  </si>
  <si>
    <t>5Gwda_1-2RiI-93kIFYHA</t>
  </si>
  <si>
    <t>5gYFNIiLpq9FvACXgFxYw</t>
  </si>
  <si>
    <t>5HU5EJQuNVL4OjS1-sBtg</t>
  </si>
  <si>
    <t>5i2iw2xBbKZR63byMEm8A</t>
  </si>
  <si>
    <t>5i7lXTKJoyv3tjX0CY9Mg</t>
  </si>
  <si>
    <t>5iNqtZMVJoOtbgsEhUbNQ</t>
  </si>
  <si>
    <t>5j0DNnF4urFo5b1LL7hfw</t>
  </si>
  <si>
    <t>5j4r1EnTes34OeyG9I-cw</t>
  </si>
  <si>
    <t>5jT5hQxqse80SYeCsxbUg</t>
  </si>
  <si>
    <t>5K1zYV0URMfd3cpU_7H_A</t>
  </si>
  <si>
    <t>5kR_OAUlL4XuxL-H0qVaQ</t>
  </si>
  <si>
    <t>5l6fNap9FoxT7Dhd9UF2g</t>
  </si>
  <si>
    <t>5l8FETS3eSBRYOLZ0loug</t>
  </si>
  <si>
    <t>5lTXZKmFG0iYtgNhFePog</t>
  </si>
  <si>
    <t>5l_574yRt1c6nXC7UZzPQ</t>
  </si>
  <si>
    <t>5MLm6ehSvdo_jFGSgBGUA</t>
  </si>
  <si>
    <t>5mMR2eBCH67XBBWKqBOaQ</t>
  </si>
  <si>
    <t>5n5P0zDg1ncvMt2l3PPtg</t>
  </si>
  <si>
    <t>5O48RHt7Jv5i0bvGGnjwQ</t>
  </si>
  <si>
    <t>5oL7swGtngDhThF7TY9iw</t>
  </si>
  <si>
    <t>5OpQhMz4V2e65CeZwe7uw</t>
  </si>
  <si>
    <t>5PCC1KoQYT5ZBsS-uiw2A</t>
  </si>
  <si>
    <t>5PpyKZyk6BSljboLTH60A</t>
  </si>
  <si>
    <t>5qHicwhOTG3wFwGxUuckQ</t>
  </si>
  <si>
    <t>5r8_8w_6XHTEZ8nKhZZyA</t>
  </si>
  <si>
    <t>5rCakp3thm88zjMFTaEnw</t>
  </si>
  <si>
    <t>5RgqfzW0Igq68_Rbgt4DA</t>
  </si>
  <si>
    <t>5rllCdE_2vkPjOjBHvrYQ</t>
  </si>
  <si>
    <t>5ROXKQITva2AC_4wL10Bw</t>
  </si>
  <si>
    <t>5syUMMlh7fjlbv2aJVBPw</t>
  </si>
  <si>
    <t>5t2M6n6cYmkqWHo1p9lIQ</t>
  </si>
  <si>
    <t>5tNKb9o7Fmpp923U_Tczg</t>
  </si>
  <si>
    <t>5U-BYTx-RqcM8GZnYKYxg</t>
  </si>
  <si>
    <t>5U1E2om7cruOSwHR1l-tw</t>
  </si>
  <si>
    <t>5UiSPLJwwpCGCTio2vKig</t>
  </si>
  <si>
    <t>5UL61gFsYR9e_1aOR-1LQ</t>
  </si>
  <si>
    <t>5VeKWNfYALZPwtnl8CiAw</t>
  </si>
  <si>
    <t>5WcIwODhPAHo1mOvECeLg</t>
  </si>
  <si>
    <t>5wRSxxnBMStsZwRAeVC6Q</t>
  </si>
  <si>
    <t>5wYCqGOKbHgD9wjcwsGHQ</t>
  </si>
  <si>
    <t>5X09B1VhHOqfqSKHkhMeg</t>
  </si>
  <si>
    <t>5xM8rUwylIpua1B-zRFpg</t>
  </si>
  <si>
    <t>5yaThfGNUaRGKKWmXFDkA</t>
  </si>
  <si>
    <t>5z0r2fWbge7NQmYrsJ4lw</t>
  </si>
  <si>
    <t>5ZfWXbSbA_4vh9mgw3zHQ</t>
  </si>
  <si>
    <t>5ZMPflBM4s1qfSi02ZdRw</t>
  </si>
  <si>
    <t>6-yj4TYSQNaqUuSgcRy9g</t>
  </si>
  <si>
    <t>60vHk7tv7pc2aVTy5ff-w</t>
  </si>
  <si>
    <t>61RokvEsUsvCk2Z6kGs6A</t>
  </si>
  <si>
    <t>620LvQ2KsrADqIJfLVwHA</t>
  </si>
  <si>
    <t>65IM898ftivIzfVcfH58Q</t>
  </si>
  <si>
    <t>66ssufl05UYwJGSXfjKVg</t>
  </si>
  <si>
    <t>67ZJFCNB7Ewf5AwDu_3ww</t>
  </si>
  <si>
    <t>68dSwjoFdl1pKIFgbG2_w</t>
  </si>
  <si>
    <t>696Rx8v6hd4lgmhR4RTSQ</t>
  </si>
  <si>
    <t>69HRk_D8Hq3Ki1cagvDcA</t>
  </si>
  <si>
    <t>69W-wX_i956PER5dx57bQ</t>
  </si>
  <si>
    <t>6A-3SAdUeG6azJTcyVFHQ</t>
  </si>
  <si>
    <t>6a7OALhMjQJW6cHF6mcCw</t>
  </si>
  <si>
    <t>6AdkU-RyyjyIG-Bw0zu-Q</t>
  </si>
  <si>
    <t>6bRe1D1uz_uhmdMPEatfg</t>
  </si>
  <si>
    <t>6caxvvgAh45G0o9pBpd2g</t>
  </si>
  <si>
    <t>6cBaeGR8MUOzXQguf7-xg</t>
  </si>
  <si>
    <t>6cqdPwG-yRGpC_0VRZqkQ</t>
  </si>
  <si>
    <t>6DnjVG4rgouy_wQGLLiwg</t>
  </si>
  <si>
    <t>6EhUdQUdj370bafqXIT-Q</t>
  </si>
  <si>
    <t>6f74MeztMVqdKBUQSM2gA</t>
  </si>
  <si>
    <t>6fbPQwpOM9gBrhpBEvNfw</t>
  </si>
  <si>
    <t>6fqkvtHEZDjBkA4PeMV0Q</t>
  </si>
  <si>
    <t>6g1CMfL76FfopQ7iwYQ5g</t>
  </si>
  <si>
    <t>6g2B2BvhyUpKJmLeW-WQw</t>
  </si>
  <si>
    <t>6G5tiquQYyk6w3SNXknzg</t>
  </si>
  <si>
    <t>6GOZkWGiXfJrob6DFwUIQ</t>
  </si>
  <si>
    <t>6GVS8h3ZPTGHnuZhROvlg</t>
  </si>
  <si>
    <t>6hmXYiDGmuByKdkc1f0Eg</t>
  </si>
  <si>
    <t>6i3kT0C6MHmwFIALGFdVQ</t>
  </si>
  <si>
    <t>6iyU54DcYA1iN_1SoGQsg</t>
  </si>
  <si>
    <t>6JhGk1mdC4saqTQl4wrdw</t>
  </si>
  <si>
    <t>6JkSBDWaJqxPbbyz3hRSA</t>
  </si>
  <si>
    <t>6joxghJpagN-AIqVceXoA</t>
  </si>
  <si>
    <t>6JRuWL1VIVsDtLztmFwjA</t>
  </si>
  <si>
    <t>6jukqTXzAR2vFvv1BRDpQ</t>
  </si>
  <si>
    <t>6JzgyzgSx0NoS6TSJDrdA</t>
  </si>
  <si>
    <t>6K8NQ8v2FZbspOghHYwoA</t>
  </si>
  <si>
    <t>6KDFG8HN1xldJE1pGTnwg</t>
  </si>
  <si>
    <t>6kdh43smT8VQvlE4F_8bA</t>
  </si>
  <si>
    <t>6k_vUBna1kzXBjyBOCeqg</t>
  </si>
  <si>
    <t>6l7CsWbTPJeFgflI-V4Fw</t>
  </si>
  <si>
    <t>6lE7d3bk-I8x5qQTfkGLQ</t>
  </si>
  <si>
    <t>6LseY-0gvMk5bJCHugvig</t>
  </si>
  <si>
    <t>6mHe-sel_N2ZSc03HuT9A</t>
  </si>
  <si>
    <t>6NowlFIm7_g3ylgvld1aQ</t>
  </si>
  <si>
    <t>6NqD8xLYEA4rFcf4i1Ptw</t>
  </si>
  <si>
    <t>6O8hOdTGJoXqTXkE6YkUA</t>
  </si>
  <si>
    <t>6Oi4aCYAstOsXue6RjxFw</t>
  </si>
  <si>
    <t>6pABVyrWs1e7VgW-VKQcQ</t>
  </si>
  <si>
    <t>6PaY4eiATqUKcwKZEhBGg</t>
  </si>
  <si>
    <t>6pHk0DArNj0O7Q-QfAuHg</t>
  </si>
  <si>
    <t>6Pil62fABOvAnOP-HOG-w</t>
  </si>
  <si>
    <t>6PLBqWBl6GkC8JRJCD2Yw</t>
  </si>
  <si>
    <t>6QmLtLq7guV-iFxIpOMwg</t>
  </si>
  <si>
    <t>6r4yTr8-d9zIeVGWzs1yw</t>
  </si>
  <si>
    <t>6r5VoctXGHOBuuE6EeF8A</t>
  </si>
  <si>
    <t>6rEfobYjMxpUWLNxszaxQ</t>
  </si>
  <si>
    <t>6rJxEMOWMPuWC7zRHOz6Q</t>
  </si>
  <si>
    <t>6RmI8ga8oO3bZtdtH0Klw</t>
  </si>
  <si>
    <t>6tm-kBDwCmvPNorQuSCmA</t>
  </si>
  <si>
    <t>6TY8MpebivFyHVrzjnLnQ</t>
  </si>
  <si>
    <t>6tZX0BaRCFMrErTaj1xwg</t>
  </si>
  <si>
    <t>6UaYTFsO7qmifwoYoRI_w</t>
  </si>
  <si>
    <t>6uV-iTCce6RURK8wRNPkg</t>
  </si>
  <si>
    <t>6uw_kPtELy8jpSROi7O3Q</t>
  </si>
  <si>
    <t>6UZo-t_np-_K_tsUnTlMA</t>
  </si>
  <si>
    <t>6v3JpaGFkiA3SOOXKASMQ</t>
  </si>
  <si>
    <t>6v5bVGvvAOOM6w5qO5wVQ</t>
  </si>
  <si>
    <t>6VXEHyZ9s0JFMQnVwbsPA</t>
  </si>
  <si>
    <t>6x3O55kPx4bucGPhDN1pw</t>
  </si>
  <si>
    <t>6xY9_8AuqYYu2MoXtm_jw</t>
  </si>
  <si>
    <t>6YIkZcVh4aTj8IdfgaD_g</t>
  </si>
  <si>
    <t>6yL2CovHDP9TEA-Vi8Bng</t>
  </si>
  <si>
    <t>6ZBEpA3izx2myEGDVWnmA</t>
  </si>
  <si>
    <t>6zi5bE7J-uY62M-prOgzQ</t>
  </si>
  <si>
    <t>6zNUBeN_ANP-ufk2c4lwQ</t>
  </si>
  <si>
    <t>6ZrzRUISihVpE4ZiYKYCw</t>
  </si>
  <si>
    <t>6ZUlcTFRg6jFMzkJdBK2w</t>
  </si>
  <si>
    <t>6_3-kdAEePkGD_3N4xl5w</t>
  </si>
  <si>
    <t>7-VGaj8YRYTUdS4IuGb5g</t>
  </si>
  <si>
    <t>70IIt--VX8ivbsyUnUijw</t>
  </si>
  <si>
    <t>72b1ejj4jYQB9y1Tw5gXw</t>
  </si>
  <si>
    <t>72YJ18UFF8pfOfd9ZqBsA</t>
  </si>
  <si>
    <t>730beP_Az759EsXdIdDqw</t>
  </si>
  <si>
    <t>73FlQd0ujaqE8s4xKUdQQ</t>
  </si>
  <si>
    <t>73uyYU39sRXxC-yR4JlQg</t>
  </si>
  <si>
    <t>75K7tfCp9vEM8jxhzN3kw</t>
  </si>
  <si>
    <t>76-ajx5nBFFILDaQDGdcw</t>
  </si>
  <si>
    <t>774QgYb_cG9hiDkqa3Apg</t>
  </si>
  <si>
    <t>78FpAidMq3ehsVAAVVH0Q</t>
  </si>
  <si>
    <t>79iEckCphSvoCE7kpUk1g</t>
  </si>
  <si>
    <t>79ShbzULKSvYOs1H9iUgw</t>
  </si>
  <si>
    <t>7aUW0yPnB060hYIPHi4Ag</t>
  </si>
  <si>
    <t>7B92tL_g8Vr-wO3BaHf7A</t>
  </si>
  <si>
    <t>7bubFzvaitdjLzFlPj5tw</t>
  </si>
  <si>
    <t>7cyqS9LJ4tPJbP7wJb2ow</t>
  </si>
  <si>
    <t>7czqBSErc8-0Y3d3j-9lQ</t>
  </si>
  <si>
    <t>7D-8r0aSyVAHQers4_0tA</t>
  </si>
  <si>
    <t>7D9gqIP72pXCrdRWEsfCw</t>
  </si>
  <si>
    <t>7DjixPKnk1lIFejH2IOPg</t>
  </si>
  <si>
    <t>7DJSWmi1D_ouRebD36XtA</t>
  </si>
  <si>
    <t>7DoNvWNJf2kuLpWxG_Gmg</t>
  </si>
  <si>
    <t>7F_tGw14sdxiuoOG7joiA</t>
  </si>
  <si>
    <t>7geJ6oW3hKDeRNkPBf-mw</t>
  </si>
  <si>
    <t>7gLVQ0B9JZ_7LlX8OMohQ</t>
  </si>
  <si>
    <t>7hRx1ypJfHxwssUrq99gQ</t>
  </si>
  <si>
    <t>7Ht1tXolDOzTMGj62xeDA</t>
  </si>
  <si>
    <t>7iKlPj7TIBKaY-5OANi9g</t>
  </si>
  <si>
    <t>7JDe3dDexgYpcUOQ-tlaQ</t>
  </si>
  <si>
    <t>7jdxbUyszP7-jF06z6lAA</t>
  </si>
  <si>
    <t>7jf0fxAzws8FuSbJaV3rg</t>
  </si>
  <si>
    <t>7JO1Bppxx0qXZ7IBtZD4w</t>
  </si>
  <si>
    <t>7kjc--M9K7bBYWW9Gbrog</t>
  </si>
  <si>
    <t>7k_aPDe5_nqExsrM1WWJA</t>
  </si>
  <si>
    <t>7lO3DFiZeJCo_XPFaEr3Q</t>
  </si>
  <si>
    <t>7MmS96e1nAYiOlc3QrliQ</t>
  </si>
  <si>
    <t>7mraETtF6QZQ6y6MlYs3Q</t>
  </si>
  <si>
    <t>7ovGk7674qWAtmdwqHoIQ</t>
  </si>
  <si>
    <t>7OwRqGRrXbSEY2JBNkZIg</t>
  </si>
  <si>
    <t>7PASL9ZSJVGmsKrPc2a7w</t>
  </si>
  <si>
    <t>7PDrgcYcV14lvKxb5qlUg</t>
  </si>
  <si>
    <t>7Qjnx7f50bA5uMXy1T_9w</t>
  </si>
  <si>
    <t>7QLQjEjDDcA_Zi2oUk1JA</t>
  </si>
  <si>
    <t>7R1u0HzHKmhLy9qE2MBpw</t>
  </si>
  <si>
    <t>7rA9AVUWuq2pXWI5ZfQaQ</t>
  </si>
  <si>
    <t>7rGX9076113oCnTs3OvbQ</t>
  </si>
  <si>
    <t>7rHuSXMANvYTABcyT3vBA</t>
  </si>
  <si>
    <t>7sJf24AN1zuSnzzNgqCIg</t>
  </si>
  <si>
    <t>7SmXmxqjN5599xXqX_GLQ</t>
  </si>
  <si>
    <t>7SwgmNc085j-j_baRx2RA</t>
  </si>
  <si>
    <t>Bins</t>
  </si>
  <si>
    <t>avg stars</t>
  </si>
  <si>
    <t>calculated avg</t>
  </si>
  <si>
    <t>error</t>
  </si>
  <si>
    <t>avg error</t>
  </si>
  <si>
    <t>buckets</t>
  </si>
  <si>
    <t>avg star freq</t>
  </si>
  <si>
    <t>cal avg freq</t>
  </si>
  <si>
    <t>calculated avg stars</t>
  </si>
  <si>
    <t>1-1.5</t>
  </si>
  <si>
    <t>1.5-2</t>
  </si>
  <si>
    <t>2-2.5</t>
  </si>
  <si>
    <t>2.5-3</t>
  </si>
  <si>
    <t>3-3.5</t>
  </si>
  <si>
    <t>3.5-4</t>
  </si>
  <si>
    <t>4-4.5</t>
  </si>
  <si>
    <t>4.5-5</t>
  </si>
  <si>
    <t>average_stars)</t>
  </si>
  <si>
    <t>avg(stars)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</si>
</sst>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9" fontId="0" fillId="0" borderId="0" xfId="1" applyFont="1"/>
    <xf numFmtId="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average_stars vs avg(stars)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avgstars!$J$12</c:f>
              <c:strCache>
                <c:ptCount val="1"/>
                <c:pt idx="0">
                  <c:v>average_stars)</c:v>
                </c:pt>
              </c:strCache>
            </c:strRef>
          </c:tx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cat>
            <c:strRef>
              <c:f>avgstars!$I$13:$I$21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avgstars!$J$13:$J$21</c:f>
              <c:numCache>
                <c:formatCode>General</c:formatCode>
                <c:ptCount val="9"/>
                <c:pt idx="0">
                  <c:v>32.0</c:v>
                </c:pt>
                <c:pt idx="1">
                  <c:v>4.0</c:v>
                </c:pt>
                <c:pt idx="2">
                  <c:v>14.0</c:v>
                </c:pt>
                <c:pt idx="3">
                  <c:v>17.0</c:v>
                </c:pt>
                <c:pt idx="4">
                  <c:v>49.0</c:v>
                </c:pt>
                <c:pt idx="5">
                  <c:v>96.0</c:v>
                </c:pt>
                <c:pt idx="6">
                  <c:v>212.0</c:v>
                </c:pt>
                <c:pt idx="7">
                  <c:v>121.0</c:v>
                </c:pt>
                <c:pt idx="8">
                  <c:v>140.0</c:v>
                </c:pt>
              </c:numCache>
            </c:numRef>
          </c:val>
        </c:ser>
        <c:ser>
          <c:idx val="1"/>
          <c:order val="1"/>
          <c:tx>
            <c:strRef>
              <c:f>avgstars!$L$12</c:f>
              <c:strCache>
                <c:ptCount val="1"/>
                <c:pt idx="0">
                  <c:v>avg(stars)</c:v>
                </c:pt>
              </c:strCache>
            </c:strRef>
          </c:tx>
          <c:spPr>
            <a:solidFill>
              <a:schemeClr val="accent2"/>
            </a:solidFill>
            <a:ln w="31750">
              <a:noFill/>
            </a:ln>
            <a:effectLst/>
          </c:spPr>
          <c:invertIfNegative val="0"/>
          <c:cat>
            <c:strRef>
              <c:f>avgstars!$I$13:$I$21</c:f>
              <c:strCache>
                <c:ptCount val="9"/>
                <c:pt idx="0">
                  <c:v>1-1.5</c:v>
                </c:pt>
                <c:pt idx="1">
                  <c:v>1.5-2</c:v>
                </c:pt>
                <c:pt idx="2">
                  <c:v>2-2.5</c:v>
                </c:pt>
                <c:pt idx="3">
                  <c:v>2.5-3</c:v>
                </c:pt>
                <c:pt idx="4">
                  <c:v>3-3.5</c:v>
                </c:pt>
                <c:pt idx="5">
                  <c:v>3.5-4</c:v>
                </c:pt>
                <c:pt idx="6">
                  <c:v>4-4.5</c:v>
                </c:pt>
                <c:pt idx="7">
                  <c:v>4.5-5</c:v>
                </c:pt>
                <c:pt idx="8">
                  <c:v>5</c:v>
                </c:pt>
              </c:strCache>
            </c:strRef>
          </c:cat>
          <c:val>
            <c:numRef>
              <c:f>avgstars!$L$13:$L$21</c:f>
              <c:numCache>
                <c:formatCode>General</c:formatCode>
                <c:ptCount val="9"/>
                <c:pt idx="0">
                  <c:v>60.0</c:v>
                </c:pt>
                <c:pt idx="1">
                  <c:v>4.0</c:v>
                </c:pt>
                <c:pt idx="2">
                  <c:v>27.0</c:v>
                </c:pt>
                <c:pt idx="3">
                  <c:v>22.0</c:v>
                </c:pt>
                <c:pt idx="4">
                  <c:v>71.0</c:v>
                </c:pt>
                <c:pt idx="5">
                  <c:v>59.0</c:v>
                </c:pt>
                <c:pt idx="6">
                  <c:v>163.0</c:v>
                </c:pt>
                <c:pt idx="7">
                  <c:v>75.0</c:v>
                </c:pt>
                <c:pt idx="8">
                  <c:v>204.0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35499408"/>
        <c:axId val="2135507088"/>
      </c:barChart>
      <c:catAx>
        <c:axId val="213549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</a:t>
                </a:r>
                <a:r>
                  <a:rPr lang="en-US" baseline="0"/>
                  <a:t> (Stars)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07088"/>
        <c:crosses val="autoZero"/>
        <c:auto val="1"/>
        <c:lblAlgn val="ctr"/>
        <c:lblOffset val="100"/>
        <c:noMultiLvlLbl val="0"/>
      </c:catAx>
      <c:valAx>
        <c:axId val="2135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15</xdr:row>
      <xdr:rowOff>190500</xdr:rowOff>
    </xdr:from>
    <xdr:to>
      <xdr:col>19</xdr:col>
      <xdr:colOff>101600</xdr:colOff>
      <xdr:row>34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6"/>
  <sheetViews>
    <sheetView tabSelected="1" topLeftCell="B7" workbookViewId="0">
      <selection activeCell="Q14" sqref="Q14"/>
    </sheetView>
  </sheetViews>
  <sheetFormatPr baseColWidth="10" defaultRowHeight="16" x14ac:dyDescent="0.2"/>
  <sheetData>
    <row r="1" spans="1:12" x14ac:dyDescent="0.2">
      <c r="B1" t="s">
        <v>618</v>
      </c>
      <c r="C1" t="s">
        <v>619</v>
      </c>
      <c r="F1" t="s">
        <v>620</v>
      </c>
      <c r="G1" t="s">
        <v>621</v>
      </c>
      <c r="I1" t="s">
        <v>622</v>
      </c>
      <c r="J1" t="s">
        <v>623</v>
      </c>
      <c r="K1" t="s">
        <v>624</v>
      </c>
    </row>
    <row r="2" spans="1:12" x14ac:dyDescent="0.2">
      <c r="A2" t="s">
        <v>0</v>
      </c>
      <c r="B2">
        <v>4.24</v>
      </c>
      <c r="C2">
        <v>5</v>
      </c>
      <c r="E2" s="1"/>
      <c r="F2" s="2">
        <f>(B2-C2)/C2</f>
        <v>-0.15199999999999997</v>
      </c>
      <c r="G2" s="3">
        <f>AVERAGE(F2:F686)</f>
        <v>0.11119498669579894</v>
      </c>
      <c r="I2">
        <v>1</v>
      </c>
    </row>
    <row r="3" spans="1:12" x14ac:dyDescent="0.2">
      <c r="A3" t="s">
        <v>1</v>
      </c>
      <c r="B3">
        <v>3.93</v>
      </c>
      <c r="C3">
        <v>4.1666999999999996</v>
      </c>
      <c r="F3" s="2">
        <f t="shared" ref="F3:F66" si="0">(B3-C3)/C3</f>
        <v>-5.6807545539635559E-2</v>
      </c>
      <c r="I3">
        <v>1.5</v>
      </c>
    </row>
    <row r="4" spans="1:12" x14ac:dyDescent="0.2">
      <c r="A4" t="s">
        <v>2</v>
      </c>
      <c r="B4">
        <v>4.5199999999999996</v>
      </c>
      <c r="C4">
        <v>5</v>
      </c>
      <c r="F4" s="2">
        <f t="shared" si="0"/>
        <v>-9.6000000000000085E-2</v>
      </c>
      <c r="I4">
        <v>2</v>
      </c>
    </row>
    <row r="5" spans="1:12" x14ac:dyDescent="0.2">
      <c r="A5" t="e">
        <f>-20-ljZD5NnAnkwBBC_uQ</f>
        <v>#NAME?</v>
      </c>
      <c r="B5">
        <v>5</v>
      </c>
      <c r="C5">
        <v>5</v>
      </c>
      <c r="F5" s="2">
        <f t="shared" si="0"/>
        <v>0</v>
      </c>
      <c r="I5">
        <v>2.5</v>
      </c>
    </row>
    <row r="6" spans="1:12" x14ac:dyDescent="0.2">
      <c r="A6" t="s">
        <v>3</v>
      </c>
      <c r="B6">
        <v>4.8</v>
      </c>
      <c r="C6">
        <v>4.6666999999999996</v>
      </c>
      <c r="F6" s="2">
        <f t="shared" si="0"/>
        <v>2.8564081685130863E-2</v>
      </c>
      <c r="I6">
        <v>3</v>
      </c>
    </row>
    <row r="7" spans="1:12" x14ac:dyDescent="0.2">
      <c r="A7" t="s">
        <v>4</v>
      </c>
      <c r="B7">
        <v>3.83</v>
      </c>
      <c r="C7">
        <v>3.8125</v>
      </c>
      <c r="F7" s="2">
        <f t="shared" si="0"/>
        <v>4.5901639344262477E-3</v>
      </c>
      <c r="I7">
        <v>3.5</v>
      </c>
    </row>
    <row r="8" spans="1:12" x14ac:dyDescent="0.2">
      <c r="A8" t="s">
        <v>5</v>
      </c>
      <c r="B8">
        <v>4.5599999999999996</v>
      </c>
      <c r="C8">
        <v>4.4847999999999999</v>
      </c>
      <c r="F8" s="2">
        <f t="shared" si="0"/>
        <v>1.6767748840527941E-2</v>
      </c>
      <c r="I8">
        <v>4</v>
      </c>
    </row>
    <row r="9" spans="1:12" x14ac:dyDescent="0.2">
      <c r="A9" t="s">
        <v>6</v>
      </c>
      <c r="B9">
        <v>5</v>
      </c>
      <c r="C9">
        <v>5</v>
      </c>
      <c r="F9" s="2">
        <f t="shared" si="0"/>
        <v>0</v>
      </c>
      <c r="I9">
        <v>4.5</v>
      </c>
    </row>
    <row r="10" spans="1:12" x14ac:dyDescent="0.2">
      <c r="A10" t="s">
        <v>7</v>
      </c>
      <c r="B10">
        <v>4.2</v>
      </c>
      <c r="C10">
        <v>4.04</v>
      </c>
      <c r="F10" s="2">
        <f t="shared" si="0"/>
        <v>3.9603960396039639E-2</v>
      </c>
    </row>
    <row r="11" spans="1:12" ht="17" thickBot="1" x14ac:dyDescent="0.25">
      <c r="A11" t="s">
        <v>8</v>
      </c>
      <c r="B11">
        <v>3.66</v>
      </c>
      <c r="C11">
        <v>2.75</v>
      </c>
      <c r="F11" s="2">
        <f t="shared" si="0"/>
        <v>0.33090909090909099</v>
      </c>
      <c r="I11" t="s">
        <v>618</v>
      </c>
      <c r="K11" t="s">
        <v>625</v>
      </c>
    </row>
    <row r="12" spans="1:12" x14ac:dyDescent="0.2">
      <c r="A12" t="s">
        <v>9</v>
      </c>
      <c r="B12">
        <v>4.33</v>
      </c>
      <c r="C12">
        <v>4</v>
      </c>
      <c r="F12" s="2">
        <f t="shared" si="0"/>
        <v>8.2500000000000018E-2</v>
      </c>
      <c r="I12" s="7" t="s">
        <v>617</v>
      </c>
      <c r="J12" s="7" t="s">
        <v>634</v>
      </c>
      <c r="K12" s="7" t="s">
        <v>622</v>
      </c>
      <c r="L12" s="7" t="s">
        <v>635</v>
      </c>
    </row>
    <row r="13" spans="1:12" x14ac:dyDescent="0.2">
      <c r="A13" t="s">
        <v>10</v>
      </c>
      <c r="B13">
        <v>4</v>
      </c>
      <c r="C13">
        <v>3.6667000000000001</v>
      </c>
      <c r="F13" s="2">
        <f t="shared" si="0"/>
        <v>9.0899173643875938E-2</v>
      </c>
      <c r="I13" s="4" t="s">
        <v>626</v>
      </c>
      <c r="J13" s="5">
        <v>32</v>
      </c>
      <c r="K13" s="4">
        <v>1</v>
      </c>
      <c r="L13" s="5">
        <v>60</v>
      </c>
    </row>
    <row r="14" spans="1:12" x14ac:dyDescent="0.2">
      <c r="A14" t="s">
        <v>11</v>
      </c>
      <c r="B14">
        <v>3.73</v>
      </c>
      <c r="C14">
        <v>3.4285999999999999</v>
      </c>
      <c r="F14" s="2">
        <f t="shared" si="0"/>
        <v>8.7907600769993613E-2</v>
      </c>
      <c r="I14" s="4" t="s">
        <v>627</v>
      </c>
      <c r="J14" s="5">
        <v>4</v>
      </c>
      <c r="K14" s="4">
        <v>1.5</v>
      </c>
      <c r="L14" s="5">
        <v>4</v>
      </c>
    </row>
    <row r="15" spans="1:12" x14ac:dyDescent="0.2">
      <c r="A15" t="e">
        <f>-aCmrpFC8UAm456cc12rw</f>
        <v>#NAME?</v>
      </c>
      <c r="B15">
        <v>4.8</v>
      </c>
      <c r="C15">
        <v>5</v>
      </c>
      <c r="F15" s="2">
        <f t="shared" si="0"/>
        <v>-4.0000000000000036E-2</v>
      </c>
      <c r="I15" s="4" t="s">
        <v>628</v>
      </c>
      <c r="J15" s="5">
        <v>14</v>
      </c>
      <c r="K15" s="4">
        <v>2</v>
      </c>
      <c r="L15" s="5">
        <v>27</v>
      </c>
    </row>
    <row r="16" spans="1:12" x14ac:dyDescent="0.2">
      <c r="A16" t="e">
        <f>-AfacevQEmlfHd8Ed1NWg</f>
        <v>#NAME?</v>
      </c>
      <c r="B16">
        <v>3.52</v>
      </c>
      <c r="C16">
        <v>3.9355000000000002</v>
      </c>
      <c r="F16" s="2">
        <f t="shared" si="0"/>
        <v>-0.10557743615804858</v>
      </c>
      <c r="I16" s="4" t="s">
        <v>629</v>
      </c>
      <c r="J16" s="5">
        <v>17</v>
      </c>
      <c r="K16" s="4">
        <v>2.5</v>
      </c>
      <c r="L16" s="5">
        <v>22</v>
      </c>
    </row>
    <row r="17" spans="1:12" x14ac:dyDescent="0.2">
      <c r="A17" t="e">
        <f>-AqBuo717RyacADExYbSA</f>
        <v>#NAME?</v>
      </c>
      <c r="B17">
        <v>3.5</v>
      </c>
      <c r="C17">
        <v>3.1429</v>
      </c>
      <c r="F17" s="2">
        <f t="shared" si="0"/>
        <v>0.11362117789302872</v>
      </c>
      <c r="I17" s="4" t="s">
        <v>630</v>
      </c>
      <c r="J17" s="5">
        <v>49</v>
      </c>
      <c r="K17" s="4">
        <v>3</v>
      </c>
      <c r="L17" s="5">
        <v>71</v>
      </c>
    </row>
    <row r="18" spans="1:12" x14ac:dyDescent="0.2">
      <c r="A18" t="e">
        <f>-aRast0uc07BiKdGxHbeg</f>
        <v>#NAME?</v>
      </c>
      <c r="B18">
        <v>4</v>
      </c>
      <c r="C18">
        <v>4</v>
      </c>
      <c r="F18" s="2">
        <f t="shared" si="0"/>
        <v>0</v>
      </c>
      <c r="I18" s="4" t="s">
        <v>631</v>
      </c>
      <c r="J18" s="5">
        <v>96</v>
      </c>
      <c r="K18" s="4">
        <v>3.5</v>
      </c>
      <c r="L18" s="5">
        <v>59</v>
      </c>
    </row>
    <row r="19" spans="1:12" x14ac:dyDescent="0.2">
      <c r="A19" t="e">
        <f>-bL27w8xv5rfePuk-llsw</f>
        <v>#NAME?</v>
      </c>
      <c r="B19">
        <v>4.4400000000000004</v>
      </c>
      <c r="C19">
        <v>4</v>
      </c>
      <c r="F19" s="2">
        <f t="shared" si="0"/>
        <v>0.1100000000000001</v>
      </c>
      <c r="I19" s="4" t="s">
        <v>632</v>
      </c>
      <c r="J19" s="5">
        <v>212</v>
      </c>
      <c r="K19" s="4">
        <v>4</v>
      </c>
      <c r="L19" s="5">
        <v>163</v>
      </c>
    </row>
    <row r="20" spans="1:12" x14ac:dyDescent="0.2">
      <c r="A20" t="e">
        <f>-bmQJBvKmn55eEtMJepHg</f>
        <v>#NAME?</v>
      </c>
      <c r="B20">
        <v>4.6900000000000004</v>
      </c>
      <c r="C20">
        <v>4.6666999999999996</v>
      </c>
      <c r="F20" s="2">
        <f t="shared" si="0"/>
        <v>4.9928214798467367E-3</v>
      </c>
      <c r="I20" s="4" t="s">
        <v>633</v>
      </c>
      <c r="J20" s="5">
        <v>121</v>
      </c>
      <c r="K20" s="4">
        <v>4.5</v>
      </c>
      <c r="L20" s="5">
        <v>75</v>
      </c>
    </row>
    <row r="21" spans="1:12" ht="17" thickBot="1" x14ac:dyDescent="0.25">
      <c r="A21" t="e">
        <f>-BnK7rx64Gu9KAb2OjMxQ</f>
        <v>#NAME?</v>
      </c>
      <c r="B21">
        <v>2.6</v>
      </c>
      <c r="C21">
        <v>2.5</v>
      </c>
      <c r="F21" s="2">
        <f t="shared" si="0"/>
        <v>4.0000000000000036E-2</v>
      </c>
      <c r="I21" s="6">
        <v>5</v>
      </c>
      <c r="J21" s="6">
        <v>140</v>
      </c>
      <c r="K21" s="6">
        <v>5</v>
      </c>
      <c r="L21" s="6">
        <v>204</v>
      </c>
    </row>
    <row r="22" spans="1:12" x14ac:dyDescent="0.2">
      <c r="A22" t="e">
        <f>-CzCokS0wBgvL7rEfzTAA</f>
        <v>#NAME?</v>
      </c>
      <c r="B22">
        <v>3</v>
      </c>
      <c r="C22">
        <v>5</v>
      </c>
      <c r="F22" s="2">
        <f t="shared" si="0"/>
        <v>-0.4</v>
      </c>
    </row>
    <row r="23" spans="1:12" x14ac:dyDescent="0.2">
      <c r="A23" t="e">
        <f>-D6B8SF9EAIaS4O7wLVJw</f>
        <v>#NAME?</v>
      </c>
      <c r="B23">
        <v>3.41</v>
      </c>
      <c r="C23">
        <v>3.6667000000000001</v>
      </c>
      <c r="F23" s="2">
        <f t="shared" si="0"/>
        <v>-7.0008454468595716E-2</v>
      </c>
    </row>
    <row r="24" spans="1:12" x14ac:dyDescent="0.2">
      <c r="A24" t="e">
        <f>-dVe3WJLDLstCvZv4nLxA</f>
        <v>#NAME?</v>
      </c>
      <c r="B24">
        <v>5</v>
      </c>
      <c r="C24">
        <v>5</v>
      </c>
      <c r="F24" s="2">
        <f t="shared" si="0"/>
        <v>0</v>
      </c>
    </row>
    <row r="25" spans="1:12" x14ac:dyDescent="0.2">
      <c r="A25" t="e">
        <f>-dzI9JuRov0LC3NTjYYbw</f>
        <v>#NAME?</v>
      </c>
      <c r="B25">
        <v>4.8</v>
      </c>
      <c r="C25">
        <v>4.8</v>
      </c>
      <c r="F25" s="2">
        <f t="shared" si="0"/>
        <v>0</v>
      </c>
    </row>
    <row r="26" spans="1:12" x14ac:dyDescent="0.2">
      <c r="A26" t="e">
        <f>-E8HPRm1TvCpBFrDRfq2A</f>
        <v>#NAME?</v>
      </c>
      <c r="B26">
        <v>3.73</v>
      </c>
      <c r="C26">
        <v>2.25</v>
      </c>
      <c r="F26" s="2">
        <f t="shared" si="0"/>
        <v>0.65777777777777779</v>
      </c>
    </row>
    <row r="27" spans="1:12" x14ac:dyDescent="0.2">
      <c r="A27" t="e">
        <f>-EBmNaY9_XSLqmT7ObsBw</f>
        <v>#NAME?</v>
      </c>
      <c r="B27">
        <v>1</v>
      </c>
      <c r="C27">
        <v>1</v>
      </c>
      <c r="F27" s="2">
        <f t="shared" si="0"/>
        <v>0</v>
      </c>
    </row>
    <row r="28" spans="1:12" x14ac:dyDescent="0.2">
      <c r="A28" t="e">
        <f>-ECBYLVpIfQaeX_35i63Q</f>
        <v>#NAME?</v>
      </c>
      <c r="B28">
        <v>3.56</v>
      </c>
      <c r="C28">
        <v>3.0769000000000002</v>
      </c>
      <c r="F28" s="2">
        <f t="shared" si="0"/>
        <v>0.15700867756508169</v>
      </c>
    </row>
    <row r="29" spans="1:12" x14ac:dyDescent="0.2">
      <c r="A29" t="e">
        <f>-eSvyotKiOHQlAf8rxlhg</f>
        <v>#NAME?</v>
      </c>
      <c r="B29">
        <v>5</v>
      </c>
      <c r="C29">
        <v>5</v>
      </c>
      <c r="F29" s="2">
        <f t="shared" si="0"/>
        <v>0</v>
      </c>
    </row>
    <row r="30" spans="1:12" x14ac:dyDescent="0.2">
      <c r="A30" t="e">
        <f>-ew6Ps9DLZO5RHJWXUD9A</f>
        <v>#NAME?</v>
      </c>
      <c r="B30">
        <v>4.22</v>
      </c>
      <c r="C30">
        <v>4.3333000000000004</v>
      </c>
      <c r="F30" s="2">
        <f t="shared" si="0"/>
        <v>-2.6146354971961463E-2</v>
      </c>
    </row>
    <row r="31" spans="1:12" x14ac:dyDescent="0.2">
      <c r="A31" t="e">
        <f>-f43ruUt7LBeB3aU74z-w</f>
        <v>#NAME?</v>
      </c>
      <c r="B31">
        <v>3.63</v>
      </c>
      <c r="C31">
        <v>3.6922999999999999</v>
      </c>
      <c r="F31" s="2">
        <f t="shared" si="0"/>
        <v>-1.6872951818649628E-2</v>
      </c>
    </row>
    <row r="32" spans="1:12" x14ac:dyDescent="0.2">
      <c r="A32" t="e">
        <f>-FH3mc-pdjsb2RAWfOiQA</f>
        <v>#NAME?</v>
      </c>
      <c r="B32">
        <v>2</v>
      </c>
      <c r="C32">
        <v>2</v>
      </c>
      <c r="F32" s="2">
        <f t="shared" si="0"/>
        <v>0</v>
      </c>
    </row>
    <row r="33" spans="1:6" x14ac:dyDescent="0.2">
      <c r="A33" t="e">
        <f>-FpxrGL-a82dkgrWZLn5Q</f>
        <v>#NAME?</v>
      </c>
      <c r="B33">
        <v>1.5</v>
      </c>
      <c r="C33">
        <v>3.25</v>
      </c>
      <c r="F33" s="2">
        <f t="shared" si="0"/>
        <v>-0.53846153846153844</v>
      </c>
    </row>
    <row r="34" spans="1:6" x14ac:dyDescent="0.2">
      <c r="A34" t="e">
        <f>-Gjrja8RffTz9nKHXsXpA</f>
        <v>#NAME?</v>
      </c>
      <c r="B34">
        <v>3</v>
      </c>
      <c r="C34">
        <v>3</v>
      </c>
      <c r="F34" s="2">
        <f t="shared" si="0"/>
        <v>0</v>
      </c>
    </row>
    <row r="35" spans="1:6" x14ac:dyDescent="0.2">
      <c r="A35" t="e">
        <f>-gSegMbchIzRdcOkHMewQ</f>
        <v>#NAME?</v>
      </c>
      <c r="B35">
        <v>3.75</v>
      </c>
      <c r="C35">
        <v>5</v>
      </c>
      <c r="F35" s="2">
        <f t="shared" si="0"/>
        <v>-0.25</v>
      </c>
    </row>
    <row r="36" spans="1:6" x14ac:dyDescent="0.2">
      <c r="A36" t="e">
        <f>-hWC2FYuvaItr5-_Hp8Mg</f>
        <v>#NAME?</v>
      </c>
      <c r="B36">
        <v>5</v>
      </c>
      <c r="C36">
        <v>5</v>
      </c>
      <c r="F36" s="2">
        <f t="shared" si="0"/>
        <v>0</v>
      </c>
    </row>
    <row r="37" spans="1:6" x14ac:dyDescent="0.2">
      <c r="A37" t="e">
        <f>-I4plZEAmIFDuMM_I6mJQ</f>
        <v>#NAME?</v>
      </c>
      <c r="B37">
        <v>3</v>
      </c>
      <c r="C37">
        <v>5</v>
      </c>
      <c r="F37" s="2">
        <f t="shared" si="0"/>
        <v>-0.4</v>
      </c>
    </row>
    <row r="38" spans="1:6" x14ac:dyDescent="0.2">
      <c r="A38" t="e">
        <f>-IEqzx5xs0qi0HyM5TOPQ</f>
        <v>#NAME?</v>
      </c>
      <c r="B38">
        <v>1</v>
      </c>
      <c r="C38">
        <v>1</v>
      </c>
      <c r="F38" s="2">
        <f t="shared" si="0"/>
        <v>0</v>
      </c>
    </row>
    <row r="39" spans="1:6" x14ac:dyDescent="0.2">
      <c r="A39" t="e">
        <f>-ijvARuRJhZrBdS9_jF2A</f>
        <v>#NAME?</v>
      </c>
      <c r="B39">
        <v>1</v>
      </c>
      <c r="C39">
        <v>1</v>
      </c>
      <c r="F39" s="2">
        <f t="shared" si="0"/>
        <v>0</v>
      </c>
    </row>
    <row r="40" spans="1:6" x14ac:dyDescent="0.2">
      <c r="A40" t="e">
        <f>-Imw2UZMEAV9BU760t9ZA</f>
        <v>#NAME?</v>
      </c>
      <c r="B40">
        <v>5</v>
      </c>
      <c r="C40">
        <v>5</v>
      </c>
      <c r="F40" s="2">
        <f t="shared" si="0"/>
        <v>0</v>
      </c>
    </row>
    <row r="41" spans="1:6" x14ac:dyDescent="0.2">
      <c r="A41" t="e">
        <f>-ipQE5ui66UE-ZzzxWavg</f>
        <v>#NAME?</v>
      </c>
      <c r="B41">
        <v>2.12</v>
      </c>
      <c r="C41">
        <v>4</v>
      </c>
      <c r="F41" s="2">
        <f t="shared" si="0"/>
        <v>-0.47</v>
      </c>
    </row>
    <row r="42" spans="1:6" x14ac:dyDescent="0.2">
      <c r="A42" t="e">
        <f>-J9z98Cjl4t_ZnvmNy2mA</f>
        <v>#NAME?</v>
      </c>
      <c r="B42">
        <v>3.87</v>
      </c>
      <c r="C42">
        <v>3.5</v>
      </c>
      <c r="F42" s="2">
        <f t="shared" si="0"/>
        <v>0.10571428571428575</v>
      </c>
    </row>
    <row r="43" spans="1:6" x14ac:dyDescent="0.2">
      <c r="A43" t="e">
        <f>-JC6ri9lh1-tazGOFA3yg</f>
        <v>#NAME?</v>
      </c>
      <c r="B43">
        <v>3.05</v>
      </c>
      <c r="C43">
        <v>4</v>
      </c>
      <c r="F43" s="2">
        <f t="shared" si="0"/>
        <v>-0.23750000000000004</v>
      </c>
    </row>
    <row r="44" spans="1:6" x14ac:dyDescent="0.2">
      <c r="A44" t="e">
        <f>-JjLDsPnBf39VR7JTLlSA</f>
        <v>#NAME?</v>
      </c>
      <c r="B44">
        <v>3</v>
      </c>
      <c r="C44">
        <v>3</v>
      </c>
      <c r="F44" s="2">
        <f t="shared" si="0"/>
        <v>0</v>
      </c>
    </row>
    <row r="45" spans="1:6" x14ac:dyDescent="0.2">
      <c r="A45" t="e">
        <f>-JzqHAkaNejih4O2O9jjw</f>
        <v>#NAME?</v>
      </c>
      <c r="B45">
        <v>3.92</v>
      </c>
      <c r="C45">
        <v>4.6666999999999996</v>
      </c>
      <c r="F45" s="2">
        <f t="shared" si="0"/>
        <v>-0.16000599995714312</v>
      </c>
    </row>
    <row r="46" spans="1:6" x14ac:dyDescent="0.2">
      <c r="A46" t="e">
        <f>-k53G7JKv4NUaFXEhSEPA</f>
        <v>#NAME?</v>
      </c>
      <c r="B46">
        <v>4</v>
      </c>
      <c r="C46">
        <v>4</v>
      </c>
      <c r="F46" s="2">
        <f t="shared" si="0"/>
        <v>0</v>
      </c>
    </row>
    <row r="47" spans="1:6" x14ac:dyDescent="0.2">
      <c r="A47" t="e">
        <f>-KcMwfiUXc6Gd8kbjRncQ</f>
        <v>#NAME?</v>
      </c>
      <c r="B47">
        <v>4</v>
      </c>
      <c r="C47">
        <v>4</v>
      </c>
      <c r="F47" s="2">
        <f t="shared" si="0"/>
        <v>0</v>
      </c>
    </row>
    <row r="48" spans="1:6" x14ac:dyDescent="0.2">
      <c r="A48" t="e">
        <f>-LzFD0UDbYE-Oho3AhsOg</f>
        <v>#NAME?</v>
      </c>
      <c r="B48">
        <v>3.89</v>
      </c>
      <c r="C48">
        <v>2.6667000000000001</v>
      </c>
      <c r="F48" s="2">
        <f t="shared" si="0"/>
        <v>0.45873176585292685</v>
      </c>
    </row>
    <row r="49" spans="1:6" x14ac:dyDescent="0.2">
      <c r="A49" t="e">
        <f>-M-cIkGnH1KhnLaCOmoPQ</f>
        <v>#NAME?</v>
      </c>
      <c r="B49">
        <v>3.6</v>
      </c>
      <c r="C49">
        <v>5</v>
      </c>
      <c r="F49" s="2">
        <f t="shared" si="0"/>
        <v>-0.27999999999999997</v>
      </c>
    </row>
    <row r="50" spans="1:6" x14ac:dyDescent="0.2">
      <c r="A50" t="e">
        <f>-MJXewYKgIGpKvtfwBkfg</f>
        <v>#NAME?</v>
      </c>
      <c r="B50">
        <v>2</v>
      </c>
      <c r="C50">
        <v>2</v>
      </c>
      <c r="F50" s="2">
        <f t="shared" si="0"/>
        <v>0</v>
      </c>
    </row>
    <row r="51" spans="1:6" x14ac:dyDescent="0.2">
      <c r="A51" t="e">
        <f>-NaxT2fsPMWhd5Su4aZVw</f>
        <v>#NAME?</v>
      </c>
      <c r="B51">
        <v>5</v>
      </c>
      <c r="C51">
        <v>5</v>
      </c>
      <c r="F51" s="2">
        <f t="shared" si="0"/>
        <v>0</v>
      </c>
    </row>
    <row r="52" spans="1:6" x14ac:dyDescent="0.2">
      <c r="A52" t="e">
        <f>-NDgzEr3fUsgK34q74EZQ</f>
        <v>#NAME?</v>
      </c>
      <c r="B52">
        <v>1</v>
      </c>
      <c r="C52">
        <v>1</v>
      </c>
      <c r="F52" s="2">
        <f t="shared" si="0"/>
        <v>0</v>
      </c>
    </row>
    <row r="53" spans="1:6" x14ac:dyDescent="0.2">
      <c r="A53" t="e">
        <f>-Njki0ZepwkaXqLsrNOQA</f>
        <v>#NAME?</v>
      </c>
      <c r="B53">
        <v>5</v>
      </c>
      <c r="C53">
        <v>5</v>
      </c>
      <c r="F53" s="2">
        <f t="shared" si="0"/>
        <v>0</v>
      </c>
    </row>
    <row r="54" spans="1:6" x14ac:dyDescent="0.2">
      <c r="A54" t="e">
        <f>-ohLoec6PU9_yxhbIlVWg</f>
        <v>#NAME?</v>
      </c>
      <c r="B54">
        <v>2.67</v>
      </c>
      <c r="C54">
        <v>4</v>
      </c>
      <c r="F54" s="2">
        <f t="shared" si="0"/>
        <v>-0.33250000000000002</v>
      </c>
    </row>
    <row r="55" spans="1:6" x14ac:dyDescent="0.2">
      <c r="A55" t="e">
        <f>-pYQBDz0N8JdLILzsftEQ</f>
        <v>#NAME?</v>
      </c>
      <c r="B55">
        <v>3.92</v>
      </c>
      <c r="C55">
        <v>4</v>
      </c>
      <c r="F55" s="2">
        <f t="shared" si="0"/>
        <v>-2.0000000000000018E-2</v>
      </c>
    </row>
    <row r="56" spans="1:6" x14ac:dyDescent="0.2">
      <c r="A56" t="e">
        <f>-qEXbk-cA0HmbPyhcffdA</f>
        <v>#NAME?</v>
      </c>
      <c r="B56">
        <v>3.73</v>
      </c>
      <c r="C56">
        <v>4.3333000000000004</v>
      </c>
      <c r="F56" s="2">
        <f t="shared" si="0"/>
        <v>-0.13922414787806067</v>
      </c>
    </row>
    <row r="57" spans="1:6" x14ac:dyDescent="0.2">
      <c r="A57" t="e">
        <f>-qhwKkTzgBeCH3wEJjg2g</f>
        <v>#NAME?</v>
      </c>
      <c r="B57">
        <v>3.68</v>
      </c>
      <c r="C57">
        <v>4</v>
      </c>
      <c r="F57" s="2">
        <f t="shared" si="0"/>
        <v>-7.999999999999996E-2</v>
      </c>
    </row>
    <row r="58" spans="1:6" x14ac:dyDescent="0.2">
      <c r="A58" t="e">
        <f>-RD0Z_F0tV4L-AzhOzXYA</f>
        <v>#NAME?</v>
      </c>
      <c r="B58">
        <v>3.91</v>
      </c>
      <c r="C58">
        <v>3</v>
      </c>
      <c r="F58" s="2">
        <f t="shared" si="0"/>
        <v>0.3033333333333334</v>
      </c>
    </row>
    <row r="59" spans="1:6" x14ac:dyDescent="0.2">
      <c r="A59" t="e">
        <f>-rlgfAvvi0BtfRDA1p-VQ</f>
        <v>#NAME?</v>
      </c>
      <c r="B59">
        <v>4.5</v>
      </c>
      <c r="C59">
        <v>4.6666999999999996</v>
      </c>
      <c r="F59" s="2">
        <f t="shared" si="0"/>
        <v>-3.5721173420189781E-2</v>
      </c>
    </row>
    <row r="60" spans="1:6" x14ac:dyDescent="0.2">
      <c r="A60" t="s">
        <v>12</v>
      </c>
      <c r="B60">
        <v>3.97</v>
      </c>
      <c r="C60">
        <v>4.0833000000000004</v>
      </c>
      <c r="F60" s="2">
        <f t="shared" si="0"/>
        <v>-2.7747165282981944E-2</v>
      </c>
    </row>
    <row r="61" spans="1:6" x14ac:dyDescent="0.2">
      <c r="A61" t="e">
        <f>-RMDV917dVPgQEJuc317Q</f>
        <v>#NAME?</v>
      </c>
      <c r="B61">
        <v>3.73</v>
      </c>
      <c r="C61">
        <v>2</v>
      </c>
      <c r="F61" s="2">
        <f t="shared" si="0"/>
        <v>0.86499999999999999</v>
      </c>
    </row>
    <row r="62" spans="1:6" x14ac:dyDescent="0.2">
      <c r="A62" t="e">
        <f>-rNal_ecvXAHZ7kLDBRZA</f>
        <v>#NAME?</v>
      </c>
      <c r="B62">
        <v>4</v>
      </c>
      <c r="C62">
        <v>3.875</v>
      </c>
      <c r="F62" s="2">
        <f t="shared" si="0"/>
        <v>3.2258064516129031E-2</v>
      </c>
    </row>
    <row r="63" spans="1:6" x14ac:dyDescent="0.2">
      <c r="A63" t="e">
        <f>-saJSglfuI-HOKzV_46Qw</f>
        <v>#NAME?</v>
      </c>
      <c r="B63">
        <v>4.12</v>
      </c>
      <c r="C63">
        <v>3</v>
      </c>
      <c r="F63" s="2">
        <f t="shared" si="0"/>
        <v>0.37333333333333335</v>
      </c>
    </row>
    <row r="64" spans="1:6" x14ac:dyDescent="0.2">
      <c r="A64" t="e">
        <f>-SK2cV2f4SccaVU9xhb_Q</f>
        <v>#NAME?</v>
      </c>
      <c r="B64">
        <v>2.0699999999999998</v>
      </c>
      <c r="C64">
        <v>1</v>
      </c>
      <c r="F64" s="2">
        <f t="shared" si="0"/>
        <v>1.0699999999999998</v>
      </c>
    </row>
    <row r="65" spans="1:6" x14ac:dyDescent="0.2">
      <c r="A65" t="e">
        <f>-stXKrmDFXHOjEA9Kd0hQ</f>
        <v>#NAME?</v>
      </c>
      <c r="B65">
        <v>2</v>
      </c>
      <c r="C65">
        <v>2</v>
      </c>
      <c r="F65" s="2">
        <f t="shared" si="0"/>
        <v>0</v>
      </c>
    </row>
    <row r="66" spans="1:6" x14ac:dyDescent="0.2">
      <c r="A66" t="e">
        <f>-tBIq4pvuKCSH6Uxub3_g</f>
        <v>#NAME?</v>
      </c>
      <c r="B66">
        <v>3</v>
      </c>
      <c r="C66">
        <v>2.5</v>
      </c>
      <c r="F66" s="2">
        <f t="shared" si="0"/>
        <v>0.2</v>
      </c>
    </row>
    <row r="67" spans="1:6" x14ac:dyDescent="0.2">
      <c r="A67" t="s">
        <v>13</v>
      </c>
      <c r="B67">
        <v>5</v>
      </c>
      <c r="C67">
        <v>5</v>
      </c>
      <c r="F67" s="2">
        <f t="shared" ref="F67:F130" si="1">(B67-C67)/C67</f>
        <v>0</v>
      </c>
    </row>
    <row r="68" spans="1:6" x14ac:dyDescent="0.2">
      <c r="A68" t="e">
        <f>-uI2SYe5UcjMZ6TpLklqg</f>
        <v>#NAME?</v>
      </c>
      <c r="B68">
        <v>3.67</v>
      </c>
      <c r="C68">
        <v>1</v>
      </c>
      <c r="F68" s="2">
        <f t="shared" si="1"/>
        <v>2.67</v>
      </c>
    </row>
    <row r="69" spans="1:6" x14ac:dyDescent="0.2">
      <c r="A69" t="e">
        <f>-V-lHf80UgpzftCO3IjJQ</f>
        <v>#NAME?</v>
      </c>
      <c r="B69">
        <v>5</v>
      </c>
      <c r="C69">
        <v>5</v>
      </c>
      <c r="F69" s="2">
        <f t="shared" si="1"/>
        <v>0</v>
      </c>
    </row>
    <row r="70" spans="1:6" x14ac:dyDescent="0.2">
      <c r="A70" t="e">
        <f>-VfIRhhjw3Egzy26AXiZg</f>
        <v>#NAME?</v>
      </c>
      <c r="B70">
        <v>1</v>
      </c>
      <c r="C70">
        <v>1</v>
      </c>
      <c r="F70" s="2">
        <f t="shared" si="1"/>
        <v>0</v>
      </c>
    </row>
    <row r="71" spans="1:6" x14ac:dyDescent="0.2">
      <c r="A71" t="e">
        <f>-VlsVzuqUgPKApbvBaQlg</f>
        <v>#NAME?</v>
      </c>
      <c r="B71">
        <v>4</v>
      </c>
      <c r="C71">
        <v>3</v>
      </c>
      <c r="F71" s="2">
        <f t="shared" si="1"/>
        <v>0.33333333333333331</v>
      </c>
    </row>
    <row r="72" spans="1:6" x14ac:dyDescent="0.2">
      <c r="A72" t="e">
        <f>-Vn3nUi8Oxj-xBJjQ2u2A</f>
        <v>#NAME?</v>
      </c>
      <c r="B72">
        <v>5</v>
      </c>
      <c r="C72">
        <v>5</v>
      </c>
      <c r="F72" s="2">
        <f t="shared" si="1"/>
        <v>0</v>
      </c>
    </row>
    <row r="73" spans="1:6" x14ac:dyDescent="0.2">
      <c r="A73" t="e">
        <f>-VxRvXk3b8FwsSbC2Zpxw</f>
        <v>#NAME?</v>
      </c>
      <c r="B73">
        <v>4.38</v>
      </c>
      <c r="C73">
        <v>4.4286000000000003</v>
      </c>
      <c r="F73" s="2">
        <f t="shared" si="1"/>
        <v>-1.0974122747595271E-2</v>
      </c>
    </row>
    <row r="74" spans="1:6" x14ac:dyDescent="0.2">
      <c r="A74" t="e">
        <f>-WHJIfhj7M-ntd65kUy7Q</f>
        <v>#NAME?</v>
      </c>
      <c r="B74">
        <v>4.17</v>
      </c>
      <c r="C74">
        <v>1</v>
      </c>
      <c r="F74" s="2">
        <f t="shared" si="1"/>
        <v>3.17</v>
      </c>
    </row>
    <row r="75" spans="1:6" x14ac:dyDescent="0.2">
      <c r="A75" t="e">
        <f>-WY3SeU0lZiZfivygas7Q</f>
        <v>#NAME?</v>
      </c>
      <c r="B75">
        <v>5</v>
      </c>
      <c r="C75">
        <v>5</v>
      </c>
      <c r="F75" s="2">
        <f t="shared" si="1"/>
        <v>0</v>
      </c>
    </row>
    <row r="76" spans="1:6" x14ac:dyDescent="0.2">
      <c r="A76" t="e">
        <f>-wycB56pMhW5AP4pYpX0A</f>
        <v>#NAME?</v>
      </c>
      <c r="B76">
        <v>3.67</v>
      </c>
      <c r="C76">
        <v>2.3332999999999999</v>
      </c>
      <c r="F76" s="2">
        <f t="shared" si="1"/>
        <v>0.57287961256589381</v>
      </c>
    </row>
    <row r="77" spans="1:6" x14ac:dyDescent="0.2">
      <c r="A77" t="e">
        <f>-xj4tghiKvNRaYr9_yBaA</f>
        <v>#NAME?</v>
      </c>
      <c r="B77">
        <v>3.67</v>
      </c>
      <c r="C77">
        <v>4.2</v>
      </c>
      <c r="F77" s="2">
        <f t="shared" si="1"/>
        <v>-0.12619047619047624</v>
      </c>
    </row>
    <row r="78" spans="1:6" x14ac:dyDescent="0.2">
      <c r="A78" t="e">
        <f>-YaaRpXTBK6dM0SyhWkrw</f>
        <v>#NAME?</v>
      </c>
      <c r="B78">
        <v>3.57</v>
      </c>
      <c r="C78">
        <v>3</v>
      </c>
      <c r="F78" s="2">
        <f t="shared" si="1"/>
        <v>0.18999999999999995</v>
      </c>
    </row>
    <row r="79" spans="1:6" x14ac:dyDescent="0.2">
      <c r="A79" t="e">
        <f>-YaJOk3UrAdXXUWHNGAeg</f>
        <v>#NAME?</v>
      </c>
      <c r="B79">
        <v>3.8</v>
      </c>
      <c r="C79">
        <v>4</v>
      </c>
      <c r="F79" s="2">
        <f t="shared" si="1"/>
        <v>-5.0000000000000044E-2</v>
      </c>
    </row>
    <row r="80" spans="1:6" x14ac:dyDescent="0.2">
      <c r="A80" t="e">
        <f>-Yzpb7MUxskzAXktJtlEQ</f>
        <v>#NAME?</v>
      </c>
      <c r="B80">
        <v>3.16</v>
      </c>
      <c r="C80">
        <v>3</v>
      </c>
      <c r="F80" s="2">
        <f t="shared" si="1"/>
        <v>5.3333333333333378E-2</v>
      </c>
    </row>
    <row r="81" spans="1:6" x14ac:dyDescent="0.2">
      <c r="A81" t="e">
        <f>-Zyf5gfMwzJHpypTNiU7g</f>
        <v>#NAME?</v>
      </c>
      <c r="B81">
        <v>5</v>
      </c>
      <c r="C81">
        <v>5</v>
      </c>
      <c r="F81" s="2">
        <f t="shared" si="1"/>
        <v>0</v>
      </c>
    </row>
    <row r="82" spans="1:6" x14ac:dyDescent="0.2">
      <c r="A82" t="e">
        <f>-_L4WuJxAfQkRtC1e43hg</f>
        <v>#NAME?</v>
      </c>
      <c r="B82">
        <v>3.31</v>
      </c>
      <c r="C82">
        <v>4</v>
      </c>
      <c r="F82" s="2">
        <f t="shared" si="1"/>
        <v>-0.17249999999999999</v>
      </c>
    </row>
    <row r="83" spans="1:6" x14ac:dyDescent="0.2">
      <c r="A83" t="e">
        <f>-_ptq_Mp8p9oeCWFT8NJQ</f>
        <v>#NAME?</v>
      </c>
      <c r="B83">
        <v>3.83</v>
      </c>
      <c r="C83">
        <v>5</v>
      </c>
      <c r="F83" s="2">
        <f t="shared" si="1"/>
        <v>-0.23399999999999999</v>
      </c>
    </row>
    <row r="84" spans="1:6" x14ac:dyDescent="0.2">
      <c r="A84" t="s">
        <v>14</v>
      </c>
      <c r="B84">
        <v>1</v>
      </c>
      <c r="C84">
        <v>1</v>
      </c>
      <c r="F84" s="2">
        <f t="shared" si="1"/>
        <v>0</v>
      </c>
    </row>
    <row r="85" spans="1:6" x14ac:dyDescent="0.2">
      <c r="A85" t="s">
        <v>15</v>
      </c>
      <c r="B85">
        <v>3</v>
      </c>
      <c r="C85">
        <v>1</v>
      </c>
      <c r="F85" s="2">
        <f t="shared" si="1"/>
        <v>2</v>
      </c>
    </row>
    <row r="86" spans="1:6" x14ac:dyDescent="0.2">
      <c r="A86" t="s">
        <v>16</v>
      </c>
      <c r="B86">
        <v>3.29</v>
      </c>
      <c r="C86">
        <v>3.2856999999999998</v>
      </c>
      <c r="F86" s="2">
        <f t="shared" si="1"/>
        <v>1.3087013421798073E-3</v>
      </c>
    </row>
    <row r="87" spans="1:6" x14ac:dyDescent="0.2">
      <c r="A87" t="s">
        <v>17</v>
      </c>
      <c r="B87">
        <v>4.3600000000000003</v>
      </c>
      <c r="C87">
        <v>5</v>
      </c>
      <c r="F87" s="2">
        <f t="shared" si="1"/>
        <v>-0.12799999999999995</v>
      </c>
    </row>
    <row r="88" spans="1:6" x14ac:dyDescent="0.2">
      <c r="A88" t="s">
        <v>18</v>
      </c>
      <c r="B88">
        <v>3.4</v>
      </c>
      <c r="C88">
        <v>4</v>
      </c>
      <c r="F88" s="2">
        <f t="shared" si="1"/>
        <v>-0.15000000000000002</v>
      </c>
    </row>
    <row r="89" spans="1:6" x14ac:dyDescent="0.2">
      <c r="A89" t="s">
        <v>19</v>
      </c>
      <c r="B89">
        <v>3.8</v>
      </c>
      <c r="C89">
        <v>3</v>
      </c>
      <c r="F89" s="2">
        <f t="shared" si="1"/>
        <v>0.26666666666666661</v>
      </c>
    </row>
    <row r="90" spans="1:6" x14ac:dyDescent="0.2">
      <c r="A90" t="s">
        <v>20</v>
      </c>
      <c r="B90">
        <v>5</v>
      </c>
      <c r="C90">
        <v>5</v>
      </c>
      <c r="F90" s="2">
        <f t="shared" si="1"/>
        <v>0</v>
      </c>
    </row>
    <row r="91" spans="1:6" x14ac:dyDescent="0.2">
      <c r="A91" t="s">
        <v>21</v>
      </c>
      <c r="B91">
        <v>4.29</v>
      </c>
      <c r="C91">
        <v>4</v>
      </c>
      <c r="F91" s="2">
        <f t="shared" si="1"/>
        <v>7.2500000000000009E-2</v>
      </c>
    </row>
    <row r="92" spans="1:6" x14ac:dyDescent="0.2">
      <c r="A92" t="s">
        <v>22</v>
      </c>
      <c r="B92">
        <v>4.1399999999999997</v>
      </c>
      <c r="C92">
        <v>4</v>
      </c>
      <c r="F92" s="2">
        <f t="shared" si="1"/>
        <v>3.499999999999992E-2</v>
      </c>
    </row>
    <row r="93" spans="1:6" x14ac:dyDescent="0.2">
      <c r="A93" t="s">
        <v>23</v>
      </c>
      <c r="B93">
        <v>4.13</v>
      </c>
      <c r="C93">
        <v>4.5</v>
      </c>
      <c r="F93" s="2">
        <f t="shared" si="1"/>
        <v>-8.2222222222222252E-2</v>
      </c>
    </row>
    <row r="94" spans="1:6" x14ac:dyDescent="0.2">
      <c r="A94" t="s">
        <v>24</v>
      </c>
      <c r="B94">
        <v>3.33</v>
      </c>
      <c r="C94">
        <v>5</v>
      </c>
      <c r="F94" s="2">
        <f t="shared" si="1"/>
        <v>-0.33399999999999996</v>
      </c>
    </row>
    <row r="95" spans="1:6" x14ac:dyDescent="0.2">
      <c r="A95" t="s">
        <v>25</v>
      </c>
      <c r="B95">
        <v>4.8899999999999997</v>
      </c>
      <c r="C95">
        <v>4.75</v>
      </c>
      <c r="F95" s="2">
        <f t="shared" si="1"/>
        <v>2.9473684210526249E-2</v>
      </c>
    </row>
    <row r="96" spans="1:6" x14ac:dyDescent="0.2">
      <c r="A96" t="s">
        <v>26</v>
      </c>
      <c r="B96">
        <v>5</v>
      </c>
      <c r="C96">
        <v>5</v>
      </c>
      <c r="F96" s="2">
        <f t="shared" si="1"/>
        <v>0</v>
      </c>
    </row>
    <row r="97" spans="1:6" x14ac:dyDescent="0.2">
      <c r="A97" t="s">
        <v>27</v>
      </c>
      <c r="B97">
        <v>4</v>
      </c>
      <c r="C97">
        <v>3.5</v>
      </c>
      <c r="F97" s="2">
        <f t="shared" si="1"/>
        <v>0.14285714285714285</v>
      </c>
    </row>
    <row r="98" spans="1:6" x14ac:dyDescent="0.2">
      <c r="A98" t="s">
        <v>28</v>
      </c>
      <c r="B98">
        <v>5</v>
      </c>
      <c r="C98">
        <v>4.8333000000000004</v>
      </c>
      <c r="F98" s="2">
        <f t="shared" si="1"/>
        <v>3.448989303374498E-2</v>
      </c>
    </row>
    <row r="99" spans="1:6" x14ac:dyDescent="0.2">
      <c r="A99" t="s">
        <v>29</v>
      </c>
      <c r="B99">
        <v>1</v>
      </c>
      <c r="C99">
        <v>1</v>
      </c>
      <c r="F99" s="2">
        <f t="shared" si="1"/>
        <v>0</v>
      </c>
    </row>
    <row r="100" spans="1:6" x14ac:dyDescent="0.2">
      <c r="A100" t="s">
        <v>30</v>
      </c>
      <c r="B100">
        <v>4.67</v>
      </c>
      <c r="C100">
        <v>4</v>
      </c>
      <c r="F100" s="2">
        <f t="shared" si="1"/>
        <v>0.16749999999999998</v>
      </c>
    </row>
    <row r="101" spans="1:6" x14ac:dyDescent="0.2">
      <c r="A101" t="s">
        <v>31</v>
      </c>
      <c r="B101">
        <v>3.58</v>
      </c>
      <c r="C101">
        <v>4.6666999999999996</v>
      </c>
      <c r="F101" s="2">
        <f t="shared" si="1"/>
        <v>-0.23286262240983985</v>
      </c>
    </row>
    <row r="102" spans="1:6" x14ac:dyDescent="0.2">
      <c r="A102" t="s">
        <v>32</v>
      </c>
      <c r="B102">
        <v>3.85</v>
      </c>
      <c r="C102">
        <v>5</v>
      </c>
      <c r="F102" s="2">
        <f t="shared" si="1"/>
        <v>-0.22999999999999998</v>
      </c>
    </row>
    <row r="103" spans="1:6" x14ac:dyDescent="0.2">
      <c r="A103" t="s">
        <v>33</v>
      </c>
      <c r="B103">
        <v>3.64</v>
      </c>
      <c r="C103">
        <v>5</v>
      </c>
      <c r="F103" s="2">
        <f t="shared" si="1"/>
        <v>-0.27199999999999996</v>
      </c>
    </row>
    <row r="104" spans="1:6" x14ac:dyDescent="0.2">
      <c r="A104" t="s">
        <v>34</v>
      </c>
      <c r="B104">
        <v>4.43</v>
      </c>
      <c r="C104">
        <v>4.2</v>
      </c>
      <c r="F104" s="2">
        <f t="shared" si="1"/>
        <v>5.4761904761904651E-2</v>
      </c>
    </row>
    <row r="105" spans="1:6" x14ac:dyDescent="0.2">
      <c r="A105" t="s">
        <v>35</v>
      </c>
      <c r="B105">
        <v>3</v>
      </c>
      <c r="C105">
        <v>1</v>
      </c>
      <c r="F105" s="2">
        <f t="shared" si="1"/>
        <v>2</v>
      </c>
    </row>
    <row r="106" spans="1:6" x14ac:dyDescent="0.2">
      <c r="A106" t="s">
        <v>36</v>
      </c>
      <c r="B106">
        <v>3</v>
      </c>
      <c r="C106">
        <v>3</v>
      </c>
      <c r="F106" s="2">
        <f t="shared" si="1"/>
        <v>0</v>
      </c>
    </row>
    <row r="107" spans="1:6" x14ac:dyDescent="0.2">
      <c r="A107" t="s">
        <v>37</v>
      </c>
      <c r="B107">
        <v>3.85</v>
      </c>
      <c r="C107">
        <v>3.6</v>
      </c>
      <c r="F107" s="2">
        <f t="shared" si="1"/>
        <v>6.9444444444444448E-2</v>
      </c>
    </row>
    <row r="108" spans="1:6" x14ac:dyDescent="0.2">
      <c r="A108" t="s">
        <v>38</v>
      </c>
      <c r="B108">
        <v>5</v>
      </c>
      <c r="C108">
        <v>5</v>
      </c>
      <c r="F108" s="2">
        <f t="shared" si="1"/>
        <v>0</v>
      </c>
    </row>
    <row r="109" spans="1:6" x14ac:dyDescent="0.2">
      <c r="A109" t="s">
        <v>39</v>
      </c>
      <c r="B109">
        <v>3.29</v>
      </c>
      <c r="C109">
        <v>1</v>
      </c>
      <c r="F109" s="2">
        <f t="shared" si="1"/>
        <v>2.29</v>
      </c>
    </row>
    <row r="110" spans="1:6" x14ac:dyDescent="0.2">
      <c r="A110" t="s">
        <v>40</v>
      </c>
      <c r="B110">
        <v>3.67</v>
      </c>
      <c r="C110">
        <v>3.6667000000000001</v>
      </c>
      <c r="F110" s="2">
        <f t="shared" si="1"/>
        <v>8.9999181825615906E-4</v>
      </c>
    </row>
    <row r="111" spans="1:6" x14ac:dyDescent="0.2">
      <c r="A111" t="s">
        <v>41</v>
      </c>
      <c r="B111">
        <v>5</v>
      </c>
      <c r="C111">
        <v>5</v>
      </c>
      <c r="F111" s="2">
        <f t="shared" si="1"/>
        <v>0</v>
      </c>
    </row>
    <row r="112" spans="1:6" x14ac:dyDescent="0.2">
      <c r="A112" t="s">
        <v>42</v>
      </c>
      <c r="B112">
        <v>4</v>
      </c>
      <c r="C112">
        <v>4.5</v>
      </c>
      <c r="F112" s="2">
        <f t="shared" si="1"/>
        <v>-0.1111111111111111</v>
      </c>
    </row>
    <row r="113" spans="1:6" x14ac:dyDescent="0.2">
      <c r="A113" t="s">
        <v>43</v>
      </c>
      <c r="B113">
        <v>3.5</v>
      </c>
      <c r="C113">
        <v>3.8</v>
      </c>
      <c r="F113" s="2">
        <f t="shared" si="1"/>
        <v>-7.8947368421052586E-2</v>
      </c>
    </row>
    <row r="114" spans="1:6" x14ac:dyDescent="0.2">
      <c r="A114" t="s">
        <v>44</v>
      </c>
      <c r="B114">
        <v>4.09</v>
      </c>
      <c r="C114">
        <v>5</v>
      </c>
      <c r="F114" s="2">
        <f t="shared" si="1"/>
        <v>-0.18200000000000002</v>
      </c>
    </row>
    <row r="115" spans="1:6" x14ac:dyDescent="0.2">
      <c r="A115" t="s">
        <v>45</v>
      </c>
      <c r="B115">
        <v>3.62</v>
      </c>
      <c r="C115">
        <v>4</v>
      </c>
      <c r="F115" s="2">
        <f t="shared" si="1"/>
        <v>-9.4999999999999973E-2</v>
      </c>
    </row>
    <row r="116" spans="1:6" x14ac:dyDescent="0.2">
      <c r="A116" t="s">
        <v>46</v>
      </c>
      <c r="B116">
        <v>3.18</v>
      </c>
      <c r="C116">
        <v>3</v>
      </c>
      <c r="F116" s="2">
        <f t="shared" si="1"/>
        <v>6.0000000000000053E-2</v>
      </c>
    </row>
    <row r="117" spans="1:6" x14ac:dyDescent="0.2">
      <c r="A117" t="s">
        <v>47</v>
      </c>
      <c r="B117">
        <v>3.54</v>
      </c>
      <c r="C117">
        <v>2.3332999999999999</v>
      </c>
      <c r="F117" s="2">
        <f t="shared" si="1"/>
        <v>0.51716453092187042</v>
      </c>
    </row>
    <row r="118" spans="1:6" x14ac:dyDescent="0.2">
      <c r="A118" t="s">
        <v>48</v>
      </c>
      <c r="B118">
        <v>5</v>
      </c>
      <c r="C118">
        <v>3.5</v>
      </c>
      <c r="F118" s="2">
        <f t="shared" si="1"/>
        <v>0.42857142857142855</v>
      </c>
    </row>
    <row r="119" spans="1:6" x14ac:dyDescent="0.2">
      <c r="A119" t="s">
        <v>49</v>
      </c>
      <c r="B119">
        <v>3.5</v>
      </c>
      <c r="C119">
        <v>4</v>
      </c>
      <c r="F119" s="2">
        <f t="shared" si="1"/>
        <v>-0.125</v>
      </c>
    </row>
    <row r="120" spans="1:6" x14ac:dyDescent="0.2">
      <c r="A120" t="s">
        <v>50</v>
      </c>
      <c r="B120">
        <v>3</v>
      </c>
      <c r="C120">
        <v>3</v>
      </c>
      <c r="F120" s="2">
        <f t="shared" si="1"/>
        <v>0</v>
      </c>
    </row>
    <row r="121" spans="1:6" x14ac:dyDescent="0.2">
      <c r="A121" t="s">
        <v>51</v>
      </c>
      <c r="B121">
        <v>4.5</v>
      </c>
      <c r="C121">
        <v>3.875</v>
      </c>
      <c r="F121" s="2">
        <f t="shared" si="1"/>
        <v>0.16129032258064516</v>
      </c>
    </row>
    <row r="122" spans="1:6" x14ac:dyDescent="0.2">
      <c r="A122" t="s">
        <v>52</v>
      </c>
      <c r="B122">
        <v>3</v>
      </c>
      <c r="C122">
        <v>3</v>
      </c>
      <c r="F122" s="2">
        <f t="shared" si="1"/>
        <v>0</v>
      </c>
    </row>
    <row r="123" spans="1:6" x14ac:dyDescent="0.2">
      <c r="A123" t="s">
        <v>53</v>
      </c>
      <c r="B123">
        <v>3.84</v>
      </c>
      <c r="C123">
        <v>3.6905000000000001</v>
      </c>
      <c r="F123" s="2">
        <f t="shared" si="1"/>
        <v>4.0509416068283358E-2</v>
      </c>
    </row>
    <row r="124" spans="1:6" x14ac:dyDescent="0.2">
      <c r="A124" t="s">
        <v>54</v>
      </c>
      <c r="B124">
        <v>3.9</v>
      </c>
      <c r="C124">
        <v>3</v>
      </c>
      <c r="F124" s="2">
        <f t="shared" si="1"/>
        <v>0.3</v>
      </c>
    </row>
    <row r="125" spans="1:6" x14ac:dyDescent="0.2">
      <c r="A125" t="s">
        <v>55</v>
      </c>
      <c r="B125">
        <v>3.86</v>
      </c>
      <c r="C125">
        <v>3.6667000000000001</v>
      </c>
      <c r="F125" s="2">
        <f t="shared" si="1"/>
        <v>5.2717702566340251E-2</v>
      </c>
    </row>
    <row r="126" spans="1:6" x14ac:dyDescent="0.2">
      <c r="A126" t="s">
        <v>56</v>
      </c>
      <c r="B126">
        <v>5</v>
      </c>
      <c r="C126">
        <v>3.4285999999999999</v>
      </c>
      <c r="F126" s="2">
        <f t="shared" si="1"/>
        <v>0.45832118065682792</v>
      </c>
    </row>
    <row r="127" spans="1:6" x14ac:dyDescent="0.2">
      <c r="A127" t="s">
        <v>57</v>
      </c>
      <c r="B127">
        <v>5</v>
      </c>
      <c r="C127">
        <v>5</v>
      </c>
      <c r="F127" s="2">
        <f t="shared" si="1"/>
        <v>0</v>
      </c>
    </row>
    <row r="128" spans="1:6" x14ac:dyDescent="0.2">
      <c r="A128" t="s">
        <v>58</v>
      </c>
      <c r="B128">
        <v>3.62</v>
      </c>
      <c r="C128">
        <v>3.5556000000000001</v>
      </c>
      <c r="F128" s="2">
        <f t="shared" si="1"/>
        <v>1.8112273596580047E-2</v>
      </c>
    </row>
    <row r="129" spans="1:6" x14ac:dyDescent="0.2">
      <c r="A129" t="s">
        <v>59</v>
      </c>
      <c r="B129">
        <v>4</v>
      </c>
      <c r="C129">
        <v>4</v>
      </c>
      <c r="F129" s="2">
        <f t="shared" si="1"/>
        <v>0</v>
      </c>
    </row>
    <row r="130" spans="1:6" x14ac:dyDescent="0.2">
      <c r="A130" t="s">
        <v>60</v>
      </c>
      <c r="B130">
        <v>4.67</v>
      </c>
      <c r="C130">
        <v>5</v>
      </c>
      <c r="F130" s="2">
        <f t="shared" si="1"/>
        <v>-6.6000000000000017E-2</v>
      </c>
    </row>
    <row r="131" spans="1:6" x14ac:dyDescent="0.2">
      <c r="A131" t="s">
        <v>61</v>
      </c>
      <c r="B131">
        <v>3.17</v>
      </c>
      <c r="C131">
        <v>5</v>
      </c>
      <c r="F131" s="2">
        <f t="shared" ref="F131:F194" si="2">(B131-C131)/C131</f>
        <v>-0.36599999999999999</v>
      </c>
    </row>
    <row r="132" spans="1:6" x14ac:dyDescent="0.2">
      <c r="A132" t="s">
        <v>62</v>
      </c>
      <c r="B132">
        <v>4.3099999999999996</v>
      </c>
      <c r="C132">
        <v>4.3333000000000004</v>
      </c>
      <c r="F132" s="2">
        <f t="shared" si="2"/>
        <v>-5.3769644381881617E-3</v>
      </c>
    </row>
    <row r="133" spans="1:6" x14ac:dyDescent="0.2">
      <c r="A133" t="s">
        <v>63</v>
      </c>
      <c r="B133">
        <v>5</v>
      </c>
      <c r="C133">
        <v>4.1111000000000004</v>
      </c>
      <c r="F133" s="2">
        <f t="shared" si="2"/>
        <v>0.21621950329595474</v>
      </c>
    </row>
    <row r="134" spans="1:6" x14ac:dyDescent="0.2">
      <c r="A134" t="s">
        <v>64</v>
      </c>
      <c r="B134">
        <v>4.67</v>
      </c>
      <c r="C134">
        <v>3</v>
      </c>
      <c r="F134" s="2">
        <f t="shared" si="2"/>
        <v>0.55666666666666664</v>
      </c>
    </row>
    <row r="135" spans="1:6" x14ac:dyDescent="0.2">
      <c r="A135" t="s">
        <v>65</v>
      </c>
      <c r="B135">
        <v>5</v>
      </c>
      <c r="C135">
        <v>5</v>
      </c>
      <c r="F135" s="2">
        <f t="shared" si="2"/>
        <v>0</v>
      </c>
    </row>
    <row r="136" spans="1:6" x14ac:dyDescent="0.2">
      <c r="A136" t="s">
        <v>66</v>
      </c>
      <c r="B136">
        <v>5</v>
      </c>
      <c r="C136">
        <v>5</v>
      </c>
      <c r="F136" s="2">
        <f t="shared" si="2"/>
        <v>0</v>
      </c>
    </row>
    <row r="137" spans="1:6" x14ac:dyDescent="0.2">
      <c r="A137" t="s">
        <v>67</v>
      </c>
      <c r="B137">
        <v>4.05</v>
      </c>
      <c r="C137">
        <v>3.9443999999999999</v>
      </c>
      <c r="F137" s="2">
        <f t="shared" si="2"/>
        <v>2.6772132643748076E-2</v>
      </c>
    </row>
    <row r="138" spans="1:6" x14ac:dyDescent="0.2">
      <c r="A138" t="s">
        <v>68</v>
      </c>
      <c r="B138">
        <v>3.5</v>
      </c>
      <c r="C138">
        <v>2</v>
      </c>
      <c r="F138" s="2">
        <f t="shared" si="2"/>
        <v>0.75</v>
      </c>
    </row>
    <row r="139" spans="1:6" x14ac:dyDescent="0.2">
      <c r="A139" t="s">
        <v>69</v>
      </c>
      <c r="B139">
        <v>5</v>
      </c>
      <c r="C139">
        <v>4</v>
      </c>
      <c r="F139" s="2">
        <f t="shared" si="2"/>
        <v>0.25</v>
      </c>
    </row>
    <row r="140" spans="1:6" x14ac:dyDescent="0.2">
      <c r="A140" t="s">
        <v>70</v>
      </c>
      <c r="B140">
        <v>4.83</v>
      </c>
      <c r="C140">
        <v>5</v>
      </c>
      <c r="F140" s="2">
        <f t="shared" si="2"/>
        <v>-3.3999999999999989E-2</v>
      </c>
    </row>
    <row r="141" spans="1:6" x14ac:dyDescent="0.2">
      <c r="A141" t="s">
        <v>71</v>
      </c>
      <c r="B141">
        <v>3.25</v>
      </c>
      <c r="C141">
        <v>2.6667000000000001</v>
      </c>
      <c r="F141" s="2">
        <f t="shared" si="2"/>
        <v>0.21873476581542728</v>
      </c>
    </row>
    <row r="142" spans="1:6" x14ac:dyDescent="0.2">
      <c r="A142" t="s">
        <v>72</v>
      </c>
      <c r="B142">
        <v>2.69</v>
      </c>
      <c r="C142">
        <v>4</v>
      </c>
      <c r="F142" s="2">
        <f t="shared" si="2"/>
        <v>-0.32750000000000001</v>
      </c>
    </row>
    <row r="143" spans="1:6" x14ac:dyDescent="0.2">
      <c r="A143" t="s">
        <v>73</v>
      </c>
      <c r="B143">
        <v>4</v>
      </c>
      <c r="C143">
        <v>4</v>
      </c>
      <c r="F143" s="2">
        <f t="shared" si="2"/>
        <v>0</v>
      </c>
    </row>
    <row r="144" spans="1:6" x14ac:dyDescent="0.2">
      <c r="A144" t="s">
        <v>74</v>
      </c>
      <c r="B144">
        <v>2.92</v>
      </c>
      <c r="C144">
        <v>3</v>
      </c>
      <c r="F144" s="2">
        <f t="shared" si="2"/>
        <v>-2.6666666666666689E-2</v>
      </c>
    </row>
    <row r="145" spans="1:6" x14ac:dyDescent="0.2">
      <c r="A145" t="s">
        <v>75</v>
      </c>
      <c r="B145">
        <v>3.25</v>
      </c>
      <c r="C145">
        <v>4</v>
      </c>
      <c r="F145" s="2">
        <f t="shared" si="2"/>
        <v>-0.1875</v>
      </c>
    </row>
    <row r="146" spans="1:6" x14ac:dyDescent="0.2">
      <c r="A146" t="s">
        <v>76</v>
      </c>
      <c r="B146">
        <v>5</v>
      </c>
      <c r="C146">
        <v>3.6667000000000001</v>
      </c>
      <c r="F146" s="2">
        <f t="shared" si="2"/>
        <v>0.36362396705484495</v>
      </c>
    </row>
    <row r="147" spans="1:6" x14ac:dyDescent="0.2">
      <c r="A147" t="s">
        <v>77</v>
      </c>
      <c r="B147">
        <v>4.67</v>
      </c>
      <c r="C147">
        <v>4.5</v>
      </c>
      <c r="F147" s="2">
        <f t="shared" si="2"/>
        <v>3.7777777777777764E-2</v>
      </c>
    </row>
    <row r="148" spans="1:6" x14ac:dyDescent="0.2">
      <c r="A148" t="s">
        <v>78</v>
      </c>
      <c r="B148">
        <v>5</v>
      </c>
      <c r="C148">
        <v>5</v>
      </c>
      <c r="F148" s="2">
        <f t="shared" si="2"/>
        <v>0</v>
      </c>
    </row>
    <row r="149" spans="1:6" x14ac:dyDescent="0.2">
      <c r="A149" t="s">
        <v>79</v>
      </c>
      <c r="B149">
        <v>1</v>
      </c>
      <c r="C149">
        <v>1</v>
      </c>
      <c r="F149" s="2">
        <f t="shared" si="2"/>
        <v>0</v>
      </c>
    </row>
    <row r="150" spans="1:6" x14ac:dyDescent="0.2">
      <c r="A150" t="s">
        <v>80</v>
      </c>
      <c r="B150">
        <v>4</v>
      </c>
      <c r="C150">
        <v>3.6922999999999999</v>
      </c>
      <c r="F150" s="2">
        <f t="shared" si="2"/>
        <v>8.3335590282479777E-2</v>
      </c>
    </row>
    <row r="151" spans="1:6" x14ac:dyDescent="0.2">
      <c r="A151" t="s">
        <v>81</v>
      </c>
      <c r="B151">
        <v>4</v>
      </c>
      <c r="C151">
        <v>4</v>
      </c>
      <c r="F151" s="2">
        <f t="shared" si="2"/>
        <v>0</v>
      </c>
    </row>
    <row r="152" spans="1:6" x14ac:dyDescent="0.2">
      <c r="A152" t="s">
        <v>82</v>
      </c>
      <c r="B152">
        <v>3.42</v>
      </c>
      <c r="C152">
        <v>5</v>
      </c>
      <c r="F152" s="2">
        <f t="shared" si="2"/>
        <v>-0.316</v>
      </c>
    </row>
    <row r="153" spans="1:6" x14ac:dyDescent="0.2">
      <c r="A153" t="s">
        <v>83</v>
      </c>
      <c r="B153">
        <v>4.2</v>
      </c>
      <c r="C153">
        <v>5</v>
      </c>
      <c r="F153" s="2">
        <f t="shared" si="2"/>
        <v>-0.15999999999999998</v>
      </c>
    </row>
    <row r="154" spans="1:6" x14ac:dyDescent="0.2">
      <c r="A154" t="s">
        <v>84</v>
      </c>
      <c r="B154">
        <v>3.75</v>
      </c>
      <c r="C154">
        <v>4</v>
      </c>
      <c r="F154" s="2">
        <f t="shared" si="2"/>
        <v>-6.25E-2</v>
      </c>
    </row>
    <row r="155" spans="1:6" x14ac:dyDescent="0.2">
      <c r="A155" t="s">
        <v>85</v>
      </c>
      <c r="B155">
        <v>4.8</v>
      </c>
      <c r="C155">
        <v>5</v>
      </c>
      <c r="F155" s="2">
        <f t="shared" si="2"/>
        <v>-4.0000000000000036E-2</v>
      </c>
    </row>
    <row r="156" spans="1:6" x14ac:dyDescent="0.2">
      <c r="A156" t="s">
        <v>86</v>
      </c>
      <c r="B156">
        <v>3.15</v>
      </c>
      <c r="C156">
        <v>4</v>
      </c>
      <c r="F156" s="2">
        <f t="shared" si="2"/>
        <v>-0.21250000000000002</v>
      </c>
    </row>
    <row r="157" spans="1:6" x14ac:dyDescent="0.2">
      <c r="A157" t="s">
        <v>87</v>
      </c>
      <c r="B157">
        <v>3.98</v>
      </c>
      <c r="C157">
        <v>4.2325999999999997</v>
      </c>
      <c r="F157" s="2">
        <f t="shared" si="2"/>
        <v>-5.9679629542125343E-2</v>
      </c>
    </row>
    <row r="158" spans="1:6" x14ac:dyDescent="0.2">
      <c r="A158" t="s">
        <v>88</v>
      </c>
      <c r="B158">
        <v>3.4</v>
      </c>
      <c r="C158">
        <v>3</v>
      </c>
      <c r="F158" s="2">
        <f t="shared" si="2"/>
        <v>0.1333333333333333</v>
      </c>
    </row>
    <row r="159" spans="1:6" x14ac:dyDescent="0.2">
      <c r="A159" t="s">
        <v>89</v>
      </c>
      <c r="B159">
        <v>3</v>
      </c>
      <c r="C159">
        <v>3</v>
      </c>
      <c r="F159" s="2">
        <f t="shared" si="2"/>
        <v>0</v>
      </c>
    </row>
    <row r="160" spans="1:6" x14ac:dyDescent="0.2">
      <c r="A160" t="s">
        <v>90</v>
      </c>
      <c r="B160">
        <v>3.56</v>
      </c>
      <c r="C160">
        <v>5</v>
      </c>
      <c r="F160" s="2">
        <f t="shared" si="2"/>
        <v>-0.28799999999999998</v>
      </c>
    </row>
    <row r="161" spans="1:6" x14ac:dyDescent="0.2">
      <c r="A161" t="s">
        <v>91</v>
      </c>
      <c r="B161">
        <v>4.25</v>
      </c>
      <c r="C161">
        <v>5</v>
      </c>
      <c r="F161" s="2">
        <f t="shared" si="2"/>
        <v>-0.15</v>
      </c>
    </row>
    <row r="162" spans="1:6" x14ac:dyDescent="0.2">
      <c r="A162" t="s">
        <v>92</v>
      </c>
      <c r="B162">
        <v>4.62</v>
      </c>
      <c r="C162">
        <v>4.5713999999999997</v>
      </c>
      <c r="F162" s="2">
        <f t="shared" si="2"/>
        <v>1.0631316445727878E-2</v>
      </c>
    </row>
    <row r="163" spans="1:6" x14ac:dyDescent="0.2">
      <c r="A163" t="s">
        <v>93</v>
      </c>
      <c r="B163">
        <v>4</v>
      </c>
      <c r="C163">
        <v>3</v>
      </c>
      <c r="F163" s="2">
        <f t="shared" si="2"/>
        <v>0.33333333333333331</v>
      </c>
    </row>
    <row r="164" spans="1:6" x14ac:dyDescent="0.2">
      <c r="A164" t="s">
        <v>94</v>
      </c>
      <c r="B164">
        <v>4.12</v>
      </c>
      <c r="C164">
        <v>5</v>
      </c>
      <c r="F164" s="2">
        <f t="shared" si="2"/>
        <v>-0.17599999999999999</v>
      </c>
    </row>
    <row r="165" spans="1:6" x14ac:dyDescent="0.2">
      <c r="A165" t="s">
        <v>95</v>
      </c>
      <c r="B165">
        <v>3.12</v>
      </c>
      <c r="C165">
        <v>3</v>
      </c>
      <c r="F165" s="2">
        <f t="shared" si="2"/>
        <v>4.0000000000000036E-2</v>
      </c>
    </row>
    <row r="166" spans="1:6" x14ac:dyDescent="0.2">
      <c r="A166" t="s">
        <v>96</v>
      </c>
      <c r="B166">
        <v>3.25</v>
      </c>
      <c r="C166">
        <v>3.2</v>
      </c>
      <c r="F166" s="2">
        <f t="shared" si="2"/>
        <v>1.5624999999999944E-2</v>
      </c>
    </row>
    <row r="167" spans="1:6" x14ac:dyDescent="0.2">
      <c r="A167" t="s">
        <v>97</v>
      </c>
      <c r="B167">
        <v>5</v>
      </c>
      <c r="C167">
        <v>5</v>
      </c>
      <c r="F167" s="2">
        <f t="shared" si="2"/>
        <v>0</v>
      </c>
    </row>
    <row r="168" spans="1:6" x14ac:dyDescent="0.2">
      <c r="A168" t="s">
        <v>98</v>
      </c>
      <c r="B168">
        <v>3.67</v>
      </c>
      <c r="C168">
        <v>2.5</v>
      </c>
      <c r="F168" s="2">
        <f t="shared" si="2"/>
        <v>0.46799999999999997</v>
      </c>
    </row>
    <row r="169" spans="1:6" x14ac:dyDescent="0.2">
      <c r="A169" t="s">
        <v>99</v>
      </c>
      <c r="B169">
        <v>3</v>
      </c>
      <c r="C169">
        <v>5</v>
      </c>
      <c r="F169" s="2">
        <f t="shared" si="2"/>
        <v>-0.4</v>
      </c>
    </row>
    <row r="170" spans="1:6" x14ac:dyDescent="0.2">
      <c r="A170" t="s">
        <v>100</v>
      </c>
      <c r="B170">
        <v>5</v>
      </c>
      <c r="C170">
        <v>5</v>
      </c>
      <c r="F170" s="2">
        <f t="shared" si="2"/>
        <v>0</v>
      </c>
    </row>
    <row r="171" spans="1:6" x14ac:dyDescent="0.2">
      <c r="A171" t="s">
        <v>101</v>
      </c>
      <c r="B171">
        <v>3.5</v>
      </c>
      <c r="C171">
        <v>3.5</v>
      </c>
      <c r="F171" s="2">
        <f t="shared" si="2"/>
        <v>0</v>
      </c>
    </row>
    <row r="172" spans="1:6" x14ac:dyDescent="0.2">
      <c r="A172" t="s">
        <v>102</v>
      </c>
      <c r="B172">
        <v>1</v>
      </c>
      <c r="C172">
        <v>2.3332999999999999</v>
      </c>
      <c r="F172" s="2">
        <f t="shared" si="2"/>
        <v>-0.57142244889212701</v>
      </c>
    </row>
    <row r="173" spans="1:6" x14ac:dyDescent="0.2">
      <c r="A173" t="s">
        <v>103</v>
      </c>
      <c r="B173">
        <v>4.04</v>
      </c>
      <c r="C173">
        <v>3</v>
      </c>
      <c r="F173" s="2">
        <f t="shared" si="2"/>
        <v>0.34666666666666668</v>
      </c>
    </row>
    <row r="174" spans="1:6" x14ac:dyDescent="0.2">
      <c r="A174" t="s">
        <v>104</v>
      </c>
      <c r="B174">
        <v>3.86</v>
      </c>
      <c r="C174">
        <v>1.3332999999999999</v>
      </c>
      <c r="F174" s="2">
        <f t="shared" si="2"/>
        <v>1.8950723768094202</v>
      </c>
    </row>
    <row r="175" spans="1:6" x14ac:dyDescent="0.2">
      <c r="A175" t="s">
        <v>105</v>
      </c>
      <c r="B175">
        <v>3.13</v>
      </c>
      <c r="C175">
        <v>3.3332999999999999</v>
      </c>
      <c r="F175" s="2">
        <f t="shared" si="2"/>
        <v>-6.0990609906099072E-2</v>
      </c>
    </row>
    <row r="176" spans="1:6" x14ac:dyDescent="0.2">
      <c r="A176" t="s">
        <v>106</v>
      </c>
      <c r="B176">
        <v>5</v>
      </c>
      <c r="C176">
        <v>5</v>
      </c>
      <c r="F176" s="2">
        <f t="shared" si="2"/>
        <v>0</v>
      </c>
    </row>
    <row r="177" spans="1:6" x14ac:dyDescent="0.2">
      <c r="A177" t="s">
        <v>107</v>
      </c>
      <c r="B177">
        <v>5</v>
      </c>
      <c r="C177">
        <v>5</v>
      </c>
      <c r="F177" s="2">
        <f t="shared" si="2"/>
        <v>0</v>
      </c>
    </row>
    <row r="178" spans="1:6" x14ac:dyDescent="0.2">
      <c r="A178" t="s">
        <v>108</v>
      </c>
      <c r="B178">
        <v>2.83</v>
      </c>
      <c r="C178">
        <v>2.6</v>
      </c>
      <c r="F178" s="2">
        <f t="shared" si="2"/>
        <v>8.8461538461538453E-2</v>
      </c>
    </row>
    <row r="179" spans="1:6" x14ac:dyDescent="0.2">
      <c r="A179" t="s">
        <v>109</v>
      </c>
      <c r="B179">
        <v>5</v>
      </c>
      <c r="C179">
        <v>5</v>
      </c>
      <c r="F179" s="2">
        <f t="shared" si="2"/>
        <v>0</v>
      </c>
    </row>
    <row r="180" spans="1:6" x14ac:dyDescent="0.2">
      <c r="A180" t="s">
        <v>110</v>
      </c>
      <c r="B180">
        <v>3</v>
      </c>
      <c r="C180">
        <v>3</v>
      </c>
      <c r="F180" s="2">
        <f t="shared" si="2"/>
        <v>0</v>
      </c>
    </row>
    <row r="181" spans="1:6" x14ac:dyDescent="0.2">
      <c r="A181" t="s">
        <v>111</v>
      </c>
      <c r="B181">
        <v>2.73</v>
      </c>
      <c r="C181">
        <v>2.8420999999999998</v>
      </c>
      <c r="F181" s="2">
        <f t="shared" si="2"/>
        <v>-3.9442665634565943E-2</v>
      </c>
    </row>
    <row r="182" spans="1:6" x14ac:dyDescent="0.2">
      <c r="A182" t="s">
        <v>112</v>
      </c>
      <c r="B182">
        <v>4.67</v>
      </c>
      <c r="C182">
        <v>5</v>
      </c>
      <c r="F182" s="2">
        <f t="shared" si="2"/>
        <v>-6.6000000000000017E-2</v>
      </c>
    </row>
    <row r="183" spans="1:6" x14ac:dyDescent="0.2">
      <c r="A183" t="s">
        <v>113</v>
      </c>
      <c r="B183">
        <v>1</v>
      </c>
      <c r="C183">
        <v>1</v>
      </c>
      <c r="F183" s="2">
        <f t="shared" si="2"/>
        <v>0</v>
      </c>
    </row>
    <row r="184" spans="1:6" x14ac:dyDescent="0.2">
      <c r="A184" t="s">
        <v>114</v>
      </c>
      <c r="B184">
        <v>2</v>
      </c>
      <c r="C184">
        <v>4</v>
      </c>
      <c r="F184" s="2">
        <f t="shared" si="2"/>
        <v>-0.5</v>
      </c>
    </row>
    <row r="185" spans="1:6" x14ac:dyDescent="0.2">
      <c r="A185" t="s">
        <v>115</v>
      </c>
      <c r="B185">
        <v>2</v>
      </c>
      <c r="C185">
        <v>2</v>
      </c>
      <c r="F185" s="2">
        <f t="shared" si="2"/>
        <v>0</v>
      </c>
    </row>
    <row r="186" spans="1:6" x14ac:dyDescent="0.2">
      <c r="A186" t="s">
        <v>116</v>
      </c>
      <c r="B186">
        <v>1</v>
      </c>
      <c r="C186">
        <v>1</v>
      </c>
      <c r="F186" s="2">
        <f t="shared" si="2"/>
        <v>0</v>
      </c>
    </row>
    <row r="187" spans="1:6" x14ac:dyDescent="0.2">
      <c r="A187" t="s">
        <v>117</v>
      </c>
      <c r="B187">
        <v>5</v>
      </c>
      <c r="C187">
        <v>5</v>
      </c>
      <c r="F187" s="2">
        <f t="shared" si="2"/>
        <v>0</v>
      </c>
    </row>
    <row r="188" spans="1:6" x14ac:dyDescent="0.2">
      <c r="A188" t="s">
        <v>118</v>
      </c>
      <c r="B188">
        <v>3.77</v>
      </c>
      <c r="C188">
        <v>3.6</v>
      </c>
      <c r="F188" s="2">
        <f t="shared" si="2"/>
        <v>4.72222222222222E-2</v>
      </c>
    </row>
    <row r="189" spans="1:6" x14ac:dyDescent="0.2">
      <c r="A189" t="s">
        <v>119</v>
      </c>
      <c r="B189">
        <v>3.8</v>
      </c>
      <c r="C189">
        <v>3.8571</v>
      </c>
      <c r="F189" s="2">
        <f t="shared" si="2"/>
        <v>-1.4803868191128089E-2</v>
      </c>
    </row>
    <row r="190" spans="1:6" x14ac:dyDescent="0.2">
      <c r="A190" t="s">
        <v>120</v>
      </c>
      <c r="B190">
        <v>3.67</v>
      </c>
      <c r="C190">
        <v>5</v>
      </c>
      <c r="F190" s="2">
        <f t="shared" si="2"/>
        <v>-0.26600000000000001</v>
      </c>
    </row>
    <row r="191" spans="1:6" x14ac:dyDescent="0.2">
      <c r="A191" t="s">
        <v>121</v>
      </c>
      <c r="B191">
        <v>4.2</v>
      </c>
      <c r="C191">
        <v>5</v>
      </c>
      <c r="F191" s="2">
        <f t="shared" si="2"/>
        <v>-0.15999999999999998</v>
      </c>
    </row>
    <row r="192" spans="1:6" x14ac:dyDescent="0.2">
      <c r="A192" t="s">
        <v>122</v>
      </c>
      <c r="B192">
        <v>4.05</v>
      </c>
      <c r="C192">
        <v>4.5</v>
      </c>
      <c r="F192" s="2">
        <f t="shared" si="2"/>
        <v>-0.10000000000000003</v>
      </c>
    </row>
    <row r="193" spans="1:6" x14ac:dyDescent="0.2">
      <c r="A193" t="s">
        <v>123</v>
      </c>
      <c r="B193">
        <v>4.67</v>
      </c>
      <c r="C193">
        <v>5</v>
      </c>
      <c r="F193" s="2">
        <f t="shared" si="2"/>
        <v>-6.6000000000000017E-2</v>
      </c>
    </row>
    <row r="194" spans="1:6" x14ac:dyDescent="0.2">
      <c r="A194" t="s">
        <v>124</v>
      </c>
      <c r="B194">
        <v>4.75</v>
      </c>
      <c r="C194">
        <v>5</v>
      </c>
      <c r="F194" s="2">
        <f t="shared" si="2"/>
        <v>-0.05</v>
      </c>
    </row>
    <row r="195" spans="1:6" x14ac:dyDescent="0.2">
      <c r="A195" t="s">
        <v>125</v>
      </c>
      <c r="B195">
        <v>3.29</v>
      </c>
      <c r="C195">
        <v>3.2856999999999998</v>
      </c>
      <c r="F195" s="2">
        <f t="shared" ref="F195:F258" si="3">(B195-C195)/C195</f>
        <v>1.3087013421798073E-3</v>
      </c>
    </row>
    <row r="196" spans="1:6" x14ac:dyDescent="0.2">
      <c r="A196" t="s">
        <v>126</v>
      </c>
      <c r="B196">
        <v>5</v>
      </c>
      <c r="C196">
        <v>5</v>
      </c>
      <c r="F196" s="2">
        <f t="shared" si="3"/>
        <v>0</v>
      </c>
    </row>
    <row r="197" spans="1:6" x14ac:dyDescent="0.2">
      <c r="A197" t="s">
        <v>127</v>
      </c>
      <c r="B197">
        <v>4</v>
      </c>
      <c r="C197">
        <v>4.5</v>
      </c>
      <c r="F197" s="2">
        <f t="shared" si="3"/>
        <v>-0.1111111111111111</v>
      </c>
    </row>
    <row r="198" spans="1:6" x14ac:dyDescent="0.2">
      <c r="A198" t="s">
        <v>128</v>
      </c>
      <c r="B198">
        <v>5</v>
      </c>
      <c r="C198">
        <v>5</v>
      </c>
      <c r="F198" s="2">
        <f t="shared" si="3"/>
        <v>0</v>
      </c>
    </row>
    <row r="199" spans="1:6" x14ac:dyDescent="0.2">
      <c r="A199" t="s">
        <v>129</v>
      </c>
      <c r="B199">
        <v>4</v>
      </c>
      <c r="C199">
        <v>2.5</v>
      </c>
      <c r="F199" s="2">
        <f t="shared" si="3"/>
        <v>0.6</v>
      </c>
    </row>
    <row r="200" spans="1:6" x14ac:dyDescent="0.2">
      <c r="A200" t="s">
        <v>130</v>
      </c>
      <c r="B200">
        <v>4.25</v>
      </c>
      <c r="C200">
        <v>4.5</v>
      </c>
      <c r="F200" s="2">
        <f t="shared" si="3"/>
        <v>-5.5555555555555552E-2</v>
      </c>
    </row>
    <row r="201" spans="1:6" x14ac:dyDescent="0.2">
      <c r="A201" t="s">
        <v>131</v>
      </c>
      <c r="B201">
        <v>3.65</v>
      </c>
      <c r="C201">
        <v>3.4</v>
      </c>
      <c r="F201" s="2">
        <f t="shared" si="3"/>
        <v>7.3529411764705885E-2</v>
      </c>
    </row>
    <row r="202" spans="1:6" x14ac:dyDescent="0.2">
      <c r="A202" t="s">
        <v>132</v>
      </c>
      <c r="B202">
        <v>4.5</v>
      </c>
      <c r="C202">
        <v>4.5</v>
      </c>
      <c r="F202" s="2">
        <f t="shared" si="3"/>
        <v>0</v>
      </c>
    </row>
    <row r="203" spans="1:6" x14ac:dyDescent="0.2">
      <c r="A203" t="s">
        <v>133</v>
      </c>
      <c r="B203">
        <v>4.43</v>
      </c>
      <c r="C203">
        <v>5</v>
      </c>
      <c r="F203" s="2">
        <f t="shared" si="3"/>
        <v>-0.11400000000000006</v>
      </c>
    </row>
    <row r="204" spans="1:6" x14ac:dyDescent="0.2">
      <c r="A204" t="s">
        <v>134</v>
      </c>
      <c r="B204">
        <v>3.75</v>
      </c>
      <c r="C204">
        <v>5</v>
      </c>
      <c r="F204" s="2">
        <f t="shared" si="3"/>
        <v>-0.25</v>
      </c>
    </row>
    <row r="205" spans="1:6" x14ac:dyDescent="0.2">
      <c r="A205" t="s">
        <v>135</v>
      </c>
      <c r="B205">
        <v>4.93</v>
      </c>
      <c r="C205">
        <v>5</v>
      </c>
      <c r="F205" s="2">
        <f t="shared" si="3"/>
        <v>-1.4000000000000058E-2</v>
      </c>
    </row>
    <row r="206" spans="1:6" x14ac:dyDescent="0.2">
      <c r="A206" t="s">
        <v>136</v>
      </c>
      <c r="B206">
        <v>4</v>
      </c>
      <c r="C206">
        <v>4</v>
      </c>
      <c r="F206" s="2">
        <f t="shared" si="3"/>
        <v>0</v>
      </c>
    </row>
    <row r="207" spans="1:6" x14ac:dyDescent="0.2">
      <c r="A207" t="s">
        <v>137</v>
      </c>
      <c r="B207">
        <v>4.0599999999999996</v>
      </c>
      <c r="C207">
        <v>4.6666999999999996</v>
      </c>
      <c r="F207" s="2">
        <f t="shared" si="3"/>
        <v>-0.13000621424132686</v>
      </c>
    </row>
    <row r="208" spans="1:6" x14ac:dyDescent="0.2">
      <c r="A208" t="s">
        <v>138</v>
      </c>
      <c r="B208">
        <v>4</v>
      </c>
      <c r="C208">
        <v>4</v>
      </c>
      <c r="F208" s="2">
        <f t="shared" si="3"/>
        <v>0</v>
      </c>
    </row>
    <row r="209" spans="1:6" x14ac:dyDescent="0.2">
      <c r="A209" t="s">
        <v>139</v>
      </c>
      <c r="B209">
        <v>2.83</v>
      </c>
      <c r="C209">
        <v>1</v>
      </c>
      <c r="F209" s="2">
        <f t="shared" si="3"/>
        <v>1.83</v>
      </c>
    </row>
    <row r="210" spans="1:6" x14ac:dyDescent="0.2">
      <c r="A210" t="s">
        <v>140</v>
      </c>
      <c r="B210">
        <v>3.72</v>
      </c>
      <c r="C210">
        <v>3.6667000000000001</v>
      </c>
      <c r="F210" s="2">
        <f t="shared" si="3"/>
        <v>1.4536231488804681E-2</v>
      </c>
    </row>
    <row r="211" spans="1:6" x14ac:dyDescent="0.2">
      <c r="A211" t="s">
        <v>141</v>
      </c>
      <c r="B211">
        <v>4.45</v>
      </c>
      <c r="C211">
        <v>4.4000000000000004</v>
      </c>
      <c r="F211" s="2">
        <f t="shared" si="3"/>
        <v>1.1363636363636322E-2</v>
      </c>
    </row>
    <row r="212" spans="1:6" x14ac:dyDescent="0.2">
      <c r="A212" t="s">
        <v>142</v>
      </c>
      <c r="B212">
        <v>5</v>
      </c>
      <c r="C212">
        <v>5</v>
      </c>
      <c r="F212" s="2">
        <f t="shared" si="3"/>
        <v>0</v>
      </c>
    </row>
    <row r="213" spans="1:6" x14ac:dyDescent="0.2">
      <c r="A213" t="s">
        <v>143</v>
      </c>
      <c r="B213">
        <v>1</v>
      </c>
      <c r="C213">
        <v>2.4</v>
      </c>
      <c r="F213" s="2">
        <f t="shared" si="3"/>
        <v>-0.58333333333333337</v>
      </c>
    </row>
    <row r="214" spans="1:6" x14ac:dyDescent="0.2">
      <c r="A214" t="s">
        <v>144</v>
      </c>
      <c r="B214">
        <v>4.1100000000000003</v>
      </c>
      <c r="C214">
        <v>5</v>
      </c>
      <c r="F214" s="2">
        <f t="shared" si="3"/>
        <v>-0.17799999999999994</v>
      </c>
    </row>
    <row r="215" spans="1:6" x14ac:dyDescent="0.2">
      <c r="A215" t="s">
        <v>145</v>
      </c>
      <c r="B215">
        <v>3.15</v>
      </c>
      <c r="C215">
        <v>3.3332999999999999</v>
      </c>
      <c r="F215" s="2">
        <f t="shared" si="3"/>
        <v>-5.4990549905499064E-2</v>
      </c>
    </row>
    <row r="216" spans="1:6" x14ac:dyDescent="0.2">
      <c r="A216" t="s">
        <v>146</v>
      </c>
      <c r="B216">
        <v>3</v>
      </c>
      <c r="C216">
        <v>2.6</v>
      </c>
      <c r="F216" s="2">
        <f t="shared" si="3"/>
        <v>0.1538461538461538</v>
      </c>
    </row>
    <row r="217" spans="1:6" x14ac:dyDescent="0.2">
      <c r="A217" t="s">
        <v>147</v>
      </c>
      <c r="B217">
        <v>4</v>
      </c>
      <c r="C217">
        <v>4</v>
      </c>
      <c r="F217" s="2">
        <f t="shared" si="3"/>
        <v>0</v>
      </c>
    </row>
    <row r="218" spans="1:6" x14ac:dyDescent="0.2">
      <c r="A218" t="s">
        <v>148</v>
      </c>
      <c r="B218">
        <v>4</v>
      </c>
      <c r="C218">
        <v>4</v>
      </c>
      <c r="F218" s="2">
        <f t="shared" si="3"/>
        <v>0</v>
      </c>
    </row>
    <row r="219" spans="1:6" x14ac:dyDescent="0.2">
      <c r="A219" t="s">
        <v>149</v>
      </c>
      <c r="B219">
        <v>3.83</v>
      </c>
      <c r="C219">
        <v>4</v>
      </c>
      <c r="F219" s="2">
        <f t="shared" si="3"/>
        <v>-4.2499999999999982E-2</v>
      </c>
    </row>
    <row r="220" spans="1:6" x14ac:dyDescent="0.2">
      <c r="A220" t="s">
        <v>150</v>
      </c>
      <c r="B220">
        <v>5</v>
      </c>
      <c r="C220">
        <v>5</v>
      </c>
      <c r="F220" s="2">
        <f t="shared" si="3"/>
        <v>0</v>
      </c>
    </row>
    <row r="221" spans="1:6" x14ac:dyDescent="0.2">
      <c r="A221" t="s">
        <v>151</v>
      </c>
      <c r="B221">
        <v>3.56</v>
      </c>
      <c r="C221">
        <v>3.8571</v>
      </c>
      <c r="F221" s="2">
        <f t="shared" si="3"/>
        <v>-7.702678177905678E-2</v>
      </c>
    </row>
    <row r="222" spans="1:6" x14ac:dyDescent="0.2">
      <c r="A222" t="s">
        <v>152</v>
      </c>
      <c r="B222">
        <v>4.57</v>
      </c>
      <c r="C222">
        <v>3</v>
      </c>
      <c r="F222" s="2">
        <f t="shared" si="3"/>
        <v>0.52333333333333343</v>
      </c>
    </row>
    <row r="223" spans="1:6" x14ac:dyDescent="0.2">
      <c r="A223" t="s">
        <v>153</v>
      </c>
      <c r="B223">
        <v>4.17</v>
      </c>
      <c r="C223">
        <v>4.75</v>
      </c>
      <c r="F223" s="2">
        <f t="shared" si="3"/>
        <v>-0.12210526315789476</v>
      </c>
    </row>
    <row r="224" spans="1:6" x14ac:dyDescent="0.2">
      <c r="A224" t="s">
        <v>154</v>
      </c>
      <c r="B224">
        <v>3.75</v>
      </c>
      <c r="C224">
        <v>1</v>
      </c>
      <c r="F224" s="2">
        <f t="shared" si="3"/>
        <v>2.75</v>
      </c>
    </row>
    <row r="225" spans="1:6" x14ac:dyDescent="0.2">
      <c r="A225" t="s">
        <v>155</v>
      </c>
      <c r="B225">
        <v>3.38</v>
      </c>
      <c r="C225">
        <v>2.5</v>
      </c>
      <c r="F225" s="2">
        <f t="shared" si="3"/>
        <v>0.35199999999999998</v>
      </c>
    </row>
    <row r="226" spans="1:6" x14ac:dyDescent="0.2">
      <c r="A226" t="s">
        <v>156</v>
      </c>
      <c r="B226">
        <v>4.58</v>
      </c>
      <c r="C226">
        <v>3</v>
      </c>
      <c r="F226" s="2">
        <f t="shared" si="3"/>
        <v>0.52666666666666673</v>
      </c>
    </row>
    <row r="227" spans="1:6" x14ac:dyDescent="0.2">
      <c r="A227" t="s">
        <v>157</v>
      </c>
      <c r="B227">
        <v>4</v>
      </c>
      <c r="C227">
        <v>3</v>
      </c>
      <c r="F227" s="2">
        <f t="shared" si="3"/>
        <v>0.33333333333333331</v>
      </c>
    </row>
    <row r="228" spans="1:6" x14ac:dyDescent="0.2">
      <c r="A228" t="s">
        <v>158</v>
      </c>
      <c r="B228">
        <v>3.79</v>
      </c>
      <c r="C228">
        <v>5</v>
      </c>
      <c r="F228" s="2">
        <f t="shared" si="3"/>
        <v>-0.24199999999999999</v>
      </c>
    </row>
    <row r="229" spans="1:6" x14ac:dyDescent="0.2">
      <c r="A229" t="s">
        <v>159</v>
      </c>
      <c r="B229">
        <v>2</v>
      </c>
      <c r="C229">
        <v>2</v>
      </c>
      <c r="F229" s="2">
        <f t="shared" si="3"/>
        <v>0</v>
      </c>
    </row>
    <row r="230" spans="1:6" x14ac:dyDescent="0.2">
      <c r="A230" t="s">
        <v>160</v>
      </c>
      <c r="B230">
        <v>3.35</v>
      </c>
      <c r="C230">
        <v>4</v>
      </c>
      <c r="F230" s="2">
        <f t="shared" si="3"/>
        <v>-0.16249999999999998</v>
      </c>
    </row>
    <row r="231" spans="1:6" x14ac:dyDescent="0.2">
      <c r="A231" t="s">
        <v>161</v>
      </c>
      <c r="B231">
        <v>5</v>
      </c>
      <c r="C231">
        <v>5</v>
      </c>
      <c r="F231" s="2">
        <f t="shared" si="3"/>
        <v>0</v>
      </c>
    </row>
    <row r="232" spans="1:6" x14ac:dyDescent="0.2">
      <c r="A232" t="s">
        <v>162</v>
      </c>
      <c r="B232">
        <v>3.5</v>
      </c>
      <c r="C232">
        <v>3.6364000000000001</v>
      </c>
      <c r="F232" s="2">
        <f t="shared" si="3"/>
        <v>-3.7509624903750982E-2</v>
      </c>
    </row>
    <row r="233" spans="1:6" x14ac:dyDescent="0.2">
      <c r="A233" t="s">
        <v>163</v>
      </c>
      <c r="B233">
        <v>3.97</v>
      </c>
      <c r="C233">
        <v>5</v>
      </c>
      <c r="F233" s="2">
        <f t="shared" si="3"/>
        <v>-0.20599999999999996</v>
      </c>
    </row>
    <row r="234" spans="1:6" x14ac:dyDescent="0.2">
      <c r="A234" t="s">
        <v>164</v>
      </c>
      <c r="B234">
        <v>5</v>
      </c>
      <c r="C234">
        <v>5</v>
      </c>
      <c r="F234" s="2">
        <f t="shared" si="3"/>
        <v>0</v>
      </c>
    </row>
    <row r="235" spans="1:6" x14ac:dyDescent="0.2">
      <c r="A235" t="s">
        <v>165</v>
      </c>
      <c r="B235">
        <v>3.43</v>
      </c>
      <c r="C235">
        <v>1</v>
      </c>
      <c r="F235" s="2">
        <f t="shared" si="3"/>
        <v>2.4300000000000002</v>
      </c>
    </row>
    <row r="236" spans="1:6" x14ac:dyDescent="0.2">
      <c r="A236" t="s">
        <v>166</v>
      </c>
      <c r="B236">
        <v>4.0999999999999996</v>
      </c>
      <c r="C236">
        <v>5</v>
      </c>
      <c r="F236" s="2">
        <f t="shared" si="3"/>
        <v>-0.18000000000000008</v>
      </c>
    </row>
    <row r="237" spans="1:6" x14ac:dyDescent="0.2">
      <c r="A237" t="s">
        <v>167</v>
      </c>
      <c r="B237">
        <v>3.6</v>
      </c>
      <c r="C237">
        <v>1</v>
      </c>
      <c r="F237" s="2">
        <f t="shared" si="3"/>
        <v>2.6</v>
      </c>
    </row>
    <row r="238" spans="1:6" x14ac:dyDescent="0.2">
      <c r="A238" t="s">
        <v>168</v>
      </c>
      <c r="B238">
        <v>5</v>
      </c>
      <c r="C238">
        <v>5</v>
      </c>
      <c r="F238" s="2">
        <f t="shared" si="3"/>
        <v>0</v>
      </c>
    </row>
    <row r="239" spans="1:6" x14ac:dyDescent="0.2">
      <c r="A239" t="s">
        <v>169</v>
      </c>
      <c r="B239">
        <v>4</v>
      </c>
      <c r="C239">
        <v>3</v>
      </c>
      <c r="F239" s="2">
        <f t="shared" si="3"/>
        <v>0.33333333333333331</v>
      </c>
    </row>
    <row r="240" spans="1:6" x14ac:dyDescent="0.2">
      <c r="A240" t="s">
        <v>170</v>
      </c>
      <c r="B240">
        <v>5</v>
      </c>
      <c r="C240">
        <v>5</v>
      </c>
      <c r="F240" s="2">
        <f t="shared" si="3"/>
        <v>0</v>
      </c>
    </row>
    <row r="241" spans="1:6" x14ac:dyDescent="0.2">
      <c r="A241" t="s">
        <v>171</v>
      </c>
      <c r="B241">
        <v>1.88</v>
      </c>
      <c r="C241">
        <v>4</v>
      </c>
      <c r="F241" s="2">
        <f t="shared" si="3"/>
        <v>-0.53</v>
      </c>
    </row>
    <row r="242" spans="1:6" x14ac:dyDescent="0.2">
      <c r="A242" t="s">
        <v>172</v>
      </c>
      <c r="B242">
        <v>3.53</v>
      </c>
      <c r="C242">
        <v>1</v>
      </c>
      <c r="F242" s="2">
        <f t="shared" si="3"/>
        <v>2.5299999999999998</v>
      </c>
    </row>
    <row r="243" spans="1:6" x14ac:dyDescent="0.2">
      <c r="A243" t="s">
        <v>173</v>
      </c>
      <c r="B243">
        <v>3.67</v>
      </c>
      <c r="C243">
        <v>3</v>
      </c>
      <c r="F243" s="2">
        <f t="shared" si="3"/>
        <v>0.2233333333333333</v>
      </c>
    </row>
    <row r="244" spans="1:6" x14ac:dyDescent="0.2">
      <c r="A244" t="s">
        <v>174</v>
      </c>
      <c r="B244">
        <v>4.03</v>
      </c>
      <c r="C244">
        <v>4.0909000000000004</v>
      </c>
      <c r="F244" s="2">
        <f t="shared" si="3"/>
        <v>-1.4886699748221705E-2</v>
      </c>
    </row>
    <row r="245" spans="1:6" x14ac:dyDescent="0.2">
      <c r="A245" t="s">
        <v>175</v>
      </c>
      <c r="B245">
        <v>4.12</v>
      </c>
      <c r="C245">
        <v>5</v>
      </c>
      <c r="F245" s="2">
        <f t="shared" si="3"/>
        <v>-0.17599999999999999</v>
      </c>
    </row>
    <row r="246" spans="1:6" x14ac:dyDescent="0.2">
      <c r="A246" t="s">
        <v>176</v>
      </c>
      <c r="B246">
        <v>3.63</v>
      </c>
      <c r="C246">
        <v>3.4544999999999999</v>
      </c>
      <c r="F246" s="2">
        <f t="shared" si="3"/>
        <v>5.0803300043421623E-2</v>
      </c>
    </row>
    <row r="247" spans="1:6" x14ac:dyDescent="0.2">
      <c r="A247" t="s">
        <v>177</v>
      </c>
      <c r="B247">
        <v>2.65</v>
      </c>
      <c r="C247">
        <v>1.7142999999999999</v>
      </c>
      <c r="F247" s="2">
        <f t="shared" si="3"/>
        <v>0.54582045149623759</v>
      </c>
    </row>
    <row r="248" spans="1:6" x14ac:dyDescent="0.2">
      <c r="A248" t="s">
        <v>178</v>
      </c>
      <c r="B248">
        <v>2.67</v>
      </c>
      <c r="C248">
        <v>3.5</v>
      </c>
      <c r="F248" s="2">
        <f t="shared" si="3"/>
        <v>-0.23714285714285716</v>
      </c>
    </row>
    <row r="249" spans="1:6" x14ac:dyDescent="0.2">
      <c r="A249" t="s">
        <v>179</v>
      </c>
      <c r="B249">
        <v>3.67</v>
      </c>
      <c r="C249">
        <v>5</v>
      </c>
      <c r="F249" s="2">
        <f t="shared" si="3"/>
        <v>-0.26600000000000001</v>
      </c>
    </row>
    <row r="250" spans="1:6" x14ac:dyDescent="0.2">
      <c r="A250" t="s">
        <v>180</v>
      </c>
      <c r="B250">
        <v>3</v>
      </c>
      <c r="C250">
        <v>4.5</v>
      </c>
      <c r="F250" s="2">
        <f t="shared" si="3"/>
        <v>-0.33333333333333331</v>
      </c>
    </row>
    <row r="251" spans="1:6" x14ac:dyDescent="0.2">
      <c r="A251" t="s">
        <v>181</v>
      </c>
      <c r="B251">
        <v>3.83</v>
      </c>
      <c r="C251">
        <v>4</v>
      </c>
      <c r="F251" s="2">
        <f t="shared" si="3"/>
        <v>-4.2499999999999982E-2</v>
      </c>
    </row>
    <row r="252" spans="1:6" x14ac:dyDescent="0.2">
      <c r="A252" t="s">
        <v>182</v>
      </c>
      <c r="B252">
        <v>1</v>
      </c>
      <c r="C252">
        <v>1</v>
      </c>
      <c r="F252" s="2">
        <f t="shared" si="3"/>
        <v>0</v>
      </c>
    </row>
    <row r="253" spans="1:6" x14ac:dyDescent="0.2">
      <c r="A253" t="s">
        <v>183</v>
      </c>
      <c r="B253">
        <v>1.5</v>
      </c>
      <c r="C253">
        <v>1.3332999999999999</v>
      </c>
      <c r="F253" s="2">
        <f t="shared" si="3"/>
        <v>0.12502812570314265</v>
      </c>
    </row>
    <row r="254" spans="1:6" x14ac:dyDescent="0.2">
      <c r="A254" t="s">
        <v>184</v>
      </c>
      <c r="B254">
        <v>4.0199999999999996</v>
      </c>
      <c r="C254">
        <v>3.9285999999999999</v>
      </c>
      <c r="F254" s="2">
        <f t="shared" si="3"/>
        <v>2.3265285343379245E-2</v>
      </c>
    </row>
    <row r="255" spans="1:6" x14ac:dyDescent="0.2">
      <c r="A255" t="s">
        <v>185</v>
      </c>
      <c r="B255">
        <v>5</v>
      </c>
      <c r="C255">
        <v>5</v>
      </c>
      <c r="F255" s="2">
        <f t="shared" si="3"/>
        <v>0</v>
      </c>
    </row>
    <row r="256" spans="1:6" x14ac:dyDescent="0.2">
      <c r="A256" t="s">
        <v>186</v>
      </c>
      <c r="B256">
        <v>2.86</v>
      </c>
      <c r="C256">
        <v>1</v>
      </c>
      <c r="F256" s="2">
        <f t="shared" si="3"/>
        <v>1.8599999999999999</v>
      </c>
    </row>
    <row r="257" spans="1:6" x14ac:dyDescent="0.2">
      <c r="A257" t="s">
        <v>187</v>
      </c>
      <c r="B257">
        <v>3.57</v>
      </c>
      <c r="C257">
        <v>4.3333000000000004</v>
      </c>
      <c r="F257" s="2">
        <f t="shared" si="3"/>
        <v>-0.17614750882699109</v>
      </c>
    </row>
    <row r="258" spans="1:6" x14ac:dyDescent="0.2">
      <c r="A258" t="s">
        <v>188</v>
      </c>
      <c r="B258">
        <v>3.65</v>
      </c>
      <c r="C258">
        <v>3.7143000000000002</v>
      </c>
      <c r="F258" s="2">
        <f t="shared" si="3"/>
        <v>-1.7311471878954376E-2</v>
      </c>
    </row>
    <row r="259" spans="1:6" x14ac:dyDescent="0.2">
      <c r="A259" t="s">
        <v>189</v>
      </c>
      <c r="B259">
        <v>4.75</v>
      </c>
      <c r="C259">
        <v>5</v>
      </c>
      <c r="F259" s="2">
        <f t="shared" ref="F259:F322" si="4">(B259-C259)/C259</f>
        <v>-0.05</v>
      </c>
    </row>
    <row r="260" spans="1:6" x14ac:dyDescent="0.2">
      <c r="A260" t="s">
        <v>190</v>
      </c>
      <c r="B260">
        <v>5</v>
      </c>
      <c r="C260">
        <v>5</v>
      </c>
      <c r="F260" s="2">
        <f t="shared" si="4"/>
        <v>0</v>
      </c>
    </row>
    <row r="261" spans="1:6" x14ac:dyDescent="0.2">
      <c r="A261" t="s">
        <v>191</v>
      </c>
      <c r="B261">
        <v>2.67</v>
      </c>
      <c r="C261">
        <v>1</v>
      </c>
      <c r="F261" s="2">
        <f t="shared" si="4"/>
        <v>1.67</v>
      </c>
    </row>
    <row r="262" spans="1:6" x14ac:dyDescent="0.2">
      <c r="A262" t="s">
        <v>192</v>
      </c>
      <c r="B262">
        <v>4.04</v>
      </c>
      <c r="C262">
        <v>4.5</v>
      </c>
      <c r="F262" s="2">
        <f t="shared" si="4"/>
        <v>-0.10222222222222221</v>
      </c>
    </row>
    <row r="263" spans="1:6" x14ac:dyDescent="0.2">
      <c r="A263" t="s">
        <v>193</v>
      </c>
      <c r="B263">
        <v>4.25</v>
      </c>
      <c r="C263">
        <v>4.3</v>
      </c>
      <c r="F263" s="2">
        <f t="shared" si="4"/>
        <v>-1.1627906976744146E-2</v>
      </c>
    </row>
    <row r="264" spans="1:6" x14ac:dyDescent="0.2">
      <c r="A264" t="s">
        <v>194</v>
      </c>
      <c r="B264">
        <v>3.74</v>
      </c>
      <c r="C264">
        <v>4</v>
      </c>
      <c r="F264" s="2">
        <f t="shared" si="4"/>
        <v>-6.4999999999999947E-2</v>
      </c>
    </row>
    <row r="265" spans="1:6" x14ac:dyDescent="0.2">
      <c r="A265" t="s">
        <v>195</v>
      </c>
      <c r="B265">
        <v>3.22</v>
      </c>
      <c r="C265">
        <v>3</v>
      </c>
      <c r="F265" s="2">
        <f t="shared" si="4"/>
        <v>7.3333333333333403E-2</v>
      </c>
    </row>
    <row r="266" spans="1:6" x14ac:dyDescent="0.2">
      <c r="A266" t="s">
        <v>196</v>
      </c>
      <c r="B266">
        <v>5</v>
      </c>
      <c r="C266">
        <v>5</v>
      </c>
      <c r="F266" s="2">
        <f t="shared" si="4"/>
        <v>0</v>
      </c>
    </row>
    <row r="267" spans="1:6" x14ac:dyDescent="0.2">
      <c r="A267" t="s">
        <v>197</v>
      </c>
      <c r="B267">
        <v>4</v>
      </c>
      <c r="C267">
        <v>3</v>
      </c>
      <c r="F267" s="2">
        <f t="shared" si="4"/>
        <v>0.33333333333333331</v>
      </c>
    </row>
    <row r="268" spans="1:6" x14ac:dyDescent="0.2">
      <c r="A268" t="s">
        <v>198</v>
      </c>
      <c r="B268">
        <v>5</v>
      </c>
      <c r="C268">
        <v>5</v>
      </c>
      <c r="F268" s="2">
        <f t="shared" si="4"/>
        <v>0</v>
      </c>
    </row>
    <row r="269" spans="1:6" x14ac:dyDescent="0.2">
      <c r="A269" t="s">
        <v>199</v>
      </c>
      <c r="B269">
        <v>4</v>
      </c>
      <c r="C269">
        <v>4</v>
      </c>
      <c r="F269" s="2">
        <f t="shared" si="4"/>
        <v>0</v>
      </c>
    </row>
    <row r="270" spans="1:6" x14ac:dyDescent="0.2">
      <c r="A270" t="s">
        <v>200</v>
      </c>
      <c r="B270">
        <v>4.0999999999999996</v>
      </c>
      <c r="C270">
        <v>5</v>
      </c>
      <c r="F270" s="2">
        <f t="shared" si="4"/>
        <v>-0.18000000000000008</v>
      </c>
    </row>
    <row r="271" spans="1:6" x14ac:dyDescent="0.2">
      <c r="A271" t="s">
        <v>201</v>
      </c>
      <c r="B271">
        <v>4</v>
      </c>
      <c r="C271">
        <v>5</v>
      </c>
      <c r="F271" s="2">
        <f t="shared" si="4"/>
        <v>-0.2</v>
      </c>
    </row>
    <row r="272" spans="1:6" x14ac:dyDescent="0.2">
      <c r="A272" t="s">
        <v>202</v>
      </c>
      <c r="B272">
        <v>3.69</v>
      </c>
      <c r="C272">
        <v>3.6842000000000001</v>
      </c>
      <c r="F272" s="2">
        <f t="shared" si="4"/>
        <v>1.5742902122576963E-3</v>
      </c>
    </row>
    <row r="273" spans="1:6" x14ac:dyDescent="0.2">
      <c r="A273" t="s">
        <v>203</v>
      </c>
      <c r="B273">
        <v>3</v>
      </c>
      <c r="C273">
        <v>3</v>
      </c>
      <c r="F273" s="2">
        <f t="shared" si="4"/>
        <v>0</v>
      </c>
    </row>
    <row r="274" spans="1:6" x14ac:dyDescent="0.2">
      <c r="A274" t="s">
        <v>204</v>
      </c>
      <c r="B274">
        <v>3.41</v>
      </c>
      <c r="C274">
        <v>3.4615</v>
      </c>
      <c r="F274" s="2">
        <f t="shared" si="4"/>
        <v>-1.48779430882565E-2</v>
      </c>
    </row>
    <row r="275" spans="1:6" x14ac:dyDescent="0.2">
      <c r="A275" t="s">
        <v>205</v>
      </c>
      <c r="B275">
        <v>4</v>
      </c>
      <c r="C275">
        <v>4</v>
      </c>
      <c r="F275" s="2">
        <f t="shared" si="4"/>
        <v>0</v>
      </c>
    </row>
    <row r="276" spans="1:6" x14ac:dyDescent="0.2">
      <c r="A276" t="s">
        <v>206</v>
      </c>
      <c r="B276">
        <v>4.67</v>
      </c>
      <c r="C276">
        <v>4.5999999999999996</v>
      </c>
      <c r="F276" s="2">
        <f t="shared" si="4"/>
        <v>1.5217391304347889E-2</v>
      </c>
    </row>
    <row r="277" spans="1:6" x14ac:dyDescent="0.2">
      <c r="A277" t="s">
        <v>207</v>
      </c>
      <c r="B277">
        <v>3.91</v>
      </c>
      <c r="C277">
        <v>3</v>
      </c>
      <c r="F277" s="2">
        <f t="shared" si="4"/>
        <v>0.3033333333333334</v>
      </c>
    </row>
    <row r="278" spans="1:6" x14ac:dyDescent="0.2">
      <c r="A278" t="s">
        <v>208</v>
      </c>
      <c r="B278">
        <v>3.76</v>
      </c>
      <c r="C278">
        <v>4.2</v>
      </c>
      <c r="F278" s="2">
        <f t="shared" si="4"/>
        <v>-0.10476190476190485</v>
      </c>
    </row>
    <row r="279" spans="1:6" x14ac:dyDescent="0.2">
      <c r="A279" t="s">
        <v>209</v>
      </c>
      <c r="B279">
        <v>3.44</v>
      </c>
      <c r="C279">
        <v>4</v>
      </c>
      <c r="F279" s="2">
        <f t="shared" si="4"/>
        <v>-0.14000000000000001</v>
      </c>
    </row>
    <row r="280" spans="1:6" x14ac:dyDescent="0.2">
      <c r="A280" t="s">
        <v>210</v>
      </c>
      <c r="B280">
        <v>4.47</v>
      </c>
      <c r="C280">
        <v>5</v>
      </c>
      <c r="F280" s="2">
        <f t="shared" si="4"/>
        <v>-0.10600000000000005</v>
      </c>
    </row>
    <row r="281" spans="1:6" x14ac:dyDescent="0.2">
      <c r="A281" t="s">
        <v>211</v>
      </c>
      <c r="B281">
        <v>2.5</v>
      </c>
      <c r="C281">
        <v>2</v>
      </c>
      <c r="F281" s="2">
        <f t="shared" si="4"/>
        <v>0.25</v>
      </c>
    </row>
    <row r="282" spans="1:6" x14ac:dyDescent="0.2">
      <c r="A282" t="s">
        <v>212</v>
      </c>
      <c r="B282">
        <v>4.16</v>
      </c>
      <c r="C282">
        <v>5</v>
      </c>
      <c r="F282" s="2">
        <f t="shared" si="4"/>
        <v>-0.16799999999999998</v>
      </c>
    </row>
    <row r="283" spans="1:6" x14ac:dyDescent="0.2">
      <c r="A283" t="s">
        <v>213</v>
      </c>
      <c r="B283">
        <v>5</v>
      </c>
      <c r="C283">
        <v>3</v>
      </c>
      <c r="F283" s="2">
        <f t="shared" si="4"/>
        <v>0.66666666666666663</v>
      </c>
    </row>
    <row r="284" spans="1:6" x14ac:dyDescent="0.2">
      <c r="A284" t="s">
        <v>214</v>
      </c>
      <c r="B284">
        <v>4</v>
      </c>
      <c r="C284">
        <v>4</v>
      </c>
      <c r="F284" s="2">
        <f t="shared" si="4"/>
        <v>0</v>
      </c>
    </row>
    <row r="285" spans="1:6" x14ac:dyDescent="0.2">
      <c r="A285" t="s">
        <v>215</v>
      </c>
      <c r="B285">
        <v>3.13</v>
      </c>
      <c r="C285">
        <v>4</v>
      </c>
      <c r="F285" s="2">
        <f t="shared" si="4"/>
        <v>-0.21750000000000003</v>
      </c>
    </row>
    <row r="286" spans="1:6" x14ac:dyDescent="0.2">
      <c r="A286" t="s">
        <v>216</v>
      </c>
      <c r="B286">
        <v>4.09</v>
      </c>
      <c r="C286">
        <v>4</v>
      </c>
      <c r="F286" s="2">
        <f t="shared" si="4"/>
        <v>2.2499999999999964E-2</v>
      </c>
    </row>
    <row r="287" spans="1:6" x14ac:dyDescent="0.2">
      <c r="A287" t="s">
        <v>217</v>
      </c>
      <c r="B287">
        <v>3.7</v>
      </c>
      <c r="C287">
        <v>2.75</v>
      </c>
      <c r="F287" s="2">
        <f t="shared" si="4"/>
        <v>0.34545454545454551</v>
      </c>
    </row>
    <row r="288" spans="1:6" x14ac:dyDescent="0.2">
      <c r="A288" t="s">
        <v>218</v>
      </c>
      <c r="B288">
        <v>3.91</v>
      </c>
      <c r="C288">
        <v>4.3333000000000004</v>
      </c>
      <c r="F288" s="2">
        <f t="shared" si="4"/>
        <v>-9.7685366810513971E-2</v>
      </c>
    </row>
    <row r="289" spans="1:6" x14ac:dyDescent="0.2">
      <c r="A289" t="s">
        <v>219</v>
      </c>
      <c r="B289">
        <v>3.35</v>
      </c>
      <c r="C289">
        <v>2.5</v>
      </c>
      <c r="F289" s="2">
        <f t="shared" si="4"/>
        <v>0.34</v>
      </c>
    </row>
    <row r="290" spans="1:6" x14ac:dyDescent="0.2">
      <c r="A290" t="s">
        <v>220</v>
      </c>
      <c r="B290">
        <v>4.2699999999999996</v>
      </c>
      <c r="C290">
        <v>3</v>
      </c>
      <c r="F290" s="2">
        <f t="shared" si="4"/>
        <v>0.42333333333333317</v>
      </c>
    </row>
    <row r="291" spans="1:6" x14ac:dyDescent="0.2">
      <c r="A291" t="s">
        <v>221</v>
      </c>
      <c r="B291">
        <v>4</v>
      </c>
      <c r="C291">
        <v>4</v>
      </c>
      <c r="F291" s="2">
        <f t="shared" si="4"/>
        <v>0</v>
      </c>
    </row>
    <row r="292" spans="1:6" x14ac:dyDescent="0.2">
      <c r="A292" t="s">
        <v>222</v>
      </c>
      <c r="B292">
        <v>4</v>
      </c>
      <c r="C292">
        <v>5</v>
      </c>
      <c r="F292" s="2">
        <f t="shared" si="4"/>
        <v>-0.2</v>
      </c>
    </row>
    <row r="293" spans="1:6" x14ac:dyDescent="0.2">
      <c r="A293" t="s">
        <v>223</v>
      </c>
      <c r="B293">
        <v>4.67</v>
      </c>
      <c r="C293">
        <v>4.6666999999999996</v>
      </c>
      <c r="F293" s="2">
        <f t="shared" si="4"/>
        <v>7.071378061585924E-4</v>
      </c>
    </row>
    <row r="294" spans="1:6" x14ac:dyDescent="0.2">
      <c r="A294" t="s">
        <v>224</v>
      </c>
      <c r="B294">
        <v>4</v>
      </c>
      <c r="C294">
        <v>3</v>
      </c>
      <c r="F294" s="2">
        <f t="shared" si="4"/>
        <v>0.33333333333333331</v>
      </c>
    </row>
    <row r="295" spans="1:6" x14ac:dyDescent="0.2">
      <c r="A295" t="s">
        <v>225</v>
      </c>
      <c r="B295">
        <v>4.0199999999999996</v>
      </c>
      <c r="C295">
        <v>3.6667000000000001</v>
      </c>
      <c r="F295" s="2">
        <f t="shared" si="4"/>
        <v>9.6353669512095202E-2</v>
      </c>
    </row>
    <row r="296" spans="1:6" x14ac:dyDescent="0.2">
      <c r="A296" t="s">
        <v>226</v>
      </c>
      <c r="B296">
        <v>3.8</v>
      </c>
      <c r="C296">
        <v>5</v>
      </c>
      <c r="F296" s="2">
        <f t="shared" si="4"/>
        <v>-0.24000000000000005</v>
      </c>
    </row>
    <row r="297" spans="1:6" x14ac:dyDescent="0.2">
      <c r="A297" t="s">
        <v>227</v>
      </c>
      <c r="B297">
        <v>3.67</v>
      </c>
      <c r="C297">
        <v>3.5</v>
      </c>
      <c r="F297" s="2">
        <f t="shared" si="4"/>
        <v>4.857142857142855E-2</v>
      </c>
    </row>
    <row r="298" spans="1:6" x14ac:dyDescent="0.2">
      <c r="A298" t="s">
        <v>228</v>
      </c>
      <c r="B298">
        <v>3.37</v>
      </c>
      <c r="C298">
        <v>3.3391000000000002</v>
      </c>
      <c r="F298" s="2">
        <f t="shared" si="4"/>
        <v>9.2539905962684341E-3</v>
      </c>
    </row>
    <row r="299" spans="1:6" x14ac:dyDescent="0.2">
      <c r="A299" t="s">
        <v>229</v>
      </c>
      <c r="B299">
        <v>3.23</v>
      </c>
      <c r="C299">
        <v>3.625</v>
      </c>
      <c r="F299" s="2">
        <f t="shared" si="4"/>
        <v>-0.10896551724137932</v>
      </c>
    </row>
    <row r="300" spans="1:6" x14ac:dyDescent="0.2">
      <c r="A300" t="s">
        <v>230</v>
      </c>
      <c r="B300">
        <v>3.71</v>
      </c>
      <c r="C300">
        <v>3.3</v>
      </c>
      <c r="F300" s="2">
        <f t="shared" si="4"/>
        <v>0.12424242424242429</v>
      </c>
    </row>
    <row r="301" spans="1:6" x14ac:dyDescent="0.2">
      <c r="A301" t="s">
        <v>231</v>
      </c>
      <c r="B301">
        <v>3.89</v>
      </c>
      <c r="C301">
        <v>4.8</v>
      </c>
      <c r="F301" s="2">
        <f t="shared" si="4"/>
        <v>-0.18958333333333327</v>
      </c>
    </row>
    <row r="302" spans="1:6" x14ac:dyDescent="0.2">
      <c r="A302" t="s">
        <v>232</v>
      </c>
      <c r="B302">
        <v>3.86</v>
      </c>
      <c r="C302">
        <v>4.0587999999999997</v>
      </c>
      <c r="F302" s="2">
        <f t="shared" si="4"/>
        <v>-4.8979994086922211E-2</v>
      </c>
    </row>
    <row r="303" spans="1:6" x14ac:dyDescent="0.2">
      <c r="A303" t="s">
        <v>233</v>
      </c>
      <c r="B303">
        <v>3.57</v>
      </c>
      <c r="C303">
        <v>4</v>
      </c>
      <c r="F303" s="2">
        <f t="shared" si="4"/>
        <v>-0.10750000000000004</v>
      </c>
    </row>
    <row r="304" spans="1:6" x14ac:dyDescent="0.2">
      <c r="A304" t="s">
        <v>234</v>
      </c>
      <c r="B304">
        <v>4.33</v>
      </c>
      <c r="C304">
        <v>4.3333000000000004</v>
      </c>
      <c r="F304" s="2">
        <f t="shared" si="4"/>
        <v>-7.6154431957175877E-4</v>
      </c>
    </row>
    <row r="305" spans="1:6" x14ac:dyDescent="0.2">
      <c r="A305" t="s">
        <v>235</v>
      </c>
      <c r="B305">
        <v>5</v>
      </c>
      <c r="C305">
        <v>3.6667000000000001</v>
      </c>
      <c r="F305" s="2">
        <f t="shared" si="4"/>
        <v>0.36362396705484495</v>
      </c>
    </row>
    <row r="306" spans="1:6" x14ac:dyDescent="0.2">
      <c r="A306" t="s">
        <v>236</v>
      </c>
      <c r="B306">
        <v>4.07</v>
      </c>
      <c r="C306">
        <v>4.25</v>
      </c>
      <c r="F306" s="2">
        <f t="shared" si="4"/>
        <v>-4.2352941176470524E-2</v>
      </c>
    </row>
    <row r="307" spans="1:6" x14ac:dyDescent="0.2">
      <c r="A307" t="s">
        <v>237</v>
      </c>
      <c r="B307">
        <v>5</v>
      </c>
      <c r="C307">
        <v>5</v>
      </c>
      <c r="F307" s="2">
        <f t="shared" si="4"/>
        <v>0</v>
      </c>
    </row>
    <row r="308" spans="1:6" x14ac:dyDescent="0.2">
      <c r="A308" t="s">
        <v>238</v>
      </c>
      <c r="B308">
        <v>2.5</v>
      </c>
      <c r="C308">
        <v>3.5</v>
      </c>
      <c r="F308" s="2">
        <f t="shared" si="4"/>
        <v>-0.2857142857142857</v>
      </c>
    </row>
    <row r="309" spans="1:6" x14ac:dyDescent="0.2">
      <c r="A309" t="s">
        <v>239</v>
      </c>
      <c r="B309">
        <v>3.8</v>
      </c>
      <c r="C309">
        <v>5</v>
      </c>
      <c r="F309" s="2">
        <f t="shared" si="4"/>
        <v>-0.24000000000000005</v>
      </c>
    </row>
    <row r="310" spans="1:6" x14ac:dyDescent="0.2">
      <c r="A310" t="s">
        <v>240</v>
      </c>
      <c r="B310">
        <v>4</v>
      </c>
      <c r="C310">
        <v>4.3635999999999999</v>
      </c>
      <c r="F310" s="2">
        <f t="shared" si="4"/>
        <v>-8.3325694380786491E-2</v>
      </c>
    </row>
    <row r="311" spans="1:6" x14ac:dyDescent="0.2">
      <c r="A311" t="s">
        <v>241</v>
      </c>
      <c r="B311">
        <v>4.5999999999999996</v>
      </c>
      <c r="C311">
        <v>4.5999999999999996</v>
      </c>
      <c r="F311" s="2">
        <f t="shared" si="4"/>
        <v>0</v>
      </c>
    </row>
    <row r="312" spans="1:6" x14ac:dyDescent="0.2">
      <c r="A312" t="s">
        <v>242</v>
      </c>
      <c r="B312">
        <v>3.5</v>
      </c>
      <c r="C312">
        <v>2</v>
      </c>
      <c r="F312" s="2">
        <f t="shared" si="4"/>
        <v>0.75</v>
      </c>
    </row>
    <row r="313" spans="1:6" x14ac:dyDescent="0.2">
      <c r="A313" t="s">
        <v>243</v>
      </c>
      <c r="B313">
        <v>2.5</v>
      </c>
      <c r="C313">
        <v>2.5</v>
      </c>
      <c r="F313" s="2">
        <f t="shared" si="4"/>
        <v>0</v>
      </c>
    </row>
    <row r="314" spans="1:6" x14ac:dyDescent="0.2">
      <c r="A314" t="s">
        <v>244</v>
      </c>
      <c r="B314">
        <v>3.75</v>
      </c>
      <c r="C314">
        <v>4</v>
      </c>
      <c r="F314" s="2">
        <f t="shared" si="4"/>
        <v>-6.25E-2</v>
      </c>
    </row>
    <row r="315" spans="1:6" x14ac:dyDescent="0.2">
      <c r="A315" t="s">
        <v>245</v>
      </c>
      <c r="B315">
        <v>2</v>
      </c>
      <c r="C315">
        <v>2</v>
      </c>
      <c r="F315" s="2">
        <f t="shared" si="4"/>
        <v>0</v>
      </c>
    </row>
    <row r="316" spans="1:6" x14ac:dyDescent="0.2">
      <c r="A316" t="s">
        <v>246</v>
      </c>
      <c r="B316">
        <v>4.07</v>
      </c>
      <c r="C316">
        <v>4.1538000000000004</v>
      </c>
      <c r="F316" s="2">
        <f t="shared" si="4"/>
        <v>-2.0174298232943349E-2</v>
      </c>
    </row>
    <row r="317" spans="1:6" x14ac:dyDescent="0.2">
      <c r="A317" t="s">
        <v>247</v>
      </c>
      <c r="B317">
        <v>4.5</v>
      </c>
      <c r="C317">
        <v>4.75</v>
      </c>
      <c r="F317" s="2">
        <f t="shared" si="4"/>
        <v>-5.2631578947368418E-2</v>
      </c>
    </row>
    <row r="318" spans="1:6" x14ac:dyDescent="0.2">
      <c r="A318" t="s">
        <v>248</v>
      </c>
      <c r="B318">
        <v>2.92</v>
      </c>
      <c r="C318">
        <v>2</v>
      </c>
      <c r="F318" s="2">
        <f t="shared" si="4"/>
        <v>0.45999999999999996</v>
      </c>
    </row>
    <row r="319" spans="1:6" x14ac:dyDescent="0.2">
      <c r="A319" t="s">
        <v>249</v>
      </c>
      <c r="B319">
        <v>1</v>
      </c>
      <c r="C319">
        <v>1</v>
      </c>
      <c r="F319" s="2">
        <f t="shared" si="4"/>
        <v>0</v>
      </c>
    </row>
    <row r="320" spans="1:6" x14ac:dyDescent="0.2">
      <c r="A320" t="s">
        <v>250</v>
      </c>
      <c r="B320">
        <v>3.71</v>
      </c>
      <c r="C320">
        <v>4.4000000000000004</v>
      </c>
      <c r="F320" s="2">
        <f t="shared" si="4"/>
        <v>-0.15681818181818188</v>
      </c>
    </row>
    <row r="321" spans="1:6" x14ac:dyDescent="0.2">
      <c r="A321" t="s">
        <v>251</v>
      </c>
      <c r="B321">
        <v>3.5</v>
      </c>
      <c r="C321">
        <v>2</v>
      </c>
      <c r="F321" s="2">
        <f t="shared" si="4"/>
        <v>0.75</v>
      </c>
    </row>
    <row r="322" spans="1:6" x14ac:dyDescent="0.2">
      <c r="A322" t="s">
        <v>252</v>
      </c>
      <c r="B322">
        <v>3.44</v>
      </c>
      <c r="C322">
        <v>3</v>
      </c>
      <c r="F322" s="2">
        <f t="shared" si="4"/>
        <v>0.14666666666666664</v>
      </c>
    </row>
    <row r="323" spans="1:6" x14ac:dyDescent="0.2">
      <c r="A323" t="s">
        <v>253</v>
      </c>
      <c r="B323">
        <v>4.3099999999999996</v>
      </c>
      <c r="C323">
        <v>2</v>
      </c>
      <c r="F323" s="2">
        <f t="shared" ref="F323:F386" si="5">(B323-C323)/C323</f>
        <v>1.1549999999999998</v>
      </c>
    </row>
    <row r="324" spans="1:6" x14ac:dyDescent="0.2">
      <c r="A324" t="s">
        <v>254</v>
      </c>
      <c r="B324">
        <v>4.5</v>
      </c>
      <c r="C324">
        <v>4.2</v>
      </c>
      <c r="F324" s="2">
        <f t="shared" si="5"/>
        <v>7.1428571428571383E-2</v>
      </c>
    </row>
    <row r="325" spans="1:6" x14ac:dyDescent="0.2">
      <c r="A325" t="s">
        <v>255</v>
      </c>
      <c r="B325">
        <v>5</v>
      </c>
      <c r="C325">
        <v>5</v>
      </c>
      <c r="F325" s="2">
        <f t="shared" si="5"/>
        <v>0</v>
      </c>
    </row>
    <row r="326" spans="1:6" x14ac:dyDescent="0.2">
      <c r="A326" t="s">
        <v>256</v>
      </c>
      <c r="B326">
        <v>4.53</v>
      </c>
      <c r="C326">
        <v>4.4000000000000004</v>
      </c>
      <c r="F326" s="2">
        <f t="shared" si="5"/>
        <v>2.9545454545454517E-2</v>
      </c>
    </row>
    <row r="327" spans="1:6" x14ac:dyDescent="0.2">
      <c r="A327" t="s">
        <v>257</v>
      </c>
      <c r="B327">
        <v>4.05</v>
      </c>
      <c r="C327">
        <v>5</v>
      </c>
      <c r="F327" s="2">
        <f t="shared" si="5"/>
        <v>-0.19000000000000003</v>
      </c>
    </row>
    <row r="328" spans="1:6" x14ac:dyDescent="0.2">
      <c r="A328" t="s">
        <v>258</v>
      </c>
      <c r="B328">
        <v>3.54</v>
      </c>
      <c r="C328">
        <v>3.7143000000000002</v>
      </c>
      <c r="F328" s="2">
        <f t="shared" si="5"/>
        <v>-4.6926742589451613E-2</v>
      </c>
    </row>
    <row r="329" spans="1:6" x14ac:dyDescent="0.2">
      <c r="A329" t="s">
        <v>259</v>
      </c>
      <c r="B329">
        <v>3.75</v>
      </c>
      <c r="C329">
        <v>4</v>
      </c>
      <c r="F329" s="2">
        <f t="shared" si="5"/>
        <v>-6.25E-2</v>
      </c>
    </row>
    <row r="330" spans="1:6" x14ac:dyDescent="0.2">
      <c r="A330" t="s">
        <v>260</v>
      </c>
      <c r="B330">
        <v>2.36</v>
      </c>
      <c r="C330">
        <v>1</v>
      </c>
      <c r="F330" s="2">
        <f t="shared" si="5"/>
        <v>1.3599999999999999</v>
      </c>
    </row>
    <row r="331" spans="1:6" x14ac:dyDescent="0.2">
      <c r="A331" t="s">
        <v>261</v>
      </c>
      <c r="B331">
        <v>4.2300000000000004</v>
      </c>
      <c r="C331">
        <v>4</v>
      </c>
      <c r="F331" s="2">
        <f t="shared" si="5"/>
        <v>5.7500000000000107E-2</v>
      </c>
    </row>
    <row r="332" spans="1:6" x14ac:dyDescent="0.2">
      <c r="A332" t="s">
        <v>262</v>
      </c>
      <c r="B332">
        <v>4.4000000000000004</v>
      </c>
      <c r="C332">
        <v>4.3635999999999999</v>
      </c>
      <c r="F332" s="2">
        <f t="shared" si="5"/>
        <v>8.3417361811349428E-3</v>
      </c>
    </row>
    <row r="333" spans="1:6" x14ac:dyDescent="0.2">
      <c r="A333" t="s">
        <v>263</v>
      </c>
      <c r="B333">
        <v>4.2699999999999996</v>
      </c>
      <c r="C333">
        <v>5</v>
      </c>
      <c r="F333" s="2">
        <f t="shared" si="5"/>
        <v>-0.14600000000000007</v>
      </c>
    </row>
    <row r="334" spans="1:6" x14ac:dyDescent="0.2">
      <c r="A334" t="s">
        <v>264</v>
      </c>
      <c r="B334">
        <v>4.2699999999999996</v>
      </c>
      <c r="C334">
        <v>4.25</v>
      </c>
      <c r="F334" s="2">
        <f t="shared" si="5"/>
        <v>4.7058823529410763E-3</v>
      </c>
    </row>
    <row r="335" spans="1:6" x14ac:dyDescent="0.2">
      <c r="A335" t="s">
        <v>265</v>
      </c>
      <c r="B335">
        <v>4.29</v>
      </c>
      <c r="C335">
        <v>4.375</v>
      </c>
      <c r="F335" s="2">
        <f t="shared" si="5"/>
        <v>-1.942857142857142E-2</v>
      </c>
    </row>
    <row r="336" spans="1:6" x14ac:dyDescent="0.2">
      <c r="A336" t="s">
        <v>266</v>
      </c>
      <c r="B336">
        <v>3.43</v>
      </c>
      <c r="C336">
        <v>4</v>
      </c>
      <c r="F336" s="2">
        <f t="shared" si="5"/>
        <v>-0.14249999999999996</v>
      </c>
    </row>
    <row r="337" spans="1:6" x14ac:dyDescent="0.2">
      <c r="A337" t="s">
        <v>267</v>
      </c>
      <c r="B337">
        <v>4</v>
      </c>
      <c r="C337">
        <v>3.9333</v>
      </c>
      <c r="F337" s="2">
        <f t="shared" si="5"/>
        <v>1.6957770828566338E-2</v>
      </c>
    </row>
    <row r="338" spans="1:6" x14ac:dyDescent="0.2">
      <c r="A338" t="s">
        <v>268</v>
      </c>
      <c r="B338">
        <v>3.78</v>
      </c>
      <c r="C338">
        <v>4</v>
      </c>
      <c r="F338" s="2">
        <f t="shared" si="5"/>
        <v>-5.5000000000000049E-2</v>
      </c>
    </row>
    <row r="339" spans="1:6" x14ac:dyDescent="0.2">
      <c r="A339" t="s">
        <v>269</v>
      </c>
      <c r="B339">
        <v>2.5499999999999998</v>
      </c>
      <c r="C339">
        <v>3</v>
      </c>
      <c r="F339" s="2">
        <f t="shared" si="5"/>
        <v>-0.15000000000000005</v>
      </c>
    </row>
    <row r="340" spans="1:6" x14ac:dyDescent="0.2">
      <c r="A340" t="s">
        <v>270</v>
      </c>
      <c r="B340">
        <v>4</v>
      </c>
      <c r="C340">
        <v>3.2143000000000002</v>
      </c>
      <c r="F340" s="2">
        <f t="shared" si="5"/>
        <v>0.24443891360482836</v>
      </c>
    </row>
    <row r="341" spans="1:6" x14ac:dyDescent="0.2">
      <c r="A341" t="s">
        <v>271</v>
      </c>
      <c r="B341">
        <v>3.7</v>
      </c>
      <c r="C341">
        <v>5</v>
      </c>
      <c r="F341" s="2">
        <f t="shared" si="5"/>
        <v>-0.25999999999999995</v>
      </c>
    </row>
    <row r="342" spans="1:6" x14ac:dyDescent="0.2">
      <c r="A342" t="s">
        <v>272</v>
      </c>
      <c r="B342">
        <v>4.25</v>
      </c>
      <c r="C342">
        <v>4.5</v>
      </c>
      <c r="F342" s="2">
        <f t="shared" si="5"/>
        <v>-5.5555555555555552E-2</v>
      </c>
    </row>
    <row r="343" spans="1:6" x14ac:dyDescent="0.2">
      <c r="A343" t="s">
        <v>273</v>
      </c>
      <c r="B343">
        <v>3.5</v>
      </c>
      <c r="C343">
        <v>1</v>
      </c>
      <c r="F343" s="2">
        <f t="shared" si="5"/>
        <v>2.5</v>
      </c>
    </row>
    <row r="344" spans="1:6" x14ac:dyDescent="0.2">
      <c r="A344" t="s">
        <v>274</v>
      </c>
      <c r="B344">
        <v>4</v>
      </c>
      <c r="C344">
        <v>4</v>
      </c>
      <c r="F344" s="2">
        <f t="shared" si="5"/>
        <v>0</v>
      </c>
    </row>
    <row r="345" spans="1:6" x14ac:dyDescent="0.2">
      <c r="A345" t="s">
        <v>275</v>
      </c>
      <c r="B345">
        <v>4.0599999999999996</v>
      </c>
      <c r="C345">
        <v>3.8</v>
      </c>
      <c r="F345" s="2">
        <f t="shared" si="5"/>
        <v>6.8421052631578896E-2</v>
      </c>
    </row>
    <row r="346" spans="1:6" x14ac:dyDescent="0.2">
      <c r="A346" t="s">
        <v>276</v>
      </c>
      <c r="B346">
        <v>4.01</v>
      </c>
      <c r="C346">
        <v>5</v>
      </c>
      <c r="F346" s="2">
        <f t="shared" si="5"/>
        <v>-0.19800000000000004</v>
      </c>
    </row>
    <row r="347" spans="1:6" x14ac:dyDescent="0.2">
      <c r="A347" t="s">
        <v>277</v>
      </c>
      <c r="B347">
        <v>4.5</v>
      </c>
      <c r="C347">
        <v>4.5</v>
      </c>
      <c r="F347" s="2">
        <f t="shared" si="5"/>
        <v>0</v>
      </c>
    </row>
    <row r="348" spans="1:6" x14ac:dyDescent="0.2">
      <c r="A348" t="s">
        <v>278</v>
      </c>
      <c r="B348">
        <v>3.94</v>
      </c>
      <c r="C348">
        <v>3.5</v>
      </c>
      <c r="F348" s="2">
        <f t="shared" si="5"/>
        <v>0.1257142857142857</v>
      </c>
    </row>
    <row r="349" spans="1:6" x14ac:dyDescent="0.2">
      <c r="A349" t="s">
        <v>279</v>
      </c>
      <c r="B349">
        <v>4</v>
      </c>
      <c r="C349">
        <v>4</v>
      </c>
      <c r="F349" s="2">
        <f t="shared" si="5"/>
        <v>0</v>
      </c>
    </row>
    <row r="350" spans="1:6" x14ac:dyDescent="0.2">
      <c r="A350" t="s">
        <v>280</v>
      </c>
      <c r="B350">
        <v>3.79</v>
      </c>
      <c r="C350">
        <v>4.375</v>
      </c>
      <c r="F350" s="2">
        <f t="shared" si="5"/>
        <v>-0.1337142857142857</v>
      </c>
    </row>
    <row r="351" spans="1:6" x14ac:dyDescent="0.2">
      <c r="A351" t="s">
        <v>281</v>
      </c>
      <c r="B351">
        <v>3.82</v>
      </c>
      <c r="C351">
        <v>3.5</v>
      </c>
      <c r="F351" s="2">
        <f t="shared" si="5"/>
        <v>9.1428571428571387E-2</v>
      </c>
    </row>
    <row r="352" spans="1:6" x14ac:dyDescent="0.2">
      <c r="A352" t="s">
        <v>282</v>
      </c>
      <c r="B352">
        <v>3.8</v>
      </c>
      <c r="C352">
        <v>5</v>
      </c>
      <c r="F352" s="2">
        <f t="shared" si="5"/>
        <v>-0.24000000000000005</v>
      </c>
    </row>
    <row r="353" spans="1:6" x14ac:dyDescent="0.2">
      <c r="A353" t="s">
        <v>283</v>
      </c>
      <c r="B353">
        <v>3.5</v>
      </c>
      <c r="C353">
        <v>4</v>
      </c>
      <c r="F353" s="2">
        <f t="shared" si="5"/>
        <v>-0.125</v>
      </c>
    </row>
    <row r="354" spans="1:6" x14ac:dyDescent="0.2">
      <c r="A354" t="s">
        <v>284</v>
      </c>
      <c r="B354">
        <v>3.57</v>
      </c>
      <c r="C354">
        <v>3</v>
      </c>
      <c r="F354" s="2">
        <f t="shared" si="5"/>
        <v>0.18999999999999995</v>
      </c>
    </row>
    <row r="355" spans="1:6" x14ac:dyDescent="0.2">
      <c r="A355" t="s">
        <v>285</v>
      </c>
      <c r="B355">
        <v>4.37</v>
      </c>
      <c r="C355">
        <v>4.3720999999999997</v>
      </c>
      <c r="F355" s="2">
        <f t="shared" si="5"/>
        <v>-4.8031838247056263E-4</v>
      </c>
    </row>
    <row r="356" spans="1:6" x14ac:dyDescent="0.2">
      <c r="A356" t="s">
        <v>286</v>
      </c>
      <c r="B356">
        <v>1</v>
      </c>
      <c r="C356">
        <v>1</v>
      </c>
      <c r="F356" s="2">
        <f t="shared" si="5"/>
        <v>0</v>
      </c>
    </row>
    <row r="357" spans="1:6" x14ac:dyDescent="0.2">
      <c r="A357" t="s">
        <v>287</v>
      </c>
      <c r="B357">
        <v>3.89</v>
      </c>
      <c r="C357">
        <v>2.3332999999999999</v>
      </c>
      <c r="F357" s="2">
        <f t="shared" si="5"/>
        <v>0.66716667380962591</v>
      </c>
    </row>
    <row r="358" spans="1:6" x14ac:dyDescent="0.2">
      <c r="A358" t="s">
        <v>288</v>
      </c>
      <c r="B358">
        <v>4</v>
      </c>
      <c r="C358">
        <v>4</v>
      </c>
      <c r="F358" s="2">
        <f t="shared" si="5"/>
        <v>0</v>
      </c>
    </row>
    <row r="359" spans="1:6" x14ac:dyDescent="0.2">
      <c r="A359" t="s">
        <v>289</v>
      </c>
      <c r="B359">
        <v>4.45</v>
      </c>
      <c r="C359">
        <v>4.4800000000000004</v>
      </c>
      <c r="F359" s="2">
        <f t="shared" si="5"/>
        <v>-6.6964285714286266E-3</v>
      </c>
    </row>
    <row r="360" spans="1:6" x14ac:dyDescent="0.2">
      <c r="A360" t="s">
        <v>290</v>
      </c>
      <c r="B360">
        <v>3.33</v>
      </c>
      <c r="C360">
        <v>2</v>
      </c>
      <c r="F360" s="2">
        <f t="shared" si="5"/>
        <v>0.66500000000000004</v>
      </c>
    </row>
    <row r="361" spans="1:6" x14ac:dyDescent="0.2">
      <c r="A361" t="s">
        <v>291</v>
      </c>
      <c r="B361">
        <v>5</v>
      </c>
      <c r="C361">
        <v>5</v>
      </c>
      <c r="F361" s="2">
        <f t="shared" si="5"/>
        <v>0</v>
      </c>
    </row>
    <row r="362" spans="1:6" x14ac:dyDescent="0.2">
      <c r="A362" t="s">
        <v>292</v>
      </c>
      <c r="B362">
        <v>5</v>
      </c>
      <c r="C362">
        <v>5</v>
      </c>
      <c r="F362" s="2">
        <f t="shared" si="5"/>
        <v>0</v>
      </c>
    </row>
    <row r="363" spans="1:6" x14ac:dyDescent="0.2">
      <c r="A363" t="s">
        <v>293</v>
      </c>
      <c r="B363">
        <v>2.5</v>
      </c>
      <c r="C363">
        <v>2.4443999999999999</v>
      </c>
      <c r="F363" s="2">
        <f t="shared" si="5"/>
        <v>2.274586810669289E-2</v>
      </c>
    </row>
    <row r="364" spans="1:6" x14ac:dyDescent="0.2">
      <c r="A364" t="s">
        <v>294</v>
      </c>
      <c r="B364">
        <v>3.67</v>
      </c>
      <c r="C364">
        <v>3.6667000000000001</v>
      </c>
      <c r="F364" s="2">
        <f t="shared" si="5"/>
        <v>8.9999181825615906E-4</v>
      </c>
    </row>
    <row r="365" spans="1:6" x14ac:dyDescent="0.2">
      <c r="A365" t="s">
        <v>295</v>
      </c>
      <c r="B365">
        <v>3.96</v>
      </c>
      <c r="C365">
        <v>3.9091</v>
      </c>
      <c r="F365" s="2">
        <f t="shared" si="5"/>
        <v>1.3020899951395448E-2</v>
      </c>
    </row>
    <row r="366" spans="1:6" x14ac:dyDescent="0.2">
      <c r="A366" t="s">
        <v>296</v>
      </c>
      <c r="B366">
        <v>3.89</v>
      </c>
      <c r="C366">
        <v>4.5</v>
      </c>
      <c r="F366" s="2">
        <f t="shared" si="5"/>
        <v>-0.13555555555555554</v>
      </c>
    </row>
    <row r="367" spans="1:6" x14ac:dyDescent="0.2">
      <c r="A367" t="s">
        <v>297</v>
      </c>
      <c r="B367">
        <v>5</v>
      </c>
      <c r="C367">
        <v>5</v>
      </c>
      <c r="F367" s="2">
        <f t="shared" si="5"/>
        <v>0</v>
      </c>
    </row>
    <row r="368" spans="1:6" x14ac:dyDescent="0.2">
      <c r="A368" t="s">
        <v>298</v>
      </c>
      <c r="B368">
        <v>4</v>
      </c>
      <c r="C368">
        <v>5</v>
      </c>
      <c r="F368" s="2">
        <f t="shared" si="5"/>
        <v>-0.2</v>
      </c>
    </row>
    <row r="369" spans="1:6" x14ac:dyDescent="0.2">
      <c r="A369" t="s">
        <v>299</v>
      </c>
      <c r="B369">
        <v>4.43</v>
      </c>
      <c r="C369">
        <v>5</v>
      </c>
      <c r="F369" s="2">
        <f t="shared" si="5"/>
        <v>-0.11400000000000006</v>
      </c>
    </row>
    <row r="370" spans="1:6" x14ac:dyDescent="0.2">
      <c r="A370" t="s">
        <v>300</v>
      </c>
      <c r="B370">
        <v>2.67</v>
      </c>
      <c r="C370">
        <v>2</v>
      </c>
      <c r="F370" s="2">
        <f t="shared" si="5"/>
        <v>0.33499999999999996</v>
      </c>
    </row>
    <row r="371" spans="1:6" x14ac:dyDescent="0.2">
      <c r="A371" t="s">
        <v>301</v>
      </c>
      <c r="B371">
        <v>2</v>
      </c>
      <c r="C371">
        <v>2</v>
      </c>
      <c r="F371" s="2">
        <f t="shared" si="5"/>
        <v>0</v>
      </c>
    </row>
    <row r="372" spans="1:6" x14ac:dyDescent="0.2">
      <c r="A372" t="s">
        <v>302</v>
      </c>
      <c r="B372">
        <v>4.5</v>
      </c>
      <c r="C372">
        <v>4.6666999999999996</v>
      </c>
      <c r="F372" s="2">
        <f t="shared" si="5"/>
        <v>-3.5721173420189781E-2</v>
      </c>
    </row>
    <row r="373" spans="1:6" x14ac:dyDescent="0.2">
      <c r="A373" t="s">
        <v>303</v>
      </c>
      <c r="B373">
        <v>4</v>
      </c>
      <c r="C373">
        <v>3.3332999999999999</v>
      </c>
      <c r="F373" s="2">
        <f t="shared" si="5"/>
        <v>0.20001200012000123</v>
      </c>
    </row>
    <row r="374" spans="1:6" x14ac:dyDescent="0.2">
      <c r="A374" t="s">
        <v>304</v>
      </c>
      <c r="B374">
        <v>4.18</v>
      </c>
      <c r="C374">
        <v>5</v>
      </c>
      <c r="F374" s="2">
        <f t="shared" si="5"/>
        <v>-0.16400000000000006</v>
      </c>
    </row>
    <row r="375" spans="1:6" x14ac:dyDescent="0.2">
      <c r="A375" t="s">
        <v>305</v>
      </c>
      <c r="B375">
        <v>3.67</v>
      </c>
      <c r="C375">
        <v>1</v>
      </c>
      <c r="F375" s="2">
        <f t="shared" si="5"/>
        <v>2.67</v>
      </c>
    </row>
    <row r="376" spans="1:6" x14ac:dyDescent="0.2">
      <c r="A376" t="s">
        <v>306</v>
      </c>
      <c r="B376">
        <v>4.5999999999999996</v>
      </c>
      <c r="C376">
        <v>5</v>
      </c>
      <c r="F376" s="2">
        <f t="shared" si="5"/>
        <v>-8.0000000000000071E-2</v>
      </c>
    </row>
    <row r="377" spans="1:6" x14ac:dyDescent="0.2">
      <c r="A377" t="s">
        <v>307</v>
      </c>
      <c r="B377">
        <v>5</v>
      </c>
      <c r="C377">
        <v>5</v>
      </c>
      <c r="F377" s="2">
        <f t="shared" si="5"/>
        <v>0</v>
      </c>
    </row>
    <row r="378" spans="1:6" x14ac:dyDescent="0.2">
      <c r="A378" t="s">
        <v>308</v>
      </c>
      <c r="B378">
        <v>3.51</v>
      </c>
      <c r="C378">
        <v>4.5</v>
      </c>
      <c r="F378" s="2">
        <f t="shared" si="5"/>
        <v>-0.22000000000000006</v>
      </c>
    </row>
    <row r="379" spans="1:6" x14ac:dyDescent="0.2">
      <c r="A379" t="s">
        <v>309</v>
      </c>
      <c r="B379">
        <v>4.71</v>
      </c>
      <c r="C379">
        <v>4.6666999999999996</v>
      </c>
      <c r="F379" s="2">
        <f t="shared" si="5"/>
        <v>9.2785051535346913E-3</v>
      </c>
    </row>
    <row r="380" spans="1:6" x14ac:dyDescent="0.2">
      <c r="A380" t="s">
        <v>310</v>
      </c>
      <c r="B380">
        <v>3.46</v>
      </c>
      <c r="C380">
        <v>3.25</v>
      </c>
      <c r="F380" s="2">
        <f t="shared" si="5"/>
        <v>6.4615384615384602E-2</v>
      </c>
    </row>
    <row r="381" spans="1:6" x14ac:dyDescent="0.2">
      <c r="A381" t="s">
        <v>311</v>
      </c>
      <c r="B381">
        <v>4.6100000000000003</v>
      </c>
      <c r="C381">
        <v>1</v>
      </c>
      <c r="F381" s="2">
        <f t="shared" si="5"/>
        <v>3.6100000000000003</v>
      </c>
    </row>
    <row r="382" spans="1:6" x14ac:dyDescent="0.2">
      <c r="A382" t="s">
        <v>312</v>
      </c>
      <c r="B382">
        <v>3.88</v>
      </c>
      <c r="C382">
        <v>3.5</v>
      </c>
      <c r="F382" s="2">
        <f t="shared" si="5"/>
        <v>0.10857142857142854</v>
      </c>
    </row>
    <row r="383" spans="1:6" x14ac:dyDescent="0.2">
      <c r="A383" t="s">
        <v>313</v>
      </c>
      <c r="B383">
        <v>1</v>
      </c>
      <c r="C383">
        <v>1</v>
      </c>
      <c r="F383" s="2">
        <f t="shared" si="5"/>
        <v>0</v>
      </c>
    </row>
    <row r="384" spans="1:6" x14ac:dyDescent="0.2">
      <c r="A384" t="s">
        <v>314</v>
      </c>
      <c r="B384">
        <v>3.71</v>
      </c>
      <c r="C384">
        <v>3.8</v>
      </c>
      <c r="F384" s="2">
        <f t="shared" si="5"/>
        <v>-2.3684210526315752E-2</v>
      </c>
    </row>
    <row r="385" spans="1:6" x14ac:dyDescent="0.2">
      <c r="A385" t="s">
        <v>315</v>
      </c>
      <c r="B385">
        <v>5</v>
      </c>
      <c r="C385">
        <v>5</v>
      </c>
      <c r="F385" s="2">
        <f t="shared" si="5"/>
        <v>0</v>
      </c>
    </row>
    <row r="386" spans="1:6" x14ac:dyDescent="0.2">
      <c r="A386" t="s">
        <v>316</v>
      </c>
      <c r="B386">
        <v>5</v>
      </c>
      <c r="C386">
        <v>5</v>
      </c>
      <c r="F386" s="2">
        <f t="shared" si="5"/>
        <v>0</v>
      </c>
    </row>
    <row r="387" spans="1:6" x14ac:dyDescent="0.2">
      <c r="A387" t="s">
        <v>317</v>
      </c>
      <c r="B387">
        <v>4</v>
      </c>
      <c r="C387">
        <v>3.5714000000000001</v>
      </c>
      <c r="F387" s="2">
        <f t="shared" ref="F387:F450" si="6">(B387-C387)/C387</f>
        <v>0.12000896007168053</v>
      </c>
    </row>
    <row r="388" spans="1:6" x14ac:dyDescent="0.2">
      <c r="A388" t="s">
        <v>318</v>
      </c>
      <c r="B388">
        <v>4.17</v>
      </c>
      <c r="C388">
        <v>4.5</v>
      </c>
      <c r="F388" s="2">
        <f t="shared" si="6"/>
        <v>-7.3333333333333348E-2</v>
      </c>
    </row>
    <row r="389" spans="1:6" x14ac:dyDescent="0.2">
      <c r="A389" t="s">
        <v>319</v>
      </c>
      <c r="B389">
        <v>3.12</v>
      </c>
      <c r="C389">
        <v>3.3332999999999999</v>
      </c>
      <c r="F389" s="2">
        <f t="shared" si="6"/>
        <v>-6.3990639906399013E-2</v>
      </c>
    </row>
    <row r="390" spans="1:6" x14ac:dyDescent="0.2">
      <c r="A390" t="s">
        <v>320</v>
      </c>
      <c r="B390">
        <v>4.83</v>
      </c>
      <c r="C390">
        <v>5</v>
      </c>
      <c r="F390" s="2">
        <f t="shared" si="6"/>
        <v>-3.3999999999999989E-2</v>
      </c>
    </row>
    <row r="391" spans="1:6" x14ac:dyDescent="0.2">
      <c r="A391" t="s">
        <v>321</v>
      </c>
      <c r="B391">
        <v>5</v>
      </c>
      <c r="C391">
        <v>5</v>
      </c>
      <c r="F391" s="2">
        <f t="shared" si="6"/>
        <v>0</v>
      </c>
    </row>
    <row r="392" spans="1:6" x14ac:dyDescent="0.2">
      <c r="A392" t="s">
        <v>322</v>
      </c>
      <c r="B392">
        <v>2.67</v>
      </c>
      <c r="C392">
        <v>5</v>
      </c>
      <c r="F392" s="2">
        <f t="shared" si="6"/>
        <v>-0.46600000000000003</v>
      </c>
    </row>
    <row r="393" spans="1:6" x14ac:dyDescent="0.2">
      <c r="A393" t="s">
        <v>323</v>
      </c>
      <c r="B393">
        <v>4.33</v>
      </c>
      <c r="C393">
        <v>4.2857000000000003</v>
      </c>
      <c r="F393" s="2">
        <f t="shared" si="6"/>
        <v>1.0336701122337023E-2</v>
      </c>
    </row>
    <row r="394" spans="1:6" x14ac:dyDescent="0.2">
      <c r="A394" t="s">
        <v>324</v>
      </c>
      <c r="B394">
        <v>3.52</v>
      </c>
      <c r="C394">
        <v>4</v>
      </c>
      <c r="F394" s="2">
        <f t="shared" si="6"/>
        <v>-0.12</v>
      </c>
    </row>
    <row r="395" spans="1:6" x14ac:dyDescent="0.2">
      <c r="A395" t="s">
        <v>325</v>
      </c>
      <c r="B395">
        <v>3.5</v>
      </c>
      <c r="C395">
        <v>3.5</v>
      </c>
      <c r="F395" s="2">
        <f t="shared" si="6"/>
        <v>0</v>
      </c>
    </row>
    <row r="396" spans="1:6" x14ac:dyDescent="0.2">
      <c r="A396" t="s">
        <v>326</v>
      </c>
      <c r="B396">
        <v>4</v>
      </c>
      <c r="C396">
        <v>4</v>
      </c>
      <c r="F396" s="2">
        <f t="shared" si="6"/>
        <v>0</v>
      </c>
    </row>
    <row r="397" spans="1:6" x14ac:dyDescent="0.2">
      <c r="A397" t="s">
        <v>327</v>
      </c>
      <c r="B397">
        <v>3</v>
      </c>
      <c r="C397">
        <v>3.4</v>
      </c>
      <c r="F397" s="2">
        <f t="shared" si="6"/>
        <v>-0.11764705882352938</v>
      </c>
    </row>
    <row r="398" spans="1:6" x14ac:dyDescent="0.2">
      <c r="A398" t="s">
        <v>328</v>
      </c>
      <c r="B398">
        <v>4.8</v>
      </c>
      <c r="C398">
        <v>4.8</v>
      </c>
      <c r="F398" s="2">
        <f t="shared" si="6"/>
        <v>0</v>
      </c>
    </row>
    <row r="399" spans="1:6" x14ac:dyDescent="0.2">
      <c r="A399" t="s">
        <v>329</v>
      </c>
      <c r="B399">
        <v>1</v>
      </c>
      <c r="C399">
        <v>1</v>
      </c>
      <c r="F399" s="2">
        <f t="shared" si="6"/>
        <v>0</v>
      </c>
    </row>
    <row r="400" spans="1:6" x14ac:dyDescent="0.2">
      <c r="A400" t="s">
        <v>330</v>
      </c>
      <c r="B400">
        <v>4.38</v>
      </c>
      <c r="C400">
        <v>4.4118000000000004</v>
      </c>
      <c r="F400" s="2">
        <f t="shared" si="6"/>
        <v>-7.2079423364614197E-3</v>
      </c>
    </row>
    <row r="401" spans="1:6" x14ac:dyDescent="0.2">
      <c r="A401" t="s">
        <v>331</v>
      </c>
      <c r="B401">
        <v>3.15</v>
      </c>
      <c r="C401">
        <v>3.3142999999999998</v>
      </c>
      <c r="F401" s="2">
        <f t="shared" si="6"/>
        <v>-4.9573062185076761E-2</v>
      </c>
    </row>
    <row r="402" spans="1:6" x14ac:dyDescent="0.2">
      <c r="A402" t="s">
        <v>332</v>
      </c>
      <c r="B402">
        <v>5</v>
      </c>
      <c r="C402">
        <v>5</v>
      </c>
      <c r="F402" s="2">
        <f t="shared" si="6"/>
        <v>0</v>
      </c>
    </row>
    <row r="403" spans="1:6" x14ac:dyDescent="0.2">
      <c r="A403" t="s">
        <v>333</v>
      </c>
      <c r="B403">
        <v>3.83</v>
      </c>
      <c r="C403">
        <v>4.5</v>
      </c>
      <c r="F403" s="2">
        <f t="shared" si="6"/>
        <v>-0.14888888888888888</v>
      </c>
    </row>
    <row r="404" spans="1:6" x14ac:dyDescent="0.2">
      <c r="A404" t="s">
        <v>334</v>
      </c>
      <c r="B404">
        <v>4.4000000000000004</v>
      </c>
      <c r="C404">
        <v>5</v>
      </c>
      <c r="F404" s="2">
        <f t="shared" si="6"/>
        <v>-0.11999999999999993</v>
      </c>
    </row>
    <row r="405" spans="1:6" x14ac:dyDescent="0.2">
      <c r="A405" t="s">
        <v>335</v>
      </c>
      <c r="B405">
        <v>4.2</v>
      </c>
      <c r="C405">
        <v>5</v>
      </c>
      <c r="F405" s="2">
        <f t="shared" si="6"/>
        <v>-0.15999999999999998</v>
      </c>
    </row>
    <row r="406" spans="1:6" x14ac:dyDescent="0.2">
      <c r="A406" t="s">
        <v>336</v>
      </c>
      <c r="B406">
        <v>3.88</v>
      </c>
      <c r="C406">
        <v>4.5</v>
      </c>
      <c r="F406" s="2">
        <f t="shared" si="6"/>
        <v>-0.1377777777777778</v>
      </c>
    </row>
    <row r="407" spans="1:6" x14ac:dyDescent="0.2">
      <c r="A407" t="s">
        <v>337</v>
      </c>
      <c r="B407">
        <v>3.6</v>
      </c>
      <c r="C407">
        <v>5</v>
      </c>
      <c r="F407" s="2">
        <f t="shared" si="6"/>
        <v>-0.27999999999999997</v>
      </c>
    </row>
    <row r="408" spans="1:6" x14ac:dyDescent="0.2">
      <c r="A408" t="s">
        <v>338</v>
      </c>
      <c r="B408">
        <v>3.98</v>
      </c>
      <c r="C408">
        <v>2.6667000000000001</v>
      </c>
      <c r="F408" s="2">
        <f t="shared" si="6"/>
        <v>0.49248134398320015</v>
      </c>
    </row>
    <row r="409" spans="1:6" x14ac:dyDescent="0.2">
      <c r="A409" t="s">
        <v>339</v>
      </c>
      <c r="B409">
        <v>4</v>
      </c>
      <c r="C409">
        <v>4</v>
      </c>
      <c r="F409" s="2">
        <f t="shared" si="6"/>
        <v>0</v>
      </c>
    </row>
    <row r="410" spans="1:6" x14ac:dyDescent="0.2">
      <c r="A410" t="s">
        <v>340</v>
      </c>
      <c r="B410">
        <v>4</v>
      </c>
      <c r="C410">
        <v>4.4000000000000004</v>
      </c>
      <c r="F410" s="2">
        <f t="shared" si="6"/>
        <v>-9.0909090909090981E-2</v>
      </c>
    </row>
    <row r="411" spans="1:6" x14ac:dyDescent="0.2">
      <c r="A411" t="s">
        <v>341</v>
      </c>
      <c r="B411">
        <v>4.53</v>
      </c>
      <c r="C411">
        <v>4.6154000000000002</v>
      </c>
      <c r="F411" s="2">
        <f t="shared" si="6"/>
        <v>-1.8503271655761131E-2</v>
      </c>
    </row>
    <row r="412" spans="1:6" x14ac:dyDescent="0.2">
      <c r="A412" t="s">
        <v>342</v>
      </c>
      <c r="B412">
        <v>3.68</v>
      </c>
      <c r="C412">
        <v>2.75</v>
      </c>
      <c r="F412" s="2">
        <f t="shared" si="6"/>
        <v>0.33818181818181825</v>
      </c>
    </row>
    <row r="413" spans="1:6" x14ac:dyDescent="0.2">
      <c r="A413" t="s">
        <v>343</v>
      </c>
      <c r="B413">
        <v>5</v>
      </c>
      <c r="C413">
        <v>5</v>
      </c>
      <c r="F413" s="2">
        <f t="shared" si="6"/>
        <v>0</v>
      </c>
    </row>
    <row r="414" spans="1:6" x14ac:dyDescent="0.2">
      <c r="A414" t="s">
        <v>344</v>
      </c>
      <c r="B414">
        <v>3.5</v>
      </c>
      <c r="C414">
        <v>4</v>
      </c>
      <c r="F414" s="2">
        <f t="shared" si="6"/>
        <v>-0.125</v>
      </c>
    </row>
    <row r="415" spans="1:6" x14ac:dyDescent="0.2">
      <c r="A415" t="s">
        <v>345</v>
      </c>
      <c r="B415">
        <v>3.84</v>
      </c>
      <c r="C415">
        <v>4</v>
      </c>
      <c r="F415" s="2">
        <f t="shared" si="6"/>
        <v>-4.0000000000000036E-2</v>
      </c>
    </row>
    <row r="416" spans="1:6" x14ac:dyDescent="0.2">
      <c r="A416" t="s">
        <v>346</v>
      </c>
      <c r="B416">
        <v>2.25</v>
      </c>
      <c r="C416">
        <v>1</v>
      </c>
      <c r="F416" s="2">
        <f t="shared" si="6"/>
        <v>1.25</v>
      </c>
    </row>
    <row r="417" spans="1:6" x14ac:dyDescent="0.2">
      <c r="A417" t="s">
        <v>347</v>
      </c>
      <c r="B417">
        <v>3.88</v>
      </c>
      <c r="C417">
        <v>3.7143000000000002</v>
      </c>
      <c r="F417" s="2">
        <f t="shared" si="6"/>
        <v>4.4611366879358086E-2</v>
      </c>
    </row>
    <row r="418" spans="1:6" x14ac:dyDescent="0.2">
      <c r="A418" t="s">
        <v>348</v>
      </c>
      <c r="B418">
        <v>3.67</v>
      </c>
      <c r="C418">
        <v>3.5882000000000001</v>
      </c>
      <c r="F418" s="2">
        <f t="shared" si="6"/>
        <v>2.2796945543726625E-2</v>
      </c>
    </row>
    <row r="419" spans="1:6" x14ac:dyDescent="0.2">
      <c r="A419" t="s">
        <v>349</v>
      </c>
      <c r="B419">
        <v>3.33</v>
      </c>
      <c r="C419">
        <v>2.6667000000000001</v>
      </c>
      <c r="F419" s="2">
        <f t="shared" si="6"/>
        <v>0.24873439082011475</v>
      </c>
    </row>
    <row r="420" spans="1:6" x14ac:dyDescent="0.2">
      <c r="A420" t="s">
        <v>350</v>
      </c>
      <c r="B420">
        <v>3.51</v>
      </c>
      <c r="C420">
        <v>3.5931999999999999</v>
      </c>
      <c r="F420" s="2">
        <f t="shared" si="6"/>
        <v>-2.3154848046309743E-2</v>
      </c>
    </row>
    <row r="421" spans="1:6" x14ac:dyDescent="0.2">
      <c r="A421" t="s">
        <v>351</v>
      </c>
      <c r="B421">
        <v>2.8</v>
      </c>
      <c r="C421">
        <v>1</v>
      </c>
      <c r="F421" s="2">
        <f t="shared" si="6"/>
        <v>1.7999999999999998</v>
      </c>
    </row>
    <row r="422" spans="1:6" x14ac:dyDescent="0.2">
      <c r="A422" t="s">
        <v>352</v>
      </c>
      <c r="B422">
        <v>4.18</v>
      </c>
      <c r="C422">
        <v>5</v>
      </c>
      <c r="F422" s="2">
        <f t="shared" si="6"/>
        <v>-0.16400000000000006</v>
      </c>
    </row>
    <row r="423" spans="1:6" x14ac:dyDescent="0.2">
      <c r="A423" t="s">
        <v>353</v>
      </c>
      <c r="B423">
        <v>4.08</v>
      </c>
      <c r="C423">
        <v>5</v>
      </c>
      <c r="F423" s="2">
        <f t="shared" si="6"/>
        <v>-0.184</v>
      </c>
    </row>
    <row r="424" spans="1:6" x14ac:dyDescent="0.2">
      <c r="A424" t="s">
        <v>354</v>
      </c>
      <c r="B424">
        <v>3.15</v>
      </c>
      <c r="C424">
        <v>5</v>
      </c>
      <c r="F424" s="2">
        <f t="shared" si="6"/>
        <v>-0.37</v>
      </c>
    </row>
    <row r="425" spans="1:6" x14ac:dyDescent="0.2">
      <c r="A425" t="s">
        <v>355</v>
      </c>
      <c r="B425">
        <v>3.83</v>
      </c>
      <c r="C425">
        <v>4</v>
      </c>
      <c r="F425" s="2">
        <f t="shared" si="6"/>
        <v>-4.2499999999999982E-2</v>
      </c>
    </row>
    <row r="426" spans="1:6" x14ac:dyDescent="0.2">
      <c r="A426" t="s">
        <v>356</v>
      </c>
      <c r="B426">
        <v>5</v>
      </c>
      <c r="C426">
        <v>5</v>
      </c>
      <c r="F426" s="2">
        <f t="shared" si="6"/>
        <v>0</v>
      </c>
    </row>
    <row r="427" spans="1:6" x14ac:dyDescent="0.2">
      <c r="A427" t="s">
        <v>357</v>
      </c>
      <c r="B427">
        <v>4.33</v>
      </c>
      <c r="C427">
        <v>4</v>
      </c>
      <c r="F427" s="2">
        <f t="shared" si="6"/>
        <v>8.2500000000000018E-2</v>
      </c>
    </row>
    <row r="428" spans="1:6" x14ac:dyDescent="0.2">
      <c r="A428" t="s">
        <v>358</v>
      </c>
      <c r="B428">
        <v>4.75</v>
      </c>
      <c r="C428">
        <v>5</v>
      </c>
      <c r="F428" s="2">
        <f t="shared" si="6"/>
        <v>-0.05</v>
      </c>
    </row>
    <row r="429" spans="1:6" x14ac:dyDescent="0.2">
      <c r="A429" t="s">
        <v>359</v>
      </c>
      <c r="B429">
        <v>3</v>
      </c>
      <c r="C429">
        <v>4</v>
      </c>
      <c r="F429" s="2">
        <f t="shared" si="6"/>
        <v>-0.25</v>
      </c>
    </row>
    <row r="430" spans="1:6" x14ac:dyDescent="0.2">
      <c r="A430" t="s">
        <v>360</v>
      </c>
      <c r="B430">
        <v>1</v>
      </c>
      <c r="C430">
        <v>1</v>
      </c>
      <c r="F430" s="2">
        <f t="shared" si="6"/>
        <v>0</v>
      </c>
    </row>
    <row r="431" spans="1:6" x14ac:dyDescent="0.2">
      <c r="A431" t="s">
        <v>361</v>
      </c>
      <c r="B431">
        <v>4.45</v>
      </c>
      <c r="C431">
        <v>4</v>
      </c>
      <c r="F431" s="2">
        <f t="shared" si="6"/>
        <v>0.11250000000000004</v>
      </c>
    </row>
    <row r="432" spans="1:6" x14ac:dyDescent="0.2">
      <c r="A432" t="s">
        <v>362</v>
      </c>
      <c r="B432">
        <v>5</v>
      </c>
      <c r="C432">
        <v>5</v>
      </c>
      <c r="F432" s="2">
        <f t="shared" si="6"/>
        <v>0</v>
      </c>
    </row>
    <row r="433" spans="1:6" x14ac:dyDescent="0.2">
      <c r="A433" t="s">
        <v>363</v>
      </c>
      <c r="B433">
        <v>3.96</v>
      </c>
      <c r="C433">
        <v>4</v>
      </c>
      <c r="F433" s="2">
        <f t="shared" si="6"/>
        <v>-1.0000000000000009E-2</v>
      </c>
    </row>
    <row r="434" spans="1:6" x14ac:dyDescent="0.2">
      <c r="A434" t="s">
        <v>364</v>
      </c>
      <c r="B434">
        <v>4</v>
      </c>
      <c r="C434">
        <v>2</v>
      </c>
      <c r="F434" s="2">
        <f t="shared" si="6"/>
        <v>1</v>
      </c>
    </row>
    <row r="435" spans="1:6" x14ac:dyDescent="0.2">
      <c r="A435" t="s">
        <v>365</v>
      </c>
      <c r="B435">
        <v>3.37</v>
      </c>
      <c r="C435">
        <v>3.1429</v>
      </c>
      <c r="F435" s="2">
        <f t="shared" si="6"/>
        <v>7.2258105571287687E-2</v>
      </c>
    </row>
    <row r="436" spans="1:6" x14ac:dyDescent="0.2">
      <c r="A436" t="s">
        <v>366</v>
      </c>
      <c r="B436">
        <v>3.43</v>
      </c>
      <c r="C436">
        <v>4</v>
      </c>
      <c r="F436" s="2">
        <f t="shared" si="6"/>
        <v>-0.14249999999999996</v>
      </c>
    </row>
    <row r="437" spans="1:6" x14ac:dyDescent="0.2">
      <c r="A437" t="s">
        <v>367</v>
      </c>
      <c r="B437">
        <v>3.62</v>
      </c>
      <c r="C437">
        <v>3.6</v>
      </c>
      <c r="F437" s="2">
        <f t="shared" si="6"/>
        <v>5.5555555555555601E-3</v>
      </c>
    </row>
    <row r="438" spans="1:6" x14ac:dyDescent="0.2">
      <c r="A438" t="s">
        <v>368</v>
      </c>
      <c r="B438">
        <v>4.04</v>
      </c>
      <c r="C438">
        <v>4.3571</v>
      </c>
      <c r="F438" s="2">
        <f t="shared" si="6"/>
        <v>-7.2777765027196975E-2</v>
      </c>
    </row>
    <row r="439" spans="1:6" x14ac:dyDescent="0.2">
      <c r="A439" t="s">
        <v>369</v>
      </c>
      <c r="B439">
        <v>4.68</v>
      </c>
      <c r="C439">
        <v>5</v>
      </c>
      <c r="F439" s="2">
        <f t="shared" si="6"/>
        <v>-6.4000000000000057E-2</v>
      </c>
    </row>
    <row r="440" spans="1:6" x14ac:dyDescent="0.2">
      <c r="A440" t="s">
        <v>370</v>
      </c>
      <c r="B440">
        <v>3.63</v>
      </c>
      <c r="C440">
        <v>3.5714000000000001</v>
      </c>
      <c r="F440" s="2">
        <f t="shared" si="6"/>
        <v>1.6408131265050054E-2</v>
      </c>
    </row>
    <row r="441" spans="1:6" x14ac:dyDescent="0.2">
      <c r="A441" t="s">
        <v>371</v>
      </c>
      <c r="B441">
        <v>1</v>
      </c>
      <c r="C441">
        <v>1</v>
      </c>
      <c r="F441" s="2">
        <f t="shared" si="6"/>
        <v>0</v>
      </c>
    </row>
    <row r="442" spans="1:6" x14ac:dyDescent="0.2">
      <c r="A442" t="s">
        <v>372</v>
      </c>
      <c r="B442">
        <v>4</v>
      </c>
      <c r="C442">
        <v>4</v>
      </c>
      <c r="F442" s="2">
        <f t="shared" si="6"/>
        <v>0</v>
      </c>
    </row>
    <row r="443" spans="1:6" x14ac:dyDescent="0.2">
      <c r="A443" t="s">
        <v>373</v>
      </c>
      <c r="B443">
        <v>5</v>
      </c>
      <c r="C443">
        <v>5</v>
      </c>
      <c r="F443" s="2">
        <f t="shared" si="6"/>
        <v>0</v>
      </c>
    </row>
    <row r="444" spans="1:6" x14ac:dyDescent="0.2">
      <c r="A444" t="s">
        <v>374</v>
      </c>
      <c r="B444">
        <v>1.4</v>
      </c>
      <c r="C444">
        <v>1</v>
      </c>
      <c r="F444" s="2">
        <f t="shared" si="6"/>
        <v>0.39999999999999991</v>
      </c>
    </row>
    <row r="445" spans="1:6" x14ac:dyDescent="0.2">
      <c r="A445" t="s">
        <v>375</v>
      </c>
      <c r="B445">
        <v>3.5</v>
      </c>
      <c r="C445">
        <v>3.5</v>
      </c>
      <c r="F445" s="2">
        <f t="shared" si="6"/>
        <v>0</v>
      </c>
    </row>
    <row r="446" spans="1:6" x14ac:dyDescent="0.2">
      <c r="A446" t="s">
        <v>376</v>
      </c>
      <c r="B446">
        <v>3.66</v>
      </c>
      <c r="C446">
        <v>4</v>
      </c>
      <c r="F446" s="2">
        <f t="shared" si="6"/>
        <v>-8.4999999999999964E-2</v>
      </c>
    </row>
    <row r="447" spans="1:6" x14ac:dyDescent="0.2">
      <c r="A447" t="s">
        <v>377</v>
      </c>
      <c r="B447">
        <v>4.4000000000000004</v>
      </c>
      <c r="C447">
        <v>4.4000000000000004</v>
      </c>
      <c r="F447" s="2">
        <f t="shared" si="6"/>
        <v>0</v>
      </c>
    </row>
    <row r="448" spans="1:6" x14ac:dyDescent="0.2">
      <c r="A448" t="s">
        <v>378</v>
      </c>
      <c r="B448">
        <v>3.63</v>
      </c>
      <c r="C448">
        <v>3</v>
      </c>
      <c r="F448" s="2">
        <f t="shared" si="6"/>
        <v>0.20999999999999996</v>
      </c>
    </row>
    <row r="449" spans="1:6" x14ac:dyDescent="0.2">
      <c r="A449" t="s">
        <v>379</v>
      </c>
      <c r="B449">
        <v>4.5</v>
      </c>
      <c r="C449">
        <v>5</v>
      </c>
      <c r="F449" s="2">
        <f t="shared" si="6"/>
        <v>-0.1</v>
      </c>
    </row>
    <row r="450" spans="1:6" x14ac:dyDescent="0.2">
      <c r="A450" t="s">
        <v>380</v>
      </c>
      <c r="B450">
        <v>3.78</v>
      </c>
      <c r="C450">
        <v>3</v>
      </c>
      <c r="F450" s="2">
        <f t="shared" si="6"/>
        <v>0.25999999999999995</v>
      </c>
    </row>
    <row r="451" spans="1:6" x14ac:dyDescent="0.2">
      <c r="A451" t="s">
        <v>381</v>
      </c>
      <c r="B451">
        <v>3.66</v>
      </c>
      <c r="C451">
        <v>4</v>
      </c>
      <c r="F451" s="2">
        <f t="shared" ref="F451:F514" si="7">(B451-C451)/C451</f>
        <v>-8.4999999999999964E-2</v>
      </c>
    </row>
    <row r="452" spans="1:6" x14ac:dyDescent="0.2">
      <c r="A452" t="s">
        <v>382</v>
      </c>
      <c r="B452">
        <v>4.33</v>
      </c>
      <c r="C452">
        <v>4.5999999999999996</v>
      </c>
      <c r="F452" s="2">
        <f t="shared" si="7"/>
        <v>-5.8695652173912954E-2</v>
      </c>
    </row>
    <row r="453" spans="1:6" x14ac:dyDescent="0.2">
      <c r="A453" t="s">
        <v>383</v>
      </c>
      <c r="B453">
        <v>1.67</v>
      </c>
      <c r="C453">
        <v>1</v>
      </c>
      <c r="F453" s="2">
        <f t="shared" si="7"/>
        <v>0.66999999999999993</v>
      </c>
    </row>
    <row r="454" spans="1:6" x14ac:dyDescent="0.2">
      <c r="A454" t="s">
        <v>384</v>
      </c>
      <c r="B454">
        <v>3.73</v>
      </c>
      <c r="C454">
        <v>3.5</v>
      </c>
      <c r="F454" s="2">
        <f t="shared" si="7"/>
        <v>6.5714285714285711E-2</v>
      </c>
    </row>
    <row r="455" spans="1:6" x14ac:dyDescent="0.2">
      <c r="A455" t="s">
        <v>385</v>
      </c>
      <c r="B455">
        <v>3.43</v>
      </c>
      <c r="C455">
        <v>5</v>
      </c>
      <c r="F455" s="2">
        <f t="shared" si="7"/>
        <v>-0.31399999999999995</v>
      </c>
    </row>
    <row r="456" spans="1:6" x14ac:dyDescent="0.2">
      <c r="A456" t="s">
        <v>386</v>
      </c>
      <c r="B456">
        <v>3.67</v>
      </c>
      <c r="C456">
        <v>5</v>
      </c>
      <c r="F456" s="2">
        <f t="shared" si="7"/>
        <v>-0.26600000000000001</v>
      </c>
    </row>
    <row r="457" spans="1:6" x14ac:dyDescent="0.2">
      <c r="A457" t="s">
        <v>387</v>
      </c>
      <c r="B457">
        <v>3.5</v>
      </c>
      <c r="C457">
        <v>4</v>
      </c>
      <c r="F457" s="2">
        <f t="shared" si="7"/>
        <v>-0.125</v>
      </c>
    </row>
    <row r="458" spans="1:6" x14ac:dyDescent="0.2">
      <c r="A458" t="s">
        <v>388</v>
      </c>
      <c r="B458">
        <v>4.2</v>
      </c>
      <c r="C458">
        <v>3.9</v>
      </c>
      <c r="F458" s="2">
        <f t="shared" si="7"/>
        <v>7.6923076923076997E-2</v>
      </c>
    </row>
    <row r="459" spans="1:6" x14ac:dyDescent="0.2">
      <c r="A459" t="s">
        <v>389</v>
      </c>
      <c r="B459">
        <v>2.33</v>
      </c>
      <c r="C459">
        <v>1</v>
      </c>
      <c r="F459" s="2">
        <f t="shared" si="7"/>
        <v>1.33</v>
      </c>
    </row>
    <row r="460" spans="1:6" x14ac:dyDescent="0.2">
      <c r="A460" t="s">
        <v>390</v>
      </c>
      <c r="B460">
        <v>4.29</v>
      </c>
      <c r="C460">
        <v>4.3333000000000004</v>
      </c>
      <c r="F460" s="2">
        <f t="shared" si="7"/>
        <v>-9.9923845568043596E-3</v>
      </c>
    </row>
    <row r="461" spans="1:6" x14ac:dyDescent="0.2">
      <c r="A461" t="s">
        <v>391</v>
      </c>
      <c r="B461">
        <v>3.67</v>
      </c>
      <c r="C461">
        <v>4.3333000000000004</v>
      </c>
      <c r="F461" s="2">
        <f t="shared" si="7"/>
        <v>-0.15307040823390958</v>
      </c>
    </row>
    <row r="462" spans="1:6" x14ac:dyDescent="0.2">
      <c r="A462" t="s">
        <v>392</v>
      </c>
      <c r="B462">
        <v>3.88</v>
      </c>
      <c r="C462">
        <v>3.7143000000000002</v>
      </c>
      <c r="F462" s="2">
        <f t="shared" si="7"/>
        <v>4.4611366879358086E-2</v>
      </c>
    </row>
    <row r="463" spans="1:6" x14ac:dyDescent="0.2">
      <c r="A463" t="s">
        <v>393</v>
      </c>
      <c r="B463">
        <v>4.67</v>
      </c>
      <c r="C463">
        <v>4.8</v>
      </c>
      <c r="F463" s="2">
        <f t="shared" si="7"/>
        <v>-2.7083333333333313E-2</v>
      </c>
    </row>
    <row r="464" spans="1:6" x14ac:dyDescent="0.2">
      <c r="A464" t="s">
        <v>394</v>
      </c>
      <c r="B464">
        <v>3.94</v>
      </c>
      <c r="C464">
        <v>5</v>
      </c>
      <c r="F464" s="2">
        <f t="shared" si="7"/>
        <v>-0.21200000000000002</v>
      </c>
    </row>
    <row r="465" spans="1:6" x14ac:dyDescent="0.2">
      <c r="A465" t="s">
        <v>395</v>
      </c>
      <c r="B465">
        <v>3.58</v>
      </c>
      <c r="C465">
        <v>4.2</v>
      </c>
      <c r="F465" s="2">
        <f t="shared" si="7"/>
        <v>-0.14761904761904765</v>
      </c>
    </row>
    <row r="466" spans="1:6" x14ac:dyDescent="0.2">
      <c r="A466" t="s">
        <v>396</v>
      </c>
      <c r="B466">
        <v>3.5</v>
      </c>
      <c r="C466">
        <v>5</v>
      </c>
      <c r="F466" s="2">
        <f t="shared" si="7"/>
        <v>-0.3</v>
      </c>
    </row>
    <row r="467" spans="1:6" x14ac:dyDescent="0.2">
      <c r="A467" t="s">
        <v>397</v>
      </c>
      <c r="B467">
        <v>3.4</v>
      </c>
      <c r="C467">
        <v>4</v>
      </c>
      <c r="F467" s="2">
        <f t="shared" si="7"/>
        <v>-0.15000000000000002</v>
      </c>
    </row>
    <row r="468" spans="1:6" x14ac:dyDescent="0.2">
      <c r="A468" t="s">
        <v>398</v>
      </c>
      <c r="B468">
        <v>4.25</v>
      </c>
      <c r="C468">
        <v>4.25</v>
      </c>
      <c r="F468" s="2">
        <f t="shared" si="7"/>
        <v>0</v>
      </c>
    </row>
    <row r="469" spans="1:6" x14ac:dyDescent="0.2">
      <c r="A469" t="s">
        <v>399</v>
      </c>
      <c r="B469">
        <v>5</v>
      </c>
      <c r="C469">
        <v>5</v>
      </c>
      <c r="F469" s="2">
        <f t="shared" si="7"/>
        <v>0</v>
      </c>
    </row>
    <row r="470" spans="1:6" x14ac:dyDescent="0.2">
      <c r="A470" t="s">
        <v>400</v>
      </c>
      <c r="B470">
        <v>3.23</v>
      </c>
      <c r="C470">
        <v>3.5</v>
      </c>
      <c r="F470" s="2">
        <f t="shared" si="7"/>
        <v>-7.7142857142857152E-2</v>
      </c>
    </row>
    <row r="471" spans="1:6" x14ac:dyDescent="0.2">
      <c r="A471" t="s">
        <v>401</v>
      </c>
      <c r="B471">
        <v>4</v>
      </c>
      <c r="C471">
        <v>3</v>
      </c>
      <c r="F471" s="2">
        <f t="shared" si="7"/>
        <v>0.33333333333333331</v>
      </c>
    </row>
    <row r="472" spans="1:6" x14ac:dyDescent="0.2">
      <c r="A472" t="s">
        <v>402</v>
      </c>
      <c r="B472">
        <v>2.33</v>
      </c>
      <c r="C472">
        <v>2.3332999999999999</v>
      </c>
      <c r="F472" s="2">
        <f t="shared" si="7"/>
        <v>-1.4143059186559202E-3</v>
      </c>
    </row>
    <row r="473" spans="1:6" x14ac:dyDescent="0.2">
      <c r="A473" t="s">
        <v>403</v>
      </c>
      <c r="B473">
        <v>4.5999999999999996</v>
      </c>
      <c r="C473">
        <v>5</v>
      </c>
      <c r="F473" s="2">
        <f t="shared" si="7"/>
        <v>-8.0000000000000071E-2</v>
      </c>
    </row>
    <row r="474" spans="1:6" x14ac:dyDescent="0.2">
      <c r="A474" t="s">
        <v>404</v>
      </c>
      <c r="B474">
        <v>3.17</v>
      </c>
      <c r="C474">
        <v>3</v>
      </c>
      <c r="F474" s="2">
        <f t="shared" si="7"/>
        <v>5.6666666666666643E-2</v>
      </c>
    </row>
    <row r="475" spans="1:6" x14ac:dyDescent="0.2">
      <c r="A475" t="s">
        <v>405</v>
      </c>
      <c r="B475">
        <v>3</v>
      </c>
      <c r="C475">
        <v>3</v>
      </c>
      <c r="F475" s="2">
        <f t="shared" si="7"/>
        <v>0</v>
      </c>
    </row>
    <row r="476" spans="1:6" x14ac:dyDescent="0.2">
      <c r="A476" t="s">
        <v>406</v>
      </c>
      <c r="B476">
        <v>3.22</v>
      </c>
      <c r="C476">
        <v>3.875</v>
      </c>
      <c r="F476" s="2">
        <f t="shared" si="7"/>
        <v>-0.16903225806451608</v>
      </c>
    </row>
    <row r="477" spans="1:6" x14ac:dyDescent="0.2">
      <c r="A477" t="s">
        <v>407</v>
      </c>
      <c r="B477">
        <v>2</v>
      </c>
      <c r="C477">
        <v>3</v>
      </c>
      <c r="F477" s="2">
        <f t="shared" si="7"/>
        <v>-0.33333333333333331</v>
      </c>
    </row>
    <row r="478" spans="1:6" x14ac:dyDescent="0.2">
      <c r="A478" t="s">
        <v>408</v>
      </c>
      <c r="B478">
        <v>4</v>
      </c>
      <c r="C478">
        <v>4</v>
      </c>
      <c r="F478" s="2">
        <f t="shared" si="7"/>
        <v>0</v>
      </c>
    </row>
    <row r="479" spans="1:6" x14ac:dyDescent="0.2">
      <c r="A479" t="s">
        <v>409</v>
      </c>
      <c r="B479">
        <v>3.13</v>
      </c>
      <c r="C479">
        <v>3.5</v>
      </c>
      <c r="F479" s="2">
        <f t="shared" si="7"/>
        <v>-0.10571428571428575</v>
      </c>
    </row>
    <row r="480" spans="1:6" x14ac:dyDescent="0.2">
      <c r="A480" t="s">
        <v>410</v>
      </c>
      <c r="B480">
        <v>4.8</v>
      </c>
      <c r="C480">
        <v>4</v>
      </c>
      <c r="F480" s="2">
        <f t="shared" si="7"/>
        <v>0.19999999999999996</v>
      </c>
    </row>
    <row r="481" spans="1:6" x14ac:dyDescent="0.2">
      <c r="A481" t="s">
        <v>411</v>
      </c>
      <c r="B481">
        <v>2.75</v>
      </c>
      <c r="C481">
        <v>1</v>
      </c>
      <c r="F481" s="2">
        <f t="shared" si="7"/>
        <v>1.75</v>
      </c>
    </row>
    <row r="482" spans="1:6" x14ac:dyDescent="0.2">
      <c r="A482" t="s">
        <v>412</v>
      </c>
      <c r="B482">
        <v>4.04</v>
      </c>
      <c r="C482">
        <v>4</v>
      </c>
      <c r="F482" s="2">
        <f t="shared" si="7"/>
        <v>1.0000000000000009E-2</v>
      </c>
    </row>
    <row r="483" spans="1:6" x14ac:dyDescent="0.2">
      <c r="A483" t="s">
        <v>413</v>
      </c>
      <c r="B483">
        <v>5</v>
      </c>
      <c r="C483">
        <v>5</v>
      </c>
      <c r="F483" s="2">
        <f t="shared" si="7"/>
        <v>0</v>
      </c>
    </row>
    <row r="484" spans="1:6" x14ac:dyDescent="0.2">
      <c r="A484" t="s">
        <v>414</v>
      </c>
      <c r="B484">
        <v>4.5</v>
      </c>
      <c r="C484">
        <v>4.75</v>
      </c>
      <c r="F484" s="2">
        <f t="shared" si="7"/>
        <v>-5.2631578947368418E-2</v>
      </c>
    </row>
    <row r="485" spans="1:6" x14ac:dyDescent="0.2">
      <c r="A485" t="s">
        <v>415</v>
      </c>
      <c r="B485">
        <v>3.61</v>
      </c>
      <c r="C485">
        <v>3.65</v>
      </c>
      <c r="F485" s="2">
        <f t="shared" si="7"/>
        <v>-1.0958904109589052E-2</v>
      </c>
    </row>
    <row r="486" spans="1:6" x14ac:dyDescent="0.2">
      <c r="A486" t="s">
        <v>416</v>
      </c>
      <c r="B486">
        <v>4.4800000000000004</v>
      </c>
      <c r="C486">
        <v>4.4286000000000003</v>
      </c>
      <c r="F486" s="2">
        <f t="shared" si="7"/>
        <v>1.1606376733053359E-2</v>
      </c>
    </row>
    <row r="487" spans="1:6" x14ac:dyDescent="0.2">
      <c r="A487" t="s">
        <v>417</v>
      </c>
      <c r="B487">
        <v>1</v>
      </c>
      <c r="C487">
        <v>1</v>
      </c>
      <c r="F487" s="2">
        <f t="shared" si="7"/>
        <v>0</v>
      </c>
    </row>
    <row r="488" spans="1:6" x14ac:dyDescent="0.2">
      <c r="A488" t="s">
        <v>418</v>
      </c>
      <c r="B488">
        <v>2.85</v>
      </c>
      <c r="C488">
        <v>4</v>
      </c>
      <c r="F488" s="2">
        <f t="shared" si="7"/>
        <v>-0.28749999999999998</v>
      </c>
    </row>
    <row r="489" spans="1:6" x14ac:dyDescent="0.2">
      <c r="A489" t="s">
        <v>419</v>
      </c>
      <c r="B489">
        <v>5</v>
      </c>
      <c r="C489">
        <v>5</v>
      </c>
      <c r="F489" s="2">
        <f t="shared" si="7"/>
        <v>0</v>
      </c>
    </row>
    <row r="490" spans="1:6" x14ac:dyDescent="0.2">
      <c r="A490" t="s">
        <v>420</v>
      </c>
      <c r="B490">
        <v>5</v>
      </c>
      <c r="C490">
        <v>4.2</v>
      </c>
      <c r="F490" s="2">
        <f t="shared" si="7"/>
        <v>0.19047619047619044</v>
      </c>
    </row>
    <row r="491" spans="1:6" x14ac:dyDescent="0.2">
      <c r="A491" t="s">
        <v>421</v>
      </c>
      <c r="B491">
        <v>3.67</v>
      </c>
      <c r="C491">
        <v>3</v>
      </c>
      <c r="F491" s="2">
        <f t="shared" si="7"/>
        <v>0.2233333333333333</v>
      </c>
    </row>
    <row r="492" spans="1:6" x14ac:dyDescent="0.2">
      <c r="A492" t="s">
        <v>422</v>
      </c>
      <c r="B492">
        <v>4.67</v>
      </c>
      <c r="C492">
        <v>5</v>
      </c>
      <c r="F492" s="2">
        <f t="shared" si="7"/>
        <v>-6.6000000000000017E-2</v>
      </c>
    </row>
    <row r="493" spans="1:6" x14ac:dyDescent="0.2">
      <c r="A493" t="s">
        <v>423</v>
      </c>
      <c r="B493">
        <v>2.33</v>
      </c>
      <c r="C493">
        <v>3</v>
      </c>
      <c r="F493" s="2">
        <f t="shared" si="7"/>
        <v>-0.2233333333333333</v>
      </c>
    </row>
    <row r="494" spans="1:6" x14ac:dyDescent="0.2">
      <c r="A494" t="s">
        <v>424</v>
      </c>
      <c r="B494">
        <v>4</v>
      </c>
      <c r="C494">
        <v>4</v>
      </c>
      <c r="F494" s="2">
        <f t="shared" si="7"/>
        <v>0</v>
      </c>
    </row>
    <row r="495" spans="1:6" x14ac:dyDescent="0.2">
      <c r="A495" t="s">
        <v>425</v>
      </c>
      <c r="B495">
        <v>4.33</v>
      </c>
      <c r="C495">
        <v>4.0769000000000002</v>
      </c>
      <c r="F495" s="2">
        <f t="shared" si="7"/>
        <v>6.2081483480095137E-2</v>
      </c>
    </row>
    <row r="496" spans="1:6" x14ac:dyDescent="0.2">
      <c r="A496" t="s">
        <v>426</v>
      </c>
      <c r="B496">
        <v>4.5</v>
      </c>
      <c r="C496">
        <v>2</v>
      </c>
      <c r="F496" s="2">
        <f t="shared" si="7"/>
        <v>1.25</v>
      </c>
    </row>
    <row r="497" spans="1:6" x14ac:dyDescent="0.2">
      <c r="A497" t="s">
        <v>427</v>
      </c>
      <c r="B497">
        <v>3.56</v>
      </c>
      <c r="C497">
        <v>3.5455000000000001</v>
      </c>
      <c r="F497" s="2">
        <f t="shared" si="7"/>
        <v>4.0896911578056569E-3</v>
      </c>
    </row>
    <row r="498" spans="1:6" x14ac:dyDescent="0.2">
      <c r="A498" t="s">
        <v>428</v>
      </c>
      <c r="B498">
        <v>4.5</v>
      </c>
      <c r="C498">
        <v>4.6666999999999996</v>
      </c>
      <c r="F498" s="2">
        <f t="shared" si="7"/>
        <v>-3.5721173420189781E-2</v>
      </c>
    </row>
    <row r="499" spans="1:6" x14ac:dyDescent="0.2">
      <c r="A499" t="s">
        <v>429</v>
      </c>
      <c r="B499">
        <v>3.38</v>
      </c>
      <c r="C499">
        <v>3.2</v>
      </c>
      <c r="F499" s="2">
        <f t="shared" si="7"/>
        <v>5.6249999999999911E-2</v>
      </c>
    </row>
    <row r="500" spans="1:6" x14ac:dyDescent="0.2">
      <c r="A500" t="s">
        <v>430</v>
      </c>
      <c r="B500">
        <v>4.18</v>
      </c>
      <c r="C500">
        <v>5</v>
      </c>
      <c r="F500" s="2">
        <f t="shared" si="7"/>
        <v>-0.16400000000000006</v>
      </c>
    </row>
    <row r="501" spans="1:6" x14ac:dyDescent="0.2">
      <c r="A501" t="s">
        <v>431</v>
      </c>
      <c r="B501">
        <v>3.87</v>
      </c>
      <c r="C501">
        <v>3.8845999999999998</v>
      </c>
      <c r="F501" s="2">
        <f t="shared" si="7"/>
        <v>-3.7584307264582517E-3</v>
      </c>
    </row>
    <row r="502" spans="1:6" x14ac:dyDescent="0.2">
      <c r="A502" t="s">
        <v>432</v>
      </c>
      <c r="B502">
        <v>4.58</v>
      </c>
      <c r="C502">
        <v>4.5</v>
      </c>
      <c r="F502" s="2">
        <f t="shared" si="7"/>
        <v>1.7777777777777795E-2</v>
      </c>
    </row>
    <row r="503" spans="1:6" x14ac:dyDescent="0.2">
      <c r="A503" t="s">
        <v>433</v>
      </c>
      <c r="B503">
        <v>4.32</v>
      </c>
      <c r="C503">
        <v>4.5</v>
      </c>
      <c r="F503" s="2">
        <f t="shared" si="7"/>
        <v>-3.9999999999999938E-2</v>
      </c>
    </row>
    <row r="504" spans="1:6" x14ac:dyDescent="0.2">
      <c r="A504" t="s">
        <v>434</v>
      </c>
      <c r="B504">
        <v>5</v>
      </c>
      <c r="C504">
        <v>5</v>
      </c>
      <c r="F504" s="2">
        <f t="shared" si="7"/>
        <v>0</v>
      </c>
    </row>
    <row r="505" spans="1:6" x14ac:dyDescent="0.2">
      <c r="A505" t="s">
        <v>435</v>
      </c>
      <c r="B505">
        <v>2.67</v>
      </c>
      <c r="C505">
        <v>2.8182</v>
      </c>
      <c r="F505" s="2">
        <f t="shared" si="7"/>
        <v>-5.2586757504790332E-2</v>
      </c>
    </row>
    <row r="506" spans="1:6" x14ac:dyDescent="0.2">
      <c r="A506" t="s">
        <v>436</v>
      </c>
      <c r="B506">
        <v>3.75</v>
      </c>
      <c r="C506">
        <v>4.5</v>
      </c>
      <c r="F506" s="2">
        <f t="shared" si="7"/>
        <v>-0.16666666666666666</v>
      </c>
    </row>
    <row r="507" spans="1:6" x14ac:dyDescent="0.2">
      <c r="A507" t="s">
        <v>437</v>
      </c>
      <c r="B507">
        <v>4</v>
      </c>
      <c r="C507">
        <v>3</v>
      </c>
      <c r="F507" s="2">
        <f t="shared" si="7"/>
        <v>0.33333333333333331</v>
      </c>
    </row>
    <row r="508" spans="1:6" x14ac:dyDescent="0.2">
      <c r="A508" t="s">
        <v>438</v>
      </c>
      <c r="B508">
        <v>3</v>
      </c>
      <c r="C508">
        <v>3.125</v>
      </c>
      <c r="F508" s="2">
        <f t="shared" si="7"/>
        <v>-0.04</v>
      </c>
    </row>
    <row r="509" spans="1:6" x14ac:dyDescent="0.2">
      <c r="A509" t="s">
        <v>439</v>
      </c>
      <c r="B509">
        <v>3.78</v>
      </c>
      <c r="C509">
        <v>3.75</v>
      </c>
      <c r="F509" s="2">
        <f t="shared" si="7"/>
        <v>7.9999999999999481E-3</v>
      </c>
    </row>
    <row r="510" spans="1:6" x14ac:dyDescent="0.2">
      <c r="A510" t="s">
        <v>440</v>
      </c>
      <c r="B510">
        <v>4.42</v>
      </c>
      <c r="C510">
        <v>4.5</v>
      </c>
      <c r="F510" s="2">
        <f t="shared" si="7"/>
        <v>-1.7777777777777795E-2</v>
      </c>
    </row>
    <row r="511" spans="1:6" x14ac:dyDescent="0.2">
      <c r="A511" t="s">
        <v>441</v>
      </c>
      <c r="B511">
        <v>2.8</v>
      </c>
      <c r="C511">
        <v>4</v>
      </c>
      <c r="F511" s="2">
        <f t="shared" si="7"/>
        <v>-0.30000000000000004</v>
      </c>
    </row>
    <row r="512" spans="1:6" x14ac:dyDescent="0.2">
      <c r="A512" t="s">
        <v>442</v>
      </c>
      <c r="B512">
        <v>2</v>
      </c>
      <c r="C512">
        <v>2</v>
      </c>
      <c r="F512" s="2">
        <f t="shared" si="7"/>
        <v>0</v>
      </c>
    </row>
    <row r="513" spans="1:6" x14ac:dyDescent="0.2">
      <c r="A513" t="s">
        <v>443</v>
      </c>
      <c r="B513">
        <v>5</v>
      </c>
      <c r="C513">
        <v>5</v>
      </c>
      <c r="F513" s="2">
        <f t="shared" si="7"/>
        <v>0</v>
      </c>
    </row>
    <row r="514" spans="1:6" x14ac:dyDescent="0.2">
      <c r="A514" t="s">
        <v>444</v>
      </c>
      <c r="B514">
        <v>3.22</v>
      </c>
      <c r="C514">
        <v>3.75</v>
      </c>
      <c r="F514" s="2">
        <f t="shared" si="7"/>
        <v>-0.14133333333333328</v>
      </c>
    </row>
    <row r="515" spans="1:6" x14ac:dyDescent="0.2">
      <c r="A515" t="s">
        <v>445</v>
      </c>
      <c r="B515">
        <v>3.33</v>
      </c>
      <c r="C515">
        <v>4</v>
      </c>
      <c r="F515" s="2">
        <f t="shared" ref="F515:F578" si="8">(B515-C515)/C515</f>
        <v>-0.16749999999999998</v>
      </c>
    </row>
    <row r="516" spans="1:6" x14ac:dyDescent="0.2">
      <c r="A516" t="s">
        <v>446</v>
      </c>
      <c r="B516">
        <v>3.6</v>
      </c>
      <c r="C516">
        <v>5</v>
      </c>
      <c r="F516" s="2">
        <f t="shared" si="8"/>
        <v>-0.27999999999999997</v>
      </c>
    </row>
    <row r="517" spans="1:6" x14ac:dyDescent="0.2">
      <c r="A517" t="s">
        <v>447</v>
      </c>
      <c r="B517">
        <v>5</v>
      </c>
      <c r="C517">
        <v>5</v>
      </c>
      <c r="F517" s="2">
        <f t="shared" si="8"/>
        <v>0</v>
      </c>
    </row>
    <row r="518" spans="1:6" x14ac:dyDescent="0.2">
      <c r="A518" t="s">
        <v>448</v>
      </c>
      <c r="B518">
        <v>4</v>
      </c>
      <c r="C518">
        <v>4</v>
      </c>
      <c r="F518" s="2">
        <f t="shared" si="8"/>
        <v>0</v>
      </c>
    </row>
    <row r="519" spans="1:6" x14ac:dyDescent="0.2">
      <c r="A519" t="s">
        <v>449</v>
      </c>
      <c r="B519">
        <v>5</v>
      </c>
      <c r="C519">
        <v>5</v>
      </c>
      <c r="F519" s="2">
        <f t="shared" si="8"/>
        <v>0</v>
      </c>
    </row>
    <row r="520" spans="1:6" x14ac:dyDescent="0.2">
      <c r="A520" t="s">
        <v>450</v>
      </c>
      <c r="B520">
        <v>3.6</v>
      </c>
      <c r="C520">
        <v>5</v>
      </c>
      <c r="F520" s="2">
        <f t="shared" si="8"/>
        <v>-0.27999999999999997</v>
      </c>
    </row>
    <row r="521" spans="1:6" x14ac:dyDescent="0.2">
      <c r="A521" t="s">
        <v>451</v>
      </c>
      <c r="B521">
        <v>4.8</v>
      </c>
      <c r="C521">
        <v>5</v>
      </c>
      <c r="F521" s="2">
        <f t="shared" si="8"/>
        <v>-4.0000000000000036E-2</v>
      </c>
    </row>
    <row r="522" spans="1:6" x14ac:dyDescent="0.2">
      <c r="A522" t="s">
        <v>452</v>
      </c>
      <c r="B522">
        <v>4</v>
      </c>
      <c r="C522">
        <v>4</v>
      </c>
      <c r="F522" s="2">
        <f t="shared" si="8"/>
        <v>0</v>
      </c>
    </row>
    <row r="523" spans="1:6" x14ac:dyDescent="0.2">
      <c r="A523" t="s">
        <v>453</v>
      </c>
      <c r="B523">
        <v>3</v>
      </c>
      <c r="C523">
        <v>3</v>
      </c>
      <c r="F523" s="2">
        <f t="shared" si="8"/>
        <v>0</v>
      </c>
    </row>
    <row r="524" spans="1:6" x14ac:dyDescent="0.2">
      <c r="A524" t="s">
        <v>454</v>
      </c>
      <c r="B524">
        <v>4.82</v>
      </c>
      <c r="C524">
        <v>5</v>
      </c>
      <c r="F524" s="2">
        <f t="shared" si="8"/>
        <v>-3.5999999999999942E-2</v>
      </c>
    </row>
    <row r="525" spans="1:6" x14ac:dyDescent="0.2">
      <c r="A525" t="s">
        <v>455</v>
      </c>
      <c r="B525">
        <v>3.89</v>
      </c>
      <c r="C525">
        <v>3.6667000000000001</v>
      </c>
      <c r="F525" s="2">
        <f t="shared" si="8"/>
        <v>6.089944636866939E-2</v>
      </c>
    </row>
    <row r="526" spans="1:6" x14ac:dyDescent="0.2">
      <c r="A526" t="s">
        <v>456</v>
      </c>
      <c r="B526">
        <v>2.57</v>
      </c>
      <c r="C526">
        <v>1</v>
      </c>
      <c r="F526" s="2">
        <f t="shared" si="8"/>
        <v>1.5699999999999998</v>
      </c>
    </row>
    <row r="527" spans="1:6" x14ac:dyDescent="0.2">
      <c r="A527" t="s">
        <v>457</v>
      </c>
      <c r="B527">
        <v>4.0599999999999996</v>
      </c>
      <c r="C527">
        <v>1</v>
      </c>
      <c r="F527" s="2">
        <f t="shared" si="8"/>
        <v>3.0599999999999996</v>
      </c>
    </row>
    <row r="528" spans="1:6" x14ac:dyDescent="0.2">
      <c r="A528" t="s">
        <v>458</v>
      </c>
      <c r="B528">
        <v>3.65</v>
      </c>
      <c r="C528">
        <v>3.6667000000000001</v>
      </c>
      <c r="F528" s="2">
        <f t="shared" si="8"/>
        <v>-4.5545040499632254E-3</v>
      </c>
    </row>
    <row r="529" spans="1:6" x14ac:dyDescent="0.2">
      <c r="A529" t="s">
        <v>459</v>
      </c>
      <c r="B529">
        <v>3.79</v>
      </c>
      <c r="C529">
        <v>4.5</v>
      </c>
      <c r="F529" s="2">
        <f t="shared" si="8"/>
        <v>-0.15777777777777777</v>
      </c>
    </row>
    <row r="530" spans="1:6" x14ac:dyDescent="0.2">
      <c r="A530" t="s">
        <v>460</v>
      </c>
      <c r="B530">
        <v>1</v>
      </c>
      <c r="C530">
        <v>1</v>
      </c>
      <c r="F530" s="2">
        <f t="shared" si="8"/>
        <v>0</v>
      </c>
    </row>
    <row r="531" spans="1:6" x14ac:dyDescent="0.2">
      <c r="A531" t="s">
        <v>461</v>
      </c>
      <c r="B531">
        <v>4.5</v>
      </c>
      <c r="C531">
        <v>4</v>
      </c>
      <c r="F531" s="2">
        <f t="shared" si="8"/>
        <v>0.125</v>
      </c>
    </row>
    <row r="532" spans="1:6" x14ac:dyDescent="0.2">
      <c r="A532" t="s">
        <v>462</v>
      </c>
      <c r="B532">
        <v>3.35</v>
      </c>
      <c r="C532">
        <v>3.5</v>
      </c>
      <c r="F532" s="2">
        <f t="shared" si="8"/>
        <v>-4.285714285714283E-2</v>
      </c>
    </row>
    <row r="533" spans="1:6" x14ac:dyDescent="0.2">
      <c r="A533" t="s">
        <v>463</v>
      </c>
      <c r="B533">
        <v>4.2</v>
      </c>
      <c r="C533">
        <v>3.6667000000000001</v>
      </c>
      <c r="F533" s="2">
        <f t="shared" si="8"/>
        <v>0.14544413232606979</v>
      </c>
    </row>
    <row r="534" spans="1:6" x14ac:dyDescent="0.2">
      <c r="A534" t="s">
        <v>464</v>
      </c>
      <c r="B534">
        <v>3.24</v>
      </c>
      <c r="C534">
        <v>3.8332999999999999</v>
      </c>
      <c r="F534" s="2">
        <f t="shared" si="8"/>
        <v>-0.15477525891529484</v>
      </c>
    </row>
    <row r="535" spans="1:6" x14ac:dyDescent="0.2">
      <c r="A535" t="s">
        <v>465</v>
      </c>
      <c r="B535">
        <v>3.2</v>
      </c>
      <c r="C535">
        <v>2.5</v>
      </c>
      <c r="F535" s="2">
        <f t="shared" si="8"/>
        <v>0.28000000000000008</v>
      </c>
    </row>
    <row r="536" spans="1:6" x14ac:dyDescent="0.2">
      <c r="A536" t="s">
        <v>466</v>
      </c>
      <c r="B536">
        <v>4</v>
      </c>
      <c r="C536">
        <v>2</v>
      </c>
      <c r="F536" s="2">
        <f t="shared" si="8"/>
        <v>1</v>
      </c>
    </row>
    <row r="537" spans="1:6" x14ac:dyDescent="0.2">
      <c r="A537" t="s">
        <v>467</v>
      </c>
      <c r="B537">
        <v>4.8</v>
      </c>
      <c r="C537">
        <v>5</v>
      </c>
      <c r="F537" s="2">
        <f t="shared" si="8"/>
        <v>-4.0000000000000036E-2</v>
      </c>
    </row>
    <row r="538" spans="1:6" x14ac:dyDescent="0.2">
      <c r="A538" t="s">
        <v>468</v>
      </c>
      <c r="B538">
        <v>3.5</v>
      </c>
      <c r="C538">
        <v>4</v>
      </c>
      <c r="F538" s="2">
        <f t="shared" si="8"/>
        <v>-0.125</v>
      </c>
    </row>
    <row r="539" spans="1:6" x14ac:dyDescent="0.2">
      <c r="A539" t="s">
        <v>469</v>
      </c>
      <c r="B539">
        <v>3.33</v>
      </c>
      <c r="C539">
        <v>5</v>
      </c>
      <c r="F539" s="2">
        <f t="shared" si="8"/>
        <v>-0.33399999999999996</v>
      </c>
    </row>
    <row r="540" spans="1:6" x14ac:dyDescent="0.2">
      <c r="A540" t="s">
        <v>470</v>
      </c>
      <c r="B540">
        <v>5</v>
      </c>
      <c r="C540">
        <v>5</v>
      </c>
      <c r="F540" s="2">
        <f t="shared" si="8"/>
        <v>0</v>
      </c>
    </row>
    <row r="541" spans="1:6" x14ac:dyDescent="0.2">
      <c r="A541" t="s">
        <v>471</v>
      </c>
      <c r="B541">
        <v>5</v>
      </c>
      <c r="C541">
        <v>5</v>
      </c>
      <c r="F541" s="2">
        <f t="shared" si="8"/>
        <v>0</v>
      </c>
    </row>
    <row r="542" spans="1:6" x14ac:dyDescent="0.2">
      <c r="A542" t="s">
        <v>472</v>
      </c>
      <c r="B542">
        <v>4.33</v>
      </c>
      <c r="C542">
        <v>4</v>
      </c>
      <c r="F542" s="2">
        <f t="shared" si="8"/>
        <v>8.2500000000000018E-2</v>
      </c>
    </row>
    <row r="543" spans="1:6" x14ac:dyDescent="0.2">
      <c r="A543" t="s">
        <v>473</v>
      </c>
      <c r="B543">
        <v>3.79</v>
      </c>
      <c r="C543">
        <v>3.8332999999999999</v>
      </c>
      <c r="F543" s="2">
        <f t="shared" si="8"/>
        <v>-1.129575039782952E-2</v>
      </c>
    </row>
    <row r="544" spans="1:6" x14ac:dyDescent="0.2">
      <c r="A544" t="s">
        <v>474</v>
      </c>
      <c r="B544">
        <v>3.9</v>
      </c>
      <c r="C544">
        <v>5</v>
      </c>
      <c r="F544" s="2">
        <f t="shared" si="8"/>
        <v>-0.22000000000000003</v>
      </c>
    </row>
    <row r="545" spans="1:6" x14ac:dyDescent="0.2">
      <c r="A545" t="s">
        <v>475</v>
      </c>
      <c r="B545">
        <v>3.5</v>
      </c>
      <c r="C545">
        <v>3.5</v>
      </c>
      <c r="F545" s="2">
        <f t="shared" si="8"/>
        <v>0</v>
      </c>
    </row>
    <row r="546" spans="1:6" x14ac:dyDescent="0.2">
      <c r="A546" t="s">
        <v>476</v>
      </c>
      <c r="B546">
        <v>3.2</v>
      </c>
      <c r="C546">
        <v>2</v>
      </c>
      <c r="F546" s="2">
        <f t="shared" si="8"/>
        <v>0.60000000000000009</v>
      </c>
    </row>
    <row r="547" spans="1:6" x14ac:dyDescent="0.2">
      <c r="A547" t="s">
        <v>477</v>
      </c>
      <c r="B547">
        <v>3.94</v>
      </c>
      <c r="C547">
        <v>3</v>
      </c>
      <c r="F547" s="2">
        <f t="shared" si="8"/>
        <v>0.3133333333333333</v>
      </c>
    </row>
    <row r="548" spans="1:6" x14ac:dyDescent="0.2">
      <c r="A548" t="s">
        <v>478</v>
      </c>
      <c r="B548">
        <v>4</v>
      </c>
      <c r="C548">
        <v>4</v>
      </c>
      <c r="F548" s="2">
        <f t="shared" si="8"/>
        <v>0</v>
      </c>
    </row>
    <row r="549" spans="1:6" x14ac:dyDescent="0.2">
      <c r="A549" t="s">
        <v>479</v>
      </c>
      <c r="B549">
        <v>4</v>
      </c>
      <c r="C549">
        <v>3</v>
      </c>
      <c r="F549" s="2">
        <f t="shared" si="8"/>
        <v>0.33333333333333331</v>
      </c>
    </row>
    <row r="550" spans="1:6" x14ac:dyDescent="0.2">
      <c r="A550" t="s">
        <v>480</v>
      </c>
      <c r="B550">
        <v>3.58</v>
      </c>
      <c r="C550">
        <v>1</v>
      </c>
      <c r="F550" s="2">
        <f t="shared" si="8"/>
        <v>2.58</v>
      </c>
    </row>
    <row r="551" spans="1:6" x14ac:dyDescent="0.2">
      <c r="A551" t="s">
        <v>481</v>
      </c>
      <c r="B551">
        <v>3.5</v>
      </c>
      <c r="C551">
        <v>4</v>
      </c>
      <c r="F551" s="2">
        <f t="shared" si="8"/>
        <v>-0.125</v>
      </c>
    </row>
    <row r="552" spans="1:6" x14ac:dyDescent="0.2">
      <c r="A552" t="s">
        <v>482</v>
      </c>
      <c r="B552">
        <v>5</v>
      </c>
      <c r="C552">
        <v>5</v>
      </c>
      <c r="F552" s="2">
        <f t="shared" si="8"/>
        <v>0</v>
      </c>
    </row>
    <row r="553" spans="1:6" x14ac:dyDescent="0.2">
      <c r="A553" t="s">
        <v>483</v>
      </c>
      <c r="B553">
        <v>4.13</v>
      </c>
      <c r="C553">
        <v>3.9091</v>
      </c>
      <c r="F553" s="2">
        <f t="shared" si="8"/>
        <v>5.6509170908904831E-2</v>
      </c>
    </row>
    <row r="554" spans="1:6" x14ac:dyDescent="0.2">
      <c r="A554" t="s">
        <v>484</v>
      </c>
      <c r="B554">
        <v>5</v>
      </c>
      <c r="C554">
        <v>5</v>
      </c>
      <c r="F554" s="2">
        <f t="shared" si="8"/>
        <v>0</v>
      </c>
    </row>
    <row r="555" spans="1:6" x14ac:dyDescent="0.2">
      <c r="A555" t="s">
        <v>485</v>
      </c>
      <c r="B555">
        <v>3.86</v>
      </c>
      <c r="C555">
        <v>3.7917000000000001</v>
      </c>
      <c r="F555" s="2">
        <f t="shared" si="8"/>
        <v>1.8013028456892635E-2</v>
      </c>
    </row>
    <row r="556" spans="1:6" x14ac:dyDescent="0.2">
      <c r="A556" t="s">
        <v>486</v>
      </c>
      <c r="B556">
        <v>2.33</v>
      </c>
      <c r="C556">
        <v>1</v>
      </c>
      <c r="F556" s="2">
        <f t="shared" si="8"/>
        <v>1.33</v>
      </c>
    </row>
    <row r="557" spans="1:6" x14ac:dyDescent="0.2">
      <c r="A557" t="s">
        <v>487</v>
      </c>
      <c r="B557">
        <v>4.2</v>
      </c>
      <c r="C557">
        <v>5</v>
      </c>
      <c r="F557" s="2">
        <f t="shared" si="8"/>
        <v>-0.15999999999999998</v>
      </c>
    </row>
    <row r="558" spans="1:6" x14ac:dyDescent="0.2">
      <c r="A558" t="s">
        <v>488</v>
      </c>
      <c r="B558">
        <v>5</v>
      </c>
      <c r="C558">
        <v>5</v>
      </c>
      <c r="F558" s="2">
        <f t="shared" si="8"/>
        <v>0</v>
      </c>
    </row>
    <row r="559" spans="1:6" x14ac:dyDescent="0.2">
      <c r="A559" t="s">
        <v>489</v>
      </c>
      <c r="B559">
        <v>3.77</v>
      </c>
      <c r="C559">
        <v>4</v>
      </c>
      <c r="F559" s="2">
        <f t="shared" si="8"/>
        <v>-5.7499999999999996E-2</v>
      </c>
    </row>
    <row r="560" spans="1:6" x14ac:dyDescent="0.2">
      <c r="A560" t="s">
        <v>490</v>
      </c>
      <c r="B560">
        <v>5</v>
      </c>
      <c r="C560">
        <v>5</v>
      </c>
      <c r="F560" s="2">
        <f t="shared" si="8"/>
        <v>0</v>
      </c>
    </row>
    <row r="561" spans="1:6" x14ac:dyDescent="0.2">
      <c r="A561" t="s">
        <v>491</v>
      </c>
      <c r="B561">
        <v>4.1500000000000004</v>
      </c>
      <c r="C561">
        <v>4.2683</v>
      </c>
      <c r="F561" s="2">
        <f t="shared" si="8"/>
        <v>-2.7715952486938505E-2</v>
      </c>
    </row>
    <row r="562" spans="1:6" x14ac:dyDescent="0.2">
      <c r="A562" t="s">
        <v>492</v>
      </c>
      <c r="B562">
        <v>4.29</v>
      </c>
      <c r="C562">
        <v>4</v>
      </c>
      <c r="F562" s="2">
        <f t="shared" si="8"/>
        <v>7.2500000000000009E-2</v>
      </c>
    </row>
    <row r="563" spans="1:6" x14ac:dyDescent="0.2">
      <c r="A563" t="s">
        <v>493</v>
      </c>
      <c r="B563">
        <v>1.5</v>
      </c>
      <c r="C563">
        <v>1.6667000000000001</v>
      </c>
      <c r="F563" s="2">
        <f t="shared" si="8"/>
        <v>-0.10001799964000724</v>
      </c>
    </row>
    <row r="564" spans="1:6" x14ac:dyDescent="0.2">
      <c r="A564" t="s">
        <v>494</v>
      </c>
      <c r="B564">
        <v>1</v>
      </c>
      <c r="C564">
        <v>3</v>
      </c>
      <c r="F564" s="2">
        <f t="shared" si="8"/>
        <v>-0.66666666666666663</v>
      </c>
    </row>
    <row r="565" spans="1:6" x14ac:dyDescent="0.2">
      <c r="A565" t="s">
        <v>495</v>
      </c>
      <c r="B565">
        <v>2.5</v>
      </c>
      <c r="C565">
        <v>2.4828000000000001</v>
      </c>
      <c r="F565" s="2">
        <f t="shared" si="8"/>
        <v>6.9276623167391178E-3</v>
      </c>
    </row>
    <row r="566" spans="1:6" x14ac:dyDescent="0.2">
      <c r="A566" t="s">
        <v>496</v>
      </c>
      <c r="B566">
        <v>4.13</v>
      </c>
      <c r="C566">
        <v>4.25</v>
      </c>
      <c r="F566" s="2">
        <f t="shared" si="8"/>
        <v>-2.8235294117647084E-2</v>
      </c>
    </row>
    <row r="567" spans="1:6" x14ac:dyDescent="0.2">
      <c r="A567" t="s">
        <v>497</v>
      </c>
      <c r="B567">
        <v>4</v>
      </c>
      <c r="C567">
        <v>4</v>
      </c>
      <c r="F567" s="2">
        <f t="shared" si="8"/>
        <v>0</v>
      </c>
    </row>
    <row r="568" spans="1:6" x14ac:dyDescent="0.2">
      <c r="A568" t="s">
        <v>498</v>
      </c>
      <c r="B568">
        <v>4.28</v>
      </c>
      <c r="C568">
        <v>3.5</v>
      </c>
      <c r="F568" s="2">
        <f t="shared" si="8"/>
        <v>0.22285714285714292</v>
      </c>
    </row>
    <row r="569" spans="1:6" x14ac:dyDescent="0.2">
      <c r="A569" t="s">
        <v>499</v>
      </c>
      <c r="B569">
        <v>3.4</v>
      </c>
      <c r="C569">
        <v>3.7778</v>
      </c>
      <c r="F569" s="2">
        <f t="shared" si="8"/>
        <v>-0.10000529408650541</v>
      </c>
    </row>
    <row r="570" spans="1:6" x14ac:dyDescent="0.2">
      <c r="A570" t="s">
        <v>500</v>
      </c>
      <c r="B570">
        <v>4.4000000000000004</v>
      </c>
      <c r="C570">
        <v>2</v>
      </c>
      <c r="F570" s="2">
        <f t="shared" si="8"/>
        <v>1.2000000000000002</v>
      </c>
    </row>
    <row r="571" spans="1:6" x14ac:dyDescent="0.2">
      <c r="A571" t="s">
        <v>501</v>
      </c>
      <c r="B571">
        <v>3</v>
      </c>
      <c r="C571">
        <v>1</v>
      </c>
      <c r="F571" s="2">
        <f t="shared" si="8"/>
        <v>2</v>
      </c>
    </row>
    <row r="572" spans="1:6" x14ac:dyDescent="0.2">
      <c r="A572" t="s">
        <v>502</v>
      </c>
      <c r="B572">
        <v>3.5</v>
      </c>
      <c r="C572">
        <v>3.5714000000000001</v>
      </c>
      <c r="F572" s="2">
        <f t="shared" si="8"/>
        <v>-1.9992159937279534E-2</v>
      </c>
    </row>
    <row r="573" spans="1:6" x14ac:dyDescent="0.2">
      <c r="A573" t="s">
        <v>503</v>
      </c>
      <c r="B573">
        <v>3</v>
      </c>
      <c r="C573">
        <v>1</v>
      </c>
      <c r="F573" s="2">
        <f t="shared" si="8"/>
        <v>2</v>
      </c>
    </row>
    <row r="574" spans="1:6" x14ac:dyDescent="0.2">
      <c r="A574" t="s">
        <v>504</v>
      </c>
      <c r="B574">
        <v>4</v>
      </c>
      <c r="C574">
        <v>4</v>
      </c>
      <c r="F574" s="2">
        <f t="shared" si="8"/>
        <v>0</v>
      </c>
    </row>
    <row r="575" spans="1:6" x14ac:dyDescent="0.2">
      <c r="A575" t="s">
        <v>505</v>
      </c>
      <c r="B575">
        <v>5</v>
      </c>
      <c r="C575">
        <v>3</v>
      </c>
      <c r="F575" s="2">
        <f t="shared" si="8"/>
        <v>0.66666666666666663</v>
      </c>
    </row>
    <row r="576" spans="1:6" x14ac:dyDescent="0.2">
      <c r="A576" t="s">
        <v>506</v>
      </c>
      <c r="B576">
        <v>3.97</v>
      </c>
      <c r="C576">
        <v>3.9666999999999999</v>
      </c>
      <c r="F576" s="2">
        <f t="shared" si="8"/>
        <v>8.3192578213636085E-4</v>
      </c>
    </row>
    <row r="577" spans="1:6" x14ac:dyDescent="0.2">
      <c r="A577" t="s">
        <v>507</v>
      </c>
      <c r="B577">
        <v>3.38</v>
      </c>
      <c r="C577">
        <v>5</v>
      </c>
      <c r="F577" s="2">
        <f t="shared" si="8"/>
        <v>-0.32400000000000001</v>
      </c>
    </row>
    <row r="578" spans="1:6" x14ac:dyDescent="0.2">
      <c r="A578" t="s">
        <v>508</v>
      </c>
      <c r="B578">
        <v>2</v>
      </c>
      <c r="C578">
        <v>2.25</v>
      </c>
      <c r="F578" s="2">
        <f t="shared" si="8"/>
        <v>-0.1111111111111111</v>
      </c>
    </row>
    <row r="579" spans="1:6" x14ac:dyDescent="0.2">
      <c r="A579" t="s">
        <v>509</v>
      </c>
      <c r="B579">
        <v>3.5</v>
      </c>
      <c r="C579">
        <v>3.6</v>
      </c>
      <c r="F579" s="2">
        <f t="shared" ref="F579:F642" si="9">(B579-C579)/C579</f>
        <v>-2.7777777777777801E-2</v>
      </c>
    </row>
    <row r="580" spans="1:6" x14ac:dyDescent="0.2">
      <c r="A580" t="s">
        <v>510</v>
      </c>
      <c r="B580">
        <v>3.88</v>
      </c>
      <c r="C580">
        <v>3.75</v>
      </c>
      <c r="F580" s="2">
        <f t="shared" si="9"/>
        <v>3.4666666666666637E-2</v>
      </c>
    </row>
    <row r="581" spans="1:6" x14ac:dyDescent="0.2">
      <c r="A581" t="s">
        <v>511</v>
      </c>
      <c r="B581">
        <v>2.33</v>
      </c>
      <c r="C581">
        <v>3.6667000000000001</v>
      </c>
      <c r="F581" s="2">
        <f t="shared" si="9"/>
        <v>-0.36455123135244222</v>
      </c>
    </row>
    <row r="582" spans="1:6" x14ac:dyDescent="0.2">
      <c r="A582" t="s">
        <v>512</v>
      </c>
      <c r="B582">
        <v>4.8</v>
      </c>
      <c r="C582">
        <v>4</v>
      </c>
      <c r="F582" s="2">
        <f t="shared" si="9"/>
        <v>0.19999999999999996</v>
      </c>
    </row>
    <row r="583" spans="1:6" x14ac:dyDescent="0.2">
      <c r="A583" t="s">
        <v>513</v>
      </c>
      <c r="B583">
        <v>1</v>
      </c>
      <c r="C583">
        <v>1</v>
      </c>
      <c r="F583" s="2">
        <f t="shared" si="9"/>
        <v>0</v>
      </c>
    </row>
    <row r="584" spans="1:6" x14ac:dyDescent="0.2">
      <c r="A584" t="s">
        <v>514</v>
      </c>
      <c r="B584">
        <v>5</v>
      </c>
      <c r="C584">
        <v>5</v>
      </c>
      <c r="F584" s="2">
        <f t="shared" si="9"/>
        <v>0</v>
      </c>
    </row>
    <row r="585" spans="1:6" x14ac:dyDescent="0.2">
      <c r="A585" t="s">
        <v>515</v>
      </c>
      <c r="B585">
        <v>4.4000000000000004</v>
      </c>
      <c r="C585">
        <v>5</v>
      </c>
      <c r="F585" s="2">
        <f t="shared" si="9"/>
        <v>-0.11999999999999993</v>
      </c>
    </row>
    <row r="586" spans="1:6" x14ac:dyDescent="0.2">
      <c r="A586" t="s">
        <v>516</v>
      </c>
      <c r="B586">
        <v>5</v>
      </c>
      <c r="C586">
        <v>5</v>
      </c>
      <c r="F586" s="2">
        <f t="shared" si="9"/>
        <v>0</v>
      </c>
    </row>
    <row r="587" spans="1:6" x14ac:dyDescent="0.2">
      <c r="A587" t="s">
        <v>517</v>
      </c>
      <c r="B587">
        <v>3.84</v>
      </c>
      <c r="C587">
        <v>3.1667000000000001</v>
      </c>
      <c r="F587" s="2">
        <f t="shared" si="9"/>
        <v>0.21261881453879425</v>
      </c>
    </row>
    <row r="588" spans="1:6" x14ac:dyDescent="0.2">
      <c r="A588" t="s">
        <v>518</v>
      </c>
      <c r="B588">
        <v>4.2</v>
      </c>
      <c r="C588">
        <v>5</v>
      </c>
      <c r="F588" s="2">
        <f t="shared" si="9"/>
        <v>-0.15999999999999998</v>
      </c>
    </row>
    <row r="589" spans="1:6" x14ac:dyDescent="0.2">
      <c r="A589" t="s">
        <v>519</v>
      </c>
      <c r="B589">
        <v>1</v>
      </c>
      <c r="C589">
        <v>1</v>
      </c>
      <c r="F589" s="2">
        <f t="shared" si="9"/>
        <v>0</v>
      </c>
    </row>
    <row r="590" spans="1:6" x14ac:dyDescent="0.2">
      <c r="A590" t="s">
        <v>520</v>
      </c>
      <c r="B590">
        <v>2</v>
      </c>
      <c r="C590">
        <v>3</v>
      </c>
      <c r="F590" s="2">
        <f t="shared" si="9"/>
        <v>-0.33333333333333331</v>
      </c>
    </row>
    <row r="591" spans="1:6" x14ac:dyDescent="0.2">
      <c r="A591" t="s">
        <v>521</v>
      </c>
      <c r="B591">
        <v>4.5</v>
      </c>
      <c r="C591">
        <v>4</v>
      </c>
      <c r="F591" s="2">
        <f t="shared" si="9"/>
        <v>0.125</v>
      </c>
    </row>
    <row r="592" spans="1:6" x14ac:dyDescent="0.2">
      <c r="A592" t="s">
        <v>522</v>
      </c>
      <c r="B592">
        <v>1</v>
      </c>
      <c r="C592">
        <v>1</v>
      </c>
      <c r="F592" s="2">
        <f t="shared" si="9"/>
        <v>0</v>
      </c>
    </row>
    <row r="593" spans="1:6" x14ac:dyDescent="0.2">
      <c r="A593" t="s">
        <v>523</v>
      </c>
      <c r="B593">
        <v>4.8600000000000003</v>
      </c>
      <c r="C593">
        <v>5</v>
      </c>
      <c r="F593" s="2">
        <f t="shared" si="9"/>
        <v>-2.7999999999999935E-2</v>
      </c>
    </row>
    <row r="594" spans="1:6" x14ac:dyDescent="0.2">
      <c r="A594" t="s">
        <v>524</v>
      </c>
      <c r="B594">
        <v>3.9</v>
      </c>
      <c r="C594">
        <v>3</v>
      </c>
      <c r="F594" s="2">
        <f t="shared" si="9"/>
        <v>0.3</v>
      </c>
    </row>
    <row r="595" spans="1:6" x14ac:dyDescent="0.2">
      <c r="A595" t="s">
        <v>525</v>
      </c>
      <c r="B595">
        <v>3.4</v>
      </c>
      <c r="C595">
        <v>3.4</v>
      </c>
      <c r="F595" s="2">
        <f t="shared" si="9"/>
        <v>0</v>
      </c>
    </row>
    <row r="596" spans="1:6" x14ac:dyDescent="0.2">
      <c r="A596" t="s">
        <v>526</v>
      </c>
      <c r="B596">
        <v>4.37</v>
      </c>
      <c r="C596">
        <v>4</v>
      </c>
      <c r="F596" s="2">
        <f t="shared" si="9"/>
        <v>9.2500000000000027E-2</v>
      </c>
    </row>
    <row r="597" spans="1:6" x14ac:dyDescent="0.2">
      <c r="A597" t="s">
        <v>527</v>
      </c>
      <c r="B597">
        <v>3.44</v>
      </c>
      <c r="C597">
        <v>3.4167000000000001</v>
      </c>
      <c r="F597" s="2">
        <f t="shared" si="9"/>
        <v>6.819445663944706E-3</v>
      </c>
    </row>
    <row r="598" spans="1:6" x14ac:dyDescent="0.2">
      <c r="A598" t="s">
        <v>528</v>
      </c>
      <c r="B598">
        <v>4.1100000000000003</v>
      </c>
      <c r="C598">
        <v>4.2</v>
      </c>
      <c r="F598" s="2">
        <f t="shared" si="9"/>
        <v>-2.1428571428571394E-2</v>
      </c>
    </row>
    <row r="599" spans="1:6" x14ac:dyDescent="0.2">
      <c r="A599" t="s">
        <v>529</v>
      </c>
      <c r="B599">
        <v>3.93</v>
      </c>
      <c r="C599">
        <v>2.6667000000000001</v>
      </c>
      <c r="F599" s="2">
        <f t="shared" si="9"/>
        <v>0.47373157835527058</v>
      </c>
    </row>
    <row r="600" spans="1:6" x14ac:dyDescent="0.2">
      <c r="A600" t="s">
        <v>530</v>
      </c>
      <c r="B600">
        <v>3.45</v>
      </c>
      <c r="C600">
        <v>2</v>
      </c>
      <c r="F600" s="2">
        <f t="shared" si="9"/>
        <v>0.72500000000000009</v>
      </c>
    </row>
    <row r="601" spans="1:6" x14ac:dyDescent="0.2">
      <c r="A601" t="s">
        <v>531</v>
      </c>
      <c r="B601">
        <v>1</v>
      </c>
      <c r="C601">
        <v>1</v>
      </c>
      <c r="F601" s="2">
        <f t="shared" si="9"/>
        <v>0</v>
      </c>
    </row>
    <row r="602" spans="1:6" x14ac:dyDescent="0.2">
      <c r="A602" t="s">
        <v>532</v>
      </c>
      <c r="B602">
        <v>5</v>
      </c>
      <c r="C602">
        <v>5</v>
      </c>
      <c r="F602" s="2">
        <f t="shared" si="9"/>
        <v>0</v>
      </c>
    </row>
    <row r="603" spans="1:6" x14ac:dyDescent="0.2">
      <c r="A603" t="s">
        <v>533</v>
      </c>
      <c r="B603">
        <v>4.12</v>
      </c>
      <c r="C603">
        <v>3.8332999999999999</v>
      </c>
      <c r="F603" s="2">
        <f t="shared" si="9"/>
        <v>7.4791954712649725E-2</v>
      </c>
    </row>
    <row r="604" spans="1:6" x14ac:dyDescent="0.2">
      <c r="A604" t="s">
        <v>534</v>
      </c>
      <c r="B604">
        <v>3.18</v>
      </c>
      <c r="C604">
        <v>3.6667000000000001</v>
      </c>
      <c r="F604" s="2">
        <f t="shared" si="9"/>
        <v>-0.13273515695311858</v>
      </c>
    </row>
    <row r="605" spans="1:6" x14ac:dyDescent="0.2">
      <c r="A605" t="s">
        <v>535</v>
      </c>
      <c r="B605">
        <v>1</v>
      </c>
      <c r="C605">
        <v>1</v>
      </c>
      <c r="F605" s="2">
        <f t="shared" si="9"/>
        <v>0</v>
      </c>
    </row>
    <row r="606" spans="1:6" x14ac:dyDescent="0.2">
      <c r="A606" t="s">
        <v>536</v>
      </c>
      <c r="B606">
        <v>3.17</v>
      </c>
      <c r="C606">
        <v>3.1667000000000001</v>
      </c>
      <c r="F606" s="2">
        <f t="shared" si="9"/>
        <v>1.0420942937442318E-3</v>
      </c>
    </row>
    <row r="607" spans="1:6" x14ac:dyDescent="0.2">
      <c r="A607" t="s">
        <v>537</v>
      </c>
      <c r="B607">
        <v>2.8</v>
      </c>
      <c r="C607">
        <v>3.25</v>
      </c>
      <c r="F607" s="2">
        <f t="shared" si="9"/>
        <v>-0.13846153846153852</v>
      </c>
    </row>
    <row r="608" spans="1:6" x14ac:dyDescent="0.2">
      <c r="A608" t="s">
        <v>538</v>
      </c>
      <c r="B608">
        <v>2.86</v>
      </c>
      <c r="C608">
        <v>1</v>
      </c>
      <c r="F608" s="2">
        <f t="shared" si="9"/>
        <v>1.8599999999999999</v>
      </c>
    </row>
    <row r="609" spans="1:6" x14ac:dyDescent="0.2">
      <c r="A609" t="s">
        <v>539</v>
      </c>
      <c r="B609">
        <v>3</v>
      </c>
      <c r="C609">
        <v>5</v>
      </c>
      <c r="F609" s="2">
        <f t="shared" si="9"/>
        <v>-0.4</v>
      </c>
    </row>
    <row r="610" spans="1:6" x14ac:dyDescent="0.2">
      <c r="A610" t="s">
        <v>540</v>
      </c>
      <c r="B610">
        <v>4.04</v>
      </c>
      <c r="C610">
        <v>5</v>
      </c>
      <c r="F610" s="2">
        <f t="shared" si="9"/>
        <v>-0.192</v>
      </c>
    </row>
    <row r="611" spans="1:6" x14ac:dyDescent="0.2">
      <c r="A611" t="s">
        <v>541</v>
      </c>
      <c r="B611">
        <v>5</v>
      </c>
      <c r="C611">
        <v>5</v>
      </c>
      <c r="F611" s="2">
        <f t="shared" si="9"/>
        <v>0</v>
      </c>
    </row>
    <row r="612" spans="1:6" x14ac:dyDescent="0.2">
      <c r="A612" t="s">
        <v>542</v>
      </c>
      <c r="B612">
        <v>5</v>
      </c>
      <c r="C612">
        <v>5</v>
      </c>
      <c r="F612" s="2">
        <f t="shared" si="9"/>
        <v>0</v>
      </c>
    </row>
    <row r="613" spans="1:6" x14ac:dyDescent="0.2">
      <c r="A613" t="s">
        <v>543</v>
      </c>
      <c r="B613">
        <v>3.31</v>
      </c>
      <c r="C613">
        <v>2.8125</v>
      </c>
      <c r="F613" s="2">
        <f t="shared" si="9"/>
        <v>0.1768888888888889</v>
      </c>
    </row>
    <row r="614" spans="1:6" x14ac:dyDescent="0.2">
      <c r="A614" t="s">
        <v>544</v>
      </c>
      <c r="B614">
        <v>2.94</v>
      </c>
      <c r="C614">
        <v>4</v>
      </c>
      <c r="F614" s="2">
        <f t="shared" si="9"/>
        <v>-0.26500000000000001</v>
      </c>
    </row>
    <row r="615" spans="1:6" x14ac:dyDescent="0.2">
      <c r="A615" t="s">
        <v>545</v>
      </c>
      <c r="B615">
        <v>4.41</v>
      </c>
      <c r="C615">
        <v>3.5</v>
      </c>
      <c r="F615" s="2">
        <f t="shared" si="9"/>
        <v>0.26000000000000006</v>
      </c>
    </row>
    <row r="616" spans="1:6" x14ac:dyDescent="0.2">
      <c r="A616" t="s">
        <v>546</v>
      </c>
      <c r="B616">
        <v>3.86</v>
      </c>
      <c r="C616">
        <v>4.2308000000000003</v>
      </c>
      <c r="F616" s="2">
        <f t="shared" si="9"/>
        <v>-8.764299896000767E-2</v>
      </c>
    </row>
    <row r="617" spans="1:6" x14ac:dyDescent="0.2">
      <c r="A617" t="s">
        <v>547</v>
      </c>
      <c r="B617">
        <v>3.67</v>
      </c>
      <c r="C617">
        <v>1</v>
      </c>
      <c r="F617" s="2">
        <f t="shared" si="9"/>
        <v>2.67</v>
      </c>
    </row>
    <row r="618" spans="1:6" x14ac:dyDescent="0.2">
      <c r="A618" t="s">
        <v>548</v>
      </c>
      <c r="B618">
        <v>4.67</v>
      </c>
      <c r="C618">
        <v>5</v>
      </c>
      <c r="F618" s="2">
        <f t="shared" si="9"/>
        <v>-6.6000000000000017E-2</v>
      </c>
    </row>
    <row r="619" spans="1:6" x14ac:dyDescent="0.2">
      <c r="A619" t="s">
        <v>549</v>
      </c>
      <c r="B619">
        <v>4</v>
      </c>
      <c r="C619">
        <v>5</v>
      </c>
      <c r="F619" s="2">
        <f t="shared" si="9"/>
        <v>-0.2</v>
      </c>
    </row>
    <row r="620" spans="1:6" x14ac:dyDescent="0.2">
      <c r="A620" t="s">
        <v>550</v>
      </c>
      <c r="B620">
        <v>4.2</v>
      </c>
      <c r="C620">
        <v>5</v>
      </c>
      <c r="F620" s="2">
        <f t="shared" si="9"/>
        <v>-0.15999999999999998</v>
      </c>
    </row>
    <row r="621" spans="1:6" x14ac:dyDescent="0.2">
      <c r="A621" t="s">
        <v>551</v>
      </c>
      <c r="B621">
        <v>4.26</v>
      </c>
      <c r="C621">
        <v>3.5</v>
      </c>
      <c r="F621" s="2">
        <f t="shared" si="9"/>
        <v>0.21714285714285708</v>
      </c>
    </row>
    <row r="622" spans="1:6" x14ac:dyDescent="0.2">
      <c r="A622" t="s">
        <v>552</v>
      </c>
      <c r="B622">
        <v>4.2</v>
      </c>
      <c r="C622">
        <v>3.6667000000000001</v>
      </c>
      <c r="F622" s="2">
        <f t="shared" si="9"/>
        <v>0.14544413232606979</v>
      </c>
    </row>
    <row r="623" spans="1:6" x14ac:dyDescent="0.2">
      <c r="A623" t="s">
        <v>553</v>
      </c>
      <c r="B623">
        <v>4.75</v>
      </c>
      <c r="C623">
        <v>4.6666999999999996</v>
      </c>
      <c r="F623" s="2">
        <f t="shared" si="9"/>
        <v>1.7849872500910788E-2</v>
      </c>
    </row>
    <row r="624" spans="1:6" x14ac:dyDescent="0.2">
      <c r="A624" t="s">
        <v>554</v>
      </c>
      <c r="B624">
        <v>3.67</v>
      </c>
      <c r="C624">
        <v>3.5</v>
      </c>
      <c r="F624" s="2">
        <f t="shared" si="9"/>
        <v>4.857142857142855E-2</v>
      </c>
    </row>
    <row r="625" spans="1:6" x14ac:dyDescent="0.2">
      <c r="A625" t="s">
        <v>555</v>
      </c>
      <c r="B625">
        <v>4.3899999999999997</v>
      </c>
      <c r="C625">
        <v>5</v>
      </c>
      <c r="F625" s="2">
        <f t="shared" si="9"/>
        <v>-0.12200000000000007</v>
      </c>
    </row>
    <row r="626" spans="1:6" x14ac:dyDescent="0.2">
      <c r="A626" t="s">
        <v>556</v>
      </c>
      <c r="B626">
        <v>4.41</v>
      </c>
      <c r="C626">
        <v>4.3333000000000004</v>
      </c>
      <c r="F626" s="2">
        <f t="shared" si="9"/>
        <v>1.7700136154893444E-2</v>
      </c>
    </row>
    <row r="627" spans="1:6" x14ac:dyDescent="0.2">
      <c r="A627" t="s">
        <v>557</v>
      </c>
      <c r="B627">
        <v>5</v>
      </c>
      <c r="C627">
        <v>5</v>
      </c>
      <c r="F627" s="2">
        <f t="shared" si="9"/>
        <v>0</v>
      </c>
    </row>
    <row r="628" spans="1:6" x14ac:dyDescent="0.2">
      <c r="A628" t="s">
        <v>558</v>
      </c>
      <c r="B628">
        <v>3.69</v>
      </c>
      <c r="C628">
        <v>2.5</v>
      </c>
      <c r="F628" s="2">
        <f t="shared" si="9"/>
        <v>0.47599999999999998</v>
      </c>
    </row>
    <row r="629" spans="1:6" x14ac:dyDescent="0.2">
      <c r="A629" t="s">
        <v>559</v>
      </c>
      <c r="B629">
        <v>5</v>
      </c>
      <c r="C629">
        <v>5</v>
      </c>
      <c r="F629" s="2">
        <f t="shared" si="9"/>
        <v>0</v>
      </c>
    </row>
    <row r="630" spans="1:6" x14ac:dyDescent="0.2">
      <c r="A630" t="s">
        <v>560</v>
      </c>
      <c r="B630">
        <v>3.6</v>
      </c>
      <c r="C630">
        <v>3.5</v>
      </c>
      <c r="F630" s="2">
        <f t="shared" si="9"/>
        <v>2.8571428571428598E-2</v>
      </c>
    </row>
    <row r="631" spans="1:6" x14ac:dyDescent="0.2">
      <c r="A631" t="s">
        <v>561</v>
      </c>
      <c r="B631">
        <v>5</v>
      </c>
      <c r="C631">
        <v>5</v>
      </c>
      <c r="F631" s="2">
        <f t="shared" si="9"/>
        <v>0</v>
      </c>
    </row>
    <row r="632" spans="1:6" x14ac:dyDescent="0.2">
      <c r="A632" t="s">
        <v>562</v>
      </c>
      <c r="B632">
        <v>3.73</v>
      </c>
      <c r="C632">
        <v>3.2143000000000002</v>
      </c>
      <c r="F632" s="2">
        <f t="shared" si="9"/>
        <v>0.16043928693650245</v>
      </c>
    </row>
    <row r="633" spans="1:6" x14ac:dyDescent="0.2">
      <c r="A633" t="s">
        <v>563</v>
      </c>
      <c r="B633">
        <v>2.33</v>
      </c>
      <c r="C633">
        <v>2.3332999999999999</v>
      </c>
      <c r="F633" s="2">
        <f t="shared" si="9"/>
        <v>-1.4143059186559202E-3</v>
      </c>
    </row>
    <row r="634" spans="1:6" x14ac:dyDescent="0.2">
      <c r="A634" t="s">
        <v>564</v>
      </c>
      <c r="B634">
        <v>3.77</v>
      </c>
      <c r="C634">
        <v>3.6</v>
      </c>
      <c r="F634" s="2">
        <f t="shared" si="9"/>
        <v>4.72222222222222E-2</v>
      </c>
    </row>
    <row r="635" spans="1:6" x14ac:dyDescent="0.2">
      <c r="A635" t="s">
        <v>565</v>
      </c>
      <c r="B635">
        <v>3.82</v>
      </c>
      <c r="C635">
        <v>3</v>
      </c>
      <c r="F635" s="2">
        <f t="shared" si="9"/>
        <v>0.27333333333333326</v>
      </c>
    </row>
    <row r="636" spans="1:6" x14ac:dyDescent="0.2">
      <c r="A636" t="s">
        <v>566</v>
      </c>
      <c r="B636">
        <v>5</v>
      </c>
      <c r="C636">
        <v>5</v>
      </c>
      <c r="F636" s="2">
        <f t="shared" si="9"/>
        <v>0</v>
      </c>
    </row>
    <row r="637" spans="1:6" x14ac:dyDescent="0.2">
      <c r="A637" t="s">
        <v>567</v>
      </c>
      <c r="B637">
        <v>1</v>
      </c>
      <c r="C637">
        <v>1</v>
      </c>
      <c r="F637" s="2">
        <f t="shared" si="9"/>
        <v>0</v>
      </c>
    </row>
    <row r="638" spans="1:6" x14ac:dyDescent="0.2">
      <c r="A638" t="s">
        <v>568</v>
      </c>
      <c r="B638">
        <v>4.07</v>
      </c>
      <c r="C638">
        <v>4</v>
      </c>
      <c r="F638" s="2">
        <f t="shared" si="9"/>
        <v>1.7500000000000071E-2</v>
      </c>
    </row>
    <row r="639" spans="1:6" x14ac:dyDescent="0.2">
      <c r="A639" t="s">
        <v>569</v>
      </c>
      <c r="B639">
        <v>1</v>
      </c>
      <c r="C639">
        <v>1</v>
      </c>
      <c r="F639" s="2">
        <f t="shared" si="9"/>
        <v>0</v>
      </c>
    </row>
    <row r="640" spans="1:6" x14ac:dyDescent="0.2">
      <c r="A640" t="s">
        <v>570</v>
      </c>
      <c r="B640">
        <v>3.4</v>
      </c>
      <c r="C640">
        <v>4.5</v>
      </c>
      <c r="F640" s="2">
        <f t="shared" si="9"/>
        <v>-0.24444444444444446</v>
      </c>
    </row>
    <row r="641" spans="1:6" x14ac:dyDescent="0.2">
      <c r="A641" t="s">
        <v>571</v>
      </c>
      <c r="B641">
        <v>3.4</v>
      </c>
      <c r="C641">
        <v>3</v>
      </c>
      <c r="F641" s="2">
        <f t="shared" si="9"/>
        <v>0.1333333333333333</v>
      </c>
    </row>
    <row r="642" spans="1:6" x14ac:dyDescent="0.2">
      <c r="A642" t="s">
        <v>572</v>
      </c>
      <c r="B642">
        <v>3.38</v>
      </c>
      <c r="C642">
        <v>2</v>
      </c>
      <c r="F642" s="2">
        <f t="shared" si="9"/>
        <v>0.69</v>
      </c>
    </row>
    <row r="643" spans="1:6" x14ac:dyDescent="0.2">
      <c r="A643" t="s">
        <v>573</v>
      </c>
      <c r="B643">
        <v>3.69</v>
      </c>
      <c r="C643">
        <v>4</v>
      </c>
      <c r="F643" s="2">
        <f t="shared" ref="F643:F686" si="10">(B643-C643)/C643</f>
        <v>-7.7500000000000013E-2</v>
      </c>
    </row>
    <row r="644" spans="1:6" x14ac:dyDescent="0.2">
      <c r="A644" t="s">
        <v>574</v>
      </c>
      <c r="B644">
        <v>3.47</v>
      </c>
      <c r="C644">
        <v>3.75</v>
      </c>
      <c r="F644" s="2">
        <f t="shared" si="10"/>
        <v>-7.4666666666666617E-2</v>
      </c>
    </row>
    <row r="645" spans="1:6" x14ac:dyDescent="0.2">
      <c r="A645" t="s">
        <v>575</v>
      </c>
      <c r="B645">
        <v>4.82</v>
      </c>
      <c r="C645">
        <v>4.5</v>
      </c>
      <c r="F645" s="2">
        <f t="shared" si="10"/>
        <v>7.111111111111118E-2</v>
      </c>
    </row>
    <row r="646" spans="1:6" x14ac:dyDescent="0.2">
      <c r="A646" t="s">
        <v>576</v>
      </c>
      <c r="B646">
        <v>3.94</v>
      </c>
      <c r="C646">
        <v>4.2</v>
      </c>
      <c r="F646" s="2">
        <f t="shared" si="10"/>
        <v>-6.1904761904761955E-2</v>
      </c>
    </row>
    <row r="647" spans="1:6" x14ac:dyDescent="0.2">
      <c r="A647" t="s">
        <v>577</v>
      </c>
      <c r="B647">
        <v>4.1500000000000004</v>
      </c>
      <c r="C647">
        <v>2</v>
      </c>
      <c r="F647" s="2">
        <f t="shared" si="10"/>
        <v>1.0750000000000002</v>
      </c>
    </row>
    <row r="648" spans="1:6" x14ac:dyDescent="0.2">
      <c r="A648" t="s">
        <v>578</v>
      </c>
      <c r="B648">
        <v>3</v>
      </c>
      <c r="C648">
        <v>4.25</v>
      </c>
      <c r="F648" s="2">
        <f t="shared" si="10"/>
        <v>-0.29411764705882354</v>
      </c>
    </row>
    <row r="649" spans="1:6" x14ac:dyDescent="0.2">
      <c r="A649" t="s">
        <v>579</v>
      </c>
      <c r="B649">
        <v>1</v>
      </c>
      <c r="C649">
        <v>1</v>
      </c>
      <c r="F649" s="2">
        <f t="shared" si="10"/>
        <v>0</v>
      </c>
    </row>
    <row r="650" spans="1:6" x14ac:dyDescent="0.2">
      <c r="A650" t="s">
        <v>580</v>
      </c>
      <c r="B650">
        <v>3.54</v>
      </c>
      <c r="C650">
        <v>3</v>
      </c>
      <c r="F650" s="2">
        <f t="shared" si="10"/>
        <v>0.18000000000000002</v>
      </c>
    </row>
    <row r="651" spans="1:6" x14ac:dyDescent="0.2">
      <c r="A651" t="s">
        <v>581</v>
      </c>
      <c r="B651">
        <v>4.5</v>
      </c>
      <c r="C651">
        <v>5</v>
      </c>
      <c r="F651" s="2">
        <f t="shared" si="10"/>
        <v>-0.1</v>
      </c>
    </row>
    <row r="652" spans="1:6" x14ac:dyDescent="0.2">
      <c r="A652" t="s">
        <v>582</v>
      </c>
      <c r="B652">
        <v>1</v>
      </c>
      <c r="C652">
        <v>2.25</v>
      </c>
      <c r="F652" s="2">
        <f t="shared" si="10"/>
        <v>-0.55555555555555558</v>
      </c>
    </row>
    <row r="653" spans="1:6" x14ac:dyDescent="0.2">
      <c r="A653" t="s">
        <v>583</v>
      </c>
      <c r="B653">
        <v>4.8899999999999997</v>
      </c>
      <c r="C653">
        <v>5</v>
      </c>
      <c r="F653" s="2">
        <f t="shared" si="10"/>
        <v>-2.2000000000000065E-2</v>
      </c>
    </row>
    <row r="654" spans="1:6" x14ac:dyDescent="0.2">
      <c r="A654" t="s">
        <v>584</v>
      </c>
      <c r="B654">
        <v>1</v>
      </c>
      <c r="C654">
        <v>1</v>
      </c>
      <c r="F654" s="2">
        <f t="shared" si="10"/>
        <v>0</v>
      </c>
    </row>
    <row r="655" spans="1:6" x14ac:dyDescent="0.2">
      <c r="A655" t="s">
        <v>585</v>
      </c>
      <c r="B655">
        <v>3.62</v>
      </c>
      <c r="C655">
        <v>3.7</v>
      </c>
      <c r="F655" s="2">
        <f t="shared" si="10"/>
        <v>-2.162162162162164E-2</v>
      </c>
    </row>
    <row r="656" spans="1:6" x14ac:dyDescent="0.2">
      <c r="A656" t="s">
        <v>586</v>
      </c>
      <c r="B656">
        <v>2.5</v>
      </c>
      <c r="C656">
        <v>1.3332999999999999</v>
      </c>
      <c r="F656" s="2">
        <f t="shared" si="10"/>
        <v>0.87504687617190435</v>
      </c>
    </row>
    <row r="657" spans="1:6" x14ac:dyDescent="0.2">
      <c r="A657" t="s">
        <v>587</v>
      </c>
      <c r="B657">
        <v>3.83</v>
      </c>
      <c r="C657">
        <v>4</v>
      </c>
      <c r="F657" s="2">
        <f t="shared" si="10"/>
        <v>-4.2499999999999982E-2</v>
      </c>
    </row>
    <row r="658" spans="1:6" x14ac:dyDescent="0.2">
      <c r="A658" t="s">
        <v>588</v>
      </c>
      <c r="B658">
        <v>3.43</v>
      </c>
      <c r="C658">
        <v>3.5</v>
      </c>
      <c r="F658" s="2">
        <f t="shared" si="10"/>
        <v>-1.9999999999999955E-2</v>
      </c>
    </row>
    <row r="659" spans="1:6" x14ac:dyDescent="0.2">
      <c r="A659" t="s">
        <v>589</v>
      </c>
      <c r="B659">
        <v>3.36</v>
      </c>
      <c r="C659">
        <v>3.8182</v>
      </c>
      <c r="F659" s="2">
        <f t="shared" si="10"/>
        <v>-0.12000419045623596</v>
      </c>
    </row>
    <row r="660" spans="1:6" x14ac:dyDescent="0.2">
      <c r="A660" t="s">
        <v>590</v>
      </c>
      <c r="B660">
        <v>5</v>
      </c>
      <c r="C660">
        <v>5</v>
      </c>
      <c r="F660" s="2">
        <f t="shared" si="10"/>
        <v>0</v>
      </c>
    </row>
    <row r="661" spans="1:6" x14ac:dyDescent="0.2">
      <c r="A661" t="s">
        <v>591</v>
      </c>
      <c r="B661">
        <v>3.57</v>
      </c>
      <c r="C661">
        <v>4</v>
      </c>
      <c r="F661" s="2">
        <f t="shared" si="10"/>
        <v>-0.10750000000000004</v>
      </c>
    </row>
    <row r="662" spans="1:6" x14ac:dyDescent="0.2">
      <c r="A662" t="s">
        <v>592</v>
      </c>
      <c r="B662">
        <v>4.2</v>
      </c>
      <c r="C662">
        <v>5</v>
      </c>
      <c r="F662" s="2">
        <f t="shared" si="10"/>
        <v>-0.15999999999999998</v>
      </c>
    </row>
    <row r="663" spans="1:6" x14ac:dyDescent="0.2">
      <c r="A663" t="s">
        <v>593</v>
      </c>
      <c r="B663">
        <v>4.17</v>
      </c>
      <c r="C663">
        <v>4</v>
      </c>
      <c r="F663" s="2">
        <f t="shared" si="10"/>
        <v>4.2499999999999982E-2</v>
      </c>
    </row>
    <row r="664" spans="1:6" x14ac:dyDescent="0.2">
      <c r="A664" t="s">
        <v>594</v>
      </c>
      <c r="B664">
        <v>4.21</v>
      </c>
      <c r="C664">
        <v>1</v>
      </c>
      <c r="F664" s="2">
        <f t="shared" si="10"/>
        <v>3.21</v>
      </c>
    </row>
    <row r="665" spans="1:6" x14ac:dyDescent="0.2">
      <c r="A665" t="s">
        <v>595</v>
      </c>
      <c r="B665">
        <v>4.83</v>
      </c>
      <c r="C665">
        <v>4.8094999999999999</v>
      </c>
      <c r="F665" s="2">
        <f t="shared" si="10"/>
        <v>4.2623973386007249E-3</v>
      </c>
    </row>
    <row r="666" spans="1:6" x14ac:dyDescent="0.2">
      <c r="A666" t="s">
        <v>596</v>
      </c>
      <c r="B666">
        <v>3.86</v>
      </c>
      <c r="C666">
        <v>3</v>
      </c>
      <c r="F666" s="2">
        <f t="shared" si="10"/>
        <v>0.28666666666666663</v>
      </c>
    </row>
    <row r="667" spans="1:6" x14ac:dyDescent="0.2">
      <c r="A667" t="s">
        <v>597</v>
      </c>
      <c r="B667">
        <v>4.12</v>
      </c>
      <c r="C667">
        <v>5</v>
      </c>
      <c r="F667" s="2">
        <f t="shared" si="10"/>
        <v>-0.17599999999999999</v>
      </c>
    </row>
    <row r="668" spans="1:6" x14ac:dyDescent="0.2">
      <c r="A668" t="s">
        <v>598</v>
      </c>
      <c r="B668">
        <v>5</v>
      </c>
      <c r="C668">
        <v>5</v>
      </c>
      <c r="F668" s="2">
        <f t="shared" si="10"/>
        <v>0</v>
      </c>
    </row>
    <row r="669" spans="1:6" x14ac:dyDescent="0.2">
      <c r="A669" t="s">
        <v>599</v>
      </c>
      <c r="B669">
        <v>3.74</v>
      </c>
      <c r="C669">
        <v>3.5</v>
      </c>
      <c r="F669" s="2">
        <f t="shared" si="10"/>
        <v>6.857142857142863E-2</v>
      </c>
    </row>
    <row r="670" spans="1:6" x14ac:dyDescent="0.2">
      <c r="A670" t="s">
        <v>600</v>
      </c>
      <c r="B670">
        <v>4</v>
      </c>
      <c r="C670">
        <v>5</v>
      </c>
      <c r="F670" s="2">
        <f t="shared" si="10"/>
        <v>-0.2</v>
      </c>
    </row>
    <row r="671" spans="1:6" x14ac:dyDescent="0.2">
      <c r="A671" t="s">
        <v>601</v>
      </c>
      <c r="B671">
        <v>3.42</v>
      </c>
      <c r="C671">
        <v>3.1667000000000001</v>
      </c>
      <c r="F671" s="2">
        <f t="shared" si="10"/>
        <v>7.9988631698613658E-2</v>
      </c>
    </row>
    <row r="672" spans="1:6" x14ac:dyDescent="0.2">
      <c r="A672" t="s">
        <v>602</v>
      </c>
      <c r="B672">
        <v>3.16</v>
      </c>
      <c r="C672">
        <v>3</v>
      </c>
      <c r="F672" s="2">
        <f t="shared" si="10"/>
        <v>5.3333333333333378E-2</v>
      </c>
    </row>
    <row r="673" spans="1:6" x14ac:dyDescent="0.2">
      <c r="A673" t="s">
        <v>603</v>
      </c>
      <c r="B673">
        <v>3.16</v>
      </c>
      <c r="C673">
        <v>1.5</v>
      </c>
      <c r="F673" s="2">
        <f t="shared" si="10"/>
        <v>1.1066666666666667</v>
      </c>
    </row>
    <row r="674" spans="1:6" x14ac:dyDescent="0.2">
      <c r="A674" t="s">
        <v>604</v>
      </c>
      <c r="B674">
        <v>3.5</v>
      </c>
      <c r="C674">
        <v>3.5</v>
      </c>
      <c r="F674" s="2">
        <f t="shared" si="10"/>
        <v>0</v>
      </c>
    </row>
    <row r="675" spans="1:6" x14ac:dyDescent="0.2">
      <c r="A675" t="s">
        <v>605</v>
      </c>
      <c r="B675">
        <v>3.2</v>
      </c>
      <c r="C675">
        <v>2.6667000000000001</v>
      </c>
      <c r="F675" s="2">
        <f t="shared" si="10"/>
        <v>0.19998500018749768</v>
      </c>
    </row>
    <row r="676" spans="1:6" x14ac:dyDescent="0.2">
      <c r="A676" t="s">
        <v>606</v>
      </c>
      <c r="B676">
        <v>5</v>
      </c>
      <c r="C676">
        <v>5</v>
      </c>
      <c r="F676" s="2">
        <f t="shared" si="10"/>
        <v>0</v>
      </c>
    </row>
    <row r="677" spans="1:6" x14ac:dyDescent="0.2">
      <c r="A677" t="s">
        <v>607</v>
      </c>
      <c r="B677">
        <v>4.88</v>
      </c>
      <c r="C677">
        <v>5</v>
      </c>
      <c r="F677" s="2">
        <f t="shared" si="10"/>
        <v>-2.4000000000000021E-2</v>
      </c>
    </row>
    <row r="678" spans="1:6" x14ac:dyDescent="0.2">
      <c r="A678" t="s">
        <v>608</v>
      </c>
      <c r="B678">
        <v>5</v>
      </c>
      <c r="C678">
        <v>5</v>
      </c>
      <c r="F678" s="2">
        <f t="shared" si="10"/>
        <v>0</v>
      </c>
    </row>
    <row r="679" spans="1:6" x14ac:dyDescent="0.2">
      <c r="A679" t="s">
        <v>609</v>
      </c>
      <c r="B679">
        <v>2.29</v>
      </c>
      <c r="C679">
        <v>3.1667000000000001</v>
      </c>
      <c r="F679" s="2">
        <f t="shared" si="10"/>
        <v>-0.27684971737139608</v>
      </c>
    </row>
    <row r="680" spans="1:6" x14ac:dyDescent="0.2">
      <c r="A680" t="s">
        <v>610</v>
      </c>
      <c r="B680">
        <v>3.78</v>
      </c>
      <c r="C680">
        <v>4.1818</v>
      </c>
      <c r="F680" s="2">
        <f t="shared" si="10"/>
        <v>-9.6083026447941117E-2</v>
      </c>
    </row>
    <row r="681" spans="1:6" x14ac:dyDescent="0.2">
      <c r="A681" t="s">
        <v>611</v>
      </c>
      <c r="B681">
        <v>5</v>
      </c>
      <c r="C681">
        <v>5</v>
      </c>
      <c r="F681" s="2">
        <f t="shared" si="10"/>
        <v>0</v>
      </c>
    </row>
    <row r="682" spans="1:6" x14ac:dyDescent="0.2">
      <c r="A682" t="s">
        <v>612</v>
      </c>
      <c r="B682">
        <v>3.47</v>
      </c>
      <c r="C682">
        <v>3.125</v>
      </c>
      <c r="F682" s="2">
        <f t="shared" si="10"/>
        <v>0.11040000000000007</v>
      </c>
    </row>
    <row r="683" spans="1:6" x14ac:dyDescent="0.2">
      <c r="A683" t="s">
        <v>613</v>
      </c>
      <c r="B683">
        <v>3.38</v>
      </c>
      <c r="C683">
        <v>3.4167000000000001</v>
      </c>
      <c r="F683" s="2">
        <f t="shared" si="10"/>
        <v>-1.0741358620891555E-2</v>
      </c>
    </row>
    <row r="684" spans="1:6" x14ac:dyDescent="0.2">
      <c r="A684" t="s">
        <v>614</v>
      </c>
      <c r="B684">
        <v>5</v>
      </c>
      <c r="C684">
        <v>5</v>
      </c>
      <c r="F684" s="2">
        <f t="shared" si="10"/>
        <v>0</v>
      </c>
    </row>
    <row r="685" spans="1:6" x14ac:dyDescent="0.2">
      <c r="A685" t="s">
        <v>615</v>
      </c>
      <c r="B685">
        <v>3.36</v>
      </c>
      <c r="C685">
        <v>2.5</v>
      </c>
      <c r="F685" s="2">
        <f t="shared" si="10"/>
        <v>0.34399999999999997</v>
      </c>
    </row>
    <row r="686" spans="1:6" x14ac:dyDescent="0.2">
      <c r="A686" t="s">
        <v>616</v>
      </c>
      <c r="B686">
        <v>4.2</v>
      </c>
      <c r="C686">
        <v>5</v>
      </c>
      <c r="F686" s="2">
        <f t="shared" si="10"/>
        <v>-0.15999999999999998</v>
      </c>
    </row>
  </sheetData>
  <sortState ref="K13:K20">
    <sortCondition ref="K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avgstars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2016-03-02T04:40:20Z</dcterms:created>
  <dcterms:modified xsi:type="dcterms:W3CDTF">2016-03-02T16:25:11Z</dcterms:modified>
</cp:coreProperties>
</file>