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.xml" ContentType="application/vnd.openxmlformats-officedocument.themeOverrid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ntonio/unsync_workspace/ContractSynthesisJournal/data/"/>
    </mc:Choice>
  </mc:AlternateContent>
  <xr:revisionPtr revIDLastSave="0" documentId="13_ncr:1_{DF796AA5-5603-9E44-AF0C-220BB4539D60}" xr6:coauthVersionLast="36" xr6:coauthVersionMax="36" xr10:uidLastSave="{00000000-0000-0000-0000-000000000000}"/>
  <bookViews>
    <workbookView xWindow="46960" yWindow="3500" windowWidth="28800" windowHeight="16540" tabRatio="500" activeTab="3" xr2:uid="{00000000-000D-0000-FFFF-FFFF00000000}"/>
  </bookViews>
  <sheets>
    <sheet name="BLDC_ORIG" sheetId="1" r:id="rId1"/>
    <sheet name="BLDC_PLAIN" sheetId="7" r:id="rId2"/>
    <sheet name="BLDC_SD" sheetId="6" r:id="rId3"/>
    <sheet name="BLDC_COMBO" sheetId="8" r:id="rId4"/>
    <sheet name="EPS" sheetId="2" r:id="rId5"/>
    <sheet name="EPS_SD" sheetId="4" r:id="rId6"/>
    <sheet name="EPS_COMBO" sheetId="9" r:id="rId7"/>
    <sheet name="SPI_ALL" sheetId="5" r:id="rId8"/>
  </sheets>
  <definedNames>
    <definedName name="_xlchart.v1.0" hidden="1">EPS!$A$2:$A$10</definedName>
    <definedName name="_xlchart.v1.1" hidden="1">EPS!$B$14:$B$22</definedName>
    <definedName name="_xlchart.v1.2" hidden="1">EPS!$A$2:$A$10</definedName>
    <definedName name="_xlchart.v1.3" hidden="1">EPS!$B$14:$B$22</definedName>
    <definedName name="_xlchart.v1.4" hidden="1">EPS!$A$2:$A$10</definedName>
    <definedName name="_xlchart.v1.5" hidden="1">EPS!$B$14:$B$22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5" l="1"/>
  <c r="F17" i="5"/>
  <c r="E18" i="5"/>
  <c r="F18" i="5"/>
  <c r="F16" i="5"/>
  <c r="E16" i="5"/>
  <c r="H4" i="7" l="1"/>
  <c r="F4" i="7"/>
  <c r="E4" i="7"/>
  <c r="H3" i="7"/>
  <c r="F3" i="7"/>
  <c r="E3" i="7"/>
  <c r="H2" i="7"/>
  <c r="F2" i="7"/>
  <c r="E2" i="7"/>
  <c r="H4" i="6"/>
  <c r="F4" i="6"/>
  <c r="E4" i="6"/>
  <c r="H3" i="6"/>
  <c r="F3" i="6"/>
  <c r="E3" i="6"/>
  <c r="H2" i="6"/>
  <c r="F2" i="6"/>
  <c r="E2" i="6"/>
  <c r="E3" i="5" l="1"/>
  <c r="F3" i="5"/>
  <c r="H3" i="5"/>
  <c r="E4" i="5"/>
  <c r="F4" i="5"/>
  <c r="H4" i="5"/>
  <c r="E5" i="5"/>
  <c r="F5" i="5"/>
  <c r="H5" i="5"/>
  <c r="E6" i="5"/>
  <c r="F6" i="5"/>
  <c r="H6" i="5"/>
  <c r="E7" i="5"/>
  <c r="F7" i="5"/>
  <c r="H7" i="5"/>
  <c r="E8" i="5"/>
  <c r="F8" i="5"/>
  <c r="H8" i="5"/>
  <c r="E9" i="5"/>
  <c r="F9" i="5"/>
  <c r="H9" i="5"/>
  <c r="B22" i="5"/>
  <c r="B23" i="5"/>
  <c r="B24" i="5"/>
  <c r="B31" i="5"/>
  <c r="B32" i="5"/>
  <c r="B33" i="5"/>
  <c r="B34" i="5"/>
  <c r="B35" i="5"/>
  <c r="B36" i="5"/>
  <c r="B37" i="5"/>
  <c r="H22" i="4" l="1"/>
  <c r="F22" i="4"/>
  <c r="E22" i="4"/>
  <c r="H21" i="4"/>
  <c r="F21" i="4"/>
  <c r="E21" i="4"/>
  <c r="H20" i="4"/>
  <c r="F20" i="4"/>
  <c r="E20" i="4"/>
  <c r="H19" i="4"/>
  <c r="F19" i="4"/>
  <c r="E19" i="4"/>
  <c r="H18" i="4"/>
  <c r="F18" i="4"/>
  <c r="E18" i="4"/>
  <c r="H17" i="4"/>
  <c r="F17" i="4"/>
  <c r="E17" i="4"/>
  <c r="H16" i="4"/>
  <c r="F16" i="4"/>
  <c r="E16" i="4"/>
  <c r="H15" i="4"/>
  <c r="F15" i="4"/>
  <c r="E15" i="4"/>
  <c r="H14" i="4"/>
  <c r="F14" i="4"/>
  <c r="E14" i="4"/>
  <c r="H10" i="4"/>
  <c r="B38" i="4" s="1"/>
  <c r="F10" i="4"/>
  <c r="E10" i="4"/>
  <c r="H9" i="4"/>
  <c r="F9" i="4"/>
  <c r="E9" i="4"/>
  <c r="H8" i="4"/>
  <c r="F8" i="4"/>
  <c r="E8" i="4"/>
  <c r="H7" i="4"/>
  <c r="F7" i="4"/>
  <c r="E7" i="4"/>
  <c r="H6" i="4"/>
  <c r="B34" i="4" s="1"/>
  <c r="F6" i="4"/>
  <c r="E6" i="4"/>
  <c r="H5" i="4"/>
  <c r="B33" i="4" s="1"/>
  <c r="F5" i="4"/>
  <c r="E5" i="4"/>
  <c r="H4" i="4"/>
  <c r="F4" i="4"/>
  <c r="E4" i="4"/>
  <c r="H3" i="4"/>
  <c r="F3" i="4"/>
  <c r="E3" i="4"/>
  <c r="H2" i="4"/>
  <c r="F2" i="4"/>
  <c r="E2" i="4"/>
  <c r="B30" i="4" l="1"/>
  <c r="B36" i="4"/>
  <c r="B31" i="4"/>
  <c r="B32" i="4"/>
  <c r="B35" i="4"/>
  <c r="B37" i="4"/>
  <c r="H5" i="1" l="1"/>
  <c r="H6" i="1"/>
  <c r="H4" i="1"/>
  <c r="H2" i="2"/>
  <c r="H3" i="2"/>
  <c r="H4" i="2"/>
  <c r="B80" i="2" s="1"/>
  <c r="H5" i="2"/>
  <c r="H6" i="2"/>
  <c r="B82" i="2" s="1"/>
  <c r="H7" i="2"/>
  <c r="H8" i="2"/>
  <c r="H9" i="2"/>
  <c r="H10" i="2"/>
  <c r="H14" i="2"/>
  <c r="H15" i="2"/>
  <c r="H16" i="2"/>
  <c r="H17" i="2"/>
  <c r="H18" i="2"/>
  <c r="H19" i="2"/>
  <c r="H20" i="2"/>
  <c r="H21" i="2"/>
  <c r="H22" i="2"/>
  <c r="H26" i="2"/>
  <c r="H27" i="2"/>
  <c r="H28" i="2"/>
  <c r="H29" i="2"/>
  <c r="H30" i="2"/>
  <c r="H31" i="2"/>
  <c r="H32" i="2"/>
  <c r="H33" i="2"/>
  <c r="H34" i="2"/>
  <c r="H38" i="2"/>
  <c r="H39" i="2"/>
  <c r="H40" i="2"/>
  <c r="H41" i="2"/>
  <c r="H42" i="2"/>
  <c r="H43" i="2"/>
  <c r="H44" i="2"/>
  <c r="H45" i="2"/>
  <c r="H46" i="2"/>
  <c r="H50" i="2"/>
  <c r="H51" i="2"/>
  <c r="H52" i="2"/>
  <c r="H53" i="2"/>
  <c r="H54" i="2"/>
  <c r="H55" i="2"/>
  <c r="H56" i="2"/>
  <c r="H57" i="2"/>
  <c r="H58" i="2"/>
  <c r="H62" i="2"/>
  <c r="H63" i="2"/>
  <c r="H64" i="2"/>
  <c r="H65" i="2"/>
  <c r="H66" i="2"/>
  <c r="H67" i="2"/>
  <c r="H68" i="2"/>
  <c r="H69" i="2"/>
  <c r="H70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F38" i="2"/>
  <c r="E38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F14" i="2"/>
  <c r="E14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F2" i="2"/>
  <c r="E2" i="2"/>
  <c r="F5" i="1"/>
  <c r="F6" i="1"/>
  <c r="F4" i="1"/>
  <c r="E5" i="1"/>
  <c r="E6" i="1"/>
  <c r="E4" i="1"/>
  <c r="B79" i="2" l="1"/>
  <c r="B86" i="2"/>
  <c r="B78" i="2"/>
  <c r="B81" i="2"/>
  <c r="B85" i="2"/>
  <c r="B84" i="2"/>
  <c r="B83" i="2"/>
</calcChain>
</file>

<file path=xl/sharedStrings.xml><?xml version="1.0" encoding="utf-8"?>
<sst xmlns="http://schemas.openxmlformats.org/spreadsheetml/2006/main" count="89" uniqueCount="41">
  <si>
    <t>mean</t>
  </si>
  <si>
    <t>mean ci min</t>
  </si>
  <si>
    <t>mean ci max</t>
  </si>
  <si>
    <t>diff ci min</t>
  </si>
  <si>
    <t>diff ci max</t>
  </si>
  <si>
    <t>EPS 20 SINGLE</t>
  </si>
  <si>
    <t>EPS 40 SINGLE</t>
  </si>
  <si>
    <t>EPS 20 PAR</t>
  </si>
  <si>
    <t>EPS 40 PAR</t>
  </si>
  <si>
    <t>S1</t>
  </si>
  <si>
    <t>S1:2</t>
  </si>
  <si>
    <t>S1:3</t>
  </si>
  <si>
    <t>S1:4</t>
  </si>
  <si>
    <t>S1:5</t>
  </si>
  <si>
    <t>S1:6</t>
  </si>
  <si>
    <t>S1:7</t>
  </si>
  <si>
    <t>S1:8</t>
  </si>
  <si>
    <t>S1:9</t>
  </si>
  <si>
    <t>format -&gt;</t>
  </si>
  <si>
    <t>#" ("#", "#")"</t>
  </si>
  <si>
    <t>latex print</t>
  </si>
  <si>
    <t>bits</t>
  </si>
  <si>
    <t>synthesis time</t>
  </si>
  <si>
    <t>iterations</t>
  </si>
  <si>
    <t>lib size</t>
  </si>
  <si>
    <t>w/ decomposition</t>
  </si>
  <si>
    <t>timeouts</t>
  </si>
  <si>
    <t>NO decomposition</t>
  </si>
  <si>
    <t>SPI</t>
  </si>
  <si>
    <t>BLDC</t>
  </si>
  <si>
    <t>These results were obtained running the tool on a more powerful server (XEON with 192GB RAM). Keeping them for completeness</t>
  </si>
  <si>
    <t>W decomposition</t>
  </si>
  <si>
    <t>2-bit</t>
  </si>
  <si>
    <t>3-bit</t>
  </si>
  <si>
    <t>4-bit</t>
  </si>
  <si>
    <t>5-bit</t>
  </si>
  <si>
    <t>6-bit</t>
  </si>
  <si>
    <t>7-bit</t>
  </si>
  <si>
    <t>8-bit</t>
  </si>
  <si>
    <t>EPS 40 SD</t>
  </si>
  <si>
    <t>EPS 20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</si>
</sst>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42729"/>
      <name val="Consolas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Synthesis</a:t>
            </a:r>
            <a:r>
              <a:rPr lang="en-US" baseline="0"/>
              <a:t> time - </a:t>
            </a:r>
            <a:r>
              <a:rPr lang="en-US"/>
              <a:t>95% confidence interval for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BLDC_ORIG!$C$3</c:f>
              <c:strCache>
                <c:ptCount val="1"/>
                <c:pt idx="0">
                  <c:v>mean ci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BLDC_ORIG!$A$4:$A$7</c:f>
              <c:numCache>
                <c:formatCode>General</c:formatCode>
                <c:ptCount val="4"/>
                <c:pt idx="0">
                  <c:v>16</c:v>
                </c:pt>
                <c:pt idx="1">
                  <c:v>24</c:v>
                </c:pt>
                <c:pt idx="2">
                  <c:v>32</c:v>
                </c:pt>
              </c:numCache>
            </c:numRef>
          </c:cat>
          <c:val>
            <c:numRef>
              <c:f>BLDC_ORIG!$C$4:$C$7</c:f>
              <c:numCache>
                <c:formatCode>General</c:formatCode>
                <c:ptCount val="4"/>
                <c:pt idx="0">
                  <c:v>5.8674999999999997</c:v>
                </c:pt>
                <c:pt idx="1">
                  <c:v>9.0861000000000001</c:v>
                </c:pt>
                <c:pt idx="2">
                  <c:v>10.5122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0-D548-A531-F2ED17FD0A9D}"/>
            </c:ext>
          </c:extLst>
        </c:ser>
        <c:ser>
          <c:idx val="1"/>
          <c:order val="1"/>
          <c:tx>
            <c:strRef>
              <c:f>BLDC_ORIG!$D$3</c:f>
              <c:strCache>
                <c:ptCount val="1"/>
                <c:pt idx="0">
                  <c:v>mean ci 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BLDC_ORIG!$A$4:$A$7</c:f>
              <c:numCache>
                <c:formatCode>General</c:formatCode>
                <c:ptCount val="4"/>
                <c:pt idx="0">
                  <c:v>16</c:v>
                </c:pt>
                <c:pt idx="1">
                  <c:v>24</c:v>
                </c:pt>
                <c:pt idx="2">
                  <c:v>32</c:v>
                </c:pt>
              </c:numCache>
            </c:numRef>
          </c:cat>
          <c:val>
            <c:numRef>
              <c:f>BLDC_ORIG!$D$4:$D$7</c:f>
              <c:numCache>
                <c:formatCode>General</c:formatCode>
                <c:ptCount val="4"/>
                <c:pt idx="0">
                  <c:v>7.1951000000000001</c:v>
                </c:pt>
                <c:pt idx="1">
                  <c:v>11.5037</c:v>
                </c:pt>
                <c:pt idx="2">
                  <c:v>12.975099999999999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0-D548-A531-F2ED17FD0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6994704"/>
        <c:axId val="642486368"/>
      </c:barChart>
      <c:catAx>
        <c:axId val="8569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86368"/>
        <c:crosses val="autoZero"/>
        <c:auto val="1"/>
        <c:lblAlgn val="ctr"/>
        <c:lblOffset val="100"/>
        <c:noMultiLvlLbl val="0"/>
      </c:catAx>
      <c:valAx>
        <c:axId val="6424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EPS Ports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Synthesis time - 95% confidence interval for mean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lib20 ports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EPS!$F$50:$F$58</c:f>
                <c:numCache>
                  <c:formatCode>General</c:formatCode>
                  <c:ptCount val="9"/>
                </c:numCache>
              </c:numRef>
            </c:plus>
            <c:minus>
              <c:numRef>
                <c:f>EPS!$E$50:$E$58</c:f>
                <c:numCache>
                  <c:formatCode>General</c:formatCode>
                  <c:ptCount val="9"/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EPS!$B$50:$B$58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0-3149-9F3D-F4DC19E80253}"/>
            </c:ext>
          </c:extLst>
        </c:ser>
        <c:ser>
          <c:idx val="1"/>
          <c:order val="1"/>
          <c:tx>
            <c:v>lib40 ports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EPS!$F$62:$F$70</c:f>
                <c:numCache>
                  <c:formatCode>General</c:formatCode>
                  <c:ptCount val="9"/>
                </c:numCache>
              </c:numRef>
            </c:plus>
            <c:minus>
              <c:numRef>
                <c:f>EPS!$E$62:$E$70</c:f>
                <c:numCache>
                  <c:formatCode>General</c:formatCode>
                  <c:ptCount val="9"/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EPS!$B$62:$B$70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0-3149-9F3D-F4DC19E80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584080"/>
        <c:axId val="863925136"/>
      </c:lineChart>
      <c:catAx>
        <c:axId val="86358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25136"/>
        <c:crosses val="autoZero"/>
        <c:auto val="1"/>
        <c:lblAlgn val="ctr"/>
        <c:lblOffset val="100"/>
        <c:noMultiLvlLbl val="0"/>
      </c:catAx>
      <c:valAx>
        <c:axId val="8639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EPS lib 20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Synthesis time - 95% confidence interval for mean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lib20 single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EPS!$F$2:$F$10</c:f>
                <c:numCache>
                  <c:formatCode>General</c:formatCode>
                  <c:ptCount val="9"/>
                  <c:pt idx="0">
                    <c:v>0.16720580068859903</c:v>
                  </c:pt>
                  <c:pt idx="1">
                    <c:v>0.25556027500010003</c:v>
                  </c:pt>
                  <c:pt idx="2">
                    <c:v>0.3906352581950987</c:v>
                  </c:pt>
                  <c:pt idx="3">
                    <c:v>0.5994490759924993</c:v>
                  </c:pt>
                  <c:pt idx="4">
                    <c:v>0.58328127591029855</c:v>
                  </c:pt>
                  <c:pt idx="5">
                    <c:v>0.62177874962659985</c:v>
                  </c:pt>
                  <c:pt idx="6">
                    <c:v>0.69141912784980164</c:v>
                  </c:pt>
                  <c:pt idx="7">
                    <c:v>0.59967722500000065</c:v>
                  </c:pt>
                  <c:pt idx="8">
                    <c:v>0.79980808021069905</c:v>
                  </c:pt>
                </c:numCache>
              </c:numRef>
            </c:plus>
            <c:minus>
              <c:numRef>
                <c:f>EPS!$E$2:$E$10</c:f>
                <c:numCache>
                  <c:formatCode>General</c:formatCode>
                  <c:ptCount val="9"/>
                  <c:pt idx="0">
                    <c:v>0.16726521250000026</c:v>
                  </c:pt>
                  <c:pt idx="1">
                    <c:v>0.27571559779110011</c:v>
                  </c:pt>
                  <c:pt idx="2">
                    <c:v>0.32857066233200172</c:v>
                  </c:pt>
                  <c:pt idx="3">
                    <c:v>0.51594473846699884</c:v>
                  </c:pt>
                  <c:pt idx="4">
                    <c:v>0.52156479614719942</c:v>
                  </c:pt>
                  <c:pt idx="5">
                    <c:v>0.5804436124999981</c:v>
                  </c:pt>
                  <c:pt idx="6">
                    <c:v>0.61065131122349925</c:v>
                  </c:pt>
                  <c:pt idx="7">
                    <c:v>0.54888736223489687</c:v>
                  </c:pt>
                  <c:pt idx="8">
                    <c:v>0.64461701387289949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EPS!$B$2:$B$10</c:f>
              <c:numCache>
                <c:formatCode>General</c:formatCode>
                <c:ptCount val="9"/>
                <c:pt idx="0">
                  <c:v>11.822515212500001</c:v>
                </c:pt>
                <c:pt idx="1">
                  <c:v>13.7630647249999</c:v>
                </c:pt>
                <c:pt idx="2">
                  <c:v>15.258535287500001</c:v>
                </c:pt>
                <c:pt idx="3">
                  <c:v>17.324215349999999</c:v>
                </c:pt>
                <c:pt idx="4">
                  <c:v>17.411145787500001</c:v>
                </c:pt>
                <c:pt idx="5">
                  <c:v>19.123068612499999</c:v>
                </c:pt>
                <c:pt idx="6">
                  <c:v>20.701618675000098</c:v>
                </c:pt>
                <c:pt idx="7">
                  <c:v>20.699197774999998</c:v>
                </c:pt>
                <c:pt idx="8">
                  <c:v>21.446258374999999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6-6B41-8E7E-C1BA0BF99029}"/>
            </c:ext>
          </c:extLst>
        </c:ser>
        <c:ser>
          <c:idx val="1"/>
          <c:order val="1"/>
          <c:tx>
            <c:v>lib20 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EPS!$F$26:$F$34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EPS!$E$26:$E$34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EPS!$B$26:$B$34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6-6B41-8E7E-C1BA0BF99029}"/>
            </c:ext>
          </c:extLst>
        </c:ser>
        <c:ser>
          <c:idx val="2"/>
          <c:order val="2"/>
          <c:tx>
            <c:v>lib20 ports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985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EPS!$F$50:$F$58</c:f>
                <c:numCache>
                  <c:formatCode>General</c:formatCode>
                  <c:ptCount val="9"/>
                </c:numCache>
              </c:numRef>
            </c:plus>
            <c:minus>
              <c:numRef>
                <c:f>EPS!$E$50:$E$58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EPS!$B$50:$B$58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6-6B41-8E7E-C1BA0BF99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073728"/>
        <c:axId val="856200080"/>
      </c:lineChart>
      <c:catAx>
        <c:axId val="86307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00080"/>
        <c:crosses val="autoZero"/>
        <c:auto val="1"/>
        <c:lblAlgn val="ctr"/>
        <c:lblOffset val="100"/>
        <c:noMultiLvlLbl val="0"/>
      </c:catAx>
      <c:valAx>
        <c:axId val="8562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EPS lib 40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Synthesis time - 95% confidence interval for mean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lib40 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EPS!$F$14:$F$22</c:f>
                <c:numCache>
                  <c:formatCode>General</c:formatCode>
                  <c:ptCount val="9"/>
                  <c:pt idx="0">
                    <c:v>0.20441841604949929</c:v>
                  </c:pt>
                  <c:pt idx="1">
                    <c:v>0.54096008721990074</c:v>
                  </c:pt>
                  <c:pt idx="2">
                    <c:v>1.0030560970619007</c:v>
                  </c:pt>
                  <c:pt idx="3">
                    <c:v>1.0209585150520972</c:v>
                  </c:pt>
                  <c:pt idx="4">
                    <c:v>1.0718657720127993</c:v>
                  </c:pt>
                  <c:pt idx="5">
                    <c:v>1.4853516295943017</c:v>
                  </c:pt>
                  <c:pt idx="6">
                    <c:v>1.2849056722208978</c:v>
                  </c:pt>
                  <c:pt idx="7">
                    <c:v>1.1702955166385003</c:v>
                  </c:pt>
                  <c:pt idx="8">
                    <c:v>1.0624698001609012</c:v>
                  </c:pt>
                </c:numCache>
              </c:numRef>
            </c:plus>
            <c:minus>
              <c:numRef>
                <c:f>EPS!$E$14:$E$22</c:f>
                <c:numCache>
                  <c:formatCode>General</c:formatCode>
                  <c:ptCount val="9"/>
                  <c:pt idx="0">
                    <c:v>0.21290725282320011</c:v>
                  </c:pt>
                  <c:pt idx="1">
                    <c:v>0.48619707807250023</c:v>
                  </c:pt>
                  <c:pt idx="2">
                    <c:v>0.92608721011099959</c:v>
                  </c:pt>
                  <c:pt idx="3">
                    <c:v>0.90533975809340106</c:v>
                  </c:pt>
                  <c:pt idx="4">
                    <c:v>0.99197138650499994</c:v>
                  </c:pt>
                  <c:pt idx="5">
                    <c:v>1.3244381784248986</c:v>
                  </c:pt>
                  <c:pt idx="6">
                    <c:v>1.1705374534513027</c:v>
                  </c:pt>
                  <c:pt idx="7">
                    <c:v>1.0337916400989009</c:v>
                  </c:pt>
                  <c:pt idx="8">
                    <c:v>1.0444398986935006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EPS!$B$14:$B$22</c:f>
              <c:numCache>
                <c:formatCode>General</c:formatCode>
                <c:ptCount val="9"/>
                <c:pt idx="0">
                  <c:v>16.567354962500001</c:v>
                </c:pt>
                <c:pt idx="1">
                  <c:v>18.140343625</c:v>
                </c:pt>
                <c:pt idx="2">
                  <c:v>22.473622362499899</c:v>
                </c:pt>
                <c:pt idx="3">
                  <c:v>26.126391737499901</c:v>
                </c:pt>
                <c:pt idx="4">
                  <c:v>26.447735162499999</c:v>
                </c:pt>
                <c:pt idx="5">
                  <c:v>30.014540024999899</c:v>
                </c:pt>
                <c:pt idx="6">
                  <c:v>30.356845937500001</c:v>
                </c:pt>
                <c:pt idx="7">
                  <c:v>29.874882575000001</c:v>
                </c:pt>
                <c:pt idx="8">
                  <c:v>30.2512361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C-A74F-BD37-778C99078AA4}"/>
            </c:ext>
          </c:extLst>
        </c:ser>
        <c:ser>
          <c:idx val="1"/>
          <c:order val="1"/>
          <c:tx>
            <c:v>lib40 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EPS!$F$38:$F$46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EPS!$E$38:$E$46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EPS!$B$38:$B$46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C-A74F-BD37-778C99078AA4}"/>
            </c:ext>
          </c:extLst>
        </c:ser>
        <c:ser>
          <c:idx val="2"/>
          <c:order val="2"/>
          <c:tx>
            <c:v>lib40 ports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985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EPS!$F$62:$F$70</c:f>
                <c:numCache>
                  <c:formatCode>General</c:formatCode>
                  <c:ptCount val="9"/>
                </c:numCache>
              </c:numRef>
            </c:plus>
            <c:minus>
              <c:numRef>
                <c:f>EPS!$E$62:$E$70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EPS!$B$62:$B$70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C-A74F-BD37-778C99078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84656"/>
        <c:axId val="863053152"/>
      </c:lineChart>
      <c:catAx>
        <c:axId val="85628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53152"/>
        <c:crosses val="autoZero"/>
        <c:auto val="1"/>
        <c:lblAlgn val="ctr"/>
        <c:lblOffset val="100"/>
        <c:noMultiLvlLbl val="0"/>
      </c:catAx>
      <c:valAx>
        <c:axId val="8630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lib20 single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EPS!$F$2:$F$10</c:f>
                <c:numCache>
                  <c:formatCode>General</c:formatCode>
                  <c:ptCount val="9"/>
                  <c:pt idx="0">
                    <c:v>0.16720580068859903</c:v>
                  </c:pt>
                  <c:pt idx="1">
                    <c:v>0.25556027500010003</c:v>
                  </c:pt>
                  <c:pt idx="2">
                    <c:v>0.3906352581950987</c:v>
                  </c:pt>
                  <c:pt idx="3">
                    <c:v>0.5994490759924993</c:v>
                  </c:pt>
                  <c:pt idx="4">
                    <c:v>0.58328127591029855</c:v>
                  </c:pt>
                  <c:pt idx="5">
                    <c:v>0.62177874962659985</c:v>
                  </c:pt>
                  <c:pt idx="6">
                    <c:v>0.69141912784980164</c:v>
                  </c:pt>
                  <c:pt idx="7">
                    <c:v>0.59967722500000065</c:v>
                  </c:pt>
                  <c:pt idx="8">
                    <c:v>0.79980808021069905</c:v>
                  </c:pt>
                </c:numCache>
              </c:numRef>
            </c:plus>
            <c:minus>
              <c:numRef>
                <c:f>EPS!$E$2:$E$10</c:f>
                <c:numCache>
                  <c:formatCode>General</c:formatCode>
                  <c:ptCount val="9"/>
                  <c:pt idx="0">
                    <c:v>0.16726521250000026</c:v>
                  </c:pt>
                  <c:pt idx="1">
                    <c:v>0.27571559779110011</c:v>
                  </c:pt>
                  <c:pt idx="2">
                    <c:v>0.32857066233200172</c:v>
                  </c:pt>
                  <c:pt idx="3">
                    <c:v>0.51594473846699884</c:v>
                  </c:pt>
                  <c:pt idx="4">
                    <c:v>0.52156479614719942</c:v>
                  </c:pt>
                  <c:pt idx="5">
                    <c:v>0.5804436124999981</c:v>
                  </c:pt>
                  <c:pt idx="6">
                    <c:v>0.61065131122349925</c:v>
                  </c:pt>
                  <c:pt idx="7">
                    <c:v>0.54888736223489687</c:v>
                  </c:pt>
                  <c:pt idx="8">
                    <c:v>0.64461701387289949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EPS!$A$2:$A$10</c:f>
              <c:strCache>
                <c:ptCount val="9"/>
                <c:pt idx="0">
                  <c:v>S1</c:v>
                </c:pt>
                <c:pt idx="1">
                  <c:v>S1:2</c:v>
                </c:pt>
                <c:pt idx="2">
                  <c:v>S1:3</c:v>
                </c:pt>
                <c:pt idx="3">
                  <c:v>S1:4</c:v>
                </c:pt>
                <c:pt idx="4">
                  <c:v>S1:5</c:v>
                </c:pt>
                <c:pt idx="5">
                  <c:v>S1:6</c:v>
                </c:pt>
                <c:pt idx="6">
                  <c:v>S1:7</c:v>
                </c:pt>
                <c:pt idx="7">
                  <c:v>S1:8</c:v>
                </c:pt>
                <c:pt idx="8">
                  <c:v>S1:9</c:v>
                </c:pt>
              </c:strCache>
            </c:strRef>
          </c:cat>
          <c:val>
            <c:numRef>
              <c:f>EPS!$B$2:$B$10</c:f>
              <c:numCache>
                <c:formatCode>General</c:formatCode>
                <c:ptCount val="9"/>
                <c:pt idx="0">
                  <c:v>11.822515212500001</c:v>
                </c:pt>
                <c:pt idx="1">
                  <c:v>13.7630647249999</c:v>
                </c:pt>
                <c:pt idx="2">
                  <c:v>15.258535287500001</c:v>
                </c:pt>
                <c:pt idx="3">
                  <c:v>17.324215349999999</c:v>
                </c:pt>
                <c:pt idx="4">
                  <c:v>17.411145787500001</c:v>
                </c:pt>
                <c:pt idx="5">
                  <c:v>19.123068612499999</c:v>
                </c:pt>
                <c:pt idx="6">
                  <c:v>20.701618675000098</c:v>
                </c:pt>
                <c:pt idx="7">
                  <c:v>20.699197774999998</c:v>
                </c:pt>
                <c:pt idx="8">
                  <c:v>21.446258374999999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F-1941-A44B-C19BB9BC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29280"/>
        <c:axId val="642507856"/>
      </c:lineChart>
      <c:catAx>
        <c:axId val="86312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07856"/>
        <c:crosses val="autoZero"/>
        <c:auto val="1"/>
        <c:lblAlgn val="ctr"/>
        <c:lblOffset val="100"/>
        <c:noMultiLvlLbl val="0"/>
      </c:catAx>
      <c:valAx>
        <c:axId val="6425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lib20 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EPS!$F$26:$F$34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EPS!$E$26:$E$34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EPS!$A$2:$A$10</c:f>
              <c:strCache>
                <c:ptCount val="9"/>
                <c:pt idx="0">
                  <c:v>S1</c:v>
                </c:pt>
                <c:pt idx="1">
                  <c:v>S1:2</c:v>
                </c:pt>
                <c:pt idx="2">
                  <c:v>S1:3</c:v>
                </c:pt>
                <c:pt idx="3">
                  <c:v>S1:4</c:v>
                </c:pt>
                <c:pt idx="4">
                  <c:v>S1:5</c:v>
                </c:pt>
                <c:pt idx="5">
                  <c:v>S1:6</c:v>
                </c:pt>
                <c:pt idx="6">
                  <c:v>S1:7</c:v>
                </c:pt>
                <c:pt idx="7">
                  <c:v>S1:8</c:v>
                </c:pt>
                <c:pt idx="8">
                  <c:v>S1:9</c:v>
                </c:pt>
              </c:strCache>
            </c:strRef>
          </c:cat>
          <c:val>
            <c:numRef>
              <c:f>EPS!$B$26:$B$34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B-1246-9533-7596EC84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355616"/>
        <c:axId val="856900608"/>
      </c:lineChart>
      <c:catAx>
        <c:axId val="8573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Specifications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00608"/>
        <c:crosses val="autoZero"/>
        <c:auto val="1"/>
        <c:lblAlgn val="ctr"/>
        <c:lblOffset val="100"/>
        <c:noMultiLvlLbl val="0"/>
      </c:catAx>
      <c:valAx>
        <c:axId val="8569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Seconds</a:t>
                </a:r>
                <a:r>
                  <a:rPr lang="en-US" sz="1400" b="1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lib20 ports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EPS!$F$50:$F$58</c:f>
                <c:numCache>
                  <c:formatCode>General</c:formatCode>
                  <c:ptCount val="9"/>
                </c:numCache>
              </c:numRef>
            </c:plus>
            <c:minus>
              <c:numRef>
                <c:f>EPS!$E$50:$E$58</c:f>
                <c:numCache>
                  <c:formatCode>General</c:formatCode>
                  <c:ptCount val="9"/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EPS!$A$2:$A$10</c:f>
              <c:strCache>
                <c:ptCount val="9"/>
                <c:pt idx="0">
                  <c:v>S1</c:v>
                </c:pt>
                <c:pt idx="1">
                  <c:v>S1:2</c:v>
                </c:pt>
                <c:pt idx="2">
                  <c:v>S1:3</c:v>
                </c:pt>
                <c:pt idx="3">
                  <c:v>S1:4</c:v>
                </c:pt>
                <c:pt idx="4">
                  <c:v>S1:5</c:v>
                </c:pt>
                <c:pt idx="5">
                  <c:v>S1:6</c:v>
                </c:pt>
                <c:pt idx="6">
                  <c:v>S1:7</c:v>
                </c:pt>
                <c:pt idx="7">
                  <c:v>S1:8</c:v>
                </c:pt>
                <c:pt idx="8">
                  <c:v>S1:9</c:v>
                </c:pt>
              </c:strCache>
            </c:strRef>
          </c:cat>
          <c:val>
            <c:numRef>
              <c:f>EPS!$B$50:$B$58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1-DB49-8C0B-BE938E52D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554496"/>
        <c:axId val="642564544"/>
      </c:lineChart>
      <c:catAx>
        <c:axId val="64255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Specifications</a:t>
                </a:r>
                <a:r>
                  <a:rPr lang="en-US" sz="1400" b="1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64544"/>
        <c:crosses val="autoZero"/>
        <c:auto val="1"/>
        <c:lblAlgn val="ctr"/>
        <c:lblOffset val="100"/>
        <c:noMultiLvlLbl val="0"/>
      </c:catAx>
      <c:valAx>
        <c:axId val="6425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Seconds</a:t>
                </a:r>
                <a:r>
                  <a:rPr lang="en-US" sz="1400" b="1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lib40 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EPS!$F$14:$F$22</c:f>
                <c:numCache>
                  <c:formatCode>General</c:formatCode>
                  <c:ptCount val="9"/>
                  <c:pt idx="0">
                    <c:v>0.20441841604949929</c:v>
                  </c:pt>
                  <c:pt idx="1">
                    <c:v>0.54096008721990074</c:v>
                  </c:pt>
                  <c:pt idx="2">
                    <c:v>1.0030560970619007</c:v>
                  </c:pt>
                  <c:pt idx="3">
                    <c:v>1.0209585150520972</c:v>
                  </c:pt>
                  <c:pt idx="4">
                    <c:v>1.0718657720127993</c:v>
                  </c:pt>
                  <c:pt idx="5">
                    <c:v>1.4853516295943017</c:v>
                  </c:pt>
                  <c:pt idx="6">
                    <c:v>1.2849056722208978</c:v>
                  </c:pt>
                  <c:pt idx="7">
                    <c:v>1.1702955166385003</c:v>
                  </c:pt>
                  <c:pt idx="8">
                    <c:v>1.0624698001609012</c:v>
                  </c:pt>
                </c:numCache>
              </c:numRef>
            </c:plus>
            <c:minus>
              <c:numRef>
                <c:f>EPS!$E$14:$E$22</c:f>
                <c:numCache>
                  <c:formatCode>General</c:formatCode>
                  <c:ptCount val="9"/>
                  <c:pt idx="0">
                    <c:v>0.21290725282320011</c:v>
                  </c:pt>
                  <c:pt idx="1">
                    <c:v>0.48619707807250023</c:v>
                  </c:pt>
                  <c:pt idx="2">
                    <c:v>0.92608721011099959</c:v>
                  </c:pt>
                  <c:pt idx="3">
                    <c:v>0.90533975809340106</c:v>
                  </c:pt>
                  <c:pt idx="4">
                    <c:v>0.99197138650499994</c:v>
                  </c:pt>
                  <c:pt idx="5">
                    <c:v>1.3244381784248986</c:v>
                  </c:pt>
                  <c:pt idx="6">
                    <c:v>1.1705374534513027</c:v>
                  </c:pt>
                  <c:pt idx="7">
                    <c:v>1.0337916400989009</c:v>
                  </c:pt>
                  <c:pt idx="8">
                    <c:v>1.0444398986935006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EPS!$A$2:$A$10</c:f>
              <c:strCache>
                <c:ptCount val="9"/>
                <c:pt idx="0">
                  <c:v>S1</c:v>
                </c:pt>
                <c:pt idx="1">
                  <c:v>S1:2</c:v>
                </c:pt>
                <c:pt idx="2">
                  <c:v>S1:3</c:v>
                </c:pt>
                <c:pt idx="3">
                  <c:v>S1:4</c:v>
                </c:pt>
                <c:pt idx="4">
                  <c:v>S1:5</c:v>
                </c:pt>
                <c:pt idx="5">
                  <c:v>S1:6</c:v>
                </c:pt>
                <c:pt idx="6">
                  <c:v>S1:7</c:v>
                </c:pt>
                <c:pt idx="7">
                  <c:v>S1:8</c:v>
                </c:pt>
                <c:pt idx="8">
                  <c:v>S1:9</c:v>
                </c:pt>
              </c:strCache>
            </c:strRef>
          </c:cat>
          <c:val>
            <c:numRef>
              <c:f>EPS!$B$14:$B$22</c:f>
              <c:numCache>
                <c:formatCode>General</c:formatCode>
                <c:ptCount val="9"/>
                <c:pt idx="0">
                  <c:v>16.567354962500001</c:v>
                </c:pt>
                <c:pt idx="1">
                  <c:v>18.140343625</c:v>
                </c:pt>
                <c:pt idx="2">
                  <c:v>22.473622362499899</c:v>
                </c:pt>
                <c:pt idx="3">
                  <c:v>26.126391737499901</c:v>
                </c:pt>
                <c:pt idx="4">
                  <c:v>26.447735162499999</c:v>
                </c:pt>
                <c:pt idx="5">
                  <c:v>30.014540024999899</c:v>
                </c:pt>
                <c:pt idx="6">
                  <c:v>30.356845937500001</c:v>
                </c:pt>
                <c:pt idx="7">
                  <c:v>29.874882575000001</c:v>
                </c:pt>
                <c:pt idx="8">
                  <c:v>30.2512361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6-F14A-9AA1-927188D11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94768"/>
        <c:axId val="856135248"/>
      </c:lineChart>
      <c:catAx>
        <c:axId val="85629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35248"/>
        <c:crosses val="autoZero"/>
        <c:auto val="1"/>
        <c:lblAlgn val="ctr"/>
        <c:lblOffset val="100"/>
        <c:noMultiLvlLbl val="0"/>
      </c:catAx>
      <c:valAx>
        <c:axId val="8561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Seconds</a:t>
                </a:r>
                <a:r>
                  <a:rPr lang="en-US" sz="1400" b="1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9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lib40 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"/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EPS!$A$2:$A$10</c:f>
              <c:strCache>
                <c:ptCount val="9"/>
                <c:pt idx="0">
                  <c:v>S1</c:v>
                </c:pt>
                <c:pt idx="1">
                  <c:v>S1:2</c:v>
                </c:pt>
                <c:pt idx="2">
                  <c:v>S1:3</c:v>
                </c:pt>
                <c:pt idx="3">
                  <c:v>S1:4</c:v>
                </c:pt>
                <c:pt idx="4">
                  <c:v>S1:5</c:v>
                </c:pt>
                <c:pt idx="5">
                  <c:v>S1:6</c:v>
                </c:pt>
                <c:pt idx="6">
                  <c:v>S1:7</c:v>
                </c:pt>
                <c:pt idx="7">
                  <c:v>S1:8</c:v>
                </c:pt>
                <c:pt idx="8">
                  <c:v>S1:9</c:v>
                </c:pt>
              </c:strCache>
            </c:strRef>
          </c:cat>
          <c:val>
            <c:numRef>
              <c:f>EPS!$B$38:$B$46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2-5049-BDA3-89B224C00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593840"/>
        <c:axId val="642597632"/>
      </c:lineChart>
      <c:catAx>
        <c:axId val="64259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Specifications</a:t>
                </a:r>
                <a:r>
                  <a:rPr lang="en-US" sz="1400" b="1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97632"/>
        <c:crosses val="autoZero"/>
        <c:auto val="1"/>
        <c:lblAlgn val="ctr"/>
        <c:lblOffset val="100"/>
        <c:noMultiLvlLbl val="0"/>
      </c:catAx>
      <c:valAx>
        <c:axId val="6425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Seconds</a:t>
                </a:r>
                <a:r>
                  <a:rPr lang="en-US" sz="1400" b="1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9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lib40 ports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EPS!$F$62:$F$70</c:f>
                <c:numCache>
                  <c:formatCode>General</c:formatCode>
                  <c:ptCount val="9"/>
                </c:numCache>
              </c:numRef>
            </c:plus>
            <c:minus>
              <c:numRef>
                <c:f>EPS!$E$62:$E$70</c:f>
                <c:numCache>
                  <c:formatCode>General</c:formatCode>
                  <c:ptCount val="9"/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EPS!$A$2:$A$10</c:f>
              <c:strCache>
                <c:ptCount val="9"/>
                <c:pt idx="0">
                  <c:v>S1</c:v>
                </c:pt>
                <c:pt idx="1">
                  <c:v>S1:2</c:v>
                </c:pt>
                <c:pt idx="2">
                  <c:v>S1:3</c:v>
                </c:pt>
                <c:pt idx="3">
                  <c:v>S1:4</c:v>
                </c:pt>
                <c:pt idx="4">
                  <c:v>S1:5</c:v>
                </c:pt>
                <c:pt idx="5">
                  <c:v>S1:6</c:v>
                </c:pt>
                <c:pt idx="6">
                  <c:v>S1:7</c:v>
                </c:pt>
                <c:pt idx="7">
                  <c:v>S1:8</c:v>
                </c:pt>
                <c:pt idx="8">
                  <c:v>S1:9</c:v>
                </c:pt>
              </c:strCache>
            </c:strRef>
          </c:cat>
          <c:val>
            <c:numRef>
              <c:f>EPS!$B$62:$B$70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3-8F42-93AD-54650995E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55136"/>
        <c:axId val="842414944"/>
      </c:lineChart>
      <c:catAx>
        <c:axId val="86315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Specifications</a:t>
                </a:r>
                <a:r>
                  <a:rPr lang="en-US" sz="1400" b="1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14944"/>
        <c:crosses val="autoZero"/>
        <c:auto val="1"/>
        <c:lblAlgn val="ctr"/>
        <c:lblOffset val="100"/>
        <c:noMultiLvlLbl val="0"/>
      </c:catAx>
      <c:valAx>
        <c:axId val="8424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Seconds</a:t>
                </a:r>
                <a:r>
                  <a:rPr lang="en-US" sz="1400" b="1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5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lib20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EPS!$F$2:$F$10</c:f>
                <c:numCache>
                  <c:formatCode>General</c:formatCode>
                  <c:ptCount val="9"/>
                  <c:pt idx="0">
                    <c:v>0.16720580068859903</c:v>
                  </c:pt>
                  <c:pt idx="1">
                    <c:v>0.25556027500010003</c:v>
                  </c:pt>
                  <c:pt idx="2">
                    <c:v>0.3906352581950987</c:v>
                  </c:pt>
                  <c:pt idx="3">
                    <c:v>0.5994490759924993</c:v>
                  </c:pt>
                  <c:pt idx="4">
                    <c:v>0.58328127591029855</c:v>
                  </c:pt>
                  <c:pt idx="5">
                    <c:v>0.62177874962659985</c:v>
                  </c:pt>
                  <c:pt idx="6">
                    <c:v>0.69141912784980164</c:v>
                  </c:pt>
                  <c:pt idx="7">
                    <c:v>0.59967722500000065</c:v>
                  </c:pt>
                  <c:pt idx="8">
                    <c:v>0.79980808021069905</c:v>
                  </c:pt>
                </c:numCache>
              </c:numRef>
            </c:plus>
            <c:minus>
              <c:numRef>
                <c:f>EPS!$E$2:$E$10</c:f>
                <c:numCache>
                  <c:formatCode>General</c:formatCode>
                  <c:ptCount val="9"/>
                  <c:pt idx="0">
                    <c:v>0.16726521250000026</c:v>
                  </c:pt>
                  <c:pt idx="1">
                    <c:v>0.27571559779110011</c:v>
                  </c:pt>
                  <c:pt idx="2">
                    <c:v>0.32857066233200172</c:v>
                  </c:pt>
                  <c:pt idx="3">
                    <c:v>0.51594473846699884</c:v>
                  </c:pt>
                  <c:pt idx="4">
                    <c:v>0.52156479614719942</c:v>
                  </c:pt>
                  <c:pt idx="5">
                    <c:v>0.5804436124999981</c:v>
                  </c:pt>
                  <c:pt idx="6">
                    <c:v>0.61065131122349925</c:v>
                  </c:pt>
                  <c:pt idx="7">
                    <c:v>0.54888736223489687</c:v>
                  </c:pt>
                  <c:pt idx="8">
                    <c:v>0.64461701387289949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EPS!$A$2:$A$10</c:f>
              <c:strCache>
                <c:ptCount val="9"/>
                <c:pt idx="0">
                  <c:v>S1</c:v>
                </c:pt>
                <c:pt idx="1">
                  <c:v>S1:2</c:v>
                </c:pt>
                <c:pt idx="2">
                  <c:v>S1:3</c:v>
                </c:pt>
                <c:pt idx="3">
                  <c:v>S1:4</c:v>
                </c:pt>
                <c:pt idx="4">
                  <c:v>S1:5</c:v>
                </c:pt>
                <c:pt idx="5">
                  <c:v>S1:6</c:v>
                </c:pt>
                <c:pt idx="6">
                  <c:v>S1:7</c:v>
                </c:pt>
                <c:pt idx="7">
                  <c:v>S1:8</c:v>
                </c:pt>
                <c:pt idx="8">
                  <c:v>S1:9</c:v>
                </c:pt>
              </c:strCache>
            </c:strRef>
          </c:cat>
          <c:val>
            <c:numRef>
              <c:f>EPS!$B$2:$B$10</c:f>
              <c:numCache>
                <c:formatCode>General</c:formatCode>
                <c:ptCount val="9"/>
                <c:pt idx="0">
                  <c:v>11.822515212500001</c:v>
                </c:pt>
                <c:pt idx="1">
                  <c:v>13.7630647249999</c:v>
                </c:pt>
                <c:pt idx="2">
                  <c:v>15.258535287500001</c:v>
                </c:pt>
                <c:pt idx="3">
                  <c:v>17.324215349999999</c:v>
                </c:pt>
                <c:pt idx="4">
                  <c:v>17.411145787500001</c:v>
                </c:pt>
                <c:pt idx="5">
                  <c:v>19.123068612499999</c:v>
                </c:pt>
                <c:pt idx="6">
                  <c:v>20.701618675000098</c:v>
                </c:pt>
                <c:pt idx="7">
                  <c:v>20.699197774999998</c:v>
                </c:pt>
                <c:pt idx="8">
                  <c:v>21.446258374999999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9-2148-9B8A-8E4A4AEB31D6}"/>
            </c:ext>
          </c:extLst>
        </c:ser>
        <c:ser>
          <c:idx val="1"/>
          <c:order val="1"/>
          <c:tx>
            <c:v>lib40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EPS!$F$14:$F$22</c:f>
                <c:numCache>
                  <c:formatCode>General</c:formatCode>
                  <c:ptCount val="9"/>
                  <c:pt idx="0">
                    <c:v>0.20441841604949929</c:v>
                  </c:pt>
                  <c:pt idx="1">
                    <c:v>0.54096008721990074</c:v>
                  </c:pt>
                  <c:pt idx="2">
                    <c:v>1.0030560970619007</c:v>
                  </c:pt>
                  <c:pt idx="3">
                    <c:v>1.0209585150520972</c:v>
                  </c:pt>
                  <c:pt idx="4">
                    <c:v>1.0718657720127993</c:v>
                  </c:pt>
                  <c:pt idx="5">
                    <c:v>1.4853516295943017</c:v>
                  </c:pt>
                  <c:pt idx="6">
                    <c:v>1.2849056722208978</c:v>
                  </c:pt>
                  <c:pt idx="7">
                    <c:v>1.1702955166385003</c:v>
                  </c:pt>
                  <c:pt idx="8">
                    <c:v>1.0624698001609012</c:v>
                  </c:pt>
                </c:numCache>
              </c:numRef>
            </c:plus>
            <c:minus>
              <c:numRef>
                <c:f>EPS!$E$14:$E$22</c:f>
                <c:numCache>
                  <c:formatCode>General</c:formatCode>
                  <c:ptCount val="9"/>
                  <c:pt idx="0">
                    <c:v>0.21290725282320011</c:v>
                  </c:pt>
                  <c:pt idx="1">
                    <c:v>0.48619707807250023</c:v>
                  </c:pt>
                  <c:pt idx="2">
                    <c:v>0.92608721011099959</c:v>
                  </c:pt>
                  <c:pt idx="3">
                    <c:v>0.90533975809340106</c:v>
                  </c:pt>
                  <c:pt idx="4">
                    <c:v>0.99197138650499994</c:v>
                  </c:pt>
                  <c:pt idx="5">
                    <c:v>1.3244381784248986</c:v>
                  </c:pt>
                  <c:pt idx="6">
                    <c:v>1.1705374534513027</c:v>
                  </c:pt>
                  <c:pt idx="7">
                    <c:v>1.0337916400989009</c:v>
                  </c:pt>
                  <c:pt idx="8">
                    <c:v>1.0444398986935006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EPS!$B$14:$B$22</c:f>
              <c:numCache>
                <c:formatCode>General</c:formatCode>
                <c:ptCount val="9"/>
                <c:pt idx="0">
                  <c:v>16.567354962500001</c:v>
                </c:pt>
                <c:pt idx="1">
                  <c:v>18.140343625</c:v>
                </c:pt>
                <c:pt idx="2">
                  <c:v>22.473622362499899</c:v>
                </c:pt>
                <c:pt idx="3">
                  <c:v>26.126391737499901</c:v>
                </c:pt>
                <c:pt idx="4">
                  <c:v>26.447735162499999</c:v>
                </c:pt>
                <c:pt idx="5">
                  <c:v>30.014540024999899</c:v>
                </c:pt>
                <c:pt idx="6">
                  <c:v>30.356845937500001</c:v>
                </c:pt>
                <c:pt idx="7">
                  <c:v>29.874882575000001</c:v>
                </c:pt>
                <c:pt idx="8">
                  <c:v>30.2512361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9-2148-9B8A-8E4A4AEB3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29280"/>
        <c:axId val="642507856"/>
      </c:lineChart>
      <c:catAx>
        <c:axId val="86312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07856"/>
        <c:crosses val="autoZero"/>
        <c:auto val="1"/>
        <c:lblAlgn val="ctr"/>
        <c:lblOffset val="100"/>
        <c:noMultiLvlLbl val="0"/>
      </c:catAx>
      <c:valAx>
        <c:axId val="6425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3883633673307"/>
          <c:y val="6.8180002315886987E-2"/>
          <c:w val="0.8812611636632669"/>
          <c:h val="0.74992068087077346"/>
        </c:manualLayout>
      </c:layout>
      <c:lineChart>
        <c:grouping val="standard"/>
        <c:varyColors val="0"/>
        <c:ser>
          <c:idx val="0"/>
          <c:order val="0"/>
          <c:tx>
            <c:strRef>
              <c:f>BLDC_ORIG!$B$3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5906040268457E-2"/>
                  <c:y val="-6.6176470588235295E-2"/>
                </c:manualLayout>
              </c:layout>
              <c:tx>
                <c:strRef>
                  <c:f>BLDC_ORIG!$H$4</c:f>
                  <c:strCache>
                    <c:ptCount val="1"/>
                    <c:pt idx="0">
                      <c:v>6.14 (5.87, 7.2)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881301052321698"/>
                      <c:h val="0.13669117647058801"/>
                    </c:manualLayout>
                  </c15:layout>
                  <c15:dlblFieldTable>
                    <c15:dlblFTEntry>
                      <c15:txfldGUID>{6B4CA34F-0E88-0F4D-9489-EB0D1170A200}</c15:txfldGUID>
                      <c15:f>BLDC_ORIG!$H$4</c15:f>
                      <c15:dlblFieldTableCache>
                        <c:ptCount val="1"/>
                        <c:pt idx="0">
                          <c:v>6.14 (5.87, 7.2)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0D9-204F-A02F-FA2915BFD3A1}"/>
                </c:ext>
              </c:extLst>
            </c:dLbl>
            <c:dLbl>
              <c:idx val="1"/>
              <c:layout>
                <c:manualLayout>
                  <c:x val="-8.3892617449665002E-3"/>
                  <c:y val="-6.9852941176470604E-2"/>
                </c:manualLayout>
              </c:layout>
              <c:tx>
                <c:strRef>
                  <c:f>BLDC_ORIG!$H$5</c:f>
                  <c:strCache>
                    <c:ptCount val="1"/>
                    <c:pt idx="0">
                      <c:v>10.03 (9.09, 11.5)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16829788799799"/>
                      <c:h val="0.13669117647058801"/>
                    </c:manualLayout>
                  </c15:layout>
                  <c15:dlblFieldTable>
                    <c15:dlblFTEntry>
                      <c15:txfldGUID>{A710374E-30E0-7D45-86C2-55247483FF1B}</c15:txfldGUID>
                      <c15:f>BLDC_ORIG!$H$5</c15:f>
                      <c15:dlblFieldTableCache>
                        <c:ptCount val="1"/>
                        <c:pt idx="0">
                          <c:v>10.03 (9.09, 11.5)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0D9-204F-A02F-FA2915BFD3A1}"/>
                </c:ext>
              </c:extLst>
            </c:dLbl>
            <c:dLbl>
              <c:idx val="2"/>
              <c:layout>
                <c:manualLayout>
                  <c:x val="-2.6845571526713522E-2"/>
                  <c:y val="-0.12132338466882817"/>
                </c:manualLayout>
              </c:layout>
              <c:tx>
                <c:strRef>
                  <c:f>BLDC_ORIG!$H$6</c:f>
                  <c:strCache>
                    <c:ptCount val="1"/>
                    <c:pt idx="0">
                      <c:v>11.54 (10.51, 12.98)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08418573846499"/>
                      <c:h val="0.13669117647058801"/>
                    </c:manualLayout>
                  </c15:layout>
                  <c15:dlblFieldTable>
                    <c15:dlblFTEntry>
                      <c15:txfldGUID>{D3F8DAAB-F941-714A-B160-058689C201EF}</c15:txfldGUID>
                      <c15:f>BLDC_ORIG!$H$6</c15:f>
                      <c15:dlblFieldTableCache>
                        <c:ptCount val="1"/>
                        <c:pt idx="0">
                          <c:v>11.54 (10.51, 12.98)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0D9-204F-A02F-FA2915BFD3A1}"/>
                </c:ext>
              </c:extLst>
            </c:dLbl>
            <c:dLbl>
              <c:idx val="3"/>
              <c:layout>
                <c:manualLayout>
                  <c:x val="-8.3892617449664395E-4"/>
                  <c:y val="-4.7794117647058799E-2"/>
                </c:manualLayout>
              </c:layout>
              <c:tx>
                <c:strRef>
                  <c:f>BLDC_ORIG!$H$7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0827696454051"/>
                      <c:h val="0.13669117647058801"/>
                    </c:manualLayout>
                  </c15:layout>
                  <c15:dlblFieldTable>
                    <c15:dlblFTEntry>
                      <c15:txfldGUID>{AD2D9888-BFCE-2145-A8F9-BF4B6F5E453D}</c15:txfldGUID>
                      <c15:f>BLDC_ORIG!$H$7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0D9-204F-A02F-FA2915BFD3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BLDC_ORIG!$F$4:$F$7</c:f>
                <c:numCache>
                  <c:formatCode>General</c:formatCode>
                  <c:ptCount val="4"/>
                  <c:pt idx="0">
                    <c:v>1.0541999999999998</c:v>
                  </c:pt>
                  <c:pt idx="1">
                    <c:v>1.4783000000000008</c:v>
                  </c:pt>
                  <c:pt idx="2">
                    <c:v>1.4385999999999992</c:v>
                  </c:pt>
                </c:numCache>
              </c:numRef>
            </c:plus>
            <c:minus>
              <c:numRef>
                <c:f>BLDC_ORIG!$E$4:$E$7</c:f>
                <c:numCache>
                  <c:formatCode>General</c:formatCode>
                  <c:ptCount val="4"/>
                  <c:pt idx="0">
                    <c:v>0.27340000000000053</c:v>
                  </c:pt>
                  <c:pt idx="1">
                    <c:v>0.93929999999999936</c:v>
                  </c:pt>
                  <c:pt idx="2">
                    <c:v>1.0243000000000002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BLDC_ORIG!$A$4:$A$6</c:f>
              <c:numCache>
                <c:formatCode>General</c:formatCode>
                <c:ptCount val="3"/>
                <c:pt idx="0">
                  <c:v>16</c:v>
                </c:pt>
                <c:pt idx="1">
                  <c:v>24</c:v>
                </c:pt>
                <c:pt idx="2">
                  <c:v>32</c:v>
                </c:pt>
              </c:numCache>
            </c:numRef>
          </c:cat>
          <c:val>
            <c:numRef>
              <c:f>BLDC_ORIG!$B$4:$B$6</c:f>
              <c:numCache>
                <c:formatCode>General</c:formatCode>
                <c:ptCount val="3"/>
                <c:pt idx="0">
                  <c:v>6.1409000000000002</c:v>
                </c:pt>
                <c:pt idx="1">
                  <c:v>10.025399999999999</c:v>
                </c:pt>
                <c:pt idx="2">
                  <c:v>11.5365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9-204F-A02F-FA2915BFD3A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6755312"/>
        <c:axId val="857060800"/>
      </c:lineChart>
      <c:catAx>
        <c:axId val="856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60800"/>
        <c:crosses val="autoZero"/>
        <c:auto val="1"/>
        <c:lblAlgn val="ctr"/>
        <c:lblOffset val="100"/>
        <c:noMultiLvlLbl val="0"/>
      </c:catAx>
      <c:valAx>
        <c:axId val="8570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w/o decomposition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EPS!$F$2:$F$10</c:f>
                <c:numCache>
                  <c:formatCode>General</c:formatCode>
                  <c:ptCount val="9"/>
                  <c:pt idx="0">
                    <c:v>0.16720580068859903</c:v>
                  </c:pt>
                  <c:pt idx="1">
                    <c:v>0.25556027500010003</c:v>
                  </c:pt>
                  <c:pt idx="2">
                    <c:v>0.3906352581950987</c:v>
                  </c:pt>
                  <c:pt idx="3">
                    <c:v>0.5994490759924993</c:v>
                  </c:pt>
                  <c:pt idx="4">
                    <c:v>0.58328127591029855</c:v>
                  </c:pt>
                  <c:pt idx="5">
                    <c:v>0.62177874962659985</c:v>
                  </c:pt>
                  <c:pt idx="6">
                    <c:v>0.69141912784980164</c:v>
                  </c:pt>
                  <c:pt idx="7">
                    <c:v>0.59967722500000065</c:v>
                  </c:pt>
                  <c:pt idx="8">
                    <c:v>0.79980808021069905</c:v>
                  </c:pt>
                </c:numCache>
              </c:numRef>
            </c:plus>
            <c:minus>
              <c:numRef>
                <c:f>EPS!$E$2:$E$10</c:f>
                <c:numCache>
                  <c:formatCode>General</c:formatCode>
                  <c:ptCount val="9"/>
                  <c:pt idx="0">
                    <c:v>0.16726521250000026</c:v>
                  </c:pt>
                  <c:pt idx="1">
                    <c:v>0.27571559779110011</c:v>
                  </c:pt>
                  <c:pt idx="2">
                    <c:v>0.32857066233200172</c:v>
                  </c:pt>
                  <c:pt idx="3">
                    <c:v>0.51594473846699884</c:v>
                  </c:pt>
                  <c:pt idx="4">
                    <c:v>0.52156479614719942</c:v>
                  </c:pt>
                  <c:pt idx="5">
                    <c:v>0.5804436124999981</c:v>
                  </c:pt>
                  <c:pt idx="6">
                    <c:v>0.61065131122349925</c:v>
                  </c:pt>
                  <c:pt idx="7">
                    <c:v>0.54888736223489687</c:v>
                  </c:pt>
                  <c:pt idx="8">
                    <c:v>0.64461701387289949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EPS!$B$2:$B$10</c:f>
              <c:numCache>
                <c:formatCode>General</c:formatCode>
                <c:ptCount val="9"/>
                <c:pt idx="0">
                  <c:v>11.822515212500001</c:v>
                </c:pt>
                <c:pt idx="1">
                  <c:v>13.7630647249999</c:v>
                </c:pt>
                <c:pt idx="2">
                  <c:v>15.258535287500001</c:v>
                </c:pt>
                <c:pt idx="3">
                  <c:v>17.324215349999999</c:v>
                </c:pt>
                <c:pt idx="4">
                  <c:v>17.411145787500001</c:v>
                </c:pt>
                <c:pt idx="5">
                  <c:v>19.123068612499999</c:v>
                </c:pt>
                <c:pt idx="6">
                  <c:v>20.701618675000098</c:v>
                </c:pt>
                <c:pt idx="7">
                  <c:v>20.699197774999998</c:v>
                </c:pt>
                <c:pt idx="8">
                  <c:v>21.446258374999999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5-4047-9486-A6CD1D9D9530}"/>
            </c:ext>
          </c:extLst>
        </c:ser>
        <c:ser>
          <c:idx val="1"/>
          <c:order val="1"/>
          <c:tx>
            <c:v>w/ decomposition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EPS!$F$26:$F$34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EPS!$E$26:$E$34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EPS!$B$26:$B$34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5-4047-9486-A6CD1D9D9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073728"/>
        <c:axId val="856200080"/>
      </c:lineChart>
      <c:catAx>
        <c:axId val="86307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00080"/>
        <c:crosses val="autoZero"/>
        <c:auto val="1"/>
        <c:lblAlgn val="ctr"/>
        <c:lblOffset val="100"/>
        <c:noMultiLvlLbl val="0"/>
      </c:catAx>
      <c:valAx>
        <c:axId val="8562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Synthesis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lib20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EPS!$A$2:$A$10</c:f>
              <c:strCache>
                <c:ptCount val="9"/>
                <c:pt idx="0">
                  <c:v>S1</c:v>
                </c:pt>
                <c:pt idx="1">
                  <c:v>S1:2</c:v>
                </c:pt>
                <c:pt idx="2">
                  <c:v>S1:3</c:v>
                </c:pt>
                <c:pt idx="3">
                  <c:v>S1:4</c:v>
                </c:pt>
                <c:pt idx="4">
                  <c:v>S1:5</c:v>
                </c:pt>
                <c:pt idx="5">
                  <c:v>S1:6</c:v>
                </c:pt>
                <c:pt idx="6">
                  <c:v>S1:7</c:v>
                </c:pt>
                <c:pt idx="7">
                  <c:v>S1:8</c:v>
                </c:pt>
                <c:pt idx="8">
                  <c:v>S1:9</c:v>
                </c:pt>
              </c:strCache>
            </c:strRef>
          </c:cat>
          <c:val>
            <c:numRef>
              <c:f>EPS!$B$2:$B$10</c:f>
              <c:numCache>
                <c:formatCode>General</c:formatCode>
                <c:ptCount val="9"/>
                <c:pt idx="0">
                  <c:v>11.822515212500001</c:v>
                </c:pt>
                <c:pt idx="1">
                  <c:v>13.7630647249999</c:v>
                </c:pt>
                <c:pt idx="2">
                  <c:v>15.258535287500001</c:v>
                </c:pt>
                <c:pt idx="3">
                  <c:v>17.324215349999999</c:v>
                </c:pt>
                <c:pt idx="4">
                  <c:v>17.411145787500001</c:v>
                </c:pt>
                <c:pt idx="5">
                  <c:v>19.123068612499999</c:v>
                </c:pt>
                <c:pt idx="6">
                  <c:v>20.701618675000098</c:v>
                </c:pt>
                <c:pt idx="7">
                  <c:v>20.699197774999998</c:v>
                </c:pt>
                <c:pt idx="8">
                  <c:v>21.446258374999999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6-E949-95E2-D40BB4A8812E}"/>
            </c:ext>
          </c:extLst>
        </c:ser>
        <c:ser>
          <c:idx val="1"/>
          <c:order val="1"/>
          <c:tx>
            <c:v>lib40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EPS!$B$14:$B$22</c:f>
              <c:numCache>
                <c:formatCode>General</c:formatCode>
                <c:ptCount val="9"/>
                <c:pt idx="0">
                  <c:v>16.567354962500001</c:v>
                </c:pt>
                <c:pt idx="1">
                  <c:v>18.140343625</c:v>
                </c:pt>
                <c:pt idx="2">
                  <c:v>22.473622362499899</c:v>
                </c:pt>
                <c:pt idx="3">
                  <c:v>26.126391737499901</c:v>
                </c:pt>
                <c:pt idx="4">
                  <c:v>26.447735162499999</c:v>
                </c:pt>
                <c:pt idx="5">
                  <c:v>30.014540024999899</c:v>
                </c:pt>
                <c:pt idx="6">
                  <c:v>30.356845937500001</c:v>
                </c:pt>
                <c:pt idx="7">
                  <c:v>29.874882575000001</c:v>
                </c:pt>
                <c:pt idx="8">
                  <c:v>30.2512361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6-E949-95E2-D40BB4A88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129280"/>
        <c:axId val="642507856"/>
      </c:barChart>
      <c:catAx>
        <c:axId val="86312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07856"/>
        <c:crosses val="autoZero"/>
        <c:auto val="1"/>
        <c:lblAlgn val="ctr"/>
        <c:lblOffset val="100"/>
        <c:noMultiLvlLbl val="0"/>
      </c:catAx>
      <c:valAx>
        <c:axId val="6425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EPS Single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Synthesis time - 95% confidence interval for mean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lib20 single</c:v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EPS_SD!$F$2:$F$10</c:f>
                <c:numCache>
                  <c:formatCode>General</c:formatCode>
                  <c:ptCount val="9"/>
                  <c:pt idx="0">
                    <c:v>0.17499999999999893</c:v>
                  </c:pt>
                  <c:pt idx="1">
                    <c:v>0.35200000000000031</c:v>
                  </c:pt>
                  <c:pt idx="2">
                    <c:v>0.36600000000000144</c:v>
                  </c:pt>
                  <c:pt idx="3">
                    <c:v>0.29899999999999949</c:v>
                  </c:pt>
                  <c:pt idx="4">
                    <c:v>0.62999999999999901</c:v>
                  </c:pt>
                  <c:pt idx="5">
                    <c:v>0.89999999999999858</c:v>
                  </c:pt>
                  <c:pt idx="6">
                    <c:v>0.53400000000000247</c:v>
                  </c:pt>
                  <c:pt idx="7">
                    <c:v>0.56299999999999883</c:v>
                  </c:pt>
                  <c:pt idx="8">
                    <c:v>1.1580000000000013</c:v>
                  </c:pt>
                </c:numCache>
              </c:numRef>
            </c:plus>
            <c:minus>
              <c:numRef>
                <c:f>EPS_SD!$E$2:$E$10</c:f>
                <c:numCache>
                  <c:formatCode>General</c:formatCode>
                  <c:ptCount val="9"/>
                  <c:pt idx="0">
                    <c:v>0.18800000000000061</c:v>
                  </c:pt>
                  <c:pt idx="1">
                    <c:v>0.32399999999999984</c:v>
                  </c:pt>
                  <c:pt idx="2">
                    <c:v>0.3360000000000003</c:v>
                  </c:pt>
                  <c:pt idx="3">
                    <c:v>0.30699999999999861</c:v>
                  </c:pt>
                  <c:pt idx="4">
                    <c:v>0.48600000000000065</c:v>
                  </c:pt>
                  <c:pt idx="5">
                    <c:v>0.63200000000000145</c:v>
                  </c:pt>
                  <c:pt idx="6">
                    <c:v>0.43799999999999883</c:v>
                  </c:pt>
                  <c:pt idx="7">
                    <c:v>0.49900000000000233</c:v>
                  </c:pt>
                  <c:pt idx="8">
                    <c:v>0.83999999999999986</c:v>
                  </c:pt>
                </c:numCache>
              </c:numRef>
            </c:minus>
            <c:spPr>
              <a:ln w="25400">
                <a:solidFill>
                  <a:schemeClr val="accent1"/>
                </a:solidFill>
              </a:ln>
            </c:spPr>
          </c:errBars>
          <c:val>
            <c:numRef>
              <c:f>EPS_SD!$B$2:$B$10</c:f>
              <c:numCache>
                <c:formatCode>General</c:formatCode>
                <c:ptCount val="9"/>
                <c:pt idx="0">
                  <c:v>12.624000000000001</c:v>
                </c:pt>
                <c:pt idx="1">
                  <c:v>14.417</c:v>
                </c:pt>
                <c:pt idx="2">
                  <c:v>15.664</c:v>
                </c:pt>
                <c:pt idx="3">
                  <c:v>16.907</c:v>
                </c:pt>
                <c:pt idx="4">
                  <c:v>21.318000000000001</c:v>
                </c:pt>
                <c:pt idx="5">
                  <c:v>23.789000000000001</c:v>
                </c:pt>
                <c:pt idx="6">
                  <c:v>24.963999999999999</c:v>
                </c:pt>
                <c:pt idx="7">
                  <c:v>27.071000000000002</c:v>
                </c:pt>
                <c:pt idx="8">
                  <c:v>29.971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6-1242-B46B-591B4B62BD16}"/>
            </c:ext>
          </c:extLst>
        </c:ser>
        <c:ser>
          <c:idx val="3"/>
          <c:order val="1"/>
          <c:tx>
            <c:v>lib40 single</c:v>
          </c:tx>
          <c:spPr>
            <a:ln w="2540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EPS_SD!$F$14:$F$22</c:f>
                <c:numCache>
                  <c:formatCode>General</c:formatCode>
                  <c:ptCount val="9"/>
                  <c:pt idx="0">
                    <c:v>0.29400000000000048</c:v>
                  </c:pt>
                  <c:pt idx="1">
                    <c:v>0.31299999999999883</c:v>
                  </c:pt>
                  <c:pt idx="2">
                    <c:v>0.40599999999999881</c:v>
                  </c:pt>
                  <c:pt idx="3">
                    <c:v>0.33000000000000185</c:v>
                  </c:pt>
                  <c:pt idx="4">
                    <c:v>0.94200000000000017</c:v>
                  </c:pt>
                  <c:pt idx="5">
                    <c:v>0.8940000000000019</c:v>
                  </c:pt>
                  <c:pt idx="6">
                    <c:v>0.84600000000000009</c:v>
                  </c:pt>
                  <c:pt idx="7">
                    <c:v>0.43299999999999983</c:v>
                  </c:pt>
                  <c:pt idx="8">
                    <c:v>1.6679999999999993</c:v>
                  </c:pt>
                </c:numCache>
              </c:numRef>
            </c:plus>
            <c:minus>
              <c:numRef>
                <c:f>EPS_SD!$E$14:$E$22</c:f>
                <c:numCache>
                  <c:formatCode>General</c:formatCode>
                  <c:ptCount val="9"/>
                  <c:pt idx="0">
                    <c:v>0.26200000000000045</c:v>
                  </c:pt>
                  <c:pt idx="1">
                    <c:v>0.24900000000000233</c:v>
                  </c:pt>
                  <c:pt idx="2">
                    <c:v>0.28699999999999903</c:v>
                  </c:pt>
                  <c:pt idx="3">
                    <c:v>0.31099999999999994</c:v>
                  </c:pt>
                  <c:pt idx="4">
                    <c:v>0.66699999999999804</c:v>
                  </c:pt>
                  <c:pt idx="5">
                    <c:v>0.69200000000000017</c:v>
                  </c:pt>
                  <c:pt idx="6">
                    <c:v>0.61799999999999855</c:v>
                  </c:pt>
                  <c:pt idx="7">
                    <c:v>0.40500000000000114</c:v>
                  </c:pt>
                  <c:pt idx="8">
                    <c:v>0.90800000000000125</c:v>
                  </c:pt>
                </c:numCache>
              </c:numRef>
            </c:minus>
            <c:spPr>
              <a:ln w="25400">
                <a:solidFill>
                  <a:schemeClr val="accent2"/>
                </a:solidFill>
              </a:ln>
            </c:spPr>
          </c:errBars>
          <c:val>
            <c:numRef>
              <c:f>EPS_SD!$B$14:$B$22</c:f>
              <c:numCache>
                <c:formatCode>General</c:formatCode>
                <c:ptCount val="9"/>
                <c:pt idx="0">
                  <c:v>16.751000000000001</c:v>
                </c:pt>
                <c:pt idx="1">
                  <c:v>18.015000000000001</c:v>
                </c:pt>
                <c:pt idx="2">
                  <c:v>19.974</c:v>
                </c:pt>
                <c:pt idx="3">
                  <c:v>21.184999999999999</c:v>
                </c:pt>
                <c:pt idx="4">
                  <c:v>26.030999999999999</c:v>
                </c:pt>
                <c:pt idx="5">
                  <c:v>29.710999999999999</c:v>
                </c:pt>
                <c:pt idx="6">
                  <c:v>30.120999999999999</c:v>
                </c:pt>
                <c:pt idx="7">
                  <c:v>31.349</c:v>
                </c:pt>
                <c:pt idx="8">
                  <c:v>35.198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6-1242-B46B-591B4B62BD16}"/>
            </c:ext>
          </c:extLst>
        </c:ser>
        <c:ser>
          <c:idx val="0"/>
          <c:order val="2"/>
          <c:tx>
            <c:v>lib20 single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EPS_SD!$F$2:$F$10</c:f>
                <c:numCache>
                  <c:formatCode>General</c:formatCode>
                  <c:ptCount val="9"/>
                  <c:pt idx="0">
                    <c:v>0.17499999999999893</c:v>
                  </c:pt>
                  <c:pt idx="1">
                    <c:v>0.35200000000000031</c:v>
                  </c:pt>
                  <c:pt idx="2">
                    <c:v>0.36600000000000144</c:v>
                  </c:pt>
                  <c:pt idx="3">
                    <c:v>0.29899999999999949</c:v>
                  </c:pt>
                  <c:pt idx="4">
                    <c:v>0.62999999999999901</c:v>
                  </c:pt>
                  <c:pt idx="5">
                    <c:v>0.89999999999999858</c:v>
                  </c:pt>
                  <c:pt idx="6">
                    <c:v>0.53400000000000247</c:v>
                  </c:pt>
                  <c:pt idx="7">
                    <c:v>0.56299999999999883</c:v>
                  </c:pt>
                  <c:pt idx="8">
                    <c:v>1.1580000000000013</c:v>
                  </c:pt>
                </c:numCache>
              </c:numRef>
            </c:plus>
            <c:minus>
              <c:numRef>
                <c:f>EPS_SD!$E$2:$E$10</c:f>
                <c:numCache>
                  <c:formatCode>General</c:formatCode>
                  <c:ptCount val="9"/>
                  <c:pt idx="0">
                    <c:v>0.18800000000000061</c:v>
                  </c:pt>
                  <c:pt idx="1">
                    <c:v>0.32399999999999984</c:v>
                  </c:pt>
                  <c:pt idx="2">
                    <c:v>0.3360000000000003</c:v>
                  </c:pt>
                  <c:pt idx="3">
                    <c:v>0.30699999999999861</c:v>
                  </c:pt>
                  <c:pt idx="4">
                    <c:v>0.48600000000000065</c:v>
                  </c:pt>
                  <c:pt idx="5">
                    <c:v>0.63200000000000145</c:v>
                  </c:pt>
                  <c:pt idx="6">
                    <c:v>0.43799999999999883</c:v>
                  </c:pt>
                  <c:pt idx="7">
                    <c:v>0.49900000000000233</c:v>
                  </c:pt>
                  <c:pt idx="8">
                    <c:v>0.83999999999999986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EPS_SD!$B$2:$B$10</c:f>
              <c:numCache>
                <c:formatCode>General</c:formatCode>
                <c:ptCount val="9"/>
                <c:pt idx="0">
                  <c:v>12.624000000000001</c:v>
                </c:pt>
                <c:pt idx="1">
                  <c:v>14.417</c:v>
                </c:pt>
                <c:pt idx="2">
                  <c:v>15.664</c:v>
                </c:pt>
                <c:pt idx="3">
                  <c:v>16.907</c:v>
                </c:pt>
                <c:pt idx="4">
                  <c:v>21.318000000000001</c:v>
                </c:pt>
                <c:pt idx="5">
                  <c:v>23.789000000000001</c:v>
                </c:pt>
                <c:pt idx="6">
                  <c:v>24.963999999999999</c:v>
                </c:pt>
                <c:pt idx="7">
                  <c:v>27.071000000000002</c:v>
                </c:pt>
                <c:pt idx="8">
                  <c:v>29.971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6-1242-B46B-591B4B62BD16}"/>
            </c:ext>
          </c:extLst>
        </c:ser>
        <c:ser>
          <c:idx val="1"/>
          <c:order val="3"/>
          <c:tx>
            <c:v>lib40 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EPS_SD!$F$14:$F$22</c:f>
                <c:numCache>
                  <c:formatCode>General</c:formatCode>
                  <c:ptCount val="9"/>
                  <c:pt idx="0">
                    <c:v>0.29400000000000048</c:v>
                  </c:pt>
                  <c:pt idx="1">
                    <c:v>0.31299999999999883</c:v>
                  </c:pt>
                  <c:pt idx="2">
                    <c:v>0.40599999999999881</c:v>
                  </c:pt>
                  <c:pt idx="3">
                    <c:v>0.33000000000000185</c:v>
                  </c:pt>
                  <c:pt idx="4">
                    <c:v>0.94200000000000017</c:v>
                  </c:pt>
                  <c:pt idx="5">
                    <c:v>0.8940000000000019</c:v>
                  </c:pt>
                  <c:pt idx="6">
                    <c:v>0.84600000000000009</c:v>
                  </c:pt>
                  <c:pt idx="7">
                    <c:v>0.43299999999999983</c:v>
                  </c:pt>
                  <c:pt idx="8">
                    <c:v>1.6679999999999993</c:v>
                  </c:pt>
                </c:numCache>
              </c:numRef>
            </c:plus>
            <c:minus>
              <c:numRef>
                <c:f>EPS_SD!$E$14:$E$22</c:f>
                <c:numCache>
                  <c:formatCode>General</c:formatCode>
                  <c:ptCount val="9"/>
                  <c:pt idx="0">
                    <c:v>0.26200000000000045</c:v>
                  </c:pt>
                  <c:pt idx="1">
                    <c:v>0.24900000000000233</c:v>
                  </c:pt>
                  <c:pt idx="2">
                    <c:v>0.28699999999999903</c:v>
                  </c:pt>
                  <c:pt idx="3">
                    <c:v>0.31099999999999994</c:v>
                  </c:pt>
                  <c:pt idx="4">
                    <c:v>0.66699999999999804</c:v>
                  </c:pt>
                  <c:pt idx="5">
                    <c:v>0.69200000000000017</c:v>
                  </c:pt>
                  <c:pt idx="6">
                    <c:v>0.61799999999999855</c:v>
                  </c:pt>
                  <c:pt idx="7">
                    <c:v>0.40500000000000114</c:v>
                  </c:pt>
                  <c:pt idx="8">
                    <c:v>0.90800000000000125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EPS_SD!$B$14:$B$22</c:f>
              <c:numCache>
                <c:formatCode>General</c:formatCode>
                <c:ptCount val="9"/>
                <c:pt idx="0">
                  <c:v>16.751000000000001</c:v>
                </c:pt>
                <c:pt idx="1">
                  <c:v>18.015000000000001</c:v>
                </c:pt>
                <c:pt idx="2">
                  <c:v>19.974</c:v>
                </c:pt>
                <c:pt idx="3">
                  <c:v>21.184999999999999</c:v>
                </c:pt>
                <c:pt idx="4">
                  <c:v>26.030999999999999</c:v>
                </c:pt>
                <c:pt idx="5">
                  <c:v>29.710999999999999</c:v>
                </c:pt>
                <c:pt idx="6">
                  <c:v>30.120999999999999</c:v>
                </c:pt>
                <c:pt idx="7">
                  <c:v>31.349</c:v>
                </c:pt>
                <c:pt idx="8">
                  <c:v>35.198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6-1242-B46B-591B4B62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793328"/>
        <c:axId val="674501600"/>
      </c:lineChart>
      <c:catAx>
        <c:axId val="84379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01600"/>
        <c:crosses val="autoZero"/>
        <c:auto val="1"/>
        <c:lblAlgn val="ctr"/>
        <c:lblOffset val="100"/>
        <c:noMultiLvlLbl val="0"/>
      </c:catAx>
      <c:valAx>
        <c:axId val="6745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933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EPS lib 20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Synthesis time - 95% confidence interval for mean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lib20 single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EPS_SD!$F$2:$F$10</c:f>
                <c:numCache>
                  <c:formatCode>General</c:formatCode>
                  <c:ptCount val="9"/>
                  <c:pt idx="0">
                    <c:v>0.17499999999999893</c:v>
                  </c:pt>
                  <c:pt idx="1">
                    <c:v>0.35200000000000031</c:v>
                  </c:pt>
                  <c:pt idx="2">
                    <c:v>0.36600000000000144</c:v>
                  </c:pt>
                  <c:pt idx="3">
                    <c:v>0.29899999999999949</c:v>
                  </c:pt>
                  <c:pt idx="4">
                    <c:v>0.62999999999999901</c:v>
                  </c:pt>
                  <c:pt idx="5">
                    <c:v>0.89999999999999858</c:v>
                  </c:pt>
                  <c:pt idx="6">
                    <c:v>0.53400000000000247</c:v>
                  </c:pt>
                  <c:pt idx="7">
                    <c:v>0.56299999999999883</c:v>
                  </c:pt>
                  <c:pt idx="8">
                    <c:v>1.1580000000000013</c:v>
                  </c:pt>
                </c:numCache>
              </c:numRef>
            </c:plus>
            <c:minus>
              <c:numRef>
                <c:f>EPS_SD!$E$2:$E$10</c:f>
                <c:numCache>
                  <c:formatCode>General</c:formatCode>
                  <c:ptCount val="9"/>
                  <c:pt idx="0">
                    <c:v>0.18800000000000061</c:v>
                  </c:pt>
                  <c:pt idx="1">
                    <c:v>0.32399999999999984</c:v>
                  </c:pt>
                  <c:pt idx="2">
                    <c:v>0.3360000000000003</c:v>
                  </c:pt>
                  <c:pt idx="3">
                    <c:v>0.30699999999999861</c:v>
                  </c:pt>
                  <c:pt idx="4">
                    <c:v>0.48600000000000065</c:v>
                  </c:pt>
                  <c:pt idx="5">
                    <c:v>0.63200000000000145</c:v>
                  </c:pt>
                  <c:pt idx="6">
                    <c:v>0.43799999999999883</c:v>
                  </c:pt>
                  <c:pt idx="7">
                    <c:v>0.49900000000000233</c:v>
                  </c:pt>
                  <c:pt idx="8">
                    <c:v>0.83999999999999986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EPS_SD!$B$2:$B$10</c:f>
              <c:numCache>
                <c:formatCode>General</c:formatCode>
                <c:ptCount val="9"/>
                <c:pt idx="0">
                  <c:v>12.624000000000001</c:v>
                </c:pt>
                <c:pt idx="1">
                  <c:v>14.417</c:v>
                </c:pt>
                <c:pt idx="2">
                  <c:v>15.664</c:v>
                </c:pt>
                <c:pt idx="3">
                  <c:v>16.907</c:v>
                </c:pt>
                <c:pt idx="4">
                  <c:v>21.318000000000001</c:v>
                </c:pt>
                <c:pt idx="5">
                  <c:v>23.789000000000001</c:v>
                </c:pt>
                <c:pt idx="6">
                  <c:v>24.963999999999999</c:v>
                </c:pt>
                <c:pt idx="7">
                  <c:v>27.071000000000002</c:v>
                </c:pt>
                <c:pt idx="8">
                  <c:v>29.971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8-544C-8B25-C32EBF373A0D}"/>
            </c:ext>
          </c:extLst>
        </c:ser>
        <c:ser>
          <c:idx val="1"/>
          <c:order val="1"/>
          <c:tx>
            <c:v>lib20 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EPS_SD!$F$26:$F$34</c:f>
                <c:numCache>
                  <c:formatCode>General</c:formatCode>
                  <c:ptCount val="9"/>
                </c:numCache>
              </c:numRef>
            </c:plus>
            <c:minus>
              <c:numRef>
                <c:f>EPS_SD!$E$26:$E$26</c:f>
                <c:numCache>
                  <c:formatCode>General</c:formatCode>
                  <c:ptCount val="1"/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EPS_SD!$B$26:$B$26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8-544C-8B25-C32EBF373A0D}"/>
            </c:ext>
          </c:extLst>
        </c:ser>
        <c:ser>
          <c:idx val="2"/>
          <c:order val="2"/>
          <c:tx>
            <c:v>lib20 ports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985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EPS_SD!$F$50:$F$58</c:f>
                <c:numCache>
                  <c:formatCode>General</c:formatCode>
                  <c:ptCount val="9"/>
                </c:numCache>
              </c:numRef>
            </c:plus>
            <c:minus>
              <c:numRef>
                <c:f>EPS_SD!$E$50:$E$58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EPS_SD!$B$50:$B$58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8-544C-8B25-C32EBF373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073728"/>
        <c:axId val="856200080"/>
      </c:lineChart>
      <c:catAx>
        <c:axId val="86307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00080"/>
        <c:crosses val="autoZero"/>
        <c:auto val="1"/>
        <c:lblAlgn val="ctr"/>
        <c:lblOffset val="100"/>
        <c:noMultiLvlLbl val="0"/>
      </c:catAx>
      <c:valAx>
        <c:axId val="8562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EPS lib 40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Synthesis time - 95% confidence interval for mean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lib40 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EPS_SD!$F$14:$F$22</c:f>
                <c:numCache>
                  <c:formatCode>General</c:formatCode>
                  <c:ptCount val="9"/>
                  <c:pt idx="0">
                    <c:v>0.29400000000000048</c:v>
                  </c:pt>
                  <c:pt idx="1">
                    <c:v>0.31299999999999883</c:v>
                  </c:pt>
                  <c:pt idx="2">
                    <c:v>0.40599999999999881</c:v>
                  </c:pt>
                  <c:pt idx="3">
                    <c:v>0.33000000000000185</c:v>
                  </c:pt>
                  <c:pt idx="4">
                    <c:v>0.94200000000000017</c:v>
                  </c:pt>
                  <c:pt idx="5">
                    <c:v>0.8940000000000019</c:v>
                  </c:pt>
                  <c:pt idx="6">
                    <c:v>0.84600000000000009</c:v>
                  </c:pt>
                  <c:pt idx="7">
                    <c:v>0.43299999999999983</c:v>
                  </c:pt>
                  <c:pt idx="8">
                    <c:v>1.6679999999999993</c:v>
                  </c:pt>
                </c:numCache>
              </c:numRef>
            </c:plus>
            <c:minus>
              <c:numRef>
                <c:f>EPS_SD!$E$14:$E$22</c:f>
                <c:numCache>
                  <c:formatCode>General</c:formatCode>
                  <c:ptCount val="9"/>
                  <c:pt idx="0">
                    <c:v>0.26200000000000045</c:v>
                  </c:pt>
                  <c:pt idx="1">
                    <c:v>0.24900000000000233</c:v>
                  </c:pt>
                  <c:pt idx="2">
                    <c:v>0.28699999999999903</c:v>
                  </c:pt>
                  <c:pt idx="3">
                    <c:v>0.31099999999999994</c:v>
                  </c:pt>
                  <c:pt idx="4">
                    <c:v>0.66699999999999804</c:v>
                  </c:pt>
                  <c:pt idx="5">
                    <c:v>0.69200000000000017</c:v>
                  </c:pt>
                  <c:pt idx="6">
                    <c:v>0.61799999999999855</c:v>
                  </c:pt>
                  <c:pt idx="7">
                    <c:v>0.40500000000000114</c:v>
                  </c:pt>
                  <c:pt idx="8">
                    <c:v>0.90800000000000125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EPS_SD!$B$14:$B$22</c:f>
              <c:numCache>
                <c:formatCode>General</c:formatCode>
                <c:ptCount val="9"/>
                <c:pt idx="0">
                  <c:v>16.751000000000001</c:v>
                </c:pt>
                <c:pt idx="1">
                  <c:v>18.015000000000001</c:v>
                </c:pt>
                <c:pt idx="2">
                  <c:v>19.974</c:v>
                </c:pt>
                <c:pt idx="3">
                  <c:v>21.184999999999999</c:v>
                </c:pt>
                <c:pt idx="4">
                  <c:v>26.030999999999999</c:v>
                </c:pt>
                <c:pt idx="5">
                  <c:v>29.710999999999999</c:v>
                </c:pt>
                <c:pt idx="6">
                  <c:v>30.120999999999999</c:v>
                </c:pt>
                <c:pt idx="7">
                  <c:v>31.349</c:v>
                </c:pt>
                <c:pt idx="8">
                  <c:v>35.198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6-D848-AA9B-E07130A84A9E}"/>
            </c:ext>
          </c:extLst>
        </c:ser>
        <c:ser>
          <c:idx val="1"/>
          <c:order val="1"/>
          <c:tx>
            <c:v>lib40 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EPS_SD!$F$38:$F$46</c:f>
                <c:numCache>
                  <c:formatCode>General</c:formatCode>
                  <c:ptCount val="9"/>
                </c:numCache>
              </c:numRef>
            </c:plus>
            <c:minus>
              <c:numRef>
                <c:f>EPS_SD!$E$41:$E$46</c:f>
                <c:numCache>
                  <c:formatCode>General</c:formatCode>
                  <c:ptCount val="6"/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EPS_SD!$B$41:$B$46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6-D848-AA9B-E07130A84A9E}"/>
            </c:ext>
          </c:extLst>
        </c:ser>
        <c:ser>
          <c:idx val="2"/>
          <c:order val="2"/>
          <c:tx>
            <c:v>lib40 ports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985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EPS_SD!$F$62:$F$70</c:f>
                <c:numCache>
                  <c:formatCode>General</c:formatCode>
                  <c:ptCount val="9"/>
                </c:numCache>
              </c:numRef>
            </c:plus>
            <c:minus>
              <c:numRef>
                <c:f>EPS_SD!$E$62:$E$70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EPS_SD!$B$62:$B$70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6-D848-AA9B-E07130A8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84656"/>
        <c:axId val="863053152"/>
      </c:lineChart>
      <c:catAx>
        <c:axId val="85628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53152"/>
        <c:crosses val="autoZero"/>
        <c:auto val="1"/>
        <c:lblAlgn val="ctr"/>
        <c:lblOffset val="100"/>
        <c:noMultiLvlLbl val="0"/>
      </c:catAx>
      <c:valAx>
        <c:axId val="8630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lib20 single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EPS_SD!$F$2:$F$10</c:f>
                <c:numCache>
                  <c:formatCode>General</c:formatCode>
                  <c:ptCount val="9"/>
                  <c:pt idx="0">
                    <c:v>0.17499999999999893</c:v>
                  </c:pt>
                  <c:pt idx="1">
                    <c:v>0.35200000000000031</c:v>
                  </c:pt>
                  <c:pt idx="2">
                    <c:v>0.36600000000000144</c:v>
                  </c:pt>
                  <c:pt idx="3">
                    <c:v>0.29899999999999949</c:v>
                  </c:pt>
                  <c:pt idx="4">
                    <c:v>0.62999999999999901</c:v>
                  </c:pt>
                  <c:pt idx="5">
                    <c:v>0.89999999999999858</c:v>
                  </c:pt>
                  <c:pt idx="6">
                    <c:v>0.53400000000000247</c:v>
                  </c:pt>
                  <c:pt idx="7">
                    <c:v>0.56299999999999883</c:v>
                  </c:pt>
                  <c:pt idx="8">
                    <c:v>1.1580000000000013</c:v>
                  </c:pt>
                </c:numCache>
              </c:numRef>
            </c:plus>
            <c:minus>
              <c:numRef>
                <c:f>EPS_SD!$E$2:$E$10</c:f>
                <c:numCache>
                  <c:formatCode>General</c:formatCode>
                  <c:ptCount val="9"/>
                  <c:pt idx="0">
                    <c:v>0.18800000000000061</c:v>
                  </c:pt>
                  <c:pt idx="1">
                    <c:v>0.32399999999999984</c:v>
                  </c:pt>
                  <c:pt idx="2">
                    <c:v>0.3360000000000003</c:v>
                  </c:pt>
                  <c:pt idx="3">
                    <c:v>0.30699999999999861</c:v>
                  </c:pt>
                  <c:pt idx="4">
                    <c:v>0.48600000000000065</c:v>
                  </c:pt>
                  <c:pt idx="5">
                    <c:v>0.63200000000000145</c:v>
                  </c:pt>
                  <c:pt idx="6">
                    <c:v>0.43799999999999883</c:v>
                  </c:pt>
                  <c:pt idx="7">
                    <c:v>0.49900000000000233</c:v>
                  </c:pt>
                  <c:pt idx="8">
                    <c:v>0.83999999999999986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EPS_SD!$A$2:$A$10</c:f>
              <c:strCache>
                <c:ptCount val="9"/>
                <c:pt idx="0">
                  <c:v>S1</c:v>
                </c:pt>
                <c:pt idx="1">
                  <c:v>S1:2</c:v>
                </c:pt>
                <c:pt idx="2">
                  <c:v>S1:3</c:v>
                </c:pt>
                <c:pt idx="3">
                  <c:v>S1:4</c:v>
                </c:pt>
                <c:pt idx="4">
                  <c:v>S1:5</c:v>
                </c:pt>
                <c:pt idx="5">
                  <c:v>S1:6</c:v>
                </c:pt>
                <c:pt idx="6">
                  <c:v>S1:7</c:v>
                </c:pt>
                <c:pt idx="7">
                  <c:v>S1:8</c:v>
                </c:pt>
                <c:pt idx="8">
                  <c:v>S1:9</c:v>
                </c:pt>
              </c:strCache>
            </c:strRef>
          </c:cat>
          <c:val>
            <c:numRef>
              <c:f>EPS_SD!$B$2:$B$10</c:f>
              <c:numCache>
                <c:formatCode>General</c:formatCode>
                <c:ptCount val="9"/>
                <c:pt idx="0">
                  <c:v>12.624000000000001</c:v>
                </c:pt>
                <c:pt idx="1">
                  <c:v>14.417</c:v>
                </c:pt>
                <c:pt idx="2">
                  <c:v>15.664</c:v>
                </c:pt>
                <c:pt idx="3">
                  <c:v>16.907</c:v>
                </c:pt>
                <c:pt idx="4">
                  <c:v>21.318000000000001</c:v>
                </c:pt>
                <c:pt idx="5">
                  <c:v>23.789000000000001</c:v>
                </c:pt>
                <c:pt idx="6">
                  <c:v>24.963999999999999</c:v>
                </c:pt>
                <c:pt idx="7">
                  <c:v>27.071000000000002</c:v>
                </c:pt>
                <c:pt idx="8">
                  <c:v>29.971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9-DB4C-BE59-BD1EE2CC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29280"/>
        <c:axId val="642507856"/>
      </c:lineChart>
      <c:catAx>
        <c:axId val="86312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07856"/>
        <c:crosses val="autoZero"/>
        <c:auto val="1"/>
        <c:lblAlgn val="ctr"/>
        <c:lblOffset val="100"/>
        <c:noMultiLvlLbl val="0"/>
      </c:catAx>
      <c:valAx>
        <c:axId val="6425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lib20 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EPS_SD!$F$26:$F$34</c:f>
                <c:numCache>
                  <c:formatCode>General</c:formatCode>
                  <c:ptCount val="9"/>
                </c:numCache>
              </c:numRef>
            </c:plus>
            <c:minus>
              <c:numRef>
                <c:f>EPS_SD!$E$26:$E$26</c:f>
                <c:numCache>
                  <c:formatCode>General</c:formatCode>
                  <c:ptCount val="1"/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EPS_SD!$A$2:$A$10</c:f>
              <c:strCache>
                <c:ptCount val="9"/>
                <c:pt idx="0">
                  <c:v>S1</c:v>
                </c:pt>
                <c:pt idx="1">
                  <c:v>S1:2</c:v>
                </c:pt>
                <c:pt idx="2">
                  <c:v>S1:3</c:v>
                </c:pt>
                <c:pt idx="3">
                  <c:v>S1:4</c:v>
                </c:pt>
                <c:pt idx="4">
                  <c:v>S1:5</c:v>
                </c:pt>
                <c:pt idx="5">
                  <c:v>S1:6</c:v>
                </c:pt>
                <c:pt idx="6">
                  <c:v>S1:7</c:v>
                </c:pt>
                <c:pt idx="7">
                  <c:v>S1:8</c:v>
                </c:pt>
                <c:pt idx="8">
                  <c:v>S1:9</c:v>
                </c:pt>
              </c:strCache>
            </c:strRef>
          </c:cat>
          <c:val>
            <c:numRef>
              <c:f>EPS_SD!$B$26:$B$26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B-FB4F-897B-9D50C4466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355616"/>
        <c:axId val="856900608"/>
      </c:lineChart>
      <c:catAx>
        <c:axId val="8573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Specifications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00608"/>
        <c:crosses val="autoZero"/>
        <c:auto val="1"/>
        <c:lblAlgn val="ctr"/>
        <c:lblOffset val="100"/>
        <c:noMultiLvlLbl val="0"/>
      </c:catAx>
      <c:valAx>
        <c:axId val="8569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Seconds</a:t>
                </a:r>
                <a:r>
                  <a:rPr lang="en-US" sz="1400" b="1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lib20 ports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EPS_SD!$F$50:$F$58</c:f>
                <c:numCache>
                  <c:formatCode>General</c:formatCode>
                  <c:ptCount val="9"/>
                </c:numCache>
              </c:numRef>
            </c:plus>
            <c:minus>
              <c:numRef>
                <c:f>EPS_SD!$E$50:$E$58</c:f>
                <c:numCache>
                  <c:formatCode>General</c:formatCode>
                  <c:ptCount val="9"/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EPS_SD!$A$2:$A$10</c:f>
              <c:strCache>
                <c:ptCount val="9"/>
                <c:pt idx="0">
                  <c:v>S1</c:v>
                </c:pt>
                <c:pt idx="1">
                  <c:v>S1:2</c:v>
                </c:pt>
                <c:pt idx="2">
                  <c:v>S1:3</c:v>
                </c:pt>
                <c:pt idx="3">
                  <c:v>S1:4</c:v>
                </c:pt>
                <c:pt idx="4">
                  <c:v>S1:5</c:v>
                </c:pt>
                <c:pt idx="5">
                  <c:v>S1:6</c:v>
                </c:pt>
                <c:pt idx="6">
                  <c:v>S1:7</c:v>
                </c:pt>
                <c:pt idx="7">
                  <c:v>S1:8</c:v>
                </c:pt>
                <c:pt idx="8">
                  <c:v>S1:9</c:v>
                </c:pt>
              </c:strCache>
            </c:strRef>
          </c:cat>
          <c:val>
            <c:numRef>
              <c:f>EPS_SD!$B$50:$B$58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8-4C41-8471-29C4A733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554496"/>
        <c:axId val="642564544"/>
      </c:lineChart>
      <c:catAx>
        <c:axId val="64255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Specifications</a:t>
                </a:r>
                <a:r>
                  <a:rPr lang="en-US" sz="1400" b="1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64544"/>
        <c:crosses val="autoZero"/>
        <c:auto val="1"/>
        <c:lblAlgn val="ctr"/>
        <c:lblOffset val="100"/>
        <c:noMultiLvlLbl val="0"/>
      </c:catAx>
      <c:valAx>
        <c:axId val="6425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Seconds</a:t>
                </a:r>
                <a:r>
                  <a:rPr lang="en-US" sz="1400" b="1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lib40 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EPS_SD!$F$14:$F$22</c:f>
                <c:numCache>
                  <c:formatCode>General</c:formatCode>
                  <c:ptCount val="9"/>
                  <c:pt idx="0">
                    <c:v>0.29400000000000048</c:v>
                  </c:pt>
                  <c:pt idx="1">
                    <c:v>0.31299999999999883</c:v>
                  </c:pt>
                  <c:pt idx="2">
                    <c:v>0.40599999999999881</c:v>
                  </c:pt>
                  <c:pt idx="3">
                    <c:v>0.33000000000000185</c:v>
                  </c:pt>
                  <c:pt idx="4">
                    <c:v>0.94200000000000017</c:v>
                  </c:pt>
                  <c:pt idx="5">
                    <c:v>0.8940000000000019</c:v>
                  </c:pt>
                  <c:pt idx="6">
                    <c:v>0.84600000000000009</c:v>
                  </c:pt>
                  <c:pt idx="7">
                    <c:v>0.43299999999999983</c:v>
                  </c:pt>
                  <c:pt idx="8">
                    <c:v>1.6679999999999993</c:v>
                  </c:pt>
                </c:numCache>
              </c:numRef>
            </c:plus>
            <c:minus>
              <c:numRef>
                <c:f>EPS_SD!$E$14:$E$22</c:f>
                <c:numCache>
                  <c:formatCode>General</c:formatCode>
                  <c:ptCount val="9"/>
                  <c:pt idx="0">
                    <c:v>0.26200000000000045</c:v>
                  </c:pt>
                  <c:pt idx="1">
                    <c:v>0.24900000000000233</c:v>
                  </c:pt>
                  <c:pt idx="2">
                    <c:v>0.28699999999999903</c:v>
                  </c:pt>
                  <c:pt idx="3">
                    <c:v>0.31099999999999994</c:v>
                  </c:pt>
                  <c:pt idx="4">
                    <c:v>0.66699999999999804</c:v>
                  </c:pt>
                  <c:pt idx="5">
                    <c:v>0.69200000000000017</c:v>
                  </c:pt>
                  <c:pt idx="6">
                    <c:v>0.61799999999999855</c:v>
                  </c:pt>
                  <c:pt idx="7">
                    <c:v>0.40500000000000114</c:v>
                  </c:pt>
                  <c:pt idx="8">
                    <c:v>0.90800000000000125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EPS_SD!$A$2:$A$10</c:f>
              <c:strCache>
                <c:ptCount val="9"/>
                <c:pt idx="0">
                  <c:v>S1</c:v>
                </c:pt>
                <c:pt idx="1">
                  <c:v>S1:2</c:v>
                </c:pt>
                <c:pt idx="2">
                  <c:v>S1:3</c:v>
                </c:pt>
                <c:pt idx="3">
                  <c:v>S1:4</c:v>
                </c:pt>
                <c:pt idx="4">
                  <c:v>S1:5</c:v>
                </c:pt>
                <c:pt idx="5">
                  <c:v>S1:6</c:v>
                </c:pt>
                <c:pt idx="6">
                  <c:v>S1:7</c:v>
                </c:pt>
                <c:pt idx="7">
                  <c:v>S1:8</c:v>
                </c:pt>
                <c:pt idx="8">
                  <c:v>S1:9</c:v>
                </c:pt>
              </c:strCache>
            </c:strRef>
          </c:cat>
          <c:val>
            <c:numRef>
              <c:f>EPS_SD!$B$14:$B$22</c:f>
              <c:numCache>
                <c:formatCode>General</c:formatCode>
                <c:ptCount val="9"/>
                <c:pt idx="0">
                  <c:v>16.751000000000001</c:v>
                </c:pt>
                <c:pt idx="1">
                  <c:v>18.015000000000001</c:v>
                </c:pt>
                <c:pt idx="2">
                  <c:v>19.974</c:v>
                </c:pt>
                <c:pt idx="3">
                  <c:v>21.184999999999999</c:v>
                </c:pt>
                <c:pt idx="4">
                  <c:v>26.030999999999999</c:v>
                </c:pt>
                <c:pt idx="5">
                  <c:v>29.710999999999999</c:v>
                </c:pt>
                <c:pt idx="6">
                  <c:v>30.120999999999999</c:v>
                </c:pt>
                <c:pt idx="7">
                  <c:v>31.349</c:v>
                </c:pt>
                <c:pt idx="8">
                  <c:v>35.198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6-5B4F-A3F2-E9EEA802E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94768"/>
        <c:axId val="856135248"/>
      </c:lineChart>
      <c:catAx>
        <c:axId val="85629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35248"/>
        <c:crosses val="autoZero"/>
        <c:auto val="1"/>
        <c:lblAlgn val="ctr"/>
        <c:lblOffset val="100"/>
        <c:noMultiLvlLbl val="0"/>
      </c:catAx>
      <c:valAx>
        <c:axId val="8561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Seconds</a:t>
                </a:r>
                <a:r>
                  <a:rPr lang="en-US" sz="1400" b="1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9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lib40 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"/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EPS_SD!$A$2:$A$10</c:f>
              <c:strCache>
                <c:ptCount val="9"/>
                <c:pt idx="0">
                  <c:v>S1</c:v>
                </c:pt>
                <c:pt idx="1">
                  <c:v>S1:2</c:v>
                </c:pt>
                <c:pt idx="2">
                  <c:v>S1:3</c:v>
                </c:pt>
                <c:pt idx="3">
                  <c:v>S1:4</c:v>
                </c:pt>
                <c:pt idx="4">
                  <c:v>S1:5</c:v>
                </c:pt>
                <c:pt idx="5">
                  <c:v>S1:6</c:v>
                </c:pt>
                <c:pt idx="6">
                  <c:v>S1:7</c:v>
                </c:pt>
                <c:pt idx="7">
                  <c:v>S1:8</c:v>
                </c:pt>
                <c:pt idx="8">
                  <c:v>S1:9</c:v>
                </c:pt>
              </c:strCache>
            </c:strRef>
          </c:cat>
          <c:val>
            <c:numRef>
              <c:f>EPS_SD!$B$41:$B$46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2-A14B-823E-2112272E1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593840"/>
        <c:axId val="642597632"/>
      </c:lineChart>
      <c:catAx>
        <c:axId val="64259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Specifications</a:t>
                </a:r>
                <a:r>
                  <a:rPr lang="en-US" sz="1400" b="1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97632"/>
        <c:crosses val="autoZero"/>
        <c:auto val="1"/>
        <c:lblAlgn val="ctr"/>
        <c:lblOffset val="100"/>
        <c:noMultiLvlLbl val="0"/>
      </c:catAx>
      <c:valAx>
        <c:axId val="6425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Seconds</a:t>
                </a:r>
                <a:r>
                  <a:rPr lang="en-US" sz="1400" b="1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9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Synthesis</a:t>
            </a:r>
            <a:r>
              <a:rPr lang="en-US" baseline="0"/>
              <a:t> time - </a:t>
            </a:r>
            <a:r>
              <a:rPr lang="en-US"/>
              <a:t>95% confidence interval for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BLDC_PLAIN!$C$1</c:f>
              <c:strCache>
                <c:ptCount val="1"/>
                <c:pt idx="0">
                  <c:v>mean ci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BLDC_PLAIN!$A$2:$A$5</c:f>
              <c:numCache>
                <c:formatCode>General</c:formatCode>
                <c:ptCount val="4"/>
                <c:pt idx="0">
                  <c:v>16</c:v>
                </c:pt>
                <c:pt idx="1">
                  <c:v>24</c:v>
                </c:pt>
                <c:pt idx="2">
                  <c:v>32</c:v>
                </c:pt>
              </c:numCache>
            </c:numRef>
          </c:cat>
          <c:val>
            <c:numRef>
              <c:f>BLDC_PLAIN!$C$2:$C$5</c:f>
              <c:numCache>
                <c:formatCode>General</c:formatCode>
                <c:ptCount val="4"/>
                <c:pt idx="0">
                  <c:v>8.2223000000000006</c:v>
                </c:pt>
                <c:pt idx="1">
                  <c:v>13.3704</c:v>
                </c:pt>
                <c:pt idx="2">
                  <c:v>17.957000000000001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8-B64C-9613-A85CFD4AE99C}"/>
            </c:ext>
          </c:extLst>
        </c:ser>
        <c:ser>
          <c:idx val="1"/>
          <c:order val="1"/>
          <c:tx>
            <c:strRef>
              <c:f>BLDC_PLAIN!$D$1</c:f>
              <c:strCache>
                <c:ptCount val="1"/>
                <c:pt idx="0">
                  <c:v>mean ci 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BLDC_PLAIN!$A$2:$A$5</c:f>
              <c:numCache>
                <c:formatCode>General</c:formatCode>
                <c:ptCount val="4"/>
                <c:pt idx="0">
                  <c:v>16</c:v>
                </c:pt>
                <c:pt idx="1">
                  <c:v>24</c:v>
                </c:pt>
                <c:pt idx="2">
                  <c:v>32</c:v>
                </c:pt>
              </c:numCache>
            </c:numRef>
          </c:cat>
          <c:val>
            <c:numRef>
              <c:f>BLDC_PLAIN!$D$2:$D$5</c:f>
              <c:numCache>
                <c:formatCode>General</c:formatCode>
                <c:ptCount val="4"/>
                <c:pt idx="0">
                  <c:v>11.773400000000001</c:v>
                </c:pt>
                <c:pt idx="1">
                  <c:v>18.7651</c:v>
                </c:pt>
                <c:pt idx="2">
                  <c:v>23.812000000000001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8-B64C-9613-A85CFD4AE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6994704"/>
        <c:axId val="642486368"/>
      </c:barChart>
      <c:catAx>
        <c:axId val="8569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86368"/>
        <c:crosses val="autoZero"/>
        <c:auto val="1"/>
        <c:lblAlgn val="ctr"/>
        <c:lblOffset val="100"/>
        <c:noMultiLvlLbl val="0"/>
      </c:catAx>
      <c:valAx>
        <c:axId val="6424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lib40 ports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EPS_SD!$F$62:$F$70</c:f>
                <c:numCache>
                  <c:formatCode>General</c:formatCode>
                  <c:ptCount val="9"/>
                </c:numCache>
              </c:numRef>
            </c:plus>
            <c:minus>
              <c:numRef>
                <c:f>EPS_SD!$E$62:$E$70</c:f>
                <c:numCache>
                  <c:formatCode>General</c:formatCode>
                  <c:ptCount val="9"/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EPS_SD!$A$2:$A$10</c:f>
              <c:strCache>
                <c:ptCount val="9"/>
                <c:pt idx="0">
                  <c:v>S1</c:v>
                </c:pt>
                <c:pt idx="1">
                  <c:v>S1:2</c:v>
                </c:pt>
                <c:pt idx="2">
                  <c:v>S1:3</c:v>
                </c:pt>
                <c:pt idx="3">
                  <c:v>S1:4</c:v>
                </c:pt>
                <c:pt idx="4">
                  <c:v>S1:5</c:v>
                </c:pt>
                <c:pt idx="5">
                  <c:v>S1:6</c:v>
                </c:pt>
                <c:pt idx="6">
                  <c:v>S1:7</c:v>
                </c:pt>
                <c:pt idx="7">
                  <c:v>S1:8</c:v>
                </c:pt>
                <c:pt idx="8">
                  <c:v>S1:9</c:v>
                </c:pt>
              </c:strCache>
            </c:strRef>
          </c:cat>
          <c:val>
            <c:numRef>
              <c:f>EPS_SD!$B$62:$B$70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F-4145-873B-C6841CD9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55136"/>
        <c:axId val="842414944"/>
      </c:lineChart>
      <c:catAx>
        <c:axId val="86315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Specifications</a:t>
                </a:r>
                <a:r>
                  <a:rPr lang="en-US" sz="1400" b="1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14944"/>
        <c:crosses val="autoZero"/>
        <c:auto val="1"/>
        <c:lblAlgn val="ctr"/>
        <c:lblOffset val="100"/>
        <c:noMultiLvlLbl val="0"/>
      </c:catAx>
      <c:valAx>
        <c:axId val="8424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Seconds</a:t>
                </a:r>
                <a:r>
                  <a:rPr lang="en-US" sz="1400" b="1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5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lib20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EPS_SD!$F$2:$F$10</c:f>
                <c:numCache>
                  <c:formatCode>General</c:formatCode>
                  <c:ptCount val="9"/>
                  <c:pt idx="0">
                    <c:v>0.17499999999999893</c:v>
                  </c:pt>
                  <c:pt idx="1">
                    <c:v>0.35200000000000031</c:v>
                  </c:pt>
                  <c:pt idx="2">
                    <c:v>0.36600000000000144</c:v>
                  </c:pt>
                  <c:pt idx="3">
                    <c:v>0.29899999999999949</c:v>
                  </c:pt>
                  <c:pt idx="4">
                    <c:v>0.62999999999999901</c:v>
                  </c:pt>
                  <c:pt idx="5">
                    <c:v>0.89999999999999858</c:v>
                  </c:pt>
                  <c:pt idx="6">
                    <c:v>0.53400000000000247</c:v>
                  </c:pt>
                  <c:pt idx="7">
                    <c:v>0.56299999999999883</c:v>
                  </c:pt>
                  <c:pt idx="8">
                    <c:v>1.1580000000000013</c:v>
                  </c:pt>
                </c:numCache>
              </c:numRef>
            </c:plus>
            <c:minus>
              <c:numRef>
                <c:f>EPS_SD!$E$2:$E$10</c:f>
                <c:numCache>
                  <c:formatCode>General</c:formatCode>
                  <c:ptCount val="9"/>
                  <c:pt idx="0">
                    <c:v>0.18800000000000061</c:v>
                  </c:pt>
                  <c:pt idx="1">
                    <c:v>0.32399999999999984</c:v>
                  </c:pt>
                  <c:pt idx="2">
                    <c:v>0.3360000000000003</c:v>
                  </c:pt>
                  <c:pt idx="3">
                    <c:v>0.30699999999999861</c:v>
                  </c:pt>
                  <c:pt idx="4">
                    <c:v>0.48600000000000065</c:v>
                  </c:pt>
                  <c:pt idx="5">
                    <c:v>0.63200000000000145</c:v>
                  </c:pt>
                  <c:pt idx="6">
                    <c:v>0.43799999999999883</c:v>
                  </c:pt>
                  <c:pt idx="7">
                    <c:v>0.49900000000000233</c:v>
                  </c:pt>
                  <c:pt idx="8">
                    <c:v>0.83999999999999986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EPS_SD!$A$2:$A$10</c:f>
              <c:strCache>
                <c:ptCount val="9"/>
                <c:pt idx="0">
                  <c:v>S1</c:v>
                </c:pt>
                <c:pt idx="1">
                  <c:v>S1:2</c:v>
                </c:pt>
                <c:pt idx="2">
                  <c:v>S1:3</c:v>
                </c:pt>
                <c:pt idx="3">
                  <c:v>S1:4</c:v>
                </c:pt>
                <c:pt idx="4">
                  <c:v>S1:5</c:v>
                </c:pt>
                <c:pt idx="5">
                  <c:v>S1:6</c:v>
                </c:pt>
                <c:pt idx="6">
                  <c:v>S1:7</c:v>
                </c:pt>
                <c:pt idx="7">
                  <c:v>S1:8</c:v>
                </c:pt>
                <c:pt idx="8">
                  <c:v>S1:9</c:v>
                </c:pt>
              </c:strCache>
            </c:strRef>
          </c:cat>
          <c:val>
            <c:numRef>
              <c:f>EPS_SD!$B$2:$B$10</c:f>
              <c:numCache>
                <c:formatCode>General</c:formatCode>
                <c:ptCount val="9"/>
                <c:pt idx="0">
                  <c:v>12.624000000000001</c:v>
                </c:pt>
                <c:pt idx="1">
                  <c:v>14.417</c:v>
                </c:pt>
                <c:pt idx="2">
                  <c:v>15.664</c:v>
                </c:pt>
                <c:pt idx="3">
                  <c:v>16.907</c:v>
                </c:pt>
                <c:pt idx="4">
                  <c:v>21.318000000000001</c:v>
                </c:pt>
                <c:pt idx="5">
                  <c:v>23.789000000000001</c:v>
                </c:pt>
                <c:pt idx="6">
                  <c:v>24.963999999999999</c:v>
                </c:pt>
                <c:pt idx="7">
                  <c:v>27.071000000000002</c:v>
                </c:pt>
                <c:pt idx="8">
                  <c:v>29.971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9-6D4C-B98E-EC35C799FDEC}"/>
            </c:ext>
          </c:extLst>
        </c:ser>
        <c:ser>
          <c:idx val="1"/>
          <c:order val="1"/>
          <c:tx>
            <c:v>lib40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EPS_SD!$F$14:$F$22</c:f>
                <c:numCache>
                  <c:formatCode>General</c:formatCode>
                  <c:ptCount val="9"/>
                  <c:pt idx="0">
                    <c:v>0.29400000000000048</c:v>
                  </c:pt>
                  <c:pt idx="1">
                    <c:v>0.31299999999999883</c:v>
                  </c:pt>
                  <c:pt idx="2">
                    <c:v>0.40599999999999881</c:v>
                  </c:pt>
                  <c:pt idx="3">
                    <c:v>0.33000000000000185</c:v>
                  </c:pt>
                  <c:pt idx="4">
                    <c:v>0.94200000000000017</c:v>
                  </c:pt>
                  <c:pt idx="5">
                    <c:v>0.8940000000000019</c:v>
                  </c:pt>
                  <c:pt idx="6">
                    <c:v>0.84600000000000009</c:v>
                  </c:pt>
                  <c:pt idx="7">
                    <c:v>0.43299999999999983</c:v>
                  </c:pt>
                  <c:pt idx="8">
                    <c:v>1.6679999999999993</c:v>
                  </c:pt>
                </c:numCache>
              </c:numRef>
            </c:plus>
            <c:minus>
              <c:numRef>
                <c:f>EPS_SD!$E$14:$E$22</c:f>
                <c:numCache>
                  <c:formatCode>General</c:formatCode>
                  <c:ptCount val="9"/>
                  <c:pt idx="0">
                    <c:v>0.26200000000000045</c:v>
                  </c:pt>
                  <c:pt idx="1">
                    <c:v>0.24900000000000233</c:v>
                  </c:pt>
                  <c:pt idx="2">
                    <c:v>0.28699999999999903</c:v>
                  </c:pt>
                  <c:pt idx="3">
                    <c:v>0.31099999999999994</c:v>
                  </c:pt>
                  <c:pt idx="4">
                    <c:v>0.66699999999999804</c:v>
                  </c:pt>
                  <c:pt idx="5">
                    <c:v>0.69200000000000017</c:v>
                  </c:pt>
                  <c:pt idx="6">
                    <c:v>0.61799999999999855</c:v>
                  </c:pt>
                  <c:pt idx="7">
                    <c:v>0.40500000000000114</c:v>
                  </c:pt>
                  <c:pt idx="8">
                    <c:v>0.90800000000000125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EPS_SD!$B$14:$B$22</c:f>
              <c:numCache>
                <c:formatCode>General</c:formatCode>
                <c:ptCount val="9"/>
                <c:pt idx="0">
                  <c:v>16.751000000000001</c:v>
                </c:pt>
                <c:pt idx="1">
                  <c:v>18.015000000000001</c:v>
                </c:pt>
                <c:pt idx="2">
                  <c:v>19.974</c:v>
                </c:pt>
                <c:pt idx="3">
                  <c:v>21.184999999999999</c:v>
                </c:pt>
                <c:pt idx="4">
                  <c:v>26.030999999999999</c:v>
                </c:pt>
                <c:pt idx="5">
                  <c:v>29.710999999999999</c:v>
                </c:pt>
                <c:pt idx="6">
                  <c:v>30.120999999999999</c:v>
                </c:pt>
                <c:pt idx="7">
                  <c:v>31.349</c:v>
                </c:pt>
                <c:pt idx="8">
                  <c:v>35.198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9-6D4C-B98E-EC35C799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29280"/>
        <c:axId val="642507856"/>
      </c:lineChart>
      <c:catAx>
        <c:axId val="86312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07856"/>
        <c:crosses val="autoZero"/>
        <c:auto val="1"/>
        <c:lblAlgn val="ctr"/>
        <c:lblOffset val="100"/>
        <c:noMultiLvlLbl val="0"/>
      </c:catAx>
      <c:valAx>
        <c:axId val="6425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lib20 w/o decomposition</c:v>
          </c:tx>
          <c:spPr>
            <a:pattFill prst="pct7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EPS!$F$2:$F$10</c:f>
                <c:numCache>
                  <c:formatCode>General</c:formatCode>
                  <c:ptCount val="9"/>
                  <c:pt idx="0">
                    <c:v>0.16720580068859903</c:v>
                  </c:pt>
                  <c:pt idx="1">
                    <c:v>0.25556027500010003</c:v>
                  </c:pt>
                  <c:pt idx="2">
                    <c:v>0.3906352581950987</c:v>
                  </c:pt>
                  <c:pt idx="3">
                    <c:v>0.5994490759924993</c:v>
                  </c:pt>
                  <c:pt idx="4">
                    <c:v>0.58328127591029855</c:v>
                  </c:pt>
                  <c:pt idx="5">
                    <c:v>0.62177874962659985</c:v>
                  </c:pt>
                  <c:pt idx="6">
                    <c:v>0.69141912784980164</c:v>
                  </c:pt>
                  <c:pt idx="7">
                    <c:v>0.59967722500000065</c:v>
                  </c:pt>
                  <c:pt idx="8">
                    <c:v>0.79980808021069905</c:v>
                  </c:pt>
                </c:numCache>
              </c:numRef>
            </c:plus>
            <c:minus>
              <c:numRef>
                <c:f>EPS!$E$2:$E$10</c:f>
                <c:numCache>
                  <c:formatCode>General</c:formatCode>
                  <c:ptCount val="9"/>
                  <c:pt idx="0">
                    <c:v>0.16726521250000026</c:v>
                  </c:pt>
                  <c:pt idx="1">
                    <c:v>0.27571559779110011</c:v>
                  </c:pt>
                  <c:pt idx="2">
                    <c:v>0.32857066233200172</c:v>
                  </c:pt>
                  <c:pt idx="3">
                    <c:v>0.51594473846699884</c:v>
                  </c:pt>
                  <c:pt idx="4">
                    <c:v>0.52156479614719942</c:v>
                  </c:pt>
                  <c:pt idx="5">
                    <c:v>0.5804436124999981</c:v>
                  </c:pt>
                  <c:pt idx="6">
                    <c:v>0.61065131122349925</c:v>
                  </c:pt>
                  <c:pt idx="7">
                    <c:v>0.54888736223489687</c:v>
                  </c:pt>
                  <c:pt idx="8">
                    <c:v>0.64461701387289949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EPS!$A$2:$A$10</c:f>
              <c:strCache>
                <c:ptCount val="9"/>
                <c:pt idx="0">
                  <c:v>S1</c:v>
                </c:pt>
                <c:pt idx="1">
                  <c:v>S1:2</c:v>
                </c:pt>
                <c:pt idx="2">
                  <c:v>S1:3</c:v>
                </c:pt>
                <c:pt idx="3">
                  <c:v>S1:4</c:v>
                </c:pt>
                <c:pt idx="4">
                  <c:v>S1:5</c:v>
                </c:pt>
                <c:pt idx="5">
                  <c:v>S1:6</c:v>
                </c:pt>
                <c:pt idx="6">
                  <c:v>S1:7</c:v>
                </c:pt>
                <c:pt idx="7">
                  <c:v>S1:8</c:v>
                </c:pt>
                <c:pt idx="8">
                  <c:v>S1:9</c:v>
                </c:pt>
              </c:strCache>
            </c:strRef>
          </c:cat>
          <c:val>
            <c:numRef>
              <c:f>EPS!$B$2:$B$10</c:f>
              <c:numCache>
                <c:formatCode>General</c:formatCode>
                <c:ptCount val="9"/>
                <c:pt idx="0">
                  <c:v>11.822515212500001</c:v>
                </c:pt>
                <c:pt idx="1">
                  <c:v>13.7630647249999</c:v>
                </c:pt>
                <c:pt idx="2">
                  <c:v>15.258535287500001</c:v>
                </c:pt>
                <c:pt idx="3">
                  <c:v>17.324215349999999</c:v>
                </c:pt>
                <c:pt idx="4">
                  <c:v>17.411145787500001</c:v>
                </c:pt>
                <c:pt idx="5">
                  <c:v>19.123068612499999</c:v>
                </c:pt>
                <c:pt idx="6">
                  <c:v>20.701618675000098</c:v>
                </c:pt>
                <c:pt idx="7">
                  <c:v>20.699197774999998</c:v>
                </c:pt>
                <c:pt idx="8">
                  <c:v>21.446258374999999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C-DF40-A023-30B58D15B909}"/>
            </c:ext>
          </c:extLst>
        </c:ser>
        <c:ser>
          <c:idx val="1"/>
          <c:order val="1"/>
          <c:tx>
            <c:v>lib20 w/ decomposition</c:v>
          </c:tx>
          <c:spPr>
            <a:pattFill prst="dk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EPS_SD!$F$2:$F$10</c:f>
                <c:numCache>
                  <c:formatCode>General</c:formatCode>
                  <c:ptCount val="9"/>
                  <c:pt idx="0">
                    <c:v>0.17499999999999893</c:v>
                  </c:pt>
                  <c:pt idx="1">
                    <c:v>0.35200000000000031</c:v>
                  </c:pt>
                  <c:pt idx="2">
                    <c:v>0.36600000000000144</c:v>
                  </c:pt>
                  <c:pt idx="3">
                    <c:v>0.29899999999999949</c:v>
                  </c:pt>
                  <c:pt idx="4">
                    <c:v>0.62999999999999901</c:v>
                  </c:pt>
                  <c:pt idx="5">
                    <c:v>0.89999999999999858</c:v>
                  </c:pt>
                  <c:pt idx="6">
                    <c:v>0.53400000000000247</c:v>
                  </c:pt>
                  <c:pt idx="7">
                    <c:v>0.56299999999999883</c:v>
                  </c:pt>
                  <c:pt idx="8">
                    <c:v>1.1580000000000013</c:v>
                  </c:pt>
                </c:numCache>
              </c:numRef>
            </c:plus>
            <c:minus>
              <c:numRef>
                <c:f>EPS_SD!$E$2:$E$10</c:f>
                <c:numCache>
                  <c:formatCode>General</c:formatCode>
                  <c:ptCount val="9"/>
                  <c:pt idx="0">
                    <c:v>0.18800000000000061</c:v>
                  </c:pt>
                  <c:pt idx="1">
                    <c:v>0.32399999999999984</c:v>
                  </c:pt>
                  <c:pt idx="2">
                    <c:v>0.3360000000000003</c:v>
                  </c:pt>
                  <c:pt idx="3">
                    <c:v>0.30699999999999861</c:v>
                  </c:pt>
                  <c:pt idx="4">
                    <c:v>0.48600000000000065</c:v>
                  </c:pt>
                  <c:pt idx="5">
                    <c:v>0.63200000000000145</c:v>
                  </c:pt>
                  <c:pt idx="6">
                    <c:v>0.43799999999999883</c:v>
                  </c:pt>
                  <c:pt idx="7">
                    <c:v>0.49900000000000233</c:v>
                  </c:pt>
                  <c:pt idx="8">
                    <c:v>0.83999999999999986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EPS_SD!$B$2:$B$10</c:f>
              <c:numCache>
                <c:formatCode>General</c:formatCode>
                <c:ptCount val="9"/>
                <c:pt idx="0">
                  <c:v>12.624000000000001</c:v>
                </c:pt>
                <c:pt idx="1">
                  <c:v>14.417</c:v>
                </c:pt>
                <c:pt idx="2">
                  <c:v>15.664</c:v>
                </c:pt>
                <c:pt idx="3">
                  <c:v>16.907</c:v>
                </c:pt>
                <c:pt idx="4">
                  <c:v>21.318000000000001</c:v>
                </c:pt>
                <c:pt idx="5">
                  <c:v>23.789000000000001</c:v>
                </c:pt>
                <c:pt idx="6">
                  <c:v>24.963999999999999</c:v>
                </c:pt>
                <c:pt idx="7">
                  <c:v>27.071000000000002</c:v>
                </c:pt>
                <c:pt idx="8">
                  <c:v>29.971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C-DF40-A023-30B58D15B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129280"/>
        <c:axId val="642507856"/>
      </c:barChart>
      <c:catAx>
        <c:axId val="86312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07856"/>
        <c:crosses val="autoZero"/>
        <c:auto val="1"/>
        <c:lblAlgn val="ctr"/>
        <c:lblOffset val="100"/>
        <c:noMultiLvlLbl val="0"/>
      </c:catAx>
      <c:valAx>
        <c:axId val="6425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lib40 w/o decomposition</c:v>
          </c:tx>
          <c:spPr>
            <a:pattFill prst="pct70">
              <a:fgClr>
                <a:schemeClr val="accent1"/>
              </a:fgClr>
              <a:bgClr>
                <a:schemeClr val="bg1"/>
              </a:bgClr>
            </a:pattFill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EPS!$F$14:$F$22</c:f>
                <c:numCache>
                  <c:formatCode>General</c:formatCode>
                  <c:ptCount val="9"/>
                  <c:pt idx="0">
                    <c:v>0.20441841604949929</c:v>
                  </c:pt>
                  <c:pt idx="1">
                    <c:v>0.54096008721990074</c:v>
                  </c:pt>
                  <c:pt idx="2">
                    <c:v>1.0030560970619007</c:v>
                  </c:pt>
                  <c:pt idx="3">
                    <c:v>1.0209585150520972</c:v>
                  </c:pt>
                  <c:pt idx="4">
                    <c:v>1.0718657720127993</c:v>
                  </c:pt>
                  <c:pt idx="5">
                    <c:v>1.4853516295943017</c:v>
                  </c:pt>
                  <c:pt idx="6">
                    <c:v>1.2849056722208978</c:v>
                  </c:pt>
                  <c:pt idx="7">
                    <c:v>1.1702955166385003</c:v>
                  </c:pt>
                  <c:pt idx="8">
                    <c:v>1.0624698001609012</c:v>
                  </c:pt>
                </c:numCache>
              </c:numRef>
            </c:plus>
            <c:minus>
              <c:numRef>
                <c:f>EPS!$E$14:$E$22</c:f>
                <c:numCache>
                  <c:formatCode>General</c:formatCode>
                  <c:ptCount val="9"/>
                  <c:pt idx="0">
                    <c:v>0.21290725282320011</c:v>
                  </c:pt>
                  <c:pt idx="1">
                    <c:v>0.48619707807250023</c:v>
                  </c:pt>
                  <c:pt idx="2">
                    <c:v>0.92608721011099959</c:v>
                  </c:pt>
                  <c:pt idx="3">
                    <c:v>0.90533975809340106</c:v>
                  </c:pt>
                  <c:pt idx="4">
                    <c:v>0.99197138650499994</c:v>
                  </c:pt>
                  <c:pt idx="5">
                    <c:v>1.3244381784248986</c:v>
                  </c:pt>
                  <c:pt idx="6">
                    <c:v>1.1705374534513027</c:v>
                  </c:pt>
                  <c:pt idx="7">
                    <c:v>1.0337916400989009</c:v>
                  </c:pt>
                  <c:pt idx="8">
                    <c:v>1.0444398986935006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EPS!$A$2:$A$10</c:f>
              <c:strCache>
                <c:ptCount val="9"/>
                <c:pt idx="0">
                  <c:v>S1</c:v>
                </c:pt>
                <c:pt idx="1">
                  <c:v>S1:2</c:v>
                </c:pt>
                <c:pt idx="2">
                  <c:v>S1:3</c:v>
                </c:pt>
                <c:pt idx="3">
                  <c:v>S1:4</c:v>
                </c:pt>
                <c:pt idx="4">
                  <c:v>S1:5</c:v>
                </c:pt>
                <c:pt idx="5">
                  <c:v>S1:6</c:v>
                </c:pt>
                <c:pt idx="6">
                  <c:v>S1:7</c:v>
                </c:pt>
                <c:pt idx="7">
                  <c:v>S1:8</c:v>
                </c:pt>
                <c:pt idx="8">
                  <c:v>S1:9</c:v>
                </c:pt>
              </c:strCache>
            </c:strRef>
          </c:cat>
          <c:val>
            <c:numRef>
              <c:f>EPS!$B$14:$B$22</c:f>
              <c:numCache>
                <c:formatCode>General</c:formatCode>
                <c:ptCount val="9"/>
                <c:pt idx="0">
                  <c:v>16.567354962500001</c:v>
                </c:pt>
                <c:pt idx="1">
                  <c:v>18.140343625</c:v>
                </c:pt>
                <c:pt idx="2">
                  <c:v>22.473622362499899</c:v>
                </c:pt>
                <c:pt idx="3">
                  <c:v>26.126391737499901</c:v>
                </c:pt>
                <c:pt idx="4">
                  <c:v>26.447735162499999</c:v>
                </c:pt>
                <c:pt idx="5">
                  <c:v>30.014540024999899</c:v>
                </c:pt>
                <c:pt idx="6">
                  <c:v>30.356845937500001</c:v>
                </c:pt>
                <c:pt idx="7">
                  <c:v>29.874882575000001</c:v>
                </c:pt>
                <c:pt idx="8">
                  <c:v>30.2512361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6-AA41-8114-11D8FFFB1D2D}"/>
            </c:ext>
          </c:extLst>
        </c:ser>
        <c:ser>
          <c:idx val="0"/>
          <c:order val="1"/>
          <c:tx>
            <c:v>lib40 w/ decomposition</c:v>
          </c:tx>
          <c:spPr>
            <a:pattFill prst="dk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EPS_SD!$F$14:$F$22</c:f>
                <c:numCache>
                  <c:formatCode>General</c:formatCode>
                  <c:ptCount val="9"/>
                  <c:pt idx="0">
                    <c:v>0.29400000000000048</c:v>
                  </c:pt>
                  <c:pt idx="1">
                    <c:v>0.31299999999999883</c:v>
                  </c:pt>
                  <c:pt idx="2">
                    <c:v>0.40599999999999881</c:v>
                  </c:pt>
                  <c:pt idx="3">
                    <c:v>0.33000000000000185</c:v>
                  </c:pt>
                  <c:pt idx="4">
                    <c:v>0.94200000000000017</c:v>
                  </c:pt>
                  <c:pt idx="5">
                    <c:v>0.8940000000000019</c:v>
                  </c:pt>
                  <c:pt idx="6">
                    <c:v>0.84600000000000009</c:v>
                  </c:pt>
                  <c:pt idx="7">
                    <c:v>0.43299999999999983</c:v>
                  </c:pt>
                  <c:pt idx="8">
                    <c:v>1.6679999999999993</c:v>
                  </c:pt>
                </c:numCache>
              </c:numRef>
            </c:plus>
            <c:minus>
              <c:numRef>
                <c:f>EPS_SD!$E$14:$E$22</c:f>
                <c:numCache>
                  <c:formatCode>General</c:formatCode>
                  <c:ptCount val="9"/>
                  <c:pt idx="0">
                    <c:v>0.26200000000000045</c:v>
                  </c:pt>
                  <c:pt idx="1">
                    <c:v>0.24900000000000233</c:v>
                  </c:pt>
                  <c:pt idx="2">
                    <c:v>0.28699999999999903</c:v>
                  </c:pt>
                  <c:pt idx="3">
                    <c:v>0.31099999999999994</c:v>
                  </c:pt>
                  <c:pt idx="4">
                    <c:v>0.66699999999999804</c:v>
                  </c:pt>
                  <c:pt idx="5">
                    <c:v>0.69200000000000017</c:v>
                  </c:pt>
                  <c:pt idx="6">
                    <c:v>0.61799999999999855</c:v>
                  </c:pt>
                  <c:pt idx="7">
                    <c:v>0.40500000000000114</c:v>
                  </c:pt>
                  <c:pt idx="8">
                    <c:v>0.90800000000000125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EPS_SD!$B$14:$B$22</c:f>
              <c:numCache>
                <c:formatCode>General</c:formatCode>
                <c:ptCount val="9"/>
                <c:pt idx="0">
                  <c:v>16.751000000000001</c:v>
                </c:pt>
                <c:pt idx="1">
                  <c:v>18.015000000000001</c:v>
                </c:pt>
                <c:pt idx="2">
                  <c:v>19.974</c:v>
                </c:pt>
                <c:pt idx="3">
                  <c:v>21.184999999999999</c:v>
                </c:pt>
                <c:pt idx="4">
                  <c:v>26.030999999999999</c:v>
                </c:pt>
                <c:pt idx="5">
                  <c:v>29.710999999999999</c:v>
                </c:pt>
                <c:pt idx="6">
                  <c:v>30.120999999999999</c:v>
                </c:pt>
                <c:pt idx="7">
                  <c:v>31.349</c:v>
                </c:pt>
                <c:pt idx="8">
                  <c:v>35.198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6-AA41-8114-11D8FFFB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294768"/>
        <c:axId val="856135248"/>
      </c:barChart>
      <c:catAx>
        <c:axId val="85629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35248"/>
        <c:crosses val="autoZero"/>
        <c:auto val="1"/>
        <c:lblAlgn val="ctr"/>
        <c:lblOffset val="100"/>
        <c:noMultiLvlLbl val="0"/>
      </c:catAx>
      <c:valAx>
        <c:axId val="8561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9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Synthesis</a:t>
            </a:r>
            <a:r>
              <a:rPr lang="en-US" baseline="0"/>
              <a:t> time - </a:t>
            </a:r>
            <a:r>
              <a:rPr lang="en-US"/>
              <a:t>95% confidence interval for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SPI_ALL!$C$2</c:f>
              <c:strCache>
                <c:ptCount val="1"/>
                <c:pt idx="0">
                  <c:v>mean ci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SPI_ALL!$A$3:$A$9</c:f>
              <c:strCache>
                <c:ptCount val="7"/>
                <c:pt idx="0">
                  <c:v>2-bit</c:v>
                </c:pt>
                <c:pt idx="1">
                  <c:v>3-bit</c:v>
                </c:pt>
                <c:pt idx="2">
                  <c:v>4-bit</c:v>
                </c:pt>
                <c:pt idx="3">
                  <c:v>5-bit</c:v>
                </c:pt>
                <c:pt idx="4">
                  <c:v>6-bit</c:v>
                </c:pt>
                <c:pt idx="5">
                  <c:v>7-bit</c:v>
                </c:pt>
                <c:pt idx="6">
                  <c:v>8-bit</c:v>
                </c:pt>
              </c:strCache>
            </c:strRef>
          </c:cat>
          <c:val>
            <c:numRef>
              <c:f>SPI_ALL!$C$3:$C$9</c:f>
              <c:numCache>
                <c:formatCode>General</c:formatCode>
                <c:ptCount val="7"/>
                <c:pt idx="0">
                  <c:v>26.628</c:v>
                </c:pt>
                <c:pt idx="1">
                  <c:v>44.62</c:v>
                </c:pt>
                <c:pt idx="2">
                  <c:v>97.415000000000006</c:v>
                </c:pt>
                <c:pt idx="3">
                  <c:v>161.59399999999999</c:v>
                </c:pt>
                <c:pt idx="4">
                  <c:v>243.32300000000001</c:v>
                </c:pt>
                <c:pt idx="5">
                  <c:v>361.62400000000002</c:v>
                </c:pt>
                <c:pt idx="6">
                  <c:v>498.387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1-6A4F-9BD2-6FBF7A51E3D1}"/>
            </c:ext>
          </c:extLst>
        </c:ser>
        <c:ser>
          <c:idx val="1"/>
          <c:order val="1"/>
          <c:tx>
            <c:strRef>
              <c:f>SPI_ALL!$D$2</c:f>
              <c:strCache>
                <c:ptCount val="1"/>
                <c:pt idx="0">
                  <c:v>mean ci 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SPI_ALL!$A$3:$A$9</c:f>
              <c:strCache>
                <c:ptCount val="7"/>
                <c:pt idx="0">
                  <c:v>2-bit</c:v>
                </c:pt>
                <c:pt idx="1">
                  <c:v>3-bit</c:v>
                </c:pt>
                <c:pt idx="2">
                  <c:v>4-bit</c:v>
                </c:pt>
                <c:pt idx="3">
                  <c:v>5-bit</c:v>
                </c:pt>
                <c:pt idx="4">
                  <c:v>6-bit</c:v>
                </c:pt>
                <c:pt idx="5">
                  <c:v>7-bit</c:v>
                </c:pt>
                <c:pt idx="6">
                  <c:v>8-bit</c:v>
                </c:pt>
              </c:strCache>
            </c:strRef>
          </c:cat>
          <c:val>
            <c:numRef>
              <c:f>SPI_ALL!$D$3:$D$9</c:f>
              <c:numCache>
                <c:formatCode>General</c:formatCode>
                <c:ptCount val="7"/>
                <c:pt idx="0">
                  <c:v>31.753</c:v>
                </c:pt>
                <c:pt idx="1">
                  <c:v>53.295999999999999</c:v>
                </c:pt>
                <c:pt idx="2">
                  <c:v>115.498</c:v>
                </c:pt>
                <c:pt idx="3">
                  <c:v>355.47800000000001</c:v>
                </c:pt>
                <c:pt idx="4">
                  <c:v>409.69299999999998</c:v>
                </c:pt>
                <c:pt idx="5">
                  <c:v>594.20399999999995</c:v>
                </c:pt>
                <c:pt idx="6">
                  <c:v>737.50300000000004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1-6A4F-9BD2-6FBF7A51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6994704"/>
        <c:axId val="642486368"/>
      </c:barChart>
      <c:catAx>
        <c:axId val="8569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86368"/>
        <c:crosses val="autoZero"/>
        <c:auto val="1"/>
        <c:lblAlgn val="ctr"/>
        <c:lblOffset val="100"/>
        <c:noMultiLvlLbl val="0"/>
      </c:catAx>
      <c:valAx>
        <c:axId val="6424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SPI_ALL!$B$2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SPI_ALL!$F$3:$F$9</c:f>
                <c:numCache>
                  <c:formatCode>General</c:formatCode>
                  <c:ptCount val="7"/>
                  <c:pt idx="0">
                    <c:v>2.8410000000000011</c:v>
                  </c:pt>
                  <c:pt idx="1">
                    <c:v>4.8419999999999987</c:v>
                  </c:pt>
                  <c:pt idx="2">
                    <c:v>9.3400000000000034</c:v>
                  </c:pt>
                  <c:pt idx="3">
                    <c:v>138.38</c:v>
                  </c:pt>
                  <c:pt idx="4">
                    <c:v>110.26900000000001</c:v>
                  </c:pt>
                  <c:pt idx="5">
                    <c:v>134.33499999999992</c:v>
                  </c:pt>
                  <c:pt idx="6">
                    <c:v>122.9670000000001</c:v>
                  </c:pt>
                </c:numCache>
              </c:numRef>
            </c:plus>
            <c:minus>
              <c:numRef>
                <c:f>SPI_ALL!$E$3:$E$9</c:f>
                <c:numCache>
                  <c:formatCode>General</c:formatCode>
                  <c:ptCount val="7"/>
                  <c:pt idx="0">
                    <c:v>2.2839999999999989</c:v>
                  </c:pt>
                  <c:pt idx="1">
                    <c:v>3.8340000000000032</c:v>
                  </c:pt>
                  <c:pt idx="2">
                    <c:v>8.742999999999995</c:v>
                  </c:pt>
                  <c:pt idx="3">
                    <c:v>55.504000000000019</c:v>
                  </c:pt>
                  <c:pt idx="4">
                    <c:v>56.100999999999971</c:v>
                  </c:pt>
                  <c:pt idx="5">
                    <c:v>98.245000000000005</c:v>
                  </c:pt>
                  <c:pt idx="6">
                    <c:v>116.14899999999994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SPI_ALL!$A$3:$A$9</c:f>
              <c:strCache>
                <c:ptCount val="7"/>
                <c:pt idx="0">
                  <c:v>2-bit</c:v>
                </c:pt>
                <c:pt idx="1">
                  <c:v>3-bit</c:v>
                </c:pt>
                <c:pt idx="2">
                  <c:v>4-bit</c:v>
                </c:pt>
                <c:pt idx="3">
                  <c:v>5-bit</c:v>
                </c:pt>
                <c:pt idx="4">
                  <c:v>6-bit</c:v>
                </c:pt>
                <c:pt idx="5">
                  <c:v>7-bit</c:v>
                </c:pt>
                <c:pt idx="6">
                  <c:v>8-bit</c:v>
                </c:pt>
              </c:strCache>
            </c:strRef>
          </c:cat>
          <c:val>
            <c:numRef>
              <c:f>SPI_ALL!$B$3:$B$9</c:f>
              <c:numCache>
                <c:formatCode>General</c:formatCode>
                <c:ptCount val="7"/>
                <c:pt idx="0">
                  <c:v>28.911999999999999</c:v>
                </c:pt>
                <c:pt idx="1">
                  <c:v>48.454000000000001</c:v>
                </c:pt>
                <c:pt idx="2">
                  <c:v>106.158</c:v>
                </c:pt>
                <c:pt idx="3">
                  <c:v>217.09800000000001</c:v>
                </c:pt>
                <c:pt idx="4">
                  <c:v>299.42399999999998</c:v>
                </c:pt>
                <c:pt idx="5">
                  <c:v>459.86900000000003</c:v>
                </c:pt>
                <c:pt idx="6">
                  <c:v>614.53599999999994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E-0E44-9689-E3F81D630C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6755312"/>
        <c:axId val="857060800"/>
      </c:lineChart>
      <c:catAx>
        <c:axId val="8567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60800"/>
        <c:crosses val="autoZero"/>
        <c:auto val="1"/>
        <c:lblAlgn val="ctr"/>
        <c:lblOffset val="100"/>
        <c:noMultiLvlLbl val="0"/>
      </c:catAx>
      <c:valAx>
        <c:axId val="8570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w/o decomposition</c:v>
          </c:tx>
          <c:spPr>
            <a:pattFill prst="pct7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SPI_ALL!$A$3:$A$9</c:f>
              <c:strCache>
                <c:ptCount val="7"/>
                <c:pt idx="0">
                  <c:v>2-bit</c:v>
                </c:pt>
                <c:pt idx="1">
                  <c:v>3-bit</c:v>
                </c:pt>
                <c:pt idx="2">
                  <c:v>4-bit</c:v>
                </c:pt>
                <c:pt idx="3">
                  <c:v>5-bit</c:v>
                </c:pt>
                <c:pt idx="4">
                  <c:v>6-bit</c:v>
                </c:pt>
                <c:pt idx="5">
                  <c:v>7-bit</c:v>
                </c:pt>
                <c:pt idx="6">
                  <c:v>8-bit</c:v>
                </c:pt>
              </c:strCache>
            </c:strRef>
          </c:cat>
          <c:val>
            <c:numRef>
              <c:f>SPI_ALL!$B$22:$B$25</c:f>
              <c:numCache>
                <c:formatCode>General</c:formatCode>
                <c:ptCount val="4"/>
                <c:pt idx="0">
                  <c:v>30.359000000000002</c:v>
                </c:pt>
                <c:pt idx="1">
                  <c:v>46.042000000000002</c:v>
                </c:pt>
                <c:pt idx="2">
                  <c:v>347.827</c:v>
                </c:pt>
                <c:pt idx="3">
                  <c:v>6816.03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E-E44C-89A2-48C26B0DE04A}"/>
            </c:ext>
          </c:extLst>
        </c:ser>
        <c:ser>
          <c:idx val="1"/>
          <c:order val="1"/>
          <c:tx>
            <c:v>w/ decomposition</c:v>
          </c:tx>
          <c:spPr>
            <a:pattFill prst="dk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4.3533887703289392E-2"/>
                  <c:y val="5.95975503062116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BE-E44C-89A2-48C26B0DE04A}"/>
                </c:ext>
              </c:extLst>
            </c:dLbl>
            <c:dLbl>
              <c:idx val="1"/>
              <c:layout>
                <c:manualLayout>
                  <c:x val="3.6630036630036632E-2"/>
                  <c:y val="4.84581497797356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BE-E44C-89A2-48C26B0DE04A}"/>
                </c:ext>
              </c:extLst>
            </c:dLbl>
            <c:dLbl>
              <c:idx val="2"/>
              <c:layout>
                <c:manualLayout>
                  <c:x val="1.9536019536019536E-2"/>
                  <c:y val="1.32158590308369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BE-E44C-89A2-48C26B0DE04A}"/>
                </c:ext>
              </c:extLst>
            </c:dLbl>
            <c:dLbl>
              <c:idx val="3"/>
              <c:layout>
                <c:manualLayout>
                  <c:x val="2.9304029304029304E-2"/>
                  <c:y val="1.32158590308370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BE-E44C-89A2-48C26B0DE0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SPI_ALL!$A$3:$A$9</c:f>
              <c:strCache>
                <c:ptCount val="7"/>
                <c:pt idx="0">
                  <c:v>2-bit</c:v>
                </c:pt>
                <c:pt idx="1">
                  <c:v>3-bit</c:v>
                </c:pt>
                <c:pt idx="2">
                  <c:v>4-bit</c:v>
                </c:pt>
                <c:pt idx="3">
                  <c:v>5-bit</c:v>
                </c:pt>
                <c:pt idx="4">
                  <c:v>6-bit</c:v>
                </c:pt>
                <c:pt idx="5">
                  <c:v>7-bit</c:v>
                </c:pt>
                <c:pt idx="6">
                  <c:v>8-bit</c:v>
                </c:pt>
              </c:strCache>
            </c:strRef>
          </c:cat>
          <c:val>
            <c:numRef>
              <c:f>SPI_ALL!$B$31:$B$37</c:f>
              <c:numCache>
                <c:formatCode>General</c:formatCode>
                <c:ptCount val="7"/>
                <c:pt idx="0">
                  <c:v>28.911999999999999</c:v>
                </c:pt>
                <c:pt idx="1">
                  <c:v>48.454000000000001</c:v>
                </c:pt>
                <c:pt idx="2">
                  <c:v>106.158</c:v>
                </c:pt>
                <c:pt idx="3">
                  <c:v>217.09800000000001</c:v>
                </c:pt>
                <c:pt idx="4">
                  <c:v>299.42399999999998</c:v>
                </c:pt>
                <c:pt idx="5">
                  <c:v>459.86900000000003</c:v>
                </c:pt>
                <c:pt idx="6">
                  <c:v>614.53599999999994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BE-E44C-89A2-48C26B0DE0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518480"/>
        <c:axId val="1489520160"/>
      </c:barChart>
      <c:catAx>
        <c:axId val="14895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Required ADC</a:t>
                </a:r>
                <a:r>
                  <a:rPr lang="en-US" baseline="0"/>
                  <a:t> bit resolution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20160"/>
        <c:crosses val="autoZero"/>
        <c:auto val="1"/>
        <c:lblAlgn val="ctr"/>
        <c:lblOffset val="100"/>
        <c:noMultiLvlLbl val="0"/>
      </c:catAx>
      <c:valAx>
        <c:axId val="1489520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SPI_ALL!$B$21</c:f>
              <c:strCache>
                <c:ptCount val="1"/>
                <c:pt idx="0">
                  <c:v>synthesis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SPI_ALL!$A$22:$A$25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SPI_ALL!$B$22:$B$25</c:f>
              <c:numCache>
                <c:formatCode>General</c:formatCode>
                <c:ptCount val="4"/>
                <c:pt idx="0">
                  <c:v>30.359000000000002</c:v>
                </c:pt>
                <c:pt idx="1">
                  <c:v>46.042000000000002</c:v>
                </c:pt>
                <c:pt idx="2">
                  <c:v>347.827</c:v>
                </c:pt>
                <c:pt idx="3">
                  <c:v>6816.03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F-4140-9E8F-9D6B11B439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518480"/>
        <c:axId val="1489520160"/>
      </c:barChart>
      <c:catAx>
        <c:axId val="14895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Required ADC bit 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20160"/>
        <c:crosses val="autoZero"/>
        <c:auto val="1"/>
        <c:lblAlgn val="ctr"/>
        <c:lblOffset val="100"/>
        <c:noMultiLvlLbl val="0"/>
      </c:catAx>
      <c:valAx>
        <c:axId val="1489520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Synthesis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w/o decomposition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SPI_ALL!$A$22:$A$28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SPI_ALL!$B$22:$B$25</c:f>
              <c:numCache>
                <c:formatCode>General</c:formatCode>
                <c:ptCount val="4"/>
                <c:pt idx="0">
                  <c:v>30.359000000000002</c:v>
                </c:pt>
                <c:pt idx="1">
                  <c:v>46.042000000000002</c:v>
                </c:pt>
                <c:pt idx="2">
                  <c:v>347.827</c:v>
                </c:pt>
                <c:pt idx="3">
                  <c:v>6816.03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D-994F-9FEE-FE06726DA472}"/>
            </c:ext>
          </c:extLst>
        </c:ser>
        <c:ser>
          <c:idx val="1"/>
          <c:order val="1"/>
          <c:tx>
            <c:v>w/ decomposition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4.3533887703289392E-2"/>
                  <c:y val="5.95975503062116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AD-994F-9FEE-FE06726DA472}"/>
                </c:ext>
              </c:extLst>
            </c:dLbl>
            <c:dLbl>
              <c:idx val="1"/>
              <c:layout>
                <c:manualLayout>
                  <c:x val="3.6630036630036632E-2"/>
                  <c:y val="4.84581497797356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AD-994F-9FEE-FE06726DA472}"/>
                </c:ext>
              </c:extLst>
            </c:dLbl>
            <c:dLbl>
              <c:idx val="2"/>
              <c:layout>
                <c:manualLayout>
                  <c:x val="1.9536019536019536E-2"/>
                  <c:y val="1.32158590308369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AD-994F-9FEE-FE06726DA472}"/>
                </c:ext>
              </c:extLst>
            </c:dLbl>
            <c:dLbl>
              <c:idx val="3"/>
              <c:layout>
                <c:manualLayout>
                  <c:x val="2.9304029304029304E-2"/>
                  <c:y val="1.32158590308370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AD-994F-9FEE-FE06726DA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SPI_ALL!$A$22:$A$28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SPI_ALL!$B$31:$B$37</c:f>
              <c:numCache>
                <c:formatCode>General</c:formatCode>
                <c:ptCount val="7"/>
                <c:pt idx="0">
                  <c:v>28.911999999999999</c:v>
                </c:pt>
                <c:pt idx="1">
                  <c:v>48.454000000000001</c:v>
                </c:pt>
                <c:pt idx="2">
                  <c:v>106.158</c:v>
                </c:pt>
                <c:pt idx="3">
                  <c:v>217.09800000000001</c:v>
                </c:pt>
                <c:pt idx="4">
                  <c:v>299.42399999999998</c:v>
                </c:pt>
                <c:pt idx="5">
                  <c:v>459.86900000000003</c:v>
                </c:pt>
                <c:pt idx="6">
                  <c:v>614.53599999999994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AD-994F-9FEE-FE06726DA4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518480"/>
        <c:axId val="1489520160"/>
      </c:barChart>
      <c:catAx>
        <c:axId val="14895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Required ADC</a:t>
                </a:r>
                <a:r>
                  <a:rPr lang="en-US" baseline="0"/>
                  <a:t> bit resolution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20160"/>
        <c:crosses val="autoZero"/>
        <c:auto val="1"/>
        <c:lblAlgn val="ctr"/>
        <c:lblOffset val="100"/>
        <c:noMultiLvlLbl val="0"/>
      </c:catAx>
      <c:valAx>
        <c:axId val="1489520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SPI_ALL!$B$2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SPI_ALL!$F$3:$F$9</c:f>
                <c:numCache>
                  <c:formatCode>General</c:formatCode>
                  <c:ptCount val="7"/>
                  <c:pt idx="0">
                    <c:v>2.8410000000000011</c:v>
                  </c:pt>
                  <c:pt idx="1">
                    <c:v>4.8419999999999987</c:v>
                  </c:pt>
                  <c:pt idx="2">
                    <c:v>9.3400000000000034</c:v>
                  </c:pt>
                  <c:pt idx="3">
                    <c:v>138.38</c:v>
                  </c:pt>
                  <c:pt idx="4">
                    <c:v>110.26900000000001</c:v>
                  </c:pt>
                  <c:pt idx="5">
                    <c:v>134.33499999999992</c:v>
                  </c:pt>
                  <c:pt idx="6">
                    <c:v>122.9670000000001</c:v>
                  </c:pt>
                </c:numCache>
              </c:numRef>
            </c:plus>
            <c:minus>
              <c:numRef>
                <c:f>SPI_ALL!$E$3:$E$9</c:f>
                <c:numCache>
                  <c:formatCode>General</c:formatCode>
                  <c:ptCount val="7"/>
                  <c:pt idx="0">
                    <c:v>2.2839999999999989</c:v>
                  </c:pt>
                  <c:pt idx="1">
                    <c:v>3.8340000000000032</c:v>
                  </c:pt>
                  <c:pt idx="2">
                    <c:v>8.742999999999995</c:v>
                  </c:pt>
                  <c:pt idx="3">
                    <c:v>55.504000000000019</c:v>
                  </c:pt>
                  <c:pt idx="4">
                    <c:v>56.100999999999971</c:v>
                  </c:pt>
                  <c:pt idx="5">
                    <c:v>98.245000000000005</c:v>
                  </c:pt>
                  <c:pt idx="6">
                    <c:v>116.14899999999994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SPI_ALL!$A$3:$A$9</c:f>
              <c:strCache>
                <c:ptCount val="7"/>
                <c:pt idx="0">
                  <c:v>2-bit</c:v>
                </c:pt>
                <c:pt idx="1">
                  <c:v>3-bit</c:v>
                </c:pt>
                <c:pt idx="2">
                  <c:v>4-bit</c:v>
                </c:pt>
                <c:pt idx="3">
                  <c:v>5-bit</c:v>
                </c:pt>
                <c:pt idx="4">
                  <c:v>6-bit</c:v>
                </c:pt>
                <c:pt idx="5">
                  <c:v>7-bit</c:v>
                </c:pt>
                <c:pt idx="6">
                  <c:v>8-bit</c:v>
                </c:pt>
              </c:strCache>
            </c:strRef>
          </c:cat>
          <c:val>
            <c:numRef>
              <c:f>SPI_ALL!$B$3:$B$9</c:f>
              <c:numCache>
                <c:formatCode>General</c:formatCode>
                <c:ptCount val="7"/>
                <c:pt idx="0">
                  <c:v>28.911999999999999</c:v>
                </c:pt>
                <c:pt idx="1">
                  <c:v>48.454000000000001</c:v>
                </c:pt>
                <c:pt idx="2">
                  <c:v>106.158</c:v>
                </c:pt>
                <c:pt idx="3">
                  <c:v>217.09800000000001</c:v>
                </c:pt>
                <c:pt idx="4">
                  <c:v>299.42399999999998</c:v>
                </c:pt>
                <c:pt idx="5">
                  <c:v>459.86900000000003</c:v>
                </c:pt>
                <c:pt idx="6">
                  <c:v>614.53599999999994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B-B24E-9B31-6D7B13F5AA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6755312"/>
        <c:axId val="857060800"/>
      </c:lineChart>
      <c:catAx>
        <c:axId val="8567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60800"/>
        <c:crosses val="autoZero"/>
        <c:auto val="1"/>
        <c:lblAlgn val="ctr"/>
        <c:lblOffset val="100"/>
        <c:noMultiLvlLbl val="0"/>
      </c:catAx>
      <c:valAx>
        <c:axId val="8570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3883633673307"/>
          <c:y val="6.8180002315886987E-2"/>
          <c:w val="0.8812611636632669"/>
          <c:h val="0.74992068087077346"/>
        </c:manualLayout>
      </c:layout>
      <c:lineChart>
        <c:grouping val="standard"/>
        <c:varyColors val="0"/>
        <c:ser>
          <c:idx val="0"/>
          <c:order val="0"/>
          <c:tx>
            <c:strRef>
              <c:f>BLDC_PLAIN!$B$1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BLDC_PLAIN!$F$2:$F$5</c:f>
                <c:numCache>
                  <c:formatCode>General</c:formatCode>
                  <c:ptCount val="4"/>
                  <c:pt idx="0">
                    <c:v>1.9026000000000014</c:v>
                  </c:pt>
                  <c:pt idx="1">
                    <c:v>3.0211000000000006</c:v>
                  </c:pt>
                  <c:pt idx="2">
                    <c:v>3.2039000000000009</c:v>
                  </c:pt>
                </c:numCache>
              </c:numRef>
            </c:plus>
            <c:minus>
              <c:numRef>
                <c:f>BLDC_PLAIN!$E$2:$E$5</c:f>
                <c:numCache>
                  <c:formatCode>General</c:formatCode>
                  <c:ptCount val="4"/>
                  <c:pt idx="0">
                    <c:v>1.6484999999999985</c:v>
                  </c:pt>
                  <c:pt idx="1">
                    <c:v>2.3735999999999997</c:v>
                  </c:pt>
                  <c:pt idx="2">
                    <c:v>2.6510999999999996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BLDC_PLAIN!$A$2:$A$4</c:f>
              <c:numCache>
                <c:formatCode>General</c:formatCode>
                <c:ptCount val="3"/>
                <c:pt idx="0">
                  <c:v>16</c:v>
                </c:pt>
                <c:pt idx="1">
                  <c:v>24</c:v>
                </c:pt>
                <c:pt idx="2">
                  <c:v>32</c:v>
                </c:pt>
              </c:numCache>
            </c:numRef>
          </c:cat>
          <c:val>
            <c:numRef>
              <c:f>BLDC_PLAIN!$B$2:$B$4</c:f>
              <c:numCache>
                <c:formatCode>General</c:formatCode>
                <c:ptCount val="3"/>
                <c:pt idx="0">
                  <c:v>9.8707999999999991</c:v>
                </c:pt>
                <c:pt idx="1">
                  <c:v>15.744</c:v>
                </c:pt>
                <c:pt idx="2">
                  <c:v>20.6081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88-4040-8665-2F07EC4D746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6755312"/>
        <c:axId val="857060800"/>
      </c:lineChart>
      <c:catAx>
        <c:axId val="856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60800"/>
        <c:crosses val="autoZero"/>
        <c:auto val="1"/>
        <c:lblAlgn val="ctr"/>
        <c:lblOffset val="100"/>
        <c:noMultiLvlLbl val="0"/>
      </c:catAx>
      <c:valAx>
        <c:axId val="8570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SPI_ALL!$B$15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SPI_ALL!$F$16:$F$19</c:f>
                <c:numCache>
                  <c:formatCode>General</c:formatCode>
                  <c:ptCount val="4"/>
                  <c:pt idx="0">
                    <c:v>1.0249999999999986</c:v>
                  </c:pt>
                  <c:pt idx="1">
                    <c:v>1.6550000000000011</c:v>
                  </c:pt>
                  <c:pt idx="2">
                    <c:v>21.536000000000001</c:v>
                  </c:pt>
                  <c:pt idx="3">
                    <c:v>0</c:v>
                  </c:pt>
                </c:numCache>
              </c:numRef>
            </c:plus>
            <c:minus>
              <c:numRef>
                <c:f>SPI_ALL!$E$16:$E$19</c:f>
                <c:numCache>
                  <c:formatCode>General</c:formatCode>
                  <c:ptCount val="4"/>
                  <c:pt idx="0">
                    <c:v>1.4000000000000021</c:v>
                  </c:pt>
                  <c:pt idx="1">
                    <c:v>1.6430000000000007</c:v>
                  </c:pt>
                  <c:pt idx="2">
                    <c:v>24.166999999999973</c:v>
                  </c:pt>
                  <c:pt idx="3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SPI_ALL!$A$16:$A$19</c:f>
              <c:strCache>
                <c:ptCount val="4"/>
                <c:pt idx="0">
                  <c:v>2-bit</c:v>
                </c:pt>
                <c:pt idx="1">
                  <c:v>3-bit</c:v>
                </c:pt>
                <c:pt idx="2">
                  <c:v>4-bit</c:v>
                </c:pt>
                <c:pt idx="3">
                  <c:v>5-bit</c:v>
                </c:pt>
              </c:strCache>
            </c:strRef>
          </c:cat>
          <c:val>
            <c:numRef>
              <c:f>SPI_ALL!$B$16:$B$19</c:f>
              <c:numCache>
                <c:formatCode>General</c:formatCode>
                <c:ptCount val="4"/>
                <c:pt idx="0">
                  <c:v>30.359000000000002</c:v>
                </c:pt>
                <c:pt idx="1">
                  <c:v>46.042000000000002</c:v>
                </c:pt>
                <c:pt idx="2">
                  <c:v>347.827</c:v>
                </c:pt>
                <c:pt idx="3">
                  <c:v>6816.03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D-9B49-AD70-0D00817F0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6755312"/>
        <c:axId val="857060800"/>
      </c:lineChart>
      <c:catAx>
        <c:axId val="8567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60800"/>
        <c:crosses val="autoZero"/>
        <c:auto val="1"/>
        <c:lblAlgn val="ctr"/>
        <c:lblOffset val="100"/>
        <c:noMultiLvlLbl val="0"/>
      </c:catAx>
      <c:valAx>
        <c:axId val="857060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w/o decomposition</c:v>
          </c:tx>
          <c:spPr>
            <a:pattFill prst="pct7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SPI_ALL!$F$16:$F$19</c:f>
                <c:numCache>
                  <c:formatCode>General</c:formatCode>
                  <c:ptCount val="4"/>
                  <c:pt idx="0">
                    <c:v>1.0249999999999986</c:v>
                  </c:pt>
                  <c:pt idx="1">
                    <c:v>1.6550000000000011</c:v>
                  </c:pt>
                  <c:pt idx="2">
                    <c:v>21.536000000000001</c:v>
                  </c:pt>
                  <c:pt idx="3">
                    <c:v>0</c:v>
                  </c:pt>
                </c:numCache>
              </c:numRef>
            </c:plus>
            <c:minus>
              <c:numRef>
                <c:f>SPI_ALL!$E$16:$E$19</c:f>
                <c:numCache>
                  <c:formatCode>General</c:formatCode>
                  <c:ptCount val="4"/>
                  <c:pt idx="0">
                    <c:v>1.4000000000000021</c:v>
                  </c:pt>
                  <c:pt idx="1">
                    <c:v>1.6430000000000007</c:v>
                  </c:pt>
                  <c:pt idx="2">
                    <c:v>24.166999999999973</c:v>
                  </c:pt>
                  <c:pt idx="3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SPI_ALL!$A$3:$A$9</c:f>
              <c:strCache>
                <c:ptCount val="7"/>
                <c:pt idx="0">
                  <c:v>2-bit</c:v>
                </c:pt>
                <c:pt idx="1">
                  <c:v>3-bit</c:v>
                </c:pt>
                <c:pt idx="2">
                  <c:v>4-bit</c:v>
                </c:pt>
                <c:pt idx="3">
                  <c:v>5-bit</c:v>
                </c:pt>
                <c:pt idx="4">
                  <c:v>6-bit</c:v>
                </c:pt>
                <c:pt idx="5">
                  <c:v>7-bit</c:v>
                </c:pt>
                <c:pt idx="6">
                  <c:v>8-bit</c:v>
                </c:pt>
              </c:strCache>
            </c:strRef>
          </c:cat>
          <c:val>
            <c:numRef>
              <c:f>SPI_ALL!$B$22:$B$25</c:f>
              <c:numCache>
                <c:formatCode>General</c:formatCode>
                <c:ptCount val="4"/>
                <c:pt idx="0">
                  <c:v>30.359000000000002</c:v>
                </c:pt>
                <c:pt idx="1">
                  <c:v>46.042000000000002</c:v>
                </c:pt>
                <c:pt idx="2">
                  <c:v>347.827</c:v>
                </c:pt>
                <c:pt idx="3">
                  <c:v>6816.03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B-6040-8FDC-6B4DE14724A5}"/>
            </c:ext>
          </c:extLst>
        </c:ser>
        <c:ser>
          <c:idx val="1"/>
          <c:order val="1"/>
          <c:tx>
            <c:v>w/ decomposition</c:v>
          </c:tx>
          <c:spPr>
            <a:pattFill prst="dk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SPI_ALL!$F$3:$F$9</c:f>
                <c:numCache>
                  <c:formatCode>General</c:formatCode>
                  <c:ptCount val="7"/>
                  <c:pt idx="0">
                    <c:v>2.8410000000000011</c:v>
                  </c:pt>
                  <c:pt idx="1">
                    <c:v>4.8419999999999987</c:v>
                  </c:pt>
                  <c:pt idx="2">
                    <c:v>9.3400000000000034</c:v>
                  </c:pt>
                  <c:pt idx="3">
                    <c:v>138.38</c:v>
                  </c:pt>
                  <c:pt idx="4">
                    <c:v>110.26900000000001</c:v>
                  </c:pt>
                  <c:pt idx="5">
                    <c:v>134.33499999999992</c:v>
                  </c:pt>
                  <c:pt idx="6">
                    <c:v>122.9670000000001</c:v>
                  </c:pt>
                </c:numCache>
              </c:numRef>
            </c:plus>
            <c:minus>
              <c:numRef>
                <c:f>SPI_ALL!$E$3:$E$9</c:f>
                <c:numCache>
                  <c:formatCode>General</c:formatCode>
                  <c:ptCount val="7"/>
                  <c:pt idx="0">
                    <c:v>2.2839999999999989</c:v>
                  </c:pt>
                  <c:pt idx="1">
                    <c:v>3.8340000000000032</c:v>
                  </c:pt>
                  <c:pt idx="2">
                    <c:v>8.742999999999995</c:v>
                  </c:pt>
                  <c:pt idx="3">
                    <c:v>55.504000000000019</c:v>
                  </c:pt>
                  <c:pt idx="4">
                    <c:v>56.100999999999971</c:v>
                  </c:pt>
                  <c:pt idx="5">
                    <c:v>98.245000000000005</c:v>
                  </c:pt>
                  <c:pt idx="6">
                    <c:v>116.14899999999994</c:v>
                  </c:pt>
                </c:numCache>
              </c:numRef>
            </c:minus>
            <c:spPr>
              <a:noFill/>
              <a:ln w="254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SPI_ALL!$A$3:$A$9</c:f>
              <c:strCache>
                <c:ptCount val="7"/>
                <c:pt idx="0">
                  <c:v>2-bit</c:v>
                </c:pt>
                <c:pt idx="1">
                  <c:v>3-bit</c:v>
                </c:pt>
                <c:pt idx="2">
                  <c:v>4-bit</c:v>
                </c:pt>
                <c:pt idx="3">
                  <c:v>5-bit</c:v>
                </c:pt>
                <c:pt idx="4">
                  <c:v>6-bit</c:v>
                </c:pt>
                <c:pt idx="5">
                  <c:v>7-bit</c:v>
                </c:pt>
                <c:pt idx="6">
                  <c:v>8-bit</c:v>
                </c:pt>
              </c:strCache>
            </c:strRef>
          </c:cat>
          <c:val>
            <c:numRef>
              <c:f>SPI_ALL!$B$31:$B$37</c:f>
              <c:numCache>
                <c:formatCode>General</c:formatCode>
                <c:ptCount val="7"/>
                <c:pt idx="0">
                  <c:v>28.911999999999999</c:v>
                </c:pt>
                <c:pt idx="1">
                  <c:v>48.454000000000001</c:v>
                </c:pt>
                <c:pt idx="2">
                  <c:v>106.158</c:v>
                </c:pt>
                <c:pt idx="3">
                  <c:v>217.09800000000001</c:v>
                </c:pt>
                <c:pt idx="4">
                  <c:v>299.42399999999998</c:v>
                </c:pt>
                <c:pt idx="5">
                  <c:v>459.86900000000003</c:v>
                </c:pt>
                <c:pt idx="6">
                  <c:v>614.53599999999994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0B-6040-8FDC-6B4DE14724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9518480"/>
        <c:axId val="1489520160"/>
      </c:barChart>
      <c:catAx>
        <c:axId val="14895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Required ADC bit 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20160"/>
        <c:crosses val="autoZero"/>
        <c:auto val="1"/>
        <c:lblAlgn val="ctr"/>
        <c:lblOffset val="100"/>
        <c:noMultiLvlLbl val="0"/>
      </c:catAx>
      <c:valAx>
        <c:axId val="1489520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Synthesis</a:t>
            </a:r>
            <a:r>
              <a:rPr lang="en-US" baseline="0"/>
              <a:t> time - </a:t>
            </a:r>
            <a:r>
              <a:rPr lang="en-US"/>
              <a:t>95% confidence interval for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BLDC_SD!$C$1</c:f>
              <c:strCache>
                <c:ptCount val="1"/>
                <c:pt idx="0">
                  <c:v>mean ci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BLDC_SD!$A$2:$A$5</c:f>
              <c:numCache>
                <c:formatCode>General</c:formatCode>
                <c:ptCount val="4"/>
                <c:pt idx="0">
                  <c:v>16</c:v>
                </c:pt>
                <c:pt idx="1">
                  <c:v>24</c:v>
                </c:pt>
                <c:pt idx="2">
                  <c:v>32</c:v>
                </c:pt>
              </c:numCache>
            </c:numRef>
          </c:cat>
          <c:val>
            <c:numRef>
              <c:f>BLDC_SD!$C$2:$C$5</c:f>
              <c:numCache>
                <c:formatCode>General</c:formatCode>
                <c:ptCount val="4"/>
                <c:pt idx="0">
                  <c:v>8.5726999999999993</c:v>
                </c:pt>
                <c:pt idx="1">
                  <c:v>16.5867</c:v>
                </c:pt>
                <c:pt idx="2">
                  <c:v>17.035599999999999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F-A94E-A52E-CE9DCF4C17D2}"/>
            </c:ext>
          </c:extLst>
        </c:ser>
        <c:ser>
          <c:idx val="1"/>
          <c:order val="1"/>
          <c:tx>
            <c:strRef>
              <c:f>BLDC_SD!$D$1</c:f>
              <c:strCache>
                <c:ptCount val="1"/>
                <c:pt idx="0">
                  <c:v>mean ci 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BLDC_SD!$A$2:$A$5</c:f>
              <c:numCache>
                <c:formatCode>General</c:formatCode>
                <c:ptCount val="4"/>
                <c:pt idx="0">
                  <c:v>16</c:v>
                </c:pt>
                <c:pt idx="1">
                  <c:v>24</c:v>
                </c:pt>
                <c:pt idx="2">
                  <c:v>32</c:v>
                </c:pt>
              </c:numCache>
            </c:numRef>
          </c:cat>
          <c:val>
            <c:numRef>
              <c:f>BLDC_SD!$D$2:$D$5</c:f>
              <c:numCache>
                <c:formatCode>General</c:formatCode>
                <c:ptCount val="4"/>
                <c:pt idx="0">
                  <c:v>12.089600000000001</c:v>
                </c:pt>
                <c:pt idx="1">
                  <c:v>22.252300000000002</c:v>
                </c:pt>
                <c:pt idx="2">
                  <c:v>21.970300000000002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F-A94E-A52E-CE9DCF4C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6994704"/>
        <c:axId val="642486368"/>
      </c:barChart>
      <c:catAx>
        <c:axId val="8569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86368"/>
        <c:crosses val="autoZero"/>
        <c:auto val="1"/>
        <c:lblAlgn val="ctr"/>
        <c:lblOffset val="100"/>
        <c:noMultiLvlLbl val="0"/>
      </c:catAx>
      <c:valAx>
        <c:axId val="6424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3883633673307"/>
          <c:y val="6.8180002315886987E-2"/>
          <c:w val="0.8812611636632669"/>
          <c:h val="0.74992068087077346"/>
        </c:manualLayout>
      </c:layout>
      <c:lineChart>
        <c:grouping val="standard"/>
        <c:varyColors val="0"/>
        <c:ser>
          <c:idx val="0"/>
          <c:order val="0"/>
          <c:tx>
            <c:strRef>
              <c:f>BLDC_SD!$B$1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BLDC_SD!$F$2:$F$5</c:f>
                <c:numCache>
                  <c:formatCode>General</c:formatCode>
                  <c:ptCount val="4"/>
                  <c:pt idx="0">
                    <c:v>1.9504000000000001</c:v>
                  </c:pt>
                  <c:pt idx="1">
                    <c:v>3.0710000000000015</c:v>
                  </c:pt>
                  <c:pt idx="2">
                    <c:v>2.7932000000000023</c:v>
                  </c:pt>
                </c:numCache>
              </c:numRef>
            </c:plus>
            <c:minus>
              <c:numRef>
                <c:f>BLDC_SD!$E$2:$E$5</c:f>
                <c:numCache>
                  <c:formatCode>General</c:formatCode>
                  <c:ptCount val="4"/>
                  <c:pt idx="0">
                    <c:v>1.5665000000000013</c:v>
                  </c:pt>
                  <c:pt idx="1">
                    <c:v>2.5945999999999998</c:v>
                  </c:pt>
                  <c:pt idx="2">
                    <c:v>2.1415000000000006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BLDC_SD!$A$2:$A$4</c:f>
              <c:numCache>
                <c:formatCode>General</c:formatCode>
                <c:ptCount val="3"/>
                <c:pt idx="0">
                  <c:v>16</c:v>
                </c:pt>
                <c:pt idx="1">
                  <c:v>24</c:v>
                </c:pt>
                <c:pt idx="2">
                  <c:v>32</c:v>
                </c:pt>
              </c:numCache>
            </c:numRef>
          </c:cat>
          <c:val>
            <c:numRef>
              <c:f>BLDC_SD!$B$2:$B$4</c:f>
              <c:numCache>
                <c:formatCode>General</c:formatCode>
                <c:ptCount val="3"/>
                <c:pt idx="0">
                  <c:v>10.139200000000001</c:v>
                </c:pt>
                <c:pt idx="1">
                  <c:v>19.1813</c:v>
                </c:pt>
                <c:pt idx="2">
                  <c:v>19.177099999999999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57-6B4B-876C-F55B5CE8DEC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6755312"/>
        <c:axId val="857060800"/>
      </c:lineChart>
      <c:catAx>
        <c:axId val="856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60800"/>
        <c:crosses val="autoZero"/>
        <c:auto val="1"/>
        <c:lblAlgn val="ctr"/>
        <c:lblOffset val="100"/>
        <c:noMultiLvlLbl val="0"/>
      </c:catAx>
      <c:valAx>
        <c:axId val="8570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3883633673307"/>
          <c:y val="6.8180002315886987E-2"/>
          <c:w val="0.8812611636632669"/>
          <c:h val="0.74992068087077346"/>
        </c:manualLayout>
      </c:layout>
      <c:barChart>
        <c:barDir val="col"/>
        <c:grouping val="clustered"/>
        <c:varyColors val="0"/>
        <c:ser>
          <c:idx val="0"/>
          <c:order val="0"/>
          <c:tx>
            <c:v>w/o decomposition</c:v>
          </c:tx>
          <c:spPr>
            <a:pattFill prst="pct7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BLDC_PLAIN!$F$2:$F$5</c:f>
                <c:numCache>
                  <c:formatCode>General</c:formatCode>
                  <c:ptCount val="4"/>
                  <c:pt idx="0">
                    <c:v>1.9026000000000014</c:v>
                  </c:pt>
                  <c:pt idx="1">
                    <c:v>3.0211000000000006</c:v>
                  </c:pt>
                  <c:pt idx="2">
                    <c:v>3.2039000000000009</c:v>
                  </c:pt>
                </c:numCache>
              </c:numRef>
            </c:plus>
            <c:minus>
              <c:numRef>
                <c:f>BLDC_PLAIN!$E$2:$E$5</c:f>
                <c:numCache>
                  <c:formatCode>General</c:formatCode>
                  <c:ptCount val="4"/>
                  <c:pt idx="0">
                    <c:v>1.6484999999999985</c:v>
                  </c:pt>
                  <c:pt idx="1">
                    <c:v>2.3735999999999997</c:v>
                  </c:pt>
                  <c:pt idx="2">
                    <c:v>2.6510999999999996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BLDC_PLAIN!$A$2:$A$4</c:f>
              <c:numCache>
                <c:formatCode>General</c:formatCode>
                <c:ptCount val="3"/>
                <c:pt idx="0">
                  <c:v>16</c:v>
                </c:pt>
                <c:pt idx="1">
                  <c:v>24</c:v>
                </c:pt>
                <c:pt idx="2">
                  <c:v>32</c:v>
                </c:pt>
              </c:numCache>
            </c:numRef>
          </c:cat>
          <c:val>
            <c:numRef>
              <c:f>BLDC_PLAIN!$B$2:$B$4</c:f>
              <c:numCache>
                <c:formatCode>General</c:formatCode>
                <c:ptCount val="3"/>
                <c:pt idx="0">
                  <c:v>9.8707999999999991</c:v>
                </c:pt>
                <c:pt idx="1">
                  <c:v>15.744</c:v>
                </c:pt>
                <c:pt idx="2">
                  <c:v>20.6081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9-7B47-8D06-D2AEE5ADD359}"/>
            </c:ext>
          </c:extLst>
        </c:ser>
        <c:ser>
          <c:idx val="1"/>
          <c:order val="1"/>
          <c:tx>
            <c:v>w/ decomposition</c:v>
          </c:tx>
          <c:spPr>
            <a:pattFill prst="dk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BLDC_SD!$F$2:$F$4</c:f>
                <c:numCache>
                  <c:formatCode>General</c:formatCode>
                  <c:ptCount val="3"/>
                  <c:pt idx="0">
                    <c:v>1.9504000000000001</c:v>
                  </c:pt>
                  <c:pt idx="1">
                    <c:v>3.0710000000000015</c:v>
                  </c:pt>
                  <c:pt idx="2">
                    <c:v>2.7932000000000023</c:v>
                  </c:pt>
                </c:numCache>
              </c:numRef>
            </c:plus>
            <c:minus>
              <c:numRef>
                <c:f>BLDC_SD!$E$2:$E$4</c:f>
                <c:numCache>
                  <c:formatCode>General</c:formatCode>
                  <c:ptCount val="3"/>
                  <c:pt idx="0">
                    <c:v>1.5665000000000013</c:v>
                  </c:pt>
                  <c:pt idx="1">
                    <c:v>2.5945999999999998</c:v>
                  </c:pt>
                  <c:pt idx="2">
                    <c:v>2.1415000000000006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BLDC_SD!$B$2:$B$4</c:f>
              <c:numCache>
                <c:formatCode>General</c:formatCode>
                <c:ptCount val="3"/>
                <c:pt idx="0">
                  <c:v>10.139200000000001</c:v>
                </c:pt>
                <c:pt idx="1">
                  <c:v>19.1813</c:v>
                </c:pt>
                <c:pt idx="2">
                  <c:v>19.177099999999999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9-7B47-8D06-D2AEE5ADD3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755312"/>
        <c:axId val="857060800"/>
      </c:barChart>
      <c:catAx>
        <c:axId val="856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60800"/>
        <c:crosses val="autoZero"/>
        <c:auto val="1"/>
        <c:lblAlgn val="ctr"/>
        <c:lblOffset val="100"/>
        <c:noMultiLvlLbl val="0"/>
      </c:catAx>
      <c:valAx>
        <c:axId val="8570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EPS Single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Synthesis time - 95% confidence interval for mean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lib20 single</c:v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EPS!$F$2:$F$10</c:f>
                <c:numCache>
                  <c:formatCode>General</c:formatCode>
                  <c:ptCount val="9"/>
                  <c:pt idx="0">
                    <c:v>0.16720580068859903</c:v>
                  </c:pt>
                  <c:pt idx="1">
                    <c:v>0.25556027500010003</c:v>
                  </c:pt>
                  <c:pt idx="2">
                    <c:v>0.3906352581950987</c:v>
                  </c:pt>
                  <c:pt idx="3">
                    <c:v>0.5994490759924993</c:v>
                  </c:pt>
                  <c:pt idx="4">
                    <c:v>0.58328127591029855</c:v>
                  </c:pt>
                  <c:pt idx="5">
                    <c:v>0.62177874962659985</c:v>
                  </c:pt>
                  <c:pt idx="6">
                    <c:v>0.69141912784980164</c:v>
                  </c:pt>
                  <c:pt idx="7">
                    <c:v>0.59967722500000065</c:v>
                  </c:pt>
                  <c:pt idx="8">
                    <c:v>0.79980808021069905</c:v>
                  </c:pt>
                </c:numCache>
              </c:numRef>
            </c:plus>
            <c:minus>
              <c:numRef>
                <c:f>EPS!$E$2:$E$10</c:f>
                <c:numCache>
                  <c:formatCode>General</c:formatCode>
                  <c:ptCount val="9"/>
                  <c:pt idx="0">
                    <c:v>0.16726521250000026</c:v>
                  </c:pt>
                  <c:pt idx="1">
                    <c:v>0.27571559779110011</c:v>
                  </c:pt>
                  <c:pt idx="2">
                    <c:v>0.32857066233200172</c:v>
                  </c:pt>
                  <c:pt idx="3">
                    <c:v>0.51594473846699884</c:v>
                  </c:pt>
                  <c:pt idx="4">
                    <c:v>0.52156479614719942</c:v>
                  </c:pt>
                  <c:pt idx="5">
                    <c:v>0.5804436124999981</c:v>
                  </c:pt>
                  <c:pt idx="6">
                    <c:v>0.61065131122349925</c:v>
                  </c:pt>
                  <c:pt idx="7">
                    <c:v>0.54888736223489687</c:v>
                  </c:pt>
                  <c:pt idx="8">
                    <c:v>0.64461701387289949</c:v>
                  </c:pt>
                </c:numCache>
              </c:numRef>
            </c:minus>
            <c:spPr>
              <a:ln w="25400">
                <a:solidFill>
                  <a:schemeClr val="accent1"/>
                </a:solidFill>
              </a:ln>
            </c:spPr>
          </c:errBars>
          <c:val>
            <c:numRef>
              <c:f>EPS!$B$2:$B$10</c:f>
              <c:numCache>
                <c:formatCode>General</c:formatCode>
                <c:ptCount val="9"/>
                <c:pt idx="0">
                  <c:v>11.822515212500001</c:v>
                </c:pt>
                <c:pt idx="1">
                  <c:v>13.7630647249999</c:v>
                </c:pt>
                <c:pt idx="2">
                  <c:v>15.258535287500001</c:v>
                </c:pt>
                <c:pt idx="3">
                  <c:v>17.324215349999999</c:v>
                </c:pt>
                <c:pt idx="4">
                  <c:v>17.411145787500001</c:v>
                </c:pt>
                <c:pt idx="5">
                  <c:v>19.123068612499999</c:v>
                </c:pt>
                <c:pt idx="6">
                  <c:v>20.701618675000098</c:v>
                </c:pt>
                <c:pt idx="7">
                  <c:v>20.699197774999998</c:v>
                </c:pt>
                <c:pt idx="8">
                  <c:v>21.446258374999999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A1-A445-BDF2-EDB197CEBED3}"/>
            </c:ext>
          </c:extLst>
        </c:ser>
        <c:ser>
          <c:idx val="3"/>
          <c:order val="1"/>
          <c:tx>
            <c:v>lib40 single</c:v>
          </c:tx>
          <c:spPr>
            <a:ln w="2540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EPS!$F$14:$F$22</c:f>
                <c:numCache>
                  <c:formatCode>General</c:formatCode>
                  <c:ptCount val="9"/>
                  <c:pt idx="0">
                    <c:v>0.20441841604949929</c:v>
                  </c:pt>
                  <c:pt idx="1">
                    <c:v>0.54096008721990074</c:v>
                  </c:pt>
                  <c:pt idx="2">
                    <c:v>1.0030560970619007</c:v>
                  </c:pt>
                  <c:pt idx="3">
                    <c:v>1.0209585150520972</c:v>
                  </c:pt>
                  <c:pt idx="4">
                    <c:v>1.0718657720127993</c:v>
                  </c:pt>
                  <c:pt idx="5">
                    <c:v>1.4853516295943017</c:v>
                  </c:pt>
                  <c:pt idx="6">
                    <c:v>1.2849056722208978</c:v>
                  </c:pt>
                  <c:pt idx="7">
                    <c:v>1.1702955166385003</c:v>
                  </c:pt>
                  <c:pt idx="8">
                    <c:v>1.0624698001609012</c:v>
                  </c:pt>
                </c:numCache>
              </c:numRef>
            </c:plus>
            <c:minus>
              <c:numRef>
                <c:f>EPS!$E$14:$E$22</c:f>
                <c:numCache>
                  <c:formatCode>General</c:formatCode>
                  <c:ptCount val="9"/>
                  <c:pt idx="0">
                    <c:v>0.21290725282320011</c:v>
                  </c:pt>
                  <c:pt idx="1">
                    <c:v>0.48619707807250023</c:v>
                  </c:pt>
                  <c:pt idx="2">
                    <c:v>0.92608721011099959</c:v>
                  </c:pt>
                  <c:pt idx="3">
                    <c:v>0.90533975809340106</c:v>
                  </c:pt>
                  <c:pt idx="4">
                    <c:v>0.99197138650499994</c:v>
                  </c:pt>
                  <c:pt idx="5">
                    <c:v>1.3244381784248986</c:v>
                  </c:pt>
                  <c:pt idx="6">
                    <c:v>1.1705374534513027</c:v>
                  </c:pt>
                  <c:pt idx="7">
                    <c:v>1.0337916400989009</c:v>
                  </c:pt>
                  <c:pt idx="8">
                    <c:v>1.0444398986935006</c:v>
                  </c:pt>
                </c:numCache>
              </c:numRef>
            </c:minus>
            <c:spPr>
              <a:ln w="25400">
                <a:solidFill>
                  <a:schemeClr val="accent2"/>
                </a:solidFill>
              </a:ln>
            </c:spPr>
          </c:errBars>
          <c:val>
            <c:numRef>
              <c:f>EPS!$B$14:$B$22</c:f>
              <c:numCache>
                <c:formatCode>General</c:formatCode>
                <c:ptCount val="9"/>
                <c:pt idx="0">
                  <c:v>16.567354962500001</c:v>
                </c:pt>
                <c:pt idx="1">
                  <c:v>18.140343625</c:v>
                </c:pt>
                <c:pt idx="2">
                  <c:v>22.473622362499899</c:v>
                </c:pt>
                <c:pt idx="3">
                  <c:v>26.126391737499901</c:v>
                </c:pt>
                <c:pt idx="4">
                  <c:v>26.447735162499999</c:v>
                </c:pt>
                <c:pt idx="5">
                  <c:v>30.014540024999899</c:v>
                </c:pt>
                <c:pt idx="6">
                  <c:v>30.356845937500001</c:v>
                </c:pt>
                <c:pt idx="7">
                  <c:v>29.874882575000001</c:v>
                </c:pt>
                <c:pt idx="8">
                  <c:v>30.2512361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A1-A445-BDF2-EDB197CEBED3}"/>
            </c:ext>
          </c:extLst>
        </c:ser>
        <c:ser>
          <c:idx val="0"/>
          <c:order val="2"/>
          <c:tx>
            <c:v>lib20 single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EPS!$F$2:$F$10</c:f>
                <c:numCache>
                  <c:formatCode>General</c:formatCode>
                  <c:ptCount val="9"/>
                  <c:pt idx="0">
                    <c:v>0.16720580068859903</c:v>
                  </c:pt>
                  <c:pt idx="1">
                    <c:v>0.25556027500010003</c:v>
                  </c:pt>
                  <c:pt idx="2">
                    <c:v>0.3906352581950987</c:v>
                  </c:pt>
                  <c:pt idx="3">
                    <c:v>0.5994490759924993</c:v>
                  </c:pt>
                  <c:pt idx="4">
                    <c:v>0.58328127591029855</c:v>
                  </c:pt>
                  <c:pt idx="5">
                    <c:v>0.62177874962659985</c:v>
                  </c:pt>
                  <c:pt idx="6">
                    <c:v>0.69141912784980164</c:v>
                  </c:pt>
                  <c:pt idx="7">
                    <c:v>0.59967722500000065</c:v>
                  </c:pt>
                  <c:pt idx="8">
                    <c:v>0.79980808021069905</c:v>
                  </c:pt>
                </c:numCache>
              </c:numRef>
            </c:plus>
            <c:minus>
              <c:numRef>
                <c:f>EPS!$E$2:$E$10</c:f>
                <c:numCache>
                  <c:formatCode>General</c:formatCode>
                  <c:ptCount val="9"/>
                  <c:pt idx="0">
                    <c:v>0.16726521250000026</c:v>
                  </c:pt>
                  <c:pt idx="1">
                    <c:v>0.27571559779110011</c:v>
                  </c:pt>
                  <c:pt idx="2">
                    <c:v>0.32857066233200172</c:v>
                  </c:pt>
                  <c:pt idx="3">
                    <c:v>0.51594473846699884</c:v>
                  </c:pt>
                  <c:pt idx="4">
                    <c:v>0.52156479614719942</c:v>
                  </c:pt>
                  <c:pt idx="5">
                    <c:v>0.5804436124999981</c:v>
                  </c:pt>
                  <c:pt idx="6">
                    <c:v>0.61065131122349925</c:v>
                  </c:pt>
                  <c:pt idx="7">
                    <c:v>0.54888736223489687</c:v>
                  </c:pt>
                  <c:pt idx="8">
                    <c:v>0.64461701387289949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EPS!$B$2:$B$10</c:f>
              <c:numCache>
                <c:formatCode>General</c:formatCode>
                <c:ptCount val="9"/>
                <c:pt idx="0">
                  <c:v>11.822515212500001</c:v>
                </c:pt>
                <c:pt idx="1">
                  <c:v>13.7630647249999</c:v>
                </c:pt>
                <c:pt idx="2">
                  <c:v>15.258535287500001</c:v>
                </c:pt>
                <c:pt idx="3">
                  <c:v>17.324215349999999</c:v>
                </c:pt>
                <c:pt idx="4">
                  <c:v>17.411145787500001</c:v>
                </c:pt>
                <c:pt idx="5">
                  <c:v>19.123068612499999</c:v>
                </c:pt>
                <c:pt idx="6">
                  <c:v>20.701618675000098</c:v>
                </c:pt>
                <c:pt idx="7">
                  <c:v>20.699197774999998</c:v>
                </c:pt>
                <c:pt idx="8">
                  <c:v>21.446258374999999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1-A445-BDF2-EDB197CEBED3}"/>
            </c:ext>
          </c:extLst>
        </c:ser>
        <c:ser>
          <c:idx val="1"/>
          <c:order val="3"/>
          <c:tx>
            <c:v>lib40 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EPS!$F$14:$F$22</c:f>
                <c:numCache>
                  <c:formatCode>General</c:formatCode>
                  <c:ptCount val="9"/>
                  <c:pt idx="0">
                    <c:v>0.20441841604949929</c:v>
                  </c:pt>
                  <c:pt idx="1">
                    <c:v>0.54096008721990074</c:v>
                  </c:pt>
                  <c:pt idx="2">
                    <c:v>1.0030560970619007</c:v>
                  </c:pt>
                  <c:pt idx="3">
                    <c:v>1.0209585150520972</c:v>
                  </c:pt>
                  <c:pt idx="4">
                    <c:v>1.0718657720127993</c:v>
                  </c:pt>
                  <c:pt idx="5">
                    <c:v>1.4853516295943017</c:v>
                  </c:pt>
                  <c:pt idx="6">
                    <c:v>1.2849056722208978</c:v>
                  </c:pt>
                  <c:pt idx="7">
                    <c:v>1.1702955166385003</c:v>
                  </c:pt>
                  <c:pt idx="8">
                    <c:v>1.0624698001609012</c:v>
                  </c:pt>
                </c:numCache>
              </c:numRef>
            </c:plus>
            <c:minus>
              <c:numRef>
                <c:f>EPS!$E$14:$E$22</c:f>
                <c:numCache>
                  <c:formatCode>General</c:formatCode>
                  <c:ptCount val="9"/>
                  <c:pt idx="0">
                    <c:v>0.21290725282320011</c:v>
                  </c:pt>
                  <c:pt idx="1">
                    <c:v>0.48619707807250023</c:v>
                  </c:pt>
                  <c:pt idx="2">
                    <c:v>0.92608721011099959</c:v>
                  </c:pt>
                  <c:pt idx="3">
                    <c:v>0.90533975809340106</c:v>
                  </c:pt>
                  <c:pt idx="4">
                    <c:v>0.99197138650499994</c:v>
                  </c:pt>
                  <c:pt idx="5">
                    <c:v>1.3244381784248986</c:v>
                  </c:pt>
                  <c:pt idx="6">
                    <c:v>1.1705374534513027</c:v>
                  </c:pt>
                  <c:pt idx="7">
                    <c:v>1.0337916400989009</c:v>
                  </c:pt>
                  <c:pt idx="8">
                    <c:v>1.0444398986935006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EPS!$B$14:$B$22</c:f>
              <c:numCache>
                <c:formatCode>General</c:formatCode>
                <c:ptCount val="9"/>
                <c:pt idx="0">
                  <c:v>16.567354962500001</c:v>
                </c:pt>
                <c:pt idx="1">
                  <c:v>18.140343625</c:v>
                </c:pt>
                <c:pt idx="2">
                  <c:v>22.473622362499899</c:v>
                </c:pt>
                <c:pt idx="3">
                  <c:v>26.126391737499901</c:v>
                </c:pt>
                <c:pt idx="4">
                  <c:v>26.447735162499999</c:v>
                </c:pt>
                <c:pt idx="5">
                  <c:v>30.014540024999899</c:v>
                </c:pt>
                <c:pt idx="6">
                  <c:v>30.356845937500001</c:v>
                </c:pt>
                <c:pt idx="7">
                  <c:v>29.874882575000001</c:v>
                </c:pt>
                <c:pt idx="8">
                  <c:v>30.2512361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A1-A445-BDF2-EDB197C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793328"/>
        <c:axId val="674501600"/>
      </c:lineChart>
      <c:catAx>
        <c:axId val="84379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01600"/>
        <c:crosses val="autoZero"/>
        <c:auto val="1"/>
        <c:lblAlgn val="ctr"/>
        <c:lblOffset val="100"/>
        <c:noMultiLvlLbl val="0"/>
      </c:catAx>
      <c:valAx>
        <c:axId val="6745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933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EPS Parallel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Synthesis time - 95% confidence interval for mean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lib20 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985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EPS!$F$26:$F$34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EPS!$E$26:$E$34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EPS!$B$26:$B$34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8-F648-AC7A-282B183BBE03}"/>
            </c:ext>
          </c:extLst>
        </c:ser>
        <c:ser>
          <c:idx val="1"/>
          <c:order val="1"/>
          <c:tx>
            <c:v>lib40 plain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985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EPS!$F$38:$F$46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EPS!$E$38:$E$46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EPS!$B$38:$B$46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8-F648-AC7A-282B183BB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195120"/>
        <c:axId val="643375776"/>
      </c:lineChart>
      <c:catAx>
        <c:axId val="85719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75776"/>
        <c:crosses val="autoZero"/>
        <c:auto val="1"/>
        <c:lblAlgn val="ctr"/>
        <c:lblOffset val="100"/>
        <c:noMultiLvlLbl val="0"/>
      </c:catAx>
      <c:valAx>
        <c:axId val="6433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5</xdr:row>
      <xdr:rowOff>165100</xdr:rowOff>
    </xdr:from>
    <xdr:to>
      <xdr:col>16</xdr:col>
      <xdr:colOff>266700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14</xdr:row>
      <xdr:rowOff>0</xdr:rowOff>
    </xdr:from>
    <xdr:to>
      <xdr:col>10</xdr:col>
      <xdr:colOff>673100</xdr:colOff>
      <xdr:row>31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3</xdr:row>
      <xdr:rowOff>76200</xdr:rowOff>
    </xdr:from>
    <xdr:to>
      <xdr:col>18</xdr:col>
      <xdr:colOff>304800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33C01-6459-7C4B-B28D-4D53BA12E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12</xdr:row>
      <xdr:rowOff>0</xdr:rowOff>
    </xdr:from>
    <xdr:to>
      <xdr:col>10</xdr:col>
      <xdr:colOff>673100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81DDF-1C2A-B84B-B4CB-FB7890A3E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3</xdr:row>
      <xdr:rowOff>165100</xdr:rowOff>
    </xdr:from>
    <xdr:to>
      <xdr:col>16</xdr:col>
      <xdr:colOff>266700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3C285-2C58-9B44-832B-A29A47BC9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736600</xdr:colOff>
      <xdr:row>13</xdr:row>
      <xdr:rowOff>139700</xdr:rowOff>
    </xdr:from>
    <xdr:to>
      <xdr:col>11</xdr:col>
      <xdr:colOff>50800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3AA95-0B3A-D04F-9943-185DBA23E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3</xdr:row>
      <xdr:rowOff>88900</xdr:rowOff>
    </xdr:from>
    <xdr:to>
      <xdr:col>12</xdr:col>
      <xdr:colOff>266700</xdr:colOff>
      <xdr:row>20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1ED59-3888-2242-8865-740E15462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2</xdr:row>
      <xdr:rowOff>101600</xdr:rowOff>
    </xdr:from>
    <xdr:to>
      <xdr:col>18</xdr:col>
      <xdr:colOff>749300</xdr:colOff>
      <xdr:row>20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139700</xdr:colOff>
      <xdr:row>20</xdr:row>
      <xdr:rowOff>152400</xdr:rowOff>
    </xdr:from>
    <xdr:to>
      <xdr:col>34</xdr:col>
      <xdr:colOff>450850</xdr:colOff>
      <xdr:row>38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635000</xdr:colOff>
      <xdr:row>50</xdr:row>
      <xdr:rowOff>139700</xdr:rowOff>
    </xdr:from>
    <xdr:to>
      <xdr:col>16</xdr:col>
      <xdr:colOff>120650</xdr:colOff>
      <xdr:row>68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584200</xdr:colOff>
      <xdr:row>20</xdr:row>
      <xdr:rowOff>152400</xdr:rowOff>
    </xdr:from>
    <xdr:to>
      <xdr:col>25</xdr:col>
      <xdr:colOff>69850</xdr:colOff>
      <xdr:row>38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330200</xdr:colOff>
      <xdr:row>41</xdr:row>
      <xdr:rowOff>177800</xdr:rowOff>
    </xdr:from>
    <xdr:to>
      <xdr:col>25</xdr:col>
      <xdr:colOff>641350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381000</xdr:colOff>
      <xdr:row>86</xdr:row>
      <xdr:rowOff>101600</xdr:rowOff>
    </xdr:from>
    <xdr:to>
      <xdr:col>17</xdr:col>
      <xdr:colOff>692150</xdr:colOff>
      <xdr:row>104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793750</xdr:colOff>
      <xdr:row>105</xdr:row>
      <xdr:rowOff>114300</xdr:rowOff>
    </xdr:from>
    <xdr:to>
      <xdr:col>17</xdr:col>
      <xdr:colOff>279400</xdr:colOff>
      <xdr:row>123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82550</xdr:colOff>
      <xdr:row>128</xdr:row>
      <xdr:rowOff>38100</xdr:rowOff>
    </xdr:from>
    <xdr:to>
      <xdr:col>17</xdr:col>
      <xdr:colOff>393700</xdr:colOff>
      <xdr:row>146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749300</xdr:colOff>
      <xdr:row>81</xdr:row>
      <xdr:rowOff>139700</xdr:rowOff>
    </xdr:from>
    <xdr:to>
      <xdr:col>27</xdr:col>
      <xdr:colOff>234950</xdr:colOff>
      <xdr:row>99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793750</xdr:colOff>
      <xdr:row>105</xdr:row>
      <xdr:rowOff>114300</xdr:rowOff>
    </xdr:from>
    <xdr:to>
      <xdr:col>27</xdr:col>
      <xdr:colOff>279400</xdr:colOff>
      <xdr:row>123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82550</xdr:colOff>
      <xdr:row>128</xdr:row>
      <xdr:rowOff>38100</xdr:rowOff>
    </xdr:from>
    <xdr:to>
      <xdr:col>27</xdr:col>
      <xdr:colOff>393700</xdr:colOff>
      <xdr:row>146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38100</xdr:colOff>
      <xdr:row>66</xdr:row>
      <xdr:rowOff>38100</xdr:rowOff>
    </xdr:from>
    <xdr:to>
      <xdr:col>22</xdr:col>
      <xdr:colOff>349250</xdr:colOff>
      <xdr:row>84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C076807-8DB8-7F42-81B5-FA6ED83F3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76200</xdr:colOff>
      <xdr:row>24</xdr:row>
      <xdr:rowOff>0</xdr:rowOff>
    </xdr:from>
    <xdr:to>
      <xdr:col>19</xdr:col>
      <xdr:colOff>387350</xdr:colOff>
      <xdr:row>42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92393F9-FAEB-5A4D-B1D0-452BCD20B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63500</xdr:colOff>
      <xdr:row>63</xdr:row>
      <xdr:rowOff>50800</xdr:rowOff>
    </xdr:from>
    <xdr:to>
      <xdr:col>32</xdr:col>
      <xdr:colOff>374650</xdr:colOff>
      <xdr:row>80</xdr:row>
      <xdr:rowOff>190500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46DFE7A-A968-6F44-9243-15AFD07F4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2</xdr:row>
      <xdr:rowOff>101600</xdr:rowOff>
    </xdr:from>
    <xdr:to>
      <xdr:col>18</xdr:col>
      <xdr:colOff>749300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CF92B-29E1-1043-8853-7EF35C2DE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584200</xdr:colOff>
      <xdr:row>20</xdr:row>
      <xdr:rowOff>152400</xdr:rowOff>
    </xdr:from>
    <xdr:to>
      <xdr:col>25</xdr:col>
      <xdr:colOff>69850</xdr:colOff>
      <xdr:row>38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665894-3BE0-D349-89DF-18B938993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330200</xdr:colOff>
      <xdr:row>41</xdr:row>
      <xdr:rowOff>177800</xdr:rowOff>
    </xdr:from>
    <xdr:to>
      <xdr:col>25</xdr:col>
      <xdr:colOff>641350</xdr:colOff>
      <xdr:row>60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1AC381-204F-D944-82F7-99D0FECBC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381000</xdr:colOff>
      <xdr:row>86</xdr:row>
      <xdr:rowOff>101600</xdr:rowOff>
    </xdr:from>
    <xdr:to>
      <xdr:col>17</xdr:col>
      <xdr:colOff>692150</xdr:colOff>
      <xdr:row>104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7DDD97-D1C2-7B4F-9B34-06E9B7C82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793750</xdr:colOff>
      <xdr:row>105</xdr:row>
      <xdr:rowOff>114300</xdr:rowOff>
    </xdr:from>
    <xdr:to>
      <xdr:col>17</xdr:col>
      <xdr:colOff>279400</xdr:colOff>
      <xdr:row>123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E477A1-AA56-724A-B508-5327CA938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82550</xdr:colOff>
      <xdr:row>128</xdr:row>
      <xdr:rowOff>38100</xdr:rowOff>
    </xdr:from>
    <xdr:to>
      <xdr:col>17</xdr:col>
      <xdr:colOff>393700</xdr:colOff>
      <xdr:row>146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13CFED-BB64-2249-A8CA-399F87E7F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749300</xdr:colOff>
      <xdr:row>81</xdr:row>
      <xdr:rowOff>139700</xdr:rowOff>
    </xdr:from>
    <xdr:to>
      <xdr:col>27</xdr:col>
      <xdr:colOff>234950</xdr:colOff>
      <xdr:row>99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9134AA-1AF6-EB42-B682-0A5C9B60B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793750</xdr:colOff>
      <xdr:row>105</xdr:row>
      <xdr:rowOff>114300</xdr:rowOff>
    </xdr:from>
    <xdr:to>
      <xdr:col>27</xdr:col>
      <xdr:colOff>279400</xdr:colOff>
      <xdr:row>123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20303E-9130-FF4D-A64C-426192CB7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82550</xdr:colOff>
      <xdr:row>128</xdr:row>
      <xdr:rowOff>38100</xdr:rowOff>
    </xdr:from>
    <xdr:to>
      <xdr:col>27</xdr:col>
      <xdr:colOff>393700</xdr:colOff>
      <xdr:row>146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3C284F-50BF-6F42-AAF3-3EE393E49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66</xdr:row>
      <xdr:rowOff>38100</xdr:rowOff>
    </xdr:from>
    <xdr:to>
      <xdr:col>22</xdr:col>
      <xdr:colOff>349250</xdr:colOff>
      <xdr:row>84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9269EB-E292-8F4F-8E1C-25AEA7F94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6</xdr:row>
      <xdr:rowOff>50800</xdr:rowOff>
    </xdr:from>
    <xdr:to>
      <xdr:col>9</xdr:col>
      <xdr:colOff>323850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5F05C-84F8-2E48-941E-FA5540790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698500</xdr:colOff>
      <xdr:row>6</xdr:row>
      <xdr:rowOff>50800</xdr:rowOff>
    </xdr:from>
    <xdr:to>
      <xdr:col>18</xdr:col>
      <xdr:colOff>184150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070CAE-04A5-5C4B-8B3F-2685E70A0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2</xdr:row>
      <xdr:rowOff>165100</xdr:rowOff>
    </xdr:from>
    <xdr:to>
      <xdr:col>19</xdr:col>
      <xdr:colOff>368300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12072-2C69-B74C-BF06-971B7FB18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700445</xdr:colOff>
      <xdr:row>12</xdr:row>
      <xdr:rowOff>71167</xdr:rowOff>
    </xdr:from>
    <xdr:to>
      <xdr:col>27</xdr:col>
      <xdr:colOff>16361</xdr:colOff>
      <xdr:row>30</xdr:row>
      <xdr:rowOff>71167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756B6-CB73-2E4C-B94E-DC596AB25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368300</xdr:colOff>
      <xdr:row>32</xdr:row>
      <xdr:rowOff>152400</xdr:rowOff>
    </xdr:from>
    <xdr:to>
      <xdr:col>14</xdr:col>
      <xdr:colOff>558800</xdr:colOff>
      <xdr:row>52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D1CFED-2A16-3942-A636-32A049CE4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63500</xdr:colOff>
      <xdr:row>54</xdr:row>
      <xdr:rowOff>127000</xdr:rowOff>
    </xdr:from>
    <xdr:to>
      <xdr:col>13</xdr:col>
      <xdr:colOff>311150</xdr:colOff>
      <xdr:row>68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A0721C-C4CC-024D-A311-FA7538F74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623794</xdr:colOff>
      <xdr:row>31</xdr:row>
      <xdr:rowOff>53042</xdr:rowOff>
    </xdr:from>
    <xdr:to>
      <xdr:col>23</xdr:col>
      <xdr:colOff>649195</xdr:colOff>
      <xdr:row>50</xdr:row>
      <xdr:rowOff>150906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25164A-E30B-B845-AAB4-7A0B4F2E7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720811</xdr:colOff>
      <xdr:row>10</xdr:row>
      <xdr:rowOff>11442</xdr:rowOff>
    </xdr:from>
    <xdr:to>
      <xdr:col>18</xdr:col>
      <xdr:colOff>36727</xdr:colOff>
      <xdr:row>28</xdr:row>
      <xdr:rowOff>11442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8A4CD7-5DB6-494B-A3F8-EDCC4C165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125856</xdr:colOff>
      <xdr:row>70</xdr:row>
      <xdr:rowOff>57208</xdr:rowOff>
    </xdr:from>
    <xdr:to>
      <xdr:col>16</xdr:col>
      <xdr:colOff>265555</xdr:colOff>
      <xdr:row>88</xdr:row>
      <xdr:rowOff>57208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7DFAB2-4FE0-454B-93F5-32614521F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94</xdr:row>
      <xdr:rowOff>0</xdr:rowOff>
    </xdr:from>
    <xdr:to>
      <xdr:col>14</xdr:col>
      <xdr:colOff>190500</xdr:colOff>
      <xdr:row>113</xdr:row>
      <xdr:rowOff>117046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F6F4F3-9989-5C45-8E2F-D0A89E8CA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16" sqref="B16"/>
    </sheetView>
  </sheetViews>
  <sheetFormatPr baseColWidth="10" defaultRowHeight="16" x14ac:dyDescent="0.2"/>
  <sheetData>
    <row r="1" spans="1:8" x14ac:dyDescent="0.2">
      <c r="A1" s="2" t="s">
        <v>30</v>
      </c>
    </row>
    <row r="3" spans="1:8" x14ac:dyDescent="0.2">
      <c r="A3" t="s">
        <v>29</v>
      </c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8" x14ac:dyDescent="0.2">
      <c r="A4">
        <v>16</v>
      </c>
      <c r="B4">
        <v>6.1409000000000002</v>
      </c>
      <c r="C4">
        <v>5.8674999999999997</v>
      </c>
      <c r="D4">
        <v>7.1951000000000001</v>
      </c>
      <c r="E4">
        <f>B4-C4</f>
        <v>0.27340000000000053</v>
      </c>
      <c r="F4">
        <f>D4-B4</f>
        <v>1.0541999999999998</v>
      </c>
      <c r="H4" t="str">
        <f>TEXT(B4, "#.##") &amp; TEXT(C4," (#.##")  &amp; TEXT(D4,", #.##)")</f>
        <v>6.14 (5.87, 7.2)</v>
      </c>
    </row>
    <row r="5" spans="1:8" x14ac:dyDescent="0.2">
      <c r="A5">
        <v>24</v>
      </c>
      <c r="B5">
        <v>10.025399999999999</v>
      </c>
      <c r="C5">
        <v>9.0861000000000001</v>
      </c>
      <c r="D5">
        <v>11.5037</v>
      </c>
      <c r="E5">
        <f t="shared" ref="E5:E6" si="0">B5-C5</f>
        <v>0.93929999999999936</v>
      </c>
      <c r="F5">
        <f t="shared" ref="F5:F6" si="1">D5-B5</f>
        <v>1.4783000000000008</v>
      </c>
      <c r="H5" t="str">
        <f t="shared" ref="H5:H6" si="2">TEXT(B5, "#.##") &amp; TEXT(C5," (#.##")  &amp; TEXT(D5,", #.##)")</f>
        <v>10.03 (9.09, 11.5)</v>
      </c>
    </row>
    <row r="6" spans="1:8" x14ac:dyDescent="0.2">
      <c r="A6">
        <v>32</v>
      </c>
      <c r="B6">
        <v>11.5365</v>
      </c>
      <c r="C6">
        <v>10.5122</v>
      </c>
      <c r="D6">
        <v>12.975099999999999</v>
      </c>
      <c r="E6">
        <f t="shared" si="0"/>
        <v>1.0243000000000002</v>
      </c>
      <c r="F6">
        <f t="shared" si="1"/>
        <v>1.4385999999999992</v>
      </c>
      <c r="H6" t="str">
        <f t="shared" si="2"/>
        <v>11.54 (10.51, 12.98)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1691-73A2-A84A-9C92-36C04C69C9E3}">
  <dimension ref="A1:H4"/>
  <sheetViews>
    <sheetView workbookViewId="0">
      <selection sqref="A1:H4"/>
    </sheetView>
  </sheetViews>
  <sheetFormatPr baseColWidth="10" defaultRowHeight="16" x14ac:dyDescent="0.2"/>
  <sheetData>
    <row r="1" spans="1:8" x14ac:dyDescent="0.2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2">
      <c r="A2">
        <v>16</v>
      </c>
      <c r="B2">
        <v>9.8707999999999991</v>
      </c>
      <c r="C2">
        <v>8.2223000000000006</v>
      </c>
      <c r="D2">
        <v>11.773400000000001</v>
      </c>
      <c r="E2">
        <f>B2-C2</f>
        <v>1.6484999999999985</v>
      </c>
      <c r="F2">
        <f>D2-B2</f>
        <v>1.9026000000000014</v>
      </c>
      <c r="H2" t="str">
        <f>TEXT(B2, "#.##") &amp; TEXT(C2," (#.##")  &amp; TEXT(D2,", #.##)")</f>
        <v>9.87 (8.22, 11.77)</v>
      </c>
    </row>
    <row r="3" spans="1:8" x14ac:dyDescent="0.2">
      <c r="A3">
        <v>24</v>
      </c>
      <c r="B3">
        <v>15.744</v>
      </c>
      <c r="C3">
        <v>13.3704</v>
      </c>
      <c r="D3">
        <v>18.7651</v>
      </c>
      <c r="E3">
        <f t="shared" ref="E3:E4" si="0">B3-C3</f>
        <v>2.3735999999999997</v>
      </c>
      <c r="F3">
        <f t="shared" ref="F3:F4" si="1">D3-B3</f>
        <v>3.0211000000000006</v>
      </c>
      <c r="H3" t="str">
        <f t="shared" ref="H3:H4" si="2">TEXT(B3, "#.##") &amp; TEXT(C3," (#.##")  &amp; TEXT(D3,", #.##)")</f>
        <v>15.74 (13.37, 18.77)</v>
      </c>
    </row>
    <row r="4" spans="1:8" x14ac:dyDescent="0.2">
      <c r="A4">
        <v>32</v>
      </c>
      <c r="B4">
        <v>20.6081</v>
      </c>
      <c r="C4">
        <v>17.957000000000001</v>
      </c>
      <c r="D4">
        <v>23.812000000000001</v>
      </c>
      <c r="E4">
        <f t="shared" si="0"/>
        <v>2.6510999999999996</v>
      </c>
      <c r="F4">
        <f t="shared" si="1"/>
        <v>3.2039000000000009</v>
      </c>
      <c r="H4" t="str">
        <f t="shared" si="2"/>
        <v>20.61 (17.96, 23.81)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170E6-BDE1-874C-B899-E1F2AAB31229}">
  <dimension ref="A1:H4"/>
  <sheetViews>
    <sheetView workbookViewId="0">
      <selection activeCell="H4" sqref="A1:H4"/>
    </sheetView>
  </sheetViews>
  <sheetFormatPr baseColWidth="10" defaultRowHeight="16" x14ac:dyDescent="0.2"/>
  <sheetData>
    <row r="1" spans="1:8" x14ac:dyDescent="0.2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2">
      <c r="A2">
        <v>16</v>
      </c>
      <c r="B2">
        <v>10.139200000000001</v>
      </c>
      <c r="C2">
        <v>8.5726999999999993</v>
      </c>
      <c r="D2">
        <v>12.089600000000001</v>
      </c>
      <c r="E2">
        <f>B2-C2</f>
        <v>1.5665000000000013</v>
      </c>
      <c r="F2">
        <f>D2-B2</f>
        <v>1.9504000000000001</v>
      </c>
      <c r="H2" t="str">
        <f>TEXT(B2, "#.##") &amp; TEXT(C2," (#.##")  &amp; TEXT(D2,", #.##)")</f>
        <v>10.14 (8.57, 12.09)</v>
      </c>
    </row>
    <row r="3" spans="1:8" x14ac:dyDescent="0.2">
      <c r="A3">
        <v>24</v>
      </c>
      <c r="B3">
        <v>19.1813</v>
      </c>
      <c r="C3">
        <v>16.5867</v>
      </c>
      <c r="D3">
        <v>22.252300000000002</v>
      </c>
      <c r="E3">
        <f t="shared" ref="E3:E4" si="0">B3-C3</f>
        <v>2.5945999999999998</v>
      </c>
      <c r="F3">
        <f t="shared" ref="F3:F4" si="1">D3-B3</f>
        <v>3.0710000000000015</v>
      </c>
      <c r="H3" t="str">
        <f t="shared" ref="H3:H4" si="2">TEXT(B3, "#.##") &amp; TEXT(C3," (#.##")  &amp; TEXT(D3,", #.##)")</f>
        <v>19.18 (16.59, 22.25)</v>
      </c>
    </row>
    <row r="4" spans="1:8" x14ac:dyDescent="0.2">
      <c r="A4">
        <v>32</v>
      </c>
      <c r="B4">
        <v>19.177099999999999</v>
      </c>
      <c r="C4">
        <v>17.035599999999999</v>
      </c>
      <c r="D4">
        <v>21.970300000000002</v>
      </c>
      <c r="E4">
        <f t="shared" si="0"/>
        <v>2.1415000000000006</v>
      </c>
      <c r="F4">
        <f t="shared" si="1"/>
        <v>2.7932000000000023</v>
      </c>
      <c r="H4" t="str">
        <f t="shared" si="2"/>
        <v>19.18 (17.04, 21.97)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BEBC-77DD-B046-ADC5-563BC91F3B90}">
  <dimension ref="A1"/>
  <sheetViews>
    <sheetView tabSelected="1" workbookViewId="0">
      <selection activeCell="D31" sqref="D3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6"/>
  <sheetViews>
    <sheetView topLeftCell="A2" workbookViewId="0">
      <selection activeCell="E48" sqref="E48"/>
    </sheetView>
  </sheetViews>
  <sheetFormatPr baseColWidth="10" defaultRowHeight="16" x14ac:dyDescent="0.2"/>
  <cols>
    <col min="1" max="1" width="13.6640625" customWidth="1"/>
  </cols>
  <sheetData>
    <row r="1" spans="1:9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18</v>
      </c>
      <c r="I1" t="s">
        <v>19</v>
      </c>
    </row>
    <row r="2" spans="1:9" ht="17" x14ac:dyDescent="0.2">
      <c r="A2" t="s">
        <v>9</v>
      </c>
      <c r="B2">
        <v>11.822515212500001</v>
      </c>
      <c r="C2">
        <v>11.655250000000001</v>
      </c>
      <c r="D2">
        <v>11.9897210131886</v>
      </c>
      <c r="E2">
        <f>B2-C2</f>
        <v>0.16726521250000026</v>
      </c>
      <c r="F2">
        <f>D2-B2</f>
        <v>0.16720580068859903</v>
      </c>
      <c r="H2" s="1" t="str">
        <f>TEXT(B2, "#.##") &amp; TEXT(C2," (#.##")  &amp; TEXT(D2,", #.##)")</f>
        <v>11.82 (11.66, 11.99)</v>
      </c>
    </row>
    <row r="3" spans="1:9" ht="17" x14ac:dyDescent="0.2">
      <c r="A3" t="s">
        <v>10</v>
      </c>
      <c r="B3">
        <v>13.7630647249999</v>
      </c>
      <c r="C3">
        <v>13.4873491272088</v>
      </c>
      <c r="D3">
        <v>14.018625</v>
      </c>
      <c r="E3">
        <f t="shared" ref="E3:E10" si="0">B3-C3</f>
        <v>0.27571559779110011</v>
      </c>
      <c r="F3">
        <f t="shared" ref="F3:F10" si="1">D3-B3</f>
        <v>0.25556027500010003</v>
      </c>
      <c r="H3" s="1" t="str">
        <f t="shared" ref="H3:H66" si="2">TEXT(B3, "#.##") &amp; TEXT(C3," (#.##")  &amp; TEXT(D3,", #.##)")</f>
        <v>13.76 (13.49, 14.02)</v>
      </c>
    </row>
    <row r="4" spans="1:9" ht="17" x14ac:dyDescent="0.2">
      <c r="A4" t="s">
        <v>11</v>
      </c>
      <c r="B4">
        <v>15.258535287500001</v>
      </c>
      <c r="C4">
        <v>14.929964625167999</v>
      </c>
      <c r="D4">
        <v>15.6491705456951</v>
      </c>
      <c r="E4">
        <f t="shared" si="0"/>
        <v>0.32857066233200172</v>
      </c>
      <c r="F4">
        <f t="shared" si="1"/>
        <v>0.3906352581950987</v>
      </c>
      <c r="H4" s="1" t="str">
        <f t="shared" si="2"/>
        <v>15.26 (14.93, 15.65)</v>
      </c>
    </row>
    <row r="5" spans="1:9" ht="17" x14ac:dyDescent="0.2">
      <c r="A5" t="s">
        <v>12</v>
      </c>
      <c r="B5">
        <v>17.324215349999999</v>
      </c>
      <c r="C5">
        <v>16.808270611533001</v>
      </c>
      <c r="D5">
        <v>17.923664425992499</v>
      </c>
      <c r="E5">
        <f t="shared" si="0"/>
        <v>0.51594473846699884</v>
      </c>
      <c r="F5">
        <f t="shared" si="1"/>
        <v>0.5994490759924993</v>
      </c>
      <c r="H5" s="1" t="str">
        <f t="shared" si="2"/>
        <v>17.32 (16.81, 17.92)</v>
      </c>
    </row>
    <row r="6" spans="1:9" ht="17" x14ac:dyDescent="0.2">
      <c r="A6" t="s">
        <v>13</v>
      </c>
      <c r="B6">
        <v>17.411145787500001</v>
      </c>
      <c r="C6">
        <v>16.889580991352801</v>
      </c>
      <c r="D6">
        <v>17.994427063410299</v>
      </c>
      <c r="E6">
        <f t="shared" si="0"/>
        <v>0.52156479614719942</v>
      </c>
      <c r="F6">
        <f t="shared" si="1"/>
        <v>0.58328127591029855</v>
      </c>
      <c r="H6" s="1" t="str">
        <f t="shared" si="2"/>
        <v>17.41 (16.89, 17.99)</v>
      </c>
    </row>
    <row r="7" spans="1:9" ht="17" x14ac:dyDescent="0.2">
      <c r="A7" t="s">
        <v>14</v>
      </c>
      <c r="B7">
        <v>19.123068612499999</v>
      </c>
      <c r="C7">
        <v>18.542625000000001</v>
      </c>
      <c r="D7">
        <v>19.744847362126599</v>
      </c>
      <c r="E7">
        <f t="shared" si="0"/>
        <v>0.5804436124999981</v>
      </c>
      <c r="F7">
        <f t="shared" si="1"/>
        <v>0.62177874962659985</v>
      </c>
      <c r="H7" s="1" t="str">
        <f t="shared" si="2"/>
        <v>19.12 (18.54, 19.74)</v>
      </c>
    </row>
    <row r="8" spans="1:9" ht="17" x14ac:dyDescent="0.2">
      <c r="A8" t="s">
        <v>15</v>
      </c>
      <c r="B8">
        <v>20.701618675000098</v>
      </c>
      <c r="C8">
        <v>20.090967363776599</v>
      </c>
      <c r="D8">
        <v>21.3930378028499</v>
      </c>
      <c r="E8">
        <f t="shared" si="0"/>
        <v>0.61065131122349925</v>
      </c>
      <c r="F8">
        <f t="shared" si="1"/>
        <v>0.69141912784980164</v>
      </c>
      <c r="H8" s="1" t="str">
        <f t="shared" si="2"/>
        <v>20.7 (20.09, 21.39)</v>
      </c>
    </row>
    <row r="9" spans="1:9" ht="17" x14ac:dyDescent="0.2">
      <c r="A9" t="s">
        <v>16</v>
      </c>
      <c r="B9">
        <v>20.699197774999998</v>
      </c>
      <c r="C9">
        <v>20.150310412765101</v>
      </c>
      <c r="D9">
        <v>21.298874999999999</v>
      </c>
      <c r="E9">
        <f t="shared" si="0"/>
        <v>0.54888736223489687</v>
      </c>
      <c r="F9">
        <f t="shared" si="1"/>
        <v>0.59967722500000065</v>
      </c>
      <c r="H9" s="1" t="str">
        <f t="shared" si="2"/>
        <v>20.7 (20.15, 21.3)</v>
      </c>
    </row>
    <row r="10" spans="1:9" ht="17" x14ac:dyDescent="0.2">
      <c r="A10" t="s">
        <v>17</v>
      </c>
      <c r="B10">
        <v>21.446258374999999</v>
      </c>
      <c r="C10">
        <v>20.8016413611271</v>
      </c>
      <c r="D10">
        <v>22.246066455210698</v>
      </c>
      <c r="E10">
        <f t="shared" si="0"/>
        <v>0.64461701387289949</v>
      </c>
      <c r="F10">
        <f t="shared" si="1"/>
        <v>0.79980808021069905</v>
      </c>
      <c r="H10" s="1" t="str">
        <f t="shared" si="2"/>
        <v>21.45 (20.8, 22.25)</v>
      </c>
    </row>
    <row r="11" spans="1:9" ht="17" x14ac:dyDescent="0.2">
      <c r="H11" s="1"/>
    </row>
    <row r="12" spans="1:9" ht="17" x14ac:dyDescent="0.2">
      <c r="H12" s="1"/>
    </row>
    <row r="13" spans="1:9" ht="17" x14ac:dyDescent="0.2">
      <c r="A13" t="s">
        <v>6</v>
      </c>
      <c r="H13" s="1"/>
    </row>
    <row r="14" spans="1:9" ht="17" x14ac:dyDescent="0.2">
      <c r="B14">
        <v>16.567354962500001</v>
      </c>
      <c r="C14">
        <v>16.354447709676801</v>
      </c>
      <c r="D14">
        <v>16.771773378549501</v>
      </c>
      <c r="E14">
        <f t="shared" ref="E14" si="3">B14-C14</f>
        <v>0.21290725282320011</v>
      </c>
      <c r="F14">
        <f t="shared" ref="F14" si="4">D14-B14</f>
        <v>0.20441841604949929</v>
      </c>
      <c r="H14" s="1" t="str">
        <f t="shared" si="2"/>
        <v>16.57 (16.35, 16.77)</v>
      </c>
    </row>
    <row r="15" spans="1:9" ht="17" x14ac:dyDescent="0.2">
      <c r="B15">
        <v>18.140343625</v>
      </c>
      <c r="C15">
        <v>17.6541465469275</v>
      </c>
      <c r="D15">
        <v>18.681303712219901</v>
      </c>
      <c r="E15">
        <f t="shared" ref="E15:E22" si="5">B15-C15</f>
        <v>0.48619707807250023</v>
      </c>
      <c r="F15">
        <f t="shared" ref="F15:F22" si="6">D15-B15</f>
        <v>0.54096008721990074</v>
      </c>
      <c r="H15" s="1" t="str">
        <f t="shared" si="2"/>
        <v>18.14 (17.65, 18.68)</v>
      </c>
    </row>
    <row r="16" spans="1:9" ht="17" x14ac:dyDescent="0.2">
      <c r="B16">
        <v>22.473622362499899</v>
      </c>
      <c r="C16">
        <v>21.5475351523889</v>
      </c>
      <c r="D16">
        <v>23.4766784595618</v>
      </c>
      <c r="E16">
        <f t="shared" si="5"/>
        <v>0.92608721011099959</v>
      </c>
      <c r="F16">
        <f t="shared" si="6"/>
        <v>1.0030560970619007</v>
      </c>
      <c r="H16" s="1" t="str">
        <f t="shared" si="2"/>
        <v>22.47 (21.55, 23.48)</v>
      </c>
    </row>
    <row r="17" spans="1:8" ht="17" x14ac:dyDescent="0.2">
      <c r="B17">
        <v>26.126391737499901</v>
      </c>
      <c r="C17">
        <v>25.2210519794065</v>
      </c>
      <c r="D17">
        <v>27.147350252551998</v>
      </c>
      <c r="E17">
        <f t="shared" si="5"/>
        <v>0.90533975809340106</v>
      </c>
      <c r="F17">
        <f t="shared" si="6"/>
        <v>1.0209585150520972</v>
      </c>
      <c r="H17" s="1" t="str">
        <f t="shared" si="2"/>
        <v>26.13 (25.22, 27.15)</v>
      </c>
    </row>
    <row r="18" spans="1:8" ht="17" x14ac:dyDescent="0.2">
      <c r="B18">
        <v>26.447735162499999</v>
      </c>
      <c r="C18">
        <v>25.455763775994999</v>
      </c>
      <c r="D18">
        <v>27.519600934512798</v>
      </c>
      <c r="E18">
        <f t="shared" si="5"/>
        <v>0.99197138650499994</v>
      </c>
      <c r="F18">
        <f t="shared" si="6"/>
        <v>1.0718657720127993</v>
      </c>
      <c r="H18" s="1" t="str">
        <f t="shared" si="2"/>
        <v>26.45 (25.46, 27.52)</v>
      </c>
    </row>
    <row r="19" spans="1:8" ht="17" x14ac:dyDescent="0.2">
      <c r="B19">
        <v>30.014540024999899</v>
      </c>
      <c r="C19">
        <v>28.690101846575001</v>
      </c>
      <c r="D19">
        <v>31.499891654594201</v>
      </c>
      <c r="E19">
        <f t="shared" si="5"/>
        <v>1.3244381784248986</v>
      </c>
      <c r="F19">
        <f t="shared" si="6"/>
        <v>1.4853516295943017</v>
      </c>
      <c r="H19" s="1" t="str">
        <f t="shared" si="2"/>
        <v>30.01 (28.69, 31.5)</v>
      </c>
    </row>
    <row r="20" spans="1:8" ht="17" x14ac:dyDescent="0.2">
      <c r="B20">
        <v>30.356845937500001</v>
      </c>
      <c r="C20">
        <v>29.186308484048698</v>
      </c>
      <c r="D20">
        <v>31.641751609720899</v>
      </c>
      <c r="E20">
        <f t="shared" si="5"/>
        <v>1.1705374534513027</v>
      </c>
      <c r="F20">
        <f t="shared" si="6"/>
        <v>1.2849056722208978</v>
      </c>
      <c r="H20" s="1" t="str">
        <f t="shared" si="2"/>
        <v>30.36 (29.19, 31.64)</v>
      </c>
    </row>
    <row r="21" spans="1:8" ht="17" x14ac:dyDescent="0.2">
      <c r="B21">
        <v>29.874882575000001</v>
      </c>
      <c r="C21">
        <v>28.8410909349011</v>
      </c>
      <c r="D21">
        <v>31.045178091638501</v>
      </c>
      <c r="E21">
        <f t="shared" si="5"/>
        <v>1.0337916400989009</v>
      </c>
      <c r="F21">
        <f t="shared" si="6"/>
        <v>1.1702955166385003</v>
      </c>
      <c r="H21" s="1" t="str">
        <f t="shared" si="2"/>
        <v>29.87 (28.84, 31.05)</v>
      </c>
    </row>
    <row r="22" spans="1:8" ht="17" x14ac:dyDescent="0.2">
      <c r="B22">
        <v>30.2512361</v>
      </c>
      <c r="C22">
        <v>29.206796201306499</v>
      </c>
      <c r="D22">
        <v>31.313705900160901</v>
      </c>
      <c r="E22">
        <f t="shared" si="5"/>
        <v>1.0444398986935006</v>
      </c>
      <c r="F22">
        <f t="shared" si="6"/>
        <v>1.0624698001609012</v>
      </c>
      <c r="H22" s="1" t="str">
        <f t="shared" si="2"/>
        <v>30.25 (29.21, 31.31)</v>
      </c>
    </row>
    <row r="23" spans="1:8" ht="17" x14ac:dyDescent="0.2">
      <c r="H23" s="1"/>
    </row>
    <row r="24" spans="1:8" ht="17" x14ac:dyDescent="0.2">
      <c r="H24" s="1"/>
    </row>
    <row r="25" spans="1:8" ht="17" x14ac:dyDescent="0.2">
      <c r="A25" t="s">
        <v>7</v>
      </c>
      <c r="H25" s="1"/>
    </row>
    <row r="26" spans="1:8" ht="17" x14ac:dyDescent="0.2">
      <c r="E26">
        <f t="shared" ref="E26" si="7">B26-C26</f>
        <v>0</v>
      </c>
      <c r="F26">
        <f t="shared" ref="F26" si="8">D26-B26</f>
        <v>0</v>
      </c>
      <c r="H26" s="1" t="str">
        <f t="shared" si="2"/>
        <v>. (., .)</v>
      </c>
    </row>
    <row r="27" spans="1:8" ht="17" x14ac:dyDescent="0.2">
      <c r="E27">
        <f t="shared" ref="E27:E34" si="9">B27-C27</f>
        <v>0</v>
      </c>
      <c r="F27">
        <f t="shared" ref="F27:F34" si="10">D27-B27</f>
        <v>0</v>
      </c>
      <c r="H27" s="1" t="str">
        <f t="shared" si="2"/>
        <v>. (., .)</v>
      </c>
    </row>
    <row r="28" spans="1:8" ht="17" x14ac:dyDescent="0.2">
      <c r="E28">
        <f t="shared" si="9"/>
        <v>0</v>
      </c>
      <c r="F28">
        <f t="shared" si="10"/>
        <v>0</v>
      </c>
      <c r="H28" s="1" t="str">
        <f t="shared" si="2"/>
        <v>. (., .)</v>
      </c>
    </row>
    <row r="29" spans="1:8" ht="17" x14ac:dyDescent="0.2">
      <c r="E29">
        <f t="shared" si="9"/>
        <v>0</v>
      </c>
      <c r="F29">
        <f t="shared" si="10"/>
        <v>0</v>
      </c>
      <c r="H29" s="1" t="str">
        <f t="shared" si="2"/>
        <v>. (., .)</v>
      </c>
    </row>
    <row r="30" spans="1:8" ht="17" x14ac:dyDescent="0.2">
      <c r="E30">
        <f t="shared" si="9"/>
        <v>0</v>
      </c>
      <c r="F30">
        <f t="shared" si="10"/>
        <v>0</v>
      </c>
      <c r="H30" s="1" t="str">
        <f t="shared" si="2"/>
        <v>. (., .)</v>
      </c>
    </row>
    <row r="31" spans="1:8" ht="17" x14ac:dyDescent="0.2">
      <c r="E31">
        <f t="shared" si="9"/>
        <v>0</v>
      </c>
      <c r="F31">
        <f t="shared" si="10"/>
        <v>0</v>
      </c>
      <c r="H31" s="1" t="str">
        <f t="shared" si="2"/>
        <v>. (., .)</v>
      </c>
    </row>
    <row r="32" spans="1:8" ht="17" x14ac:dyDescent="0.2">
      <c r="E32">
        <f t="shared" si="9"/>
        <v>0</v>
      </c>
      <c r="F32">
        <f t="shared" si="10"/>
        <v>0</v>
      </c>
      <c r="H32" s="1" t="str">
        <f t="shared" si="2"/>
        <v>. (., .)</v>
      </c>
    </row>
    <row r="33" spans="1:8" ht="17" x14ac:dyDescent="0.2">
      <c r="E33">
        <f t="shared" si="9"/>
        <v>0</v>
      </c>
      <c r="F33">
        <f t="shared" si="10"/>
        <v>0</v>
      </c>
      <c r="H33" s="1" t="str">
        <f t="shared" si="2"/>
        <v>. (., .)</v>
      </c>
    </row>
    <row r="34" spans="1:8" ht="17" x14ac:dyDescent="0.2">
      <c r="E34">
        <f t="shared" si="9"/>
        <v>0</v>
      </c>
      <c r="F34">
        <f t="shared" si="10"/>
        <v>0</v>
      </c>
      <c r="H34" s="1" t="str">
        <f t="shared" si="2"/>
        <v>. (., .)</v>
      </c>
    </row>
    <row r="35" spans="1:8" ht="17" x14ac:dyDescent="0.2">
      <c r="H35" s="1"/>
    </row>
    <row r="36" spans="1:8" ht="17" x14ac:dyDescent="0.2">
      <c r="H36" s="1"/>
    </row>
    <row r="37" spans="1:8" ht="17" x14ac:dyDescent="0.2">
      <c r="A37" t="s">
        <v>8</v>
      </c>
      <c r="H37" s="1"/>
    </row>
    <row r="38" spans="1:8" ht="17" x14ac:dyDescent="0.2">
      <c r="E38">
        <f t="shared" ref="E38" si="11">B38-C38</f>
        <v>0</v>
      </c>
      <c r="F38">
        <f t="shared" ref="F38" si="12">D38-B38</f>
        <v>0</v>
      </c>
      <c r="H38" s="1" t="str">
        <f t="shared" si="2"/>
        <v>. (., .)</v>
      </c>
    </row>
    <row r="39" spans="1:8" ht="17" x14ac:dyDescent="0.2">
      <c r="E39">
        <f t="shared" ref="E39:E46" si="13">B39-C39</f>
        <v>0</v>
      </c>
      <c r="F39">
        <f t="shared" ref="F39:F46" si="14">D39-B39</f>
        <v>0</v>
      </c>
      <c r="H39" s="1" t="str">
        <f t="shared" si="2"/>
        <v>. (., .)</v>
      </c>
    </row>
    <row r="40" spans="1:8" ht="17" x14ac:dyDescent="0.2">
      <c r="E40">
        <f t="shared" si="13"/>
        <v>0</v>
      </c>
      <c r="F40">
        <f t="shared" si="14"/>
        <v>0</v>
      </c>
      <c r="H40" s="1" t="str">
        <f t="shared" si="2"/>
        <v>. (., .)</v>
      </c>
    </row>
    <row r="41" spans="1:8" ht="17" x14ac:dyDescent="0.2">
      <c r="E41">
        <f t="shared" si="13"/>
        <v>0</v>
      </c>
      <c r="F41">
        <f t="shared" si="14"/>
        <v>0</v>
      </c>
      <c r="H41" s="1" t="str">
        <f t="shared" si="2"/>
        <v>. (., .)</v>
      </c>
    </row>
    <row r="42" spans="1:8" ht="17" x14ac:dyDescent="0.2">
      <c r="E42">
        <f t="shared" si="13"/>
        <v>0</v>
      </c>
      <c r="F42">
        <f t="shared" si="14"/>
        <v>0</v>
      </c>
      <c r="H42" s="1" t="str">
        <f t="shared" si="2"/>
        <v>. (., .)</v>
      </c>
    </row>
    <row r="43" spans="1:8" ht="17" x14ac:dyDescent="0.2">
      <c r="E43">
        <f t="shared" si="13"/>
        <v>0</v>
      </c>
      <c r="F43">
        <f t="shared" si="14"/>
        <v>0</v>
      </c>
      <c r="H43" s="1" t="str">
        <f t="shared" si="2"/>
        <v>. (., .)</v>
      </c>
    </row>
    <row r="44" spans="1:8" ht="17" x14ac:dyDescent="0.2">
      <c r="E44">
        <f t="shared" si="13"/>
        <v>0</v>
      </c>
      <c r="F44">
        <f t="shared" si="14"/>
        <v>0</v>
      </c>
      <c r="H44" s="1" t="str">
        <f t="shared" si="2"/>
        <v>. (., .)</v>
      </c>
    </row>
    <row r="45" spans="1:8" ht="17" x14ac:dyDescent="0.2">
      <c r="E45">
        <f t="shared" si="13"/>
        <v>0</v>
      </c>
      <c r="F45">
        <f t="shared" si="14"/>
        <v>0</v>
      </c>
      <c r="H45" s="1" t="str">
        <f t="shared" si="2"/>
        <v>. (., .)</v>
      </c>
    </row>
    <row r="46" spans="1:8" ht="17" x14ac:dyDescent="0.2">
      <c r="E46">
        <f t="shared" si="13"/>
        <v>0</v>
      </c>
      <c r="F46">
        <f t="shared" si="14"/>
        <v>0</v>
      </c>
      <c r="H46" s="1" t="str">
        <f t="shared" si="2"/>
        <v>. (., .)</v>
      </c>
    </row>
    <row r="47" spans="1:8" ht="17" x14ac:dyDescent="0.2">
      <c r="H47" s="1"/>
    </row>
    <row r="48" spans="1:8" ht="17" x14ac:dyDescent="0.2">
      <c r="H48" s="1"/>
    </row>
    <row r="49" spans="8:8" ht="17" x14ac:dyDescent="0.2">
      <c r="H49" s="1"/>
    </row>
    <row r="50" spans="8:8" ht="17" x14ac:dyDescent="0.2">
      <c r="H50" s="1" t="str">
        <f t="shared" si="2"/>
        <v>. (., .)</v>
      </c>
    </row>
    <row r="51" spans="8:8" ht="17" x14ac:dyDescent="0.2">
      <c r="H51" s="1" t="str">
        <f t="shared" si="2"/>
        <v>. (., .)</v>
      </c>
    </row>
    <row r="52" spans="8:8" ht="17" x14ac:dyDescent="0.2">
      <c r="H52" s="1" t="str">
        <f t="shared" si="2"/>
        <v>. (., .)</v>
      </c>
    </row>
    <row r="53" spans="8:8" ht="17" x14ac:dyDescent="0.2">
      <c r="H53" s="1" t="str">
        <f t="shared" si="2"/>
        <v>. (., .)</v>
      </c>
    </row>
    <row r="54" spans="8:8" ht="17" x14ac:dyDescent="0.2">
      <c r="H54" s="1" t="str">
        <f t="shared" si="2"/>
        <v>. (., .)</v>
      </c>
    </row>
    <row r="55" spans="8:8" ht="17" x14ac:dyDescent="0.2">
      <c r="H55" s="1" t="str">
        <f t="shared" si="2"/>
        <v>. (., .)</v>
      </c>
    </row>
    <row r="56" spans="8:8" ht="17" x14ac:dyDescent="0.2">
      <c r="H56" s="1" t="str">
        <f t="shared" si="2"/>
        <v>. (., .)</v>
      </c>
    </row>
    <row r="57" spans="8:8" ht="17" x14ac:dyDescent="0.2">
      <c r="H57" s="1" t="str">
        <f t="shared" si="2"/>
        <v>. (., .)</v>
      </c>
    </row>
    <row r="58" spans="8:8" ht="17" x14ac:dyDescent="0.2">
      <c r="H58" s="1" t="str">
        <f t="shared" si="2"/>
        <v>. (., .)</v>
      </c>
    </row>
    <row r="59" spans="8:8" ht="17" x14ac:dyDescent="0.2">
      <c r="H59" s="1"/>
    </row>
    <row r="60" spans="8:8" ht="17" x14ac:dyDescent="0.2">
      <c r="H60" s="1"/>
    </row>
    <row r="61" spans="8:8" ht="17" x14ac:dyDescent="0.2">
      <c r="H61" s="1"/>
    </row>
    <row r="62" spans="8:8" ht="17" x14ac:dyDescent="0.2">
      <c r="H62" s="1" t="str">
        <f t="shared" si="2"/>
        <v>. (., .)</v>
      </c>
    </row>
    <row r="63" spans="8:8" ht="17" x14ac:dyDescent="0.2">
      <c r="H63" s="1" t="str">
        <f t="shared" si="2"/>
        <v>. (., .)</v>
      </c>
    </row>
    <row r="64" spans="8:8" ht="17" x14ac:dyDescent="0.2">
      <c r="H64" s="1" t="str">
        <f t="shared" si="2"/>
        <v>. (., .)</v>
      </c>
    </row>
    <row r="65" spans="1:8" ht="17" x14ac:dyDescent="0.2">
      <c r="H65" s="1" t="str">
        <f t="shared" si="2"/>
        <v>. (., .)</v>
      </c>
    </row>
    <row r="66" spans="1:8" ht="17" x14ac:dyDescent="0.2">
      <c r="H66" s="1" t="str">
        <f t="shared" si="2"/>
        <v>. (., .)</v>
      </c>
    </row>
    <row r="67" spans="1:8" ht="17" x14ac:dyDescent="0.2">
      <c r="H67" s="1" t="str">
        <f t="shared" ref="H67:H70" si="15">TEXT(B67, "#.##") &amp; TEXT(C67," (#.##")  &amp; TEXT(D67,", #.##)")</f>
        <v>. (., .)</v>
      </c>
    </row>
    <row r="68" spans="1:8" ht="17" x14ac:dyDescent="0.2">
      <c r="H68" s="1" t="str">
        <f t="shared" si="15"/>
        <v>. (., .)</v>
      </c>
    </row>
    <row r="69" spans="1:8" ht="17" x14ac:dyDescent="0.2">
      <c r="H69" s="1" t="str">
        <f t="shared" si="15"/>
        <v>. (., .)</v>
      </c>
    </row>
    <row r="70" spans="1:8" ht="17" x14ac:dyDescent="0.2">
      <c r="H70" s="1" t="str">
        <f t="shared" si="15"/>
        <v>. (., .)</v>
      </c>
    </row>
    <row r="75" spans="1:8" x14ac:dyDescent="0.2">
      <c r="A75" t="s">
        <v>20</v>
      </c>
    </row>
    <row r="78" spans="1:8" x14ac:dyDescent="0.2">
      <c r="B78" t="str">
        <f>TEXT(H2, "# ") &amp; CHAR(38) &amp;   TEXT(H14, " # ")</f>
        <v>11.82 (11.66, 11.99)&amp;16.57 (16.35, 16.77)</v>
      </c>
    </row>
    <row r="79" spans="1:8" x14ac:dyDescent="0.2">
      <c r="B79" t="str">
        <f t="shared" ref="B79:B86" si="16">TEXT(H3, "# ") &amp; CHAR(38) &amp;   TEXT(H15, " # ")</f>
        <v>13.76 (13.49, 14.02)&amp;18.14 (17.65, 18.68)</v>
      </c>
    </row>
    <row r="80" spans="1:8" x14ac:dyDescent="0.2">
      <c r="B80" t="str">
        <f t="shared" si="16"/>
        <v>15.26 (14.93, 15.65)&amp;22.47 (21.55, 23.48)</v>
      </c>
    </row>
    <row r="81" spans="2:2" x14ac:dyDescent="0.2">
      <c r="B81" t="str">
        <f t="shared" si="16"/>
        <v>17.32 (16.81, 17.92)&amp;26.13 (25.22, 27.15)</v>
      </c>
    </row>
    <row r="82" spans="2:2" x14ac:dyDescent="0.2">
      <c r="B82" t="str">
        <f t="shared" si="16"/>
        <v>17.41 (16.89, 17.99)&amp;26.45 (25.46, 27.52)</v>
      </c>
    </row>
    <row r="83" spans="2:2" x14ac:dyDescent="0.2">
      <c r="B83" t="str">
        <f t="shared" si="16"/>
        <v>19.12 (18.54, 19.74)&amp;30.01 (28.69, 31.5)</v>
      </c>
    </row>
    <row r="84" spans="2:2" x14ac:dyDescent="0.2">
      <c r="B84" t="str">
        <f t="shared" si="16"/>
        <v>20.7 (20.09, 21.39)&amp;30.36 (29.19, 31.64)</v>
      </c>
    </row>
    <row r="85" spans="2:2" x14ac:dyDescent="0.2">
      <c r="B85" t="str">
        <f t="shared" si="16"/>
        <v>20.7 (20.15, 21.3)&amp;29.87 (28.84, 31.05)</v>
      </c>
    </row>
    <row r="86" spans="2:2" x14ac:dyDescent="0.2">
      <c r="B86" t="str">
        <f t="shared" si="16"/>
        <v>21.45 (20.8, 22.25)&amp;30.25 (29.21, 31.31)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D62E-4C29-4547-8FB8-FE8F16A7E633}">
  <dimension ref="A1:I70"/>
  <sheetViews>
    <sheetView workbookViewId="0">
      <selection activeCell="J31" sqref="J31"/>
    </sheetView>
  </sheetViews>
  <sheetFormatPr baseColWidth="10" defaultRowHeight="16" x14ac:dyDescent="0.2"/>
  <cols>
    <col min="1" max="1" width="13.6640625" customWidth="1"/>
  </cols>
  <sheetData>
    <row r="1" spans="1:9" x14ac:dyDescent="0.2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18</v>
      </c>
      <c r="I1" t="s">
        <v>19</v>
      </c>
    </row>
    <row r="2" spans="1:9" ht="17" x14ac:dyDescent="0.2">
      <c r="A2" t="s">
        <v>9</v>
      </c>
      <c r="B2">
        <v>12.624000000000001</v>
      </c>
      <c r="C2">
        <v>12.436</v>
      </c>
      <c r="D2">
        <v>12.798999999999999</v>
      </c>
      <c r="E2">
        <f>B2-C2</f>
        <v>0.18800000000000061</v>
      </c>
      <c r="F2">
        <f>D2-B2</f>
        <v>0.17499999999999893</v>
      </c>
      <c r="H2" s="1" t="str">
        <f>TEXT(B2, "#.##") &amp; TEXT(C2," (#.##")  &amp; TEXT(D2,", #.##)")</f>
        <v>12.62 (12.44, 12.8)</v>
      </c>
    </row>
    <row r="3" spans="1:9" ht="17" x14ac:dyDescent="0.2">
      <c r="A3" t="s">
        <v>10</v>
      </c>
      <c r="B3">
        <v>14.417</v>
      </c>
      <c r="C3">
        <v>14.093</v>
      </c>
      <c r="D3">
        <v>14.769</v>
      </c>
      <c r="E3">
        <f t="shared" ref="E3:E10" si="0">B3-C3</f>
        <v>0.32399999999999984</v>
      </c>
      <c r="F3">
        <f t="shared" ref="F3:F10" si="1">D3-B3</f>
        <v>0.35200000000000031</v>
      </c>
      <c r="H3" s="1" t="str">
        <f t="shared" ref="H3:H66" si="2">TEXT(B3, "#.##") &amp; TEXT(C3," (#.##")  &amp; TEXT(D3,", #.##)")</f>
        <v>14.42 (14.09, 14.77)</v>
      </c>
    </row>
    <row r="4" spans="1:9" ht="17" x14ac:dyDescent="0.2">
      <c r="A4" t="s">
        <v>11</v>
      </c>
      <c r="B4">
        <v>15.664</v>
      </c>
      <c r="C4">
        <v>15.327999999999999</v>
      </c>
      <c r="D4">
        <v>16.03</v>
      </c>
      <c r="E4">
        <f t="shared" si="0"/>
        <v>0.3360000000000003</v>
      </c>
      <c r="F4">
        <f t="shared" si="1"/>
        <v>0.36600000000000144</v>
      </c>
      <c r="H4" s="1" t="str">
        <f t="shared" si="2"/>
        <v>15.66 (15.33, 16.03)</v>
      </c>
    </row>
    <row r="5" spans="1:9" ht="17" x14ac:dyDescent="0.2">
      <c r="A5" t="s">
        <v>12</v>
      </c>
      <c r="B5">
        <v>16.907</v>
      </c>
      <c r="C5">
        <v>16.600000000000001</v>
      </c>
      <c r="D5">
        <v>17.206</v>
      </c>
      <c r="E5">
        <f t="shared" si="0"/>
        <v>0.30699999999999861</v>
      </c>
      <c r="F5">
        <f t="shared" si="1"/>
        <v>0.29899999999999949</v>
      </c>
      <c r="H5" s="1" t="str">
        <f t="shared" si="2"/>
        <v>16.91 (16.6, 17.21)</v>
      </c>
    </row>
    <row r="6" spans="1:9" ht="17" x14ac:dyDescent="0.2">
      <c r="A6" t="s">
        <v>13</v>
      </c>
      <c r="B6">
        <v>21.318000000000001</v>
      </c>
      <c r="C6">
        <v>20.832000000000001</v>
      </c>
      <c r="D6">
        <v>21.948</v>
      </c>
      <c r="E6">
        <f t="shared" si="0"/>
        <v>0.48600000000000065</v>
      </c>
      <c r="F6">
        <f t="shared" si="1"/>
        <v>0.62999999999999901</v>
      </c>
      <c r="H6" s="1" t="str">
        <f t="shared" si="2"/>
        <v>21.32 (20.83, 21.95)</v>
      </c>
    </row>
    <row r="7" spans="1:9" ht="17" x14ac:dyDescent="0.2">
      <c r="A7" t="s">
        <v>14</v>
      </c>
      <c r="B7">
        <v>23.789000000000001</v>
      </c>
      <c r="C7">
        <v>23.157</v>
      </c>
      <c r="D7">
        <v>24.689</v>
      </c>
      <c r="E7">
        <f t="shared" si="0"/>
        <v>0.63200000000000145</v>
      </c>
      <c r="F7">
        <f t="shared" si="1"/>
        <v>0.89999999999999858</v>
      </c>
      <c r="H7" s="1" t="str">
        <f t="shared" si="2"/>
        <v>23.79 (23.16, 24.69)</v>
      </c>
    </row>
    <row r="8" spans="1:9" ht="17" x14ac:dyDescent="0.2">
      <c r="A8" t="s">
        <v>15</v>
      </c>
      <c r="B8">
        <v>24.963999999999999</v>
      </c>
      <c r="C8">
        <v>24.526</v>
      </c>
      <c r="D8">
        <v>25.498000000000001</v>
      </c>
      <c r="E8">
        <f t="shared" si="0"/>
        <v>0.43799999999999883</v>
      </c>
      <c r="F8">
        <f t="shared" si="1"/>
        <v>0.53400000000000247</v>
      </c>
      <c r="H8" s="1" t="str">
        <f t="shared" si="2"/>
        <v>24.96 (24.53, 25.5)</v>
      </c>
    </row>
    <row r="9" spans="1:9" ht="17" x14ac:dyDescent="0.2">
      <c r="A9" t="s">
        <v>16</v>
      </c>
      <c r="B9">
        <v>27.071000000000002</v>
      </c>
      <c r="C9">
        <v>26.571999999999999</v>
      </c>
      <c r="D9">
        <v>27.634</v>
      </c>
      <c r="E9">
        <f t="shared" si="0"/>
        <v>0.49900000000000233</v>
      </c>
      <c r="F9">
        <f t="shared" si="1"/>
        <v>0.56299999999999883</v>
      </c>
      <c r="H9" s="1" t="str">
        <f t="shared" si="2"/>
        <v>27.07 (26.57, 27.63)</v>
      </c>
    </row>
    <row r="10" spans="1:9" ht="17" x14ac:dyDescent="0.2">
      <c r="A10" t="s">
        <v>17</v>
      </c>
      <c r="B10">
        <v>29.971</v>
      </c>
      <c r="C10">
        <v>29.131</v>
      </c>
      <c r="D10">
        <v>31.129000000000001</v>
      </c>
      <c r="E10">
        <f t="shared" si="0"/>
        <v>0.83999999999999986</v>
      </c>
      <c r="F10">
        <f t="shared" si="1"/>
        <v>1.1580000000000013</v>
      </c>
      <c r="H10" s="1" t="str">
        <f t="shared" si="2"/>
        <v>29.97 (29.13, 31.13)</v>
      </c>
    </row>
    <row r="11" spans="1:9" ht="17" x14ac:dyDescent="0.2">
      <c r="H11" s="1"/>
    </row>
    <row r="12" spans="1:9" ht="17" x14ac:dyDescent="0.2">
      <c r="H12" s="1"/>
    </row>
    <row r="13" spans="1:9" ht="17" x14ac:dyDescent="0.2">
      <c r="A13" t="s">
        <v>39</v>
      </c>
      <c r="H13" s="1"/>
    </row>
    <row r="14" spans="1:9" ht="17" x14ac:dyDescent="0.2">
      <c r="B14">
        <v>16.751000000000001</v>
      </c>
      <c r="C14">
        <v>16.489000000000001</v>
      </c>
      <c r="D14">
        <v>17.045000000000002</v>
      </c>
      <c r="E14">
        <f t="shared" ref="E14:E22" si="3">B14-C14</f>
        <v>0.26200000000000045</v>
      </c>
      <c r="F14">
        <f t="shared" ref="F14:F22" si="4">D14-B14</f>
        <v>0.29400000000000048</v>
      </c>
      <c r="H14" s="1" t="str">
        <f t="shared" si="2"/>
        <v>16.75 (16.49, 17.05)</v>
      </c>
    </row>
    <row r="15" spans="1:9" ht="17" x14ac:dyDescent="0.2">
      <c r="B15">
        <v>18.015000000000001</v>
      </c>
      <c r="C15">
        <v>17.765999999999998</v>
      </c>
      <c r="D15">
        <v>18.327999999999999</v>
      </c>
      <c r="E15">
        <f t="shared" si="3"/>
        <v>0.24900000000000233</v>
      </c>
      <c r="F15">
        <f t="shared" si="4"/>
        <v>0.31299999999999883</v>
      </c>
      <c r="H15" s="1" t="str">
        <f t="shared" si="2"/>
        <v>18.02 (17.77, 18.33)</v>
      </c>
    </row>
    <row r="16" spans="1:9" ht="17" x14ac:dyDescent="0.2">
      <c r="B16">
        <v>19.974</v>
      </c>
      <c r="C16">
        <v>19.687000000000001</v>
      </c>
      <c r="D16">
        <v>20.38</v>
      </c>
      <c r="E16">
        <f t="shared" si="3"/>
        <v>0.28699999999999903</v>
      </c>
      <c r="F16">
        <f t="shared" si="4"/>
        <v>0.40599999999999881</v>
      </c>
      <c r="H16" s="1" t="str">
        <f t="shared" si="2"/>
        <v>19.97 (19.69, 20.38)</v>
      </c>
    </row>
    <row r="17" spans="1:8" ht="17" x14ac:dyDescent="0.2">
      <c r="B17">
        <v>21.184999999999999</v>
      </c>
      <c r="C17">
        <v>20.873999999999999</v>
      </c>
      <c r="D17">
        <v>21.515000000000001</v>
      </c>
      <c r="E17">
        <f t="shared" si="3"/>
        <v>0.31099999999999994</v>
      </c>
      <c r="F17">
        <f t="shared" si="4"/>
        <v>0.33000000000000185</v>
      </c>
      <c r="H17" s="1" t="str">
        <f t="shared" si="2"/>
        <v>21.19 (20.87, 21.52)</v>
      </c>
    </row>
    <row r="18" spans="1:8" ht="17" x14ac:dyDescent="0.2">
      <c r="B18">
        <v>26.030999999999999</v>
      </c>
      <c r="C18">
        <v>25.364000000000001</v>
      </c>
      <c r="D18">
        <v>26.972999999999999</v>
      </c>
      <c r="E18">
        <f t="shared" si="3"/>
        <v>0.66699999999999804</v>
      </c>
      <c r="F18">
        <f t="shared" si="4"/>
        <v>0.94200000000000017</v>
      </c>
      <c r="H18" s="1" t="str">
        <f t="shared" si="2"/>
        <v>26.03 (25.36, 26.97)</v>
      </c>
    </row>
    <row r="19" spans="1:8" ht="17" x14ac:dyDescent="0.2">
      <c r="B19">
        <v>29.710999999999999</v>
      </c>
      <c r="C19">
        <v>29.018999999999998</v>
      </c>
      <c r="D19">
        <v>30.605</v>
      </c>
      <c r="E19">
        <f t="shared" si="3"/>
        <v>0.69200000000000017</v>
      </c>
      <c r="F19">
        <f t="shared" si="4"/>
        <v>0.8940000000000019</v>
      </c>
      <c r="H19" s="1" t="str">
        <f t="shared" si="2"/>
        <v>29.71 (29.02, 30.61)</v>
      </c>
    </row>
    <row r="20" spans="1:8" ht="17" x14ac:dyDescent="0.2">
      <c r="B20">
        <v>30.120999999999999</v>
      </c>
      <c r="C20">
        <v>29.503</v>
      </c>
      <c r="D20">
        <v>30.966999999999999</v>
      </c>
      <c r="E20">
        <f t="shared" si="3"/>
        <v>0.61799999999999855</v>
      </c>
      <c r="F20">
        <f t="shared" si="4"/>
        <v>0.84600000000000009</v>
      </c>
      <c r="H20" s="1" t="str">
        <f t="shared" si="2"/>
        <v>30.12 (29.5, 30.97)</v>
      </c>
    </row>
    <row r="21" spans="1:8" ht="17" x14ac:dyDescent="0.2">
      <c r="B21">
        <v>31.349</v>
      </c>
      <c r="C21">
        <v>30.943999999999999</v>
      </c>
      <c r="D21">
        <v>31.782</v>
      </c>
      <c r="E21">
        <f t="shared" si="3"/>
        <v>0.40500000000000114</v>
      </c>
      <c r="F21">
        <f t="shared" si="4"/>
        <v>0.43299999999999983</v>
      </c>
      <c r="H21" s="1" t="str">
        <f t="shared" si="2"/>
        <v>31.35 (30.94, 31.78)</v>
      </c>
    </row>
    <row r="22" spans="1:8" ht="17" x14ac:dyDescent="0.2">
      <c r="B22">
        <v>35.198</v>
      </c>
      <c r="C22">
        <v>34.29</v>
      </c>
      <c r="D22">
        <v>36.866</v>
      </c>
      <c r="E22">
        <f t="shared" si="3"/>
        <v>0.90800000000000125</v>
      </c>
      <c r="F22">
        <f t="shared" si="4"/>
        <v>1.6679999999999993</v>
      </c>
      <c r="H22" s="1" t="str">
        <f t="shared" si="2"/>
        <v>35.2 (34.29, 36.87)</v>
      </c>
    </row>
    <row r="23" spans="1:8" ht="17" x14ac:dyDescent="0.2">
      <c r="H23" s="1"/>
    </row>
    <row r="24" spans="1:8" ht="17" x14ac:dyDescent="0.2">
      <c r="H24" s="1"/>
    </row>
    <row r="25" spans="1:8" ht="17" x14ac:dyDescent="0.2">
      <c r="H25" s="1"/>
    </row>
    <row r="26" spans="1:8" ht="17" x14ac:dyDescent="0.2">
      <c r="H26" s="1"/>
    </row>
    <row r="27" spans="1:8" ht="17" x14ac:dyDescent="0.2">
      <c r="A27" t="s">
        <v>20</v>
      </c>
      <c r="H27" s="1"/>
    </row>
    <row r="28" spans="1:8" ht="17" x14ac:dyDescent="0.2">
      <c r="H28" s="1"/>
    </row>
    <row r="29" spans="1:8" ht="17" x14ac:dyDescent="0.2">
      <c r="H29" s="1"/>
    </row>
    <row r="30" spans="1:8" ht="17" x14ac:dyDescent="0.2">
      <c r="B30" t="str">
        <f>TEXT(H2, "# ") &amp; CHAR(38) &amp;   TEXT(H14, " # ")</f>
        <v>12.62 (12.44, 12.8)&amp;16.75 (16.49, 17.05)</v>
      </c>
      <c r="H30" s="1"/>
    </row>
    <row r="31" spans="1:8" ht="17" x14ac:dyDescent="0.2">
      <c r="B31" t="str">
        <f>TEXT(H3, "# ") &amp; CHAR(38) &amp;   TEXT(H15, " # ")</f>
        <v>14.42 (14.09, 14.77)&amp;18.02 (17.77, 18.33)</v>
      </c>
      <c r="H31" s="1"/>
    </row>
    <row r="32" spans="1:8" ht="17" x14ac:dyDescent="0.2">
      <c r="B32" t="str">
        <f>TEXT(H4, "# ") &amp; CHAR(38) &amp;   TEXT(H16, " # ")</f>
        <v>15.66 (15.33, 16.03)&amp;19.97 (19.69, 20.38)</v>
      </c>
      <c r="H32" s="1"/>
    </row>
    <row r="33" spans="2:8" ht="17" x14ac:dyDescent="0.2">
      <c r="B33" t="str">
        <f>TEXT(H5, "# ") &amp; CHAR(38) &amp;   TEXT(H17, " # ")</f>
        <v>16.91 (16.6, 17.21)&amp;21.19 (20.87, 21.52)</v>
      </c>
      <c r="H33" s="1"/>
    </row>
    <row r="34" spans="2:8" ht="17" x14ac:dyDescent="0.2">
      <c r="B34" t="str">
        <f>TEXT(H6, "# ") &amp; CHAR(38) &amp;   TEXT(H18, " # ")</f>
        <v>21.32 (20.83, 21.95)&amp;26.03 (25.36, 26.97)</v>
      </c>
      <c r="H34" s="1"/>
    </row>
    <row r="35" spans="2:8" ht="17" x14ac:dyDescent="0.2">
      <c r="B35" t="str">
        <f>TEXT(H7, "# ") &amp; CHAR(38) &amp;   TEXT(H19, " # ")</f>
        <v>23.79 (23.16, 24.69)&amp;29.71 (29.02, 30.61)</v>
      </c>
      <c r="H35" s="1"/>
    </row>
    <row r="36" spans="2:8" ht="17" x14ac:dyDescent="0.2">
      <c r="B36" t="str">
        <f>TEXT(H8, "# ") &amp; CHAR(38) &amp;   TEXT(H20, " # ")</f>
        <v>24.96 (24.53, 25.5)&amp;30.12 (29.5, 30.97)</v>
      </c>
      <c r="H36" s="1"/>
    </row>
    <row r="37" spans="2:8" ht="17" x14ac:dyDescent="0.2">
      <c r="B37" t="str">
        <f>TEXT(H9, "# ") &amp; CHAR(38) &amp;   TEXT(H21, " # ")</f>
        <v>27.07 (26.57, 27.63)&amp;31.35 (30.94, 31.78)</v>
      </c>
      <c r="H37" s="1"/>
    </row>
    <row r="38" spans="2:8" ht="17" x14ac:dyDescent="0.2">
      <c r="B38" t="str">
        <f>TEXT(H10, "# ") &amp; CHAR(38) &amp;   TEXT(H22, " # ")</f>
        <v>29.97 (29.13, 31.13)&amp;35.2 (34.29, 36.87)</v>
      </c>
      <c r="H38" s="1"/>
    </row>
    <row r="39" spans="2:8" ht="17" x14ac:dyDescent="0.2">
      <c r="H39" s="1"/>
    </row>
    <row r="40" spans="2:8" ht="17" x14ac:dyDescent="0.2">
      <c r="H40" s="1"/>
    </row>
    <row r="41" spans="2:8" ht="17" x14ac:dyDescent="0.2">
      <c r="H41" s="1"/>
    </row>
    <row r="42" spans="2:8" ht="17" x14ac:dyDescent="0.2">
      <c r="H42" s="1"/>
    </row>
    <row r="43" spans="2:8" ht="17" x14ac:dyDescent="0.2">
      <c r="H43" s="1"/>
    </row>
    <row r="44" spans="2:8" ht="17" x14ac:dyDescent="0.2">
      <c r="H44" s="1"/>
    </row>
    <row r="45" spans="2:8" ht="17" x14ac:dyDescent="0.2">
      <c r="H45" s="1"/>
    </row>
    <row r="46" spans="2:8" ht="17" x14ac:dyDescent="0.2">
      <c r="H46" s="1"/>
    </row>
    <row r="47" spans="2:8" ht="17" x14ac:dyDescent="0.2">
      <c r="H47" s="1"/>
    </row>
    <row r="48" spans="2:8" ht="17" x14ac:dyDescent="0.2">
      <c r="H48" s="1"/>
    </row>
    <row r="49" spans="8:8" ht="17" x14ac:dyDescent="0.2">
      <c r="H49" s="1"/>
    </row>
    <row r="50" spans="8:8" ht="17" x14ac:dyDescent="0.2">
      <c r="H50" s="1"/>
    </row>
    <row r="51" spans="8:8" ht="17" x14ac:dyDescent="0.2">
      <c r="H51" s="1"/>
    </row>
    <row r="52" spans="8:8" ht="17" x14ac:dyDescent="0.2">
      <c r="H52" s="1"/>
    </row>
    <row r="53" spans="8:8" ht="17" x14ac:dyDescent="0.2">
      <c r="H53" s="1"/>
    </row>
    <row r="54" spans="8:8" ht="17" x14ac:dyDescent="0.2">
      <c r="H54" s="1"/>
    </row>
    <row r="55" spans="8:8" ht="17" x14ac:dyDescent="0.2">
      <c r="H55" s="1"/>
    </row>
    <row r="56" spans="8:8" ht="17" x14ac:dyDescent="0.2">
      <c r="H56" s="1"/>
    </row>
    <row r="57" spans="8:8" ht="17" x14ac:dyDescent="0.2">
      <c r="H57" s="1"/>
    </row>
    <row r="58" spans="8:8" ht="17" x14ac:dyDescent="0.2">
      <c r="H58" s="1"/>
    </row>
    <row r="59" spans="8:8" ht="17" x14ac:dyDescent="0.2">
      <c r="H59" s="1"/>
    </row>
    <row r="60" spans="8:8" ht="17" x14ac:dyDescent="0.2">
      <c r="H60" s="1"/>
    </row>
    <row r="61" spans="8:8" ht="17" x14ac:dyDescent="0.2">
      <c r="H61" s="1"/>
    </row>
    <row r="62" spans="8:8" ht="17" x14ac:dyDescent="0.2">
      <c r="H62" s="1"/>
    </row>
    <row r="63" spans="8:8" ht="17" x14ac:dyDescent="0.2">
      <c r="H63" s="1"/>
    </row>
    <row r="64" spans="8:8" ht="17" x14ac:dyDescent="0.2">
      <c r="H64" s="1"/>
    </row>
    <row r="65" spans="8:8" ht="17" x14ac:dyDescent="0.2">
      <c r="H65" s="1"/>
    </row>
    <row r="66" spans="8:8" ht="17" x14ac:dyDescent="0.2">
      <c r="H66" s="1"/>
    </row>
    <row r="67" spans="8:8" ht="17" x14ac:dyDescent="0.2">
      <c r="H67" s="1"/>
    </row>
    <row r="68" spans="8:8" ht="17" x14ac:dyDescent="0.2">
      <c r="H68" s="1"/>
    </row>
    <row r="69" spans="8:8" ht="17" x14ac:dyDescent="0.2">
      <c r="H69" s="1"/>
    </row>
    <row r="70" spans="8:8" ht="17" x14ac:dyDescent="0.2">
      <c r="H70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42EF-530F-BB49-8C7E-630B24AAD219}">
  <dimension ref="A1"/>
  <sheetViews>
    <sheetView topLeftCell="B1" workbookViewId="0">
      <selection activeCell="G31" sqref="G3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2D09-E2AE-4B4E-92DF-3894C6FDB3CA}">
  <dimension ref="A1:H37"/>
  <sheetViews>
    <sheetView topLeftCell="A85" zoomScale="111" workbookViewId="0">
      <selection activeCell="E97" sqref="E97"/>
    </sheetView>
  </sheetViews>
  <sheetFormatPr baseColWidth="10" defaultRowHeight="16" x14ac:dyDescent="0.2"/>
  <sheetData>
    <row r="1" spans="1:8" x14ac:dyDescent="0.2">
      <c r="A1" t="s">
        <v>31</v>
      </c>
    </row>
    <row r="2" spans="1:8" x14ac:dyDescent="0.2">
      <c r="A2" t="s">
        <v>28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8" x14ac:dyDescent="0.2">
      <c r="A3" t="s">
        <v>32</v>
      </c>
      <c r="B3">
        <v>28.911999999999999</v>
      </c>
      <c r="C3">
        <v>26.628</v>
      </c>
      <c r="D3">
        <v>31.753</v>
      </c>
      <c r="E3">
        <f t="shared" ref="E3:E9" si="0">B3-C3</f>
        <v>2.2839999999999989</v>
      </c>
      <c r="F3">
        <f t="shared" ref="F3:F9" si="1">D3-B3</f>
        <v>2.8410000000000011</v>
      </c>
      <c r="H3" t="str">
        <f t="shared" ref="H3:H9" si="2">TEXT(B3, "#.##") &amp; TEXT(C3," (#.##")  &amp; TEXT(D3,", #.##)")</f>
        <v>28.91 (26.63, 31.75)</v>
      </c>
    </row>
    <row r="4" spans="1:8" x14ac:dyDescent="0.2">
      <c r="A4" t="s">
        <v>33</v>
      </c>
      <c r="B4">
        <v>48.454000000000001</v>
      </c>
      <c r="C4">
        <v>44.62</v>
      </c>
      <c r="D4">
        <v>53.295999999999999</v>
      </c>
      <c r="E4">
        <f t="shared" si="0"/>
        <v>3.8340000000000032</v>
      </c>
      <c r="F4">
        <f t="shared" si="1"/>
        <v>4.8419999999999987</v>
      </c>
      <c r="H4" t="str">
        <f t="shared" si="2"/>
        <v>48.45 (44.62, 53.3)</v>
      </c>
    </row>
    <row r="5" spans="1:8" x14ac:dyDescent="0.2">
      <c r="A5" t="s">
        <v>34</v>
      </c>
      <c r="B5">
        <v>106.158</v>
      </c>
      <c r="C5">
        <v>97.415000000000006</v>
      </c>
      <c r="D5">
        <v>115.498</v>
      </c>
      <c r="E5">
        <f t="shared" si="0"/>
        <v>8.742999999999995</v>
      </c>
      <c r="F5">
        <f t="shared" si="1"/>
        <v>9.3400000000000034</v>
      </c>
      <c r="H5" t="str">
        <f t="shared" si="2"/>
        <v>106.16 (97.42, 115.5)</v>
      </c>
    </row>
    <row r="6" spans="1:8" x14ac:dyDescent="0.2">
      <c r="A6" t="s">
        <v>35</v>
      </c>
      <c r="B6">
        <v>217.09800000000001</v>
      </c>
      <c r="C6">
        <v>161.59399999999999</v>
      </c>
      <c r="D6">
        <v>355.47800000000001</v>
      </c>
      <c r="E6">
        <f t="shared" si="0"/>
        <v>55.504000000000019</v>
      </c>
      <c r="F6">
        <f t="shared" si="1"/>
        <v>138.38</v>
      </c>
      <c r="H6" t="str">
        <f t="shared" si="2"/>
        <v>217.1 (161.59, 355.48)</v>
      </c>
    </row>
    <row r="7" spans="1:8" x14ac:dyDescent="0.2">
      <c r="A7" t="s">
        <v>36</v>
      </c>
      <c r="B7">
        <v>299.42399999999998</v>
      </c>
      <c r="C7">
        <v>243.32300000000001</v>
      </c>
      <c r="D7">
        <v>409.69299999999998</v>
      </c>
      <c r="E7">
        <f t="shared" si="0"/>
        <v>56.100999999999971</v>
      </c>
      <c r="F7">
        <f t="shared" si="1"/>
        <v>110.26900000000001</v>
      </c>
      <c r="H7" t="str">
        <f t="shared" si="2"/>
        <v>299.42 (243.32, 409.69)</v>
      </c>
    </row>
    <row r="8" spans="1:8" x14ac:dyDescent="0.2">
      <c r="A8" t="s">
        <v>37</v>
      </c>
      <c r="B8">
        <v>459.86900000000003</v>
      </c>
      <c r="C8">
        <v>361.62400000000002</v>
      </c>
      <c r="D8">
        <v>594.20399999999995</v>
      </c>
      <c r="E8">
        <f t="shared" si="0"/>
        <v>98.245000000000005</v>
      </c>
      <c r="F8">
        <f t="shared" si="1"/>
        <v>134.33499999999992</v>
      </c>
      <c r="H8" t="str">
        <f t="shared" si="2"/>
        <v>459.87 (361.62, 594.2)</v>
      </c>
    </row>
    <row r="9" spans="1:8" x14ac:dyDescent="0.2">
      <c r="A9" t="s">
        <v>38</v>
      </c>
      <c r="B9">
        <v>614.53599999999994</v>
      </c>
      <c r="C9">
        <v>498.387</v>
      </c>
      <c r="D9">
        <v>737.50300000000004</v>
      </c>
      <c r="E9">
        <f t="shared" si="0"/>
        <v>116.14899999999994</v>
      </c>
      <c r="F9">
        <f t="shared" si="1"/>
        <v>122.9670000000001</v>
      </c>
      <c r="H9" t="str">
        <f t="shared" si="2"/>
        <v>614.54 (498.39, 737.5)</v>
      </c>
    </row>
    <row r="14" spans="1:8" x14ac:dyDescent="0.2">
      <c r="A14" t="s">
        <v>27</v>
      </c>
    </row>
    <row r="15" spans="1:8" x14ac:dyDescent="0.2">
      <c r="B15" t="s">
        <v>0</v>
      </c>
      <c r="C15" t="s">
        <v>1</v>
      </c>
      <c r="D15" t="s">
        <v>2</v>
      </c>
      <c r="E15" t="s">
        <v>3</v>
      </c>
      <c r="F15" t="s">
        <v>4</v>
      </c>
    </row>
    <row r="16" spans="1:8" x14ac:dyDescent="0.2">
      <c r="A16" t="s">
        <v>32</v>
      </c>
      <c r="B16">
        <v>30.359000000000002</v>
      </c>
      <c r="C16">
        <v>28.959</v>
      </c>
      <c r="D16">
        <v>31.384</v>
      </c>
      <c r="E16">
        <f t="shared" ref="E16" si="3">B16-C16</f>
        <v>1.4000000000000021</v>
      </c>
      <c r="F16">
        <f t="shared" ref="F16" si="4">D16-B16</f>
        <v>1.0249999999999986</v>
      </c>
    </row>
    <row r="17" spans="1:6" x14ac:dyDescent="0.2">
      <c r="A17" t="s">
        <v>33</v>
      </c>
      <c r="B17">
        <v>46.042000000000002</v>
      </c>
      <c r="C17">
        <v>44.399000000000001</v>
      </c>
      <c r="D17">
        <v>47.697000000000003</v>
      </c>
      <c r="E17">
        <f t="shared" ref="E17:E19" si="5">B17-C17</f>
        <v>1.6430000000000007</v>
      </c>
      <c r="F17">
        <f t="shared" ref="F17:F19" si="6">D17-B17</f>
        <v>1.6550000000000011</v>
      </c>
    </row>
    <row r="18" spans="1:6" x14ac:dyDescent="0.2">
      <c r="A18" t="s">
        <v>34</v>
      </c>
      <c r="B18">
        <v>347.827</v>
      </c>
      <c r="C18">
        <v>323.66000000000003</v>
      </c>
      <c r="D18">
        <v>369.363</v>
      </c>
      <c r="E18">
        <f t="shared" si="5"/>
        <v>24.166999999999973</v>
      </c>
      <c r="F18">
        <f t="shared" si="6"/>
        <v>21.536000000000001</v>
      </c>
    </row>
    <row r="19" spans="1:6" x14ac:dyDescent="0.2">
      <c r="A19" t="s">
        <v>35</v>
      </c>
      <c r="B19">
        <v>6816.03</v>
      </c>
      <c r="E19">
        <v>0</v>
      </c>
      <c r="F19">
        <v>0</v>
      </c>
    </row>
    <row r="21" spans="1:6" x14ac:dyDescent="0.2">
      <c r="A21" t="s">
        <v>21</v>
      </c>
      <c r="B21" t="s">
        <v>22</v>
      </c>
      <c r="C21" t="s">
        <v>23</v>
      </c>
      <c r="D21" t="s">
        <v>24</v>
      </c>
    </row>
    <row r="22" spans="1:6" x14ac:dyDescent="0.2">
      <c r="A22">
        <v>2</v>
      </c>
      <c r="B22">
        <f>B16</f>
        <v>30.359000000000002</v>
      </c>
      <c r="C22">
        <v>6</v>
      </c>
      <c r="D22">
        <v>11</v>
      </c>
    </row>
    <row r="23" spans="1:6" x14ac:dyDescent="0.2">
      <c r="A23">
        <v>3</v>
      </c>
      <c r="B23">
        <f>B17</f>
        <v>46.042000000000002</v>
      </c>
      <c r="C23">
        <v>7</v>
      </c>
      <c r="D23">
        <v>11</v>
      </c>
    </row>
    <row r="24" spans="1:6" x14ac:dyDescent="0.2">
      <c r="A24">
        <v>4</v>
      </c>
      <c r="B24">
        <f>B18</f>
        <v>347.827</v>
      </c>
      <c r="C24">
        <v>7</v>
      </c>
      <c r="D24">
        <v>14</v>
      </c>
    </row>
    <row r="25" spans="1:6" x14ac:dyDescent="0.2">
      <c r="A25">
        <v>5</v>
      </c>
      <c r="B25">
        <v>6816.03</v>
      </c>
      <c r="C25">
        <v>9</v>
      </c>
      <c r="D25">
        <v>17</v>
      </c>
    </row>
    <row r="26" spans="1:6" x14ac:dyDescent="0.2">
      <c r="A26">
        <v>6</v>
      </c>
    </row>
    <row r="27" spans="1:6" x14ac:dyDescent="0.2">
      <c r="A27">
        <v>7</v>
      </c>
    </row>
    <row r="28" spans="1:6" x14ac:dyDescent="0.2">
      <c r="A28">
        <v>8</v>
      </c>
    </row>
    <row r="30" spans="1:6" x14ac:dyDescent="0.2">
      <c r="A30" t="s">
        <v>25</v>
      </c>
      <c r="C30" t="s">
        <v>26</v>
      </c>
    </row>
    <row r="31" spans="1:6" x14ac:dyDescent="0.2">
      <c r="A31">
        <v>2</v>
      </c>
      <c r="B31">
        <f t="shared" ref="B31:B37" si="7">B3</f>
        <v>28.911999999999999</v>
      </c>
      <c r="C31">
        <v>0</v>
      </c>
    </row>
    <row r="32" spans="1:6" x14ac:dyDescent="0.2">
      <c r="A32">
        <v>3</v>
      </c>
      <c r="B32">
        <f t="shared" si="7"/>
        <v>48.454000000000001</v>
      </c>
      <c r="C32">
        <v>0</v>
      </c>
    </row>
    <row r="33" spans="1:3" x14ac:dyDescent="0.2">
      <c r="A33">
        <v>4</v>
      </c>
      <c r="B33">
        <f t="shared" si="7"/>
        <v>106.158</v>
      </c>
      <c r="C33">
        <v>0</v>
      </c>
    </row>
    <row r="34" spans="1:3" x14ac:dyDescent="0.2">
      <c r="A34">
        <v>5</v>
      </c>
      <c r="B34">
        <f t="shared" si="7"/>
        <v>217.09800000000001</v>
      </c>
      <c r="C34">
        <v>2</v>
      </c>
    </row>
    <row r="35" spans="1:3" x14ac:dyDescent="0.2">
      <c r="A35">
        <v>6</v>
      </c>
      <c r="B35">
        <f t="shared" si="7"/>
        <v>299.42399999999998</v>
      </c>
      <c r="C35">
        <v>1</v>
      </c>
    </row>
    <row r="36" spans="1:3" x14ac:dyDescent="0.2">
      <c r="A36">
        <v>7</v>
      </c>
      <c r="B36">
        <f t="shared" si="7"/>
        <v>459.86900000000003</v>
      </c>
      <c r="C36">
        <v>6</v>
      </c>
    </row>
    <row r="37" spans="1:3" x14ac:dyDescent="0.2">
      <c r="A37">
        <v>8</v>
      </c>
      <c r="B37">
        <f t="shared" si="7"/>
        <v>614.53599999999994</v>
      </c>
      <c r="C3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BLDC_ORIG</vt:lpstr>
      <vt:lpstr>BLDC_PLAIN</vt:lpstr>
      <vt:lpstr>BLDC_SD</vt:lpstr>
      <vt:lpstr>BLDC_COMBO</vt:lpstr>
      <vt:lpstr>EPS</vt:lpstr>
      <vt:lpstr>EPS_SD</vt:lpstr>
      <vt:lpstr>EPS_COMBO</vt:lpstr>
      <vt:lpstr>SPI_ALL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2017-11-25T06:21:39Z</dcterms:created>
  <dcterms:modified xsi:type="dcterms:W3CDTF">2024-01-30T08:46:58Z</dcterms:modified>
</cp:coreProperties>
</file>