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34"/>
  <workbookPr/>
  <mc:AlternateContent xmlns:mc="http://schemas.openxmlformats.org/markup-compatibility/2006">
    <mc:Choice Requires="x15">
      <x15ac:absPath xmlns:x15ac="http://schemas.microsoft.com/office/spreadsheetml/2010/11/ac" url="C:\Users\Paz\Desktop\"/>
    </mc:Choice>
  </mc:AlternateContent>
  <xr:revisionPtr revIDLastSave="0" documentId="13_ncr:1_{057B2E5D-F3FD-4778-BF29-5F76CE0C65FF}" xr6:coauthVersionLast="47" xr6:coauthVersionMax="47" xr10:uidLastSave="{00000000-0000-0000-0000-000000000000}"/>
  <bookViews>
    <workbookView xWindow="-108" yWindow="-108" windowWidth="23256" windowHeight="12456" xr2:uid="{00000000-000D-0000-FFFF-FFFF00000000}"/>
  </bookViews>
  <sheets>
    <sheet name="Hoja1" sheetId="1" r:id="rId1"/>
    <sheet name="Hoja7" sheetId="7" state="hidden" r:id="rId2"/>
    <sheet name="Hoja5" sheetId="5" state="hidden" r:id="rId3"/>
    <sheet name="Hoja4" sheetId="4" state="hidden" r:id="rId4"/>
    <sheet name="Hoja3" sheetId="3" state="hidden" r:id="rId5"/>
    <sheet name="Hoja2" sheetId="2" state="hidden"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31" i="1" l="1"/>
  <c r="E34" i="1" s="1"/>
  <c r="D6" i="1"/>
  <c r="I27" i="1" s="1"/>
  <c r="J27" i="1" s="1"/>
  <c r="D4" i="2"/>
  <c r="D3" i="2"/>
  <c r="D2" i="2"/>
  <c r="C23" i="1"/>
  <c r="C34" i="1"/>
  <c r="I25" i="1" l="1"/>
  <c r="J25" i="1" s="1"/>
  <c r="I26" i="1"/>
  <c r="J26" i="1" s="1"/>
  <c r="I21" i="1"/>
  <c r="J21" i="1" s="1"/>
  <c r="I30" i="1"/>
  <c r="J30" i="1" s="1"/>
  <c r="I20" i="1"/>
  <c r="J20" i="1" s="1"/>
  <c r="I19" i="1"/>
  <c r="J19" i="1" s="1"/>
  <c r="E33" i="1"/>
  <c r="F34" i="1"/>
  <c r="F33" i="1"/>
  <c r="J31" i="1" s="1"/>
  <c r="F36" i="1" l="1"/>
</calcChain>
</file>

<file path=xl/sharedStrings.xml><?xml version="1.0" encoding="utf-8"?>
<sst xmlns="http://schemas.openxmlformats.org/spreadsheetml/2006/main" count="68" uniqueCount="45">
  <si>
    <t>Solicitud de Inspección Puro Registrado</t>
  </si>
  <si>
    <t>HEMBRAS:</t>
  </si>
  <si>
    <t>MACHOS:</t>
  </si>
  <si>
    <t>S/:</t>
  </si>
  <si>
    <t xml:space="preserve">ADELANTO INSPECCIÓN A ENVIAR: </t>
  </si>
  <si>
    <t>VALOR UC:</t>
  </si>
  <si>
    <t>TOTAL ANIMALES</t>
  </si>
  <si>
    <t>*</t>
  </si>
  <si>
    <t>(En Pesos)</t>
  </si>
  <si>
    <t xml:space="preserve">         ARANCEL POR CABEZA:</t>
  </si>
  <si>
    <t xml:space="preserve">De </t>
  </si>
  <si>
    <t xml:space="preserve">1 a 25 </t>
  </si>
  <si>
    <t>26 a 50</t>
  </si>
  <si>
    <t>UC</t>
  </si>
  <si>
    <t>Más de 51</t>
  </si>
  <si>
    <t>DERECHO BÁSICO:    UC</t>
  </si>
  <si>
    <t>POR LA PRESENTE FORMALIZAMOS EL PEDIDO DE INSPECCIÓN Y CALIFICACIÓN DE LOS PROCREOS PROVENIENTES DEL SIGUIENTE PLANTEL:</t>
  </si>
  <si>
    <t>Establecimiento:</t>
  </si>
  <si>
    <t>Localidad:</t>
  </si>
  <si>
    <t>Provincia:</t>
  </si>
  <si>
    <t>Detalle:</t>
  </si>
  <si>
    <t>PUROS REGISTRADOS</t>
  </si>
  <si>
    <t>VIP</t>
  </si>
  <si>
    <t xml:space="preserve">          MONTO ACUMULADO</t>
  </si>
  <si>
    <t>NACIDOS EN EL AÑO:</t>
  </si>
  <si>
    <t>INSTRUCCIONES</t>
  </si>
  <si>
    <t>El sistema calculará el adelanto de inspección - POR FAVOR VER EL IMPORTE TOTAL A ENVIAR POR ESTE CONCEPTO</t>
  </si>
  <si>
    <t>Los espacios con asterisco (*) deben ser completados por el solicitante sólo en las categorías a presentar - separar los procreos de acuerdo a su año de nacimiento</t>
  </si>
  <si>
    <t>Presto conformidad a los aranceles vigentes y a las condiciones de pago establecidas, la factura correspondiente será cancelada en tiempo y forma. Declaro conocer el Reglamento que rige el Plan Puro Registrado especialmente en su Art. 4.2: "El criador solicitará a la AACH la inspección y clasificación de sus procreos  -a través del formulario ad-hoc- indicando todos y cada uno de los datos solicitados, antes del 15 de marzo de cada año, CON EL OBJETO DE PODER PROGRAMAR CON SUFICIENTE ANTELACIÓN LA GIRA DE LOS INSPECTORES PARA CADA ZONA. Ésta será considerada INSPECCIÓN REGULAR. Fuera de esa fecha, el pedido será considerado como SOLICITUD CONDICIONAL, por lo cual la AACH determinará la fecha de su realización con los siguientes RECARGOS:</t>
  </si>
  <si>
    <t>25% de recargo</t>
  </si>
  <si>
    <t>Fecha de presentación del pedido de inspección</t>
  </si>
  <si>
    <t>Recargo sobre el Derecho Básico</t>
  </si>
  <si>
    <t>IMPORTANTE: Entre la fecha de la solicitud de inspección y la de su realización deberá existir un plazo mínimo de 30 días, en su defecto será considferada como SOLICITUD URGENTE, que en caso de ser aceptada será susceptible de un recargo del 100% sobre el Derecho Básico.</t>
  </si>
  <si>
    <t>LAS SOLICITUDES DE INSPECCIÓN DEBERÁN INGRESAR ACOMPAÑADAS POR EL IMPORTE CORRESPONDIENTE AL ADELANTO DE INSPECCIÓN DE ACUERDO A LOS ARANCELES VIGENTES -EL INGRESO DE LA SOLICITUD CORRESPONDERÁ A LA FECHA DE ACREDITACIÓN EFECTIVA DEL CITADO ADELANTO.</t>
  </si>
  <si>
    <t>ADJUNTO efectivo/giro/transferencia/interdepósito num. ………………………………. Por $ ……………………………………. A cargo del Banco…………………….. Sucursal ………………………..… a la orden de ASOCIACIÓN ARGENTINA CRIADORES DE HEREFORD correspondiente al Adelanto de Inspección. Este importe es a cuenta de la facturación final de la Inspección resultante conforme a los aranceles vigentes en el momento de hacerse efectuva la inspección más los gastos del Inspector.</t>
  </si>
  <si>
    <t>…………………………………………………..</t>
  </si>
  <si>
    <t>………………………………………………….</t>
  </si>
  <si>
    <t xml:space="preserve">                               Firma</t>
  </si>
  <si>
    <t xml:space="preserve">                         Aclaración</t>
  </si>
  <si>
    <t>Luego del 15 de marzo</t>
  </si>
  <si>
    <t>Razón social:</t>
  </si>
  <si>
    <t>Precios vigentes a partir de Febrero de 2024</t>
  </si>
  <si>
    <t>MARZO</t>
  </si>
  <si>
    <t xml:space="preserve">Zona:  ….......          Solicito la inspección para el mes de: ........................... </t>
  </si>
  <si>
    <t>FECHA: 18/03/2025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</si>
</sst>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6" formatCode="&quot;$&quot;\ #,##0;[Red]\-&quot;$&quot;\ #,##0"/>
    <numFmt numFmtId="164" formatCode="_-* #,##0.00\ &quot;€&quot;_-;\-* #,##0.00\ &quot;€&quot;_-;_-* &quot;-&quot;??\ &quot;€&quot;_-;_-@_-"/>
    <numFmt numFmtId="165" formatCode="[$$-540A]#,##0_ ;\-[$$-540A]#,##0\ "/>
    <numFmt numFmtId="166" formatCode="[$$-540A]#,##0.00"/>
    <numFmt numFmtId="167" formatCode="&quot;$&quot;#,##0"/>
    <numFmt numFmtId="168" formatCode="[$$-540A]#,##0"/>
  </numFmts>
  <fonts count="20" x14ac:knownFonts="1">
    <font>
      <sz val="10"/>
      <name val="Arial"/>
    </font>
    <font>
      <sz val="10"/>
      <name val="Arial"/>
      <family val="2"/>
    </font>
    <font>
      <sz val="8"/>
      <name val="Arial"/>
      <family val="2"/>
    </font>
    <font>
      <sz val="10"/>
      <name val="Arial"/>
      <family val="2"/>
    </font>
    <font>
      <sz val="10"/>
      <name val="Arial Narrow"/>
      <family val="2"/>
    </font>
    <font>
      <b/>
      <sz val="36"/>
      <name val="Arial Narrow"/>
      <family val="2"/>
    </font>
    <font>
      <b/>
      <sz val="14"/>
      <name val="Arial Narrow"/>
      <family val="2"/>
    </font>
    <font>
      <b/>
      <sz val="11"/>
      <name val="Arial Narrow"/>
      <family val="2"/>
    </font>
    <font>
      <b/>
      <sz val="12"/>
      <name val="Arial Narrow"/>
      <family val="2"/>
    </font>
    <font>
      <sz val="14"/>
      <name val="Arial Narrow"/>
      <family val="2"/>
    </font>
    <font>
      <b/>
      <sz val="16"/>
      <name val="Arial Narrow"/>
      <family val="2"/>
    </font>
    <font>
      <b/>
      <sz val="10"/>
      <name val="Arial Narrow"/>
      <family val="2"/>
    </font>
    <font>
      <b/>
      <i/>
      <sz val="16"/>
      <name val="Arial Narrow"/>
      <family val="2"/>
    </font>
    <font>
      <sz val="11"/>
      <name val="Arial Narrow"/>
      <family val="2"/>
    </font>
    <font>
      <sz val="16"/>
      <name val="Arial Narrow"/>
      <family val="2"/>
    </font>
    <font>
      <u/>
      <sz val="16"/>
      <name val="Arial Narrow"/>
      <family val="2"/>
    </font>
    <font>
      <b/>
      <sz val="22"/>
      <name val="Arial Narrow"/>
      <family val="2"/>
    </font>
    <font>
      <b/>
      <u/>
      <sz val="12"/>
      <name val="Arial Narrow"/>
      <family val="2"/>
    </font>
    <font>
      <sz val="11"/>
      <name val="Arial Narrow"/>
      <family val="2"/>
    </font>
    <font>
      <b/>
      <sz val="10"/>
      <name val="Arial"/>
      <family val="2"/>
    </font>
  </fonts>
  <fills count="5">
    <fill>
      <patternFill patternType="none"/>
    </fill>
    <fill>
      <patternFill patternType="gray125"/>
    </fill>
    <fill>
      <patternFill patternType="solid">
        <fgColor theme="6" tint="0.39997558519241921"/>
        <bgColor indexed="64"/>
      </patternFill>
    </fill>
    <fill>
      <patternFill patternType="solid">
        <fgColor theme="3" tint="0.79998168889431442"/>
        <bgColor indexed="64"/>
      </patternFill>
    </fill>
    <fill>
      <patternFill patternType="solid">
        <fgColor rgb="FFFFFF00"/>
        <bgColor indexed="64"/>
      </patternFill>
    </fill>
  </fills>
  <borders count="24">
    <border>
      <left/>
      <right/>
      <top/>
      <bottom/>
      <diagonal/>
    </border>
    <border>
      <left style="medium">
        <color indexed="64"/>
      </left>
      <right/>
      <top/>
      <bottom/>
      <diagonal/>
    </border>
    <border>
      <left/>
      <right style="medium">
        <color indexed="64"/>
      </right>
      <top/>
      <bottom/>
      <diagonal/>
    </border>
    <border>
      <left/>
      <right/>
      <top/>
      <bottom style="medium">
        <color indexed="64"/>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top/>
      <bottom/>
      <diagonal/>
    </border>
    <border>
      <left style="thin">
        <color indexed="64"/>
      </left>
      <right/>
      <top/>
      <bottom style="thin">
        <color indexed="64"/>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style="medium">
        <color indexed="64"/>
      </bottom>
      <diagonal/>
    </border>
    <border>
      <left style="thin">
        <color indexed="64"/>
      </left>
      <right/>
      <top style="medium">
        <color indexed="64"/>
      </top>
      <bottom/>
      <diagonal/>
    </border>
    <border>
      <left/>
      <right style="thin">
        <color indexed="64"/>
      </right>
      <top style="medium">
        <color indexed="64"/>
      </top>
      <bottom/>
      <diagonal/>
    </border>
    <border>
      <left style="thin">
        <color indexed="64"/>
      </left>
      <right/>
      <top style="thin">
        <color indexed="64"/>
      </top>
      <bottom style="thin">
        <color indexed="64"/>
      </bottom>
      <diagonal/>
    </border>
  </borders>
  <cellStyleXfs count="2">
    <xf numFmtId="0" fontId="0" fillId="0" borderId="0"/>
    <xf numFmtId="164" fontId="1" fillId="0" borderId="0" applyFont="0" applyFill="0" applyBorder="0" applyAlignment="0" applyProtection="0"/>
  </cellStyleXfs>
  <cellXfs count="111">
    <xf numFmtId="0" fontId="0" fillId="0" borderId="0" xfId="0"/>
    <xf numFmtId="0" fontId="0" fillId="0" borderId="0" xfId="0" applyProtection="1">
      <protection locked="0"/>
    </xf>
    <xf numFmtId="6" fontId="0" fillId="0" borderId="0" xfId="0" applyNumberFormat="1" applyProtection="1">
      <protection locked="0"/>
    </xf>
    <xf numFmtId="0" fontId="3" fillId="0" borderId="0" xfId="0" applyFont="1" applyProtection="1">
      <protection locked="0"/>
    </xf>
    <xf numFmtId="0" fontId="4" fillId="0" borderId="0" xfId="0" applyFont="1"/>
    <xf numFmtId="0" fontId="8" fillId="0" borderId="1" xfId="0" applyFont="1" applyBorder="1" applyProtection="1">
      <protection hidden="1"/>
    </xf>
    <xf numFmtId="0" fontId="8" fillId="0" borderId="0" xfId="0" applyFont="1" applyBorder="1" applyProtection="1">
      <protection hidden="1"/>
    </xf>
    <xf numFmtId="0" fontId="4" fillId="0" borderId="0" xfId="0" applyFont="1" applyBorder="1" applyProtection="1">
      <protection hidden="1"/>
    </xf>
    <xf numFmtId="0" fontId="4" fillId="0" borderId="2" xfId="0" applyFont="1" applyBorder="1" applyProtection="1">
      <protection hidden="1"/>
    </xf>
    <xf numFmtId="0" fontId="4" fillId="0" borderId="1" xfId="0" applyFont="1" applyBorder="1" applyProtection="1">
      <protection hidden="1"/>
    </xf>
    <xf numFmtId="0" fontId="4" fillId="0" borderId="0" xfId="0" applyFont="1" applyBorder="1" applyProtection="1">
      <protection locked="0"/>
    </xf>
    <xf numFmtId="0" fontId="4" fillId="0" borderId="0" xfId="0" applyFont="1" applyProtection="1">
      <protection locked="0"/>
    </xf>
    <xf numFmtId="0" fontId="9" fillId="0" borderId="0" xfId="0" applyFont="1" applyProtection="1">
      <protection locked="0"/>
    </xf>
    <xf numFmtId="0" fontId="4" fillId="0" borderId="0" xfId="0" applyFont="1" applyFill="1" applyBorder="1" applyProtection="1">
      <protection hidden="1"/>
    </xf>
    <xf numFmtId="0" fontId="11" fillId="0" borderId="0" xfId="0" applyFont="1" applyBorder="1" applyProtection="1">
      <protection hidden="1"/>
    </xf>
    <xf numFmtId="0" fontId="12" fillId="0" borderId="0" xfId="0" applyFont="1" applyBorder="1" applyProtection="1">
      <protection locked="0"/>
    </xf>
    <xf numFmtId="0" fontId="4" fillId="0" borderId="3" xfId="0" applyFont="1" applyBorder="1" applyProtection="1">
      <protection locked="0"/>
    </xf>
    <xf numFmtId="0" fontId="9" fillId="0" borderId="0" xfId="0" applyFont="1" applyBorder="1" applyProtection="1">
      <protection hidden="1"/>
    </xf>
    <xf numFmtId="0" fontId="14" fillId="0" borderId="0" xfId="0" applyFont="1" applyBorder="1" applyProtection="1">
      <protection locked="0"/>
    </xf>
    <xf numFmtId="0" fontId="9" fillId="0" borderId="0" xfId="0" applyFont="1" applyBorder="1" applyProtection="1"/>
    <xf numFmtId="0" fontId="9" fillId="0" borderId="4" xfId="0" applyFont="1" applyBorder="1" applyProtection="1"/>
    <xf numFmtId="0" fontId="9" fillId="0" borderId="0" xfId="0" applyFont="1" applyBorder="1" applyAlignment="1" applyProtection="1">
      <alignment horizontal="left"/>
    </xf>
    <xf numFmtId="0" fontId="9" fillId="0" borderId="5" xfId="0" applyFont="1" applyBorder="1" applyProtection="1"/>
    <xf numFmtId="0" fontId="9" fillId="0" borderId="6" xfId="0" applyFont="1" applyBorder="1" applyProtection="1"/>
    <xf numFmtId="0" fontId="9" fillId="0" borderId="0" xfId="0" applyFont="1" applyBorder="1" applyAlignment="1" applyProtection="1">
      <alignment horizontal="right"/>
      <protection hidden="1"/>
    </xf>
    <xf numFmtId="0" fontId="9" fillId="0" borderId="0" xfId="0" applyFont="1" applyBorder="1" applyAlignment="1" applyProtection="1">
      <alignment horizontal="left"/>
      <protection hidden="1"/>
    </xf>
    <xf numFmtId="9" fontId="9" fillId="0" borderId="0" xfId="0" applyNumberFormat="1" applyFont="1" applyBorder="1" applyProtection="1">
      <protection hidden="1"/>
    </xf>
    <xf numFmtId="0" fontId="15" fillId="0" borderId="0" xfId="0" applyFont="1" applyBorder="1" applyProtection="1">
      <protection locked="0"/>
    </xf>
    <xf numFmtId="16" fontId="16" fillId="0" borderId="0" xfId="0" applyNumberFormat="1" applyFont="1" applyBorder="1" applyProtection="1">
      <protection locked="0"/>
    </xf>
    <xf numFmtId="0" fontId="8" fillId="0" borderId="1" xfId="0" applyFont="1" applyFill="1" applyBorder="1" applyProtection="1">
      <protection hidden="1"/>
    </xf>
    <xf numFmtId="0" fontId="11" fillId="0" borderId="1" xfId="0" applyFont="1" applyFill="1" applyBorder="1" applyProtection="1">
      <protection hidden="1"/>
    </xf>
    <xf numFmtId="0" fontId="4" fillId="0" borderId="1" xfId="0" applyFont="1" applyFill="1" applyBorder="1" applyProtection="1">
      <protection hidden="1"/>
    </xf>
    <xf numFmtId="0" fontId="6" fillId="0" borderId="0" xfId="0" applyFont="1" applyFill="1" applyBorder="1" applyProtection="1">
      <protection hidden="1"/>
    </xf>
    <xf numFmtId="166" fontId="10" fillId="0" borderId="0" xfId="0" applyNumberFormat="1" applyFont="1" applyFill="1" applyBorder="1" applyAlignment="1" applyProtection="1">
      <alignment horizontal="center"/>
      <protection hidden="1"/>
    </xf>
    <xf numFmtId="0" fontId="10" fillId="0" borderId="0" xfId="0" applyFont="1" applyFill="1" applyBorder="1" applyAlignment="1" applyProtection="1">
      <alignment horizontal="center"/>
      <protection hidden="1"/>
    </xf>
    <xf numFmtId="0" fontId="7" fillId="0" borderId="0" xfId="0" applyFont="1" applyBorder="1" applyProtection="1">
      <protection hidden="1"/>
    </xf>
    <xf numFmtId="0" fontId="17" fillId="0" borderId="0" xfId="0" applyFont="1" applyBorder="1" applyProtection="1">
      <protection hidden="1"/>
    </xf>
    <xf numFmtId="0" fontId="4" fillId="0" borderId="2" xfId="0" applyFont="1" applyFill="1" applyBorder="1" applyProtection="1">
      <protection hidden="1"/>
    </xf>
    <xf numFmtId="0" fontId="4" fillId="0" borderId="0" xfId="0" applyFont="1" applyFill="1"/>
    <xf numFmtId="0" fontId="4" fillId="0" borderId="0" xfId="0" applyFont="1" applyBorder="1" applyAlignment="1" applyProtection="1">
      <alignment horizontal="center"/>
      <protection hidden="1"/>
    </xf>
    <xf numFmtId="167" fontId="9" fillId="0" borderId="0" xfId="0" applyNumberFormat="1" applyFont="1" applyBorder="1" applyAlignment="1" applyProtection="1">
      <alignment horizontal="center"/>
    </xf>
    <xf numFmtId="167" fontId="9" fillId="0" borderId="0" xfId="1" applyNumberFormat="1" applyFont="1" applyBorder="1" applyAlignment="1" applyProtection="1">
      <alignment horizontal="center"/>
    </xf>
    <xf numFmtId="167" fontId="9" fillId="0" borderId="5" xfId="0" applyNumberFormat="1" applyFont="1" applyBorder="1" applyProtection="1"/>
    <xf numFmtId="168" fontId="9" fillId="0" borderId="0" xfId="0" applyNumberFormat="1" applyFont="1" applyBorder="1" applyProtection="1">
      <protection hidden="1"/>
    </xf>
    <xf numFmtId="168" fontId="10" fillId="0" borderId="7" xfId="0" applyNumberFormat="1" applyFont="1" applyFill="1" applyBorder="1" applyAlignment="1" applyProtection="1">
      <alignment horizontal="center"/>
      <protection hidden="1"/>
    </xf>
    <xf numFmtId="0" fontId="11" fillId="0" borderId="8" xfId="0" applyFont="1" applyBorder="1" applyAlignment="1" applyProtection="1">
      <protection hidden="1"/>
    </xf>
    <xf numFmtId="0" fontId="11" fillId="0" borderId="9" xfId="0" applyFont="1" applyBorder="1" applyAlignment="1" applyProtection="1">
      <protection hidden="1"/>
    </xf>
    <xf numFmtId="4" fontId="9" fillId="0" borderId="0" xfId="0" applyNumberFormat="1" applyFont="1" applyFill="1" applyBorder="1" applyProtection="1">
      <protection hidden="1"/>
    </xf>
    <xf numFmtId="9" fontId="9" fillId="0" borderId="0" xfId="0" applyNumberFormat="1" applyFont="1" applyFill="1" applyBorder="1" applyProtection="1">
      <protection hidden="1"/>
    </xf>
    <xf numFmtId="168" fontId="10" fillId="0" borderId="0" xfId="0" applyNumberFormat="1" applyFont="1" applyFill="1" applyBorder="1" applyAlignment="1" applyProtection="1">
      <alignment horizontal="center"/>
      <protection hidden="1"/>
    </xf>
    <xf numFmtId="4" fontId="19" fillId="2" borderId="10" xfId="0" applyNumberFormat="1" applyFont="1" applyFill="1" applyBorder="1" applyProtection="1">
      <protection locked="0"/>
    </xf>
    <xf numFmtId="0" fontId="19" fillId="2" borderId="10" xfId="0" applyFont="1" applyFill="1" applyBorder="1" applyProtection="1">
      <protection locked="0"/>
    </xf>
    <xf numFmtId="0" fontId="6" fillId="3" borderId="7" xfId="0" applyFont="1" applyFill="1" applyBorder="1" applyAlignment="1" applyProtection="1">
      <alignment horizontal="center"/>
      <protection locked="0"/>
    </xf>
    <xf numFmtId="0" fontId="13" fillId="0" borderId="0" xfId="0" applyFont="1" applyBorder="1" applyProtection="1">
      <protection hidden="1"/>
    </xf>
    <xf numFmtId="17" fontId="10" fillId="3" borderId="7" xfId="0" applyNumberFormat="1" applyFont="1" applyFill="1" applyBorder="1" applyAlignment="1" applyProtection="1">
      <alignment horizontal="center"/>
      <protection locked="0"/>
    </xf>
    <xf numFmtId="165" fontId="10" fillId="2" borderId="7" xfId="1" applyNumberFormat="1" applyFont="1" applyFill="1" applyBorder="1" applyAlignment="1" applyProtection="1">
      <alignment horizontal="center"/>
      <protection hidden="1"/>
    </xf>
    <xf numFmtId="0" fontId="9" fillId="2" borderId="11" xfId="0" applyFont="1" applyFill="1" applyBorder="1" applyProtection="1"/>
    <xf numFmtId="167" fontId="6" fillId="2" borderId="12" xfId="1" applyNumberFormat="1" applyFont="1" applyFill="1" applyBorder="1" applyAlignment="1" applyProtection="1">
      <alignment horizontal="center"/>
    </xf>
    <xf numFmtId="0" fontId="6" fillId="2" borderId="10" xfId="0" applyFont="1" applyFill="1" applyBorder="1" applyAlignment="1" applyProtection="1">
      <alignment horizontal="center"/>
    </xf>
    <xf numFmtId="0" fontId="4" fillId="0" borderId="13" xfId="0" applyFont="1" applyBorder="1" applyProtection="1"/>
    <xf numFmtId="0" fontId="4" fillId="0" borderId="14" xfId="0" applyFont="1" applyBorder="1" applyProtection="1"/>
    <xf numFmtId="0" fontId="4" fillId="0" borderId="15" xfId="0" applyFont="1" applyBorder="1" applyProtection="1"/>
    <xf numFmtId="0" fontId="4" fillId="0" borderId="1" xfId="0" applyFont="1" applyBorder="1" applyProtection="1"/>
    <xf numFmtId="0" fontId="4" fillId="0" borderId="0" xfId="0" applyFont="1" applyBorder="1" applyProtection="1"/>
    <xf numFmtId="16" fontId="16" fillId="0" borderId="0" xfId="0" applyNumberFormat="1" applyFont="1" applyBorder="1" applyProtection="1"/>
    <xf numFmtId="0" fontId="4" fillId="0" borderId="2" xfId="0" applyFont="1" applyBorder="1" applyProtection="1"/>
    <xf numFmtId="0" fontId="9" fillId="0" borderId="1" xfId="0" applyFont="1" applyBorder="1" applyProtection="1"/>
    <xf numFmtId="0" fontId="15" fillId="0" borderId="0" xfId="0" applyFont="1" applyBorder="1" applyProtection="1"/>
    <xf numFmtId="0" fontId="14" fillId="0" borderId="0" xfId="0" applyFont="1" applyBorder="1" applyProtection="1"/>
    <xf numFmtId="0" fontId="10" fillId="0" borderId="0" xfId="0" applyFont="1" applyBorder="1" applyProtection="1"/>
    <xf numFmtId="0" fontId="6" fillId="3" borderId="7" xfId="0" applyFont="1" applyFill="1" applyBorder="1" applyAlignment="1" applyProtection="1">
      <alignment horizontal="center"/>
    </xf>
    <xf numFmtId="0" fontId="6" fillId="0" borderId="0" xfId="0" applyFont="1" applyBorder="1" applyAlignment="1" applyProtection="1">
      <alignment horizontal="center"/>
    </xf>
    <xf numFmtId="0" fontId="9" fillId="0" borderId="16" xfId="0" applyFont="1" applyBorder="1" applyProtection="1"/>
    <xf numFmtId="0" fontId="6" fillId="0" borderId="0" xfId="0" applyFont="1" applyFill="1" applyBorder="1" applyAlignment="1" applyProtection="1">
      <alignment horizontal="center"/>
    </xf>
    <xf numFmtId="0" fontId="9" fillId="0" borderId="16" xfId="0" applyFont="1" applyFill="1" applyBorder="1" applyProtection="1"/>
    <xf numFmtId="0" fontId="9" fillId="0" borderId="17" xfId="0" applyFont="1" applyBorder="1" applyProtection="1"/>
    <xf numFmtId="0" fontId="4" fillId="0" borderId="18" xfId="0" applyFont="1" applyBorder="1" applyProtection="1"/>
    <xf numFmtId="0" fontId="4" fillId="0" borderId="19" xfId="0" applyFont="1" applyBorder="1" applyProtection="1"/>
    <xf numFmtId="0" fontId="4" fillId="0" borderId="0" xfId="0" applyFont="1" applyBorder="1" applyAlignment="1" applyProtection="1">
      <alignment horizontal="center" vertical="center" wrapText="1"/>
      <protection locked="0" hidden="1"/>
    </xf>
    <xf numFmtId="0" fontId="4" fillId="0" borderId="0" xfId="0" applyFont="1" applyBorder="1" applyAlignment="1" applyProtection="1">
      <alignment horizontal="center" vertical="center" wrapText="1"/>
      <protection hidden="1"/>
    </xf>
    <xf numFmtId="0" fontId="11" fillId="0" borderId="0" xfId="0" applyFont="1" applyBorder="1" applyAlignment="1" applyProtection="1">
      <alignment horizontal="center" vertical="center" wrapText="1"/>
      <protection hidden="1"/>
    </xf>
    <xf numFmtId="0" fontId="4" fillId="0" borderId="0" xfId="0" applyFont="1" applyBorder="1" applyAlignment="1" applyProtection="1">
      <alignment horizontal="center" vertical="center" wrapText="1"/>
      <protection locked="0" hidden="1"/>
    </xf>
    <xf numFmtId="0" fontId="18" fillId="0" borderId="21" xfId="0" applyFont="1" applyBorder="1" applyAlignment="1" applyProtection="1">
      <alignment horizontal="center" vertical="center"/>
      <protection locked="0" hidden="1"/>
    </xf>
    <xf numFmtId="0" fontId="18" fillId="0" borderId="14" xfId="0" applyFont="1" applyBorder="1" applyAlignment="1" applyProtection="1">
      <alignment horizontal="center" vertical="center"/>
      <protection locked="0" hidden="1"/>
    </xf>
    <xf numFmtId="0" fontId="18" fillId="0" borderId="22" xfId="0" applyFont="1" applyBorder="1" applyAlignment="1" applyProtection="1">
      <alignment horizontal="center" vertical="center"/>
      <protection locked="0" hidden="1"/>
    </xf>
    <xf numFmtId="0" fontId="18" fillId="0" borderId="16" xfId="0" applyFont="1" applyBorder="1" applyAlignment="1" applyProtection="1">
      <alignment horizontal="center" vertical="center"/>
      <protection locked="0" hidden="1"/>
    </xf>
    <xf numFmtId="0" fontId="18" fillId="0" borderId="0" xfId="0" applyFont="1" applyBorder="1" applyAlignment="1" applyProtection="1">
      <alignment horizontal="center" vertical="center"/>
      <protection locked="0" hidden="1"/>
    </xf>
    <xf numFmtId="0" fontId="18" fillId="0" borderId="4" xfId="0" applyFont="1" applyBorder="1" applyAlignment="1" applyProtection="1">
      <alignment horizontal="center" vertical="center"/>
      <protection locked="0" hidden="1"/>
    </xf>
    <xf numFmtId="0" fontId="18" fillId="0" borderId="17" xfId="0" applyFont="1" applyBorder="1" applyAlignment="1" applyProtection="1">
      <alignment horizontal="center" vertical="center"/>
      <protection locked="0" hidden="1"/>
    </xf>
    <xf numFmtId="0" fontId="18" fillId="0" borderId="5" xfId="0" applyFont="1" applyBorder="1" applyAlignment="1" applyProtection="1">
      <alignment horizontal="center" vertical="center"/>
      <protection locked="0" hidden="1"/>
    </xf>
    <xf numFmtId="0" fontId="18" fillId="0" borderId="6" xfId="0" applyFont="1" applyBorder="1" applyAlignment="1" applyProtection="1">
      <alignment horizontal="center" vertical="center"/>
      <protection locked="0" hidden="1"/>
    </xf>
    <xf numFmtId="0" fontId="18" fillId="0" borderId="21" xfId="0" applyFont="1" applyBorder="1" applyAlignment="1" applyProtection="1">
      <alignment horizontal="center" vertical="center"/>
      <protection hidden="1"/>
    </xf>
    <xf numFmtId="0" fontId="18" fillId="0" borderId="22" xfId="0" applyFont="1" applyBorder="1" applyAlignment="1" applyProtection="1">
      <alignment horizontal="center" vertical="center"/>
      <protection hidden="1"/>
    </xf>
    <xf numFmtId="0" fontId="18" fillId="0" borderId="16" xfId="0" applyFont="1" applyBorder="1" applyAlignment="1" applyProtection="1">
      <alignment horizontal="center" vertical="center"/>
      <protection hidden="1"/>
    </xf>
    <xf numFmtId="0" fontId="18" fillId="0" borderId="4" xfId="0" applyFont="1" applyBorder="1" applyAlignment="1" applyProtection="1">
      <alignment horizontal="center" vertical="center"/>
      <protection hidden="1"/>
    </xf>
    <xf numFmtId="0" fontId="18" fillId="0" borderId="17" xfId="0" applyFont="1" applyBorder="1" applyAlignment="1" applyProtection="1">
      <alignment horizontal="center" vertical="center"/>
      <protection hidden="1"/>
    </xf>
    <xf numFmtId="0" fontId="18" fillId="0" borderId="6" xfId="0" applyFont="1" applyBorder="1" applyAlignment="1" applyProtection="1">
      <alignment horizontal="center" vertical="center"/>
      <protection hidden="1"/>
    </xf>
    <xf numFmtId="0" fontId="11" fillId="0" borderId="8" xfId="0" applyFont="1" applyBorder="1" applyAlignment="1" applyProtection="1">
      <alignment horizontal="center"/>
      <protection hidden="1"/>
    </xf>
    <xf numFmtId="0" fontId="11" fillId="0" borderId="20" xfId="0" applyFont="1" applyBorder="1" applyAlignment="1" applyProtection="1">
      <alignment horizontal="center"/>
      <protection hidden="1"/>
    </xf>
    <xf numFmtId="0" fontId="11" fillId="0" borderId="9" xfId="0" applyFont="1" applyBorder="1" applyAlignment="1" applyProtection="1">
      <alignment horizontal="center"/>
      <protection hidden="1"/>
    </xf>
    <xf numFmtId="0" fontId="6" fillId="2" borderId="23" xfId="0" applyFont="1" applyFill="1" applyBorder="1" applyAlignment="1" applyProtection="1">
      <alignment horizontal="center"/>
    </xf>
    <xf numFmtId="0" fontId="6" fillId="2" borderId="10" xfId="0" applyFont="1" applyFill="1" applyBorder="1" applyAlignment="1" applyProtection="1">
      <alignment horizontal="center"/>
    </xf>
    <xf numFmtId="0" fontId="5" fillId="2" borderId="8" xfId="0" applyFont="1" applyFill="1" applyBorder="1" applyAlignment="1" applyProtection="1">
      <alignment horizontal="center"/>
    </xf>
    <xf numFmtId="0" fontId="5" fillId="2" borderId="20" xfId="0" applyFont="1" applyFill="1" applyBorder="1" applyAlignment="1" applyProtection="1">
      <alignment horizontal="center"/>
    </xf>
    <xf numFmtId="0" fontId="5" fillId="2" borderId="9" xfId="0" applyFont="1" applyFill="1" applyBorder="1" applyAlignment="1" applyProtection="1">
      <alignment horizontal="center"/>
    </xf>
    <xf numFmtId="0" fontId="10" fillId="2" borderId="8" xfId="0" applyFont="1" applyFill="1" applyBorder="1" applyAlignment="1" applyProtection="1">
      <alignment horizontal="center"/>
      <protection hidden="1"/>
    </xf>
    <xf numFmtId="0" fontId="10" fillId="2" borderId="20" xfId="0" applyFont="1" applyFill="1" applyBorder="1" applyAlignment="1" applyProtection="1">
      <alignment horizontal="center"/>
      <protection hidden="1"/>
    </xf>
    <xf numFmtId="0" fontId="10" fillId="2" borderId="9" xfId="0" applyFont="1" applyFill="1" applyBorder="1" applyAlignment="1" applyProtection="1">
      <alignment horizontal="center"/>
      <protection hidden="1"/>
    </xf>
    <xf numFmtId="0" fontId="6" fillId="4" borderId="0" xfId="0" applyFont="1" applyFill="1" applyBorder="1" applyAlignment="1" applyProtection="1">
      <alignment horizontal="center"/>
      <protection hidden="1"/>
    </xf>
    <xf numFmtId="0" fontId="13" fillId="0" borderId="0" xfId="0" applyFont="1" applyBorder="1" applyAlignment="1" applyProtection="1">
      <alignment horizontal="center" vertical="center" wrapText="1"/>
      <protection hidden="1"/>
    </xf>
    <xf numFmtId="0" fontId="19" fillId="2" borderId="10" xfId="0" applyFont="1" applyFill="1" applyBorder="1" applyAlignment="1" applyProtection="1">
      <alignment horizontal="center"/>
      <protection locked="0"/>
    </xf>
  </cellXfs>
  <cellStyles count="2">
    <cellStyle name="Moneda" xfId="1" builtinId="4"/>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B1:IV58"/>
  <sheetViews>
    <sheetView showGridLines="0" tabSelected="1" topLeftCell="B1" zoomScale="90" zoomScaleNormal="90" workbookViewId="0">
      <selection activeCell="I10" sqref="I10"/>
    </sheetView>
  </sheetViews>
  <sheetFormatPr baseColWidth="10" defaultColWidth="0" defaultRowHeight="13.8" zeroHeight="1" x14ac:dyDescent="0.3"/>
  <cols>
    <col min="1" max="1" width="0" style="4" hidden="1" customWidth="1"/>
    <col min="2" max="3" width="12.33203125" style="4" customWidth="1"/>
    <col min="4" max="4" width="12.6640625" style="4" customWidth="1"/>
    <col min="5" max="5" width="21.44140625" style="4" customWidth="1"/>
    <col min="6" max="6" width="18.6640625" style="4" customWidth="1"/>
    <col min="7" max="7" width="10.88671875" style="4" customWidth="1"/>
    <col min="8" max="8" width="32.109375" style="4" bestFit="1" customWidth="1"/>
    <col min="9" max="9" width="16.44140625" style="4" bestFit="1" customWidth="1"/>
    <col min="10" max="10" width="22.44140625" style="4" customWidth="1"/>
    <col min="11" max="11" width="10.33203125" style="4" customWidth="1"/>
    <col min="12" max="12" width="22.5546875" style="4" customWidth="1"/>
    <col min="13" max="16384" width="0" style="4" hidden="1"/>
  </cols>
  <sheetData>
    <row r="1" spans="2:256" ht="14.4" thickBot="1" x14ac:dyDescent="0.35"/>
    <row r="2" spans="2:256" ht="45" thickBot="1" x14ac:dyDescent="0.75">
      <c r="B2" s="102" t="s">
        <v>0</v>
      </c>
      <c r="C2" s="103"/>
      <c r="D2" s="103"/>
      <c r="E2" s="103"/>
      <c r="F2" s="103"/>
      <c r="G2" s="103"/>
      <c r="H2" s="103"/>
      <c r="I2" s="103"/>
      <c r="J2" s="103"/>
      <c r="K2" s="103"/>
      <c r="L2" s="104"/>
    </row>
    <row r="3" spans="2:256" ht="22.5" customHeight="1" x14ac:dyDescent="0.3">
      <c r="B3" s="59"/>
      <c r="C3" s="60"/>
      <c r="D3" s="60"/>
      <c r="E3" s="60"/>
      <c r="F3" s="60"/>
      <c r="G3" s="60"/>
      <c r="H3" s="60"/>
      <c r="I3" s="60"/>
      <c r="J3" s="60"/>
      <c r="K3" s="60"/>
      <c r="L3" s="61"/>
    </row>
    <row r="4" spans="2:256" ht="22.5" customHeight="1" x14ac:dyDescent="0.5">
      <c r="B4" s="62"/>
      <c r="C4" s="63"/>
      <c r="D4" s="63"/>
      <c r="E4" s="63"/>
      <c r="F4" s="63"/>
      <c r="G4" s="63"/>
      <c r="H4" s="63"/>
      <c r="I4" s="63"/>
      <c r="J4" s="28" t="s">
        <v>44</v>
      </c>
      <c r="K4" s="63"/>
      <c r="L4" s="65"/>
    </row>
    <row r="5" spans="2:256" ht="22.5" customHeight="1" thickBot="1" x14ac:dyDescent="0.55000000000000004">
      <c r="B5" s="62"/>
      <c r="C5" s="63"/>
      <c r="D5" s="63"/>
      <c r="E5" s="63"/>
      <c r="F5" s="63"/>
      <c r="G5" s="63"/>
      <c r="H5" s="63"/>
      <c r="I5" s="63"/>
      <c r="J5" s="64"/>
      <c r="K5" s="63"/>
      <c r="L5" s="65"/>
    </row>
    <row r="6" spans="2:256" ht="21" thickBot="1" x14ac:dyDescent="0.4">
      <c r="B6" s="5"/>
      <c r="C6" s="6" t="s">
        <v>5</v>
      </c>
      <c r="D6" s="55">
        <f>+Hoja2!E1</f>
        <v>3450</v>
      </c>
      <c r="E6" s="53"/>
      <c r="F6" s="7"/>
      <c r="G6" s="7"/>
      <c r="H6" s="7"/>
      <c r="I6" s="7"/>
      <c r="J6" s="7"/>
      <c r="K6" s="7"/>
      <c r="L6" s="8"/>
    </row>
    <row r="7" spans="2:256" x14ac:dyDescent="0.3">
      <c r="B7" s="9"/>
      <c r="C7" s="7"/>
      <c r="D7" s="7"/>
      <c r="E7" s="7"/>
      <c r="F7" s="7"/>
      <c r="G7" s="7"/>
      <c r="H7" s="7"/>
      <c r="I7" s="7"/>
      <c r="J7" s="7"/>
      <c r="K7" s="7"/>
      <c r="L7" s="8"/>
    </row>
    <row r="8" spans="2:256" ht="15.6" x14ac:dyDescent="0.3">
      <c r="B8" s="9"/>
      <c r="C8" s="6" t="s">
        <v>16</v>
      </c>
      <c r="D8" s="7"/>
      <c r="E8" s="7"/>
      <c r="F8" s="7"/>
      <c r="G8" s="7"/>
      <c r="H8" s="7"/>
      <c r="I8" s="7"/>
      <c r="J8" s="7"/>
      <c r="K8" s="7"/>
      <c r="L8" s="8"/>
    </row>
    <row r="9" spans="2:256" s="11" customFormat="1" ht="18" x14ac:dyDescent="0.35">
      <c r="B9" s="66"/>
      <c r="C9" s="19"/>
      <c r="D9" s="63"/>
      <c r="E9" s="63"/>
      <c r="F9" s="63"/>
      <c r="G9" s="63"/>
      <c r="H9" s="63"/>
      <c r="I9" s="63"/>
      <c r="J9" s="63"/>
      <c r="K9" s="63"/>
      <c r="L9" s="65"/>
    </row>
    <row r="10" spans="2:256" s="11" customFormat="1" ht="20.399999999999999" x14ac:dyDescent="0.35">
      <c r="B10" s="66"/>
      <c r="C10" s="67" t="s">
        <v>40</v>
      </c>
      <c r="D10" s="18"/>
      <c r="E10" s="18"/>
      <c r="F10" s="18"/>
      <c r="G10" s="18"/>
      <c r="H10" s="18"/>
      <c r="I10" s="18"/>
      <c r="J10" s="18"/>
      <c r="K10" s="18"/>
      <c r="L10" s="65"/>
      <c r="N10" s="12"/>
      <c r="Y10" s="12"/>
      <c r="AJ10" s="12"/>
      <c r="AU10" s="12"/>
      <c r="BF10" s="12"/>
      <c r="BQ10" s="12"/>
      <c r="CB10" s="12"/>
      <c r="CM10" s="12"/>
      <c r="CX10" s="12"/>
      <c r="DI10" s="12"/>
      <c r="DT10" s="12"/>
      <c r="EE10" s="12"/>
      <c r="EP10" s="12"/>
      <c r="FA10" s="12"/>
      <c r="FL10" s="12"/>
      <c r="FW10" s="12"/>
      <c r="GH10" s="12"/>
      <c r="GS10" s="12"/>
      <c r="HD10" s="12"/>
      <c r="HO10" s="12"/>
      <c r="HZ10" s="12"/>
      <c r="IK10" s="12"/>
      <c r="IV10" s="12"/>
    </row>
    <row r="11" spans="2:256" s="11" customFormat="1" ht="20.399999999999999" x14ac:dyDescent="0.35">
      <c r="B11" s="66"/>
      <c r="C11" s="68"/>
      <c r="D11" s="18"/>
      <c r="E11" s="18"/>
      <c r="F11" s="18"/>
      <c r="G11" s="18"/>
      <c r="H11" s="18"/>
      <c r="I11" s="18"/>
      <c r="J11" s="18"/>
      <c r="K11" s="18"/>
      <c r="L11" s="65"/>
      <c r="N11" s="12"/>
      <c r="Y11" s="12"/>
      <c r="AJ11" s="12"/>
      <c r="AU11" s="12"/>
      <c r="BF11" s="12"/>
      <c r="BQ11" s="12"/>
      <c r="CB11" s="12"/>
      <c r="CM11" s="12"/>
      <c r="CX11" s="12"/>
      <c r="DI11" s="12"/>
      <c r="DT11" s="12"/>
      <c r="EE11" s="12"/>
      <c r="EP11" s="12"/>
      <c r="FA11" s="12"/>
      <c r="FL11" s="12"/>
      <c r="FW11" s="12"/>
      <c r="GH11" s="12"/>
      <c r="GS11" s="12"/>
      <c r="HD11" s="12"/>
      <c r="HO11" s="12"/>
      <c r="HZ11" s="12"/>
      <c r="IK11" s="12"/>
      <c r="IV11" s="12"/>
    </row>
    <row r="12" spans="2:256" s="11" customFormat="1" ht="20.399999999999999" x14ac:dyDescent="0.35">
      <c r="B12" s="66"/>
      <c r="C12" s="67" t="s">
        <v>17</v>
      </c>
      <c r="D12" s="18"/>
      <c r="E12" s="18"/>
      <c r="F12" s="18"/>
      <c r="G12" s="27" t="s">
        <v>18</v>
      </c>
      <c r="H12" s="18"/>
      <c r="I12" s="18"/>
      <c r="J12" s="27" t="s">
        <v>19</v>
      </c>
      <c r="K12" s="18"/>
      <c r="L12" s="65"/>
    </row>
    <row r="13" spans="2:256" s="11" customFormat="1" ht="20.399999999999999" x14ac:dyDescent="0.35">
      <c r="B13" s="66"/>
      <c r="C13" s="68"/>
      <c r="D13" s="18"/>
      <c r="E13" s="18"/>
      <c r="F13" s="18"/>
      <c r="G13" s="18"/>
      <c r="H13" s="18"/>
      <c r="I13" s="18"/>
      <c r="J13" s="18"/>
      <c r="K13" s="18"/>
      <c r="L13" s="65"/>
    </row>
    <row r="14" spans="2:256" s="11" customFormat="1" ht="20.399999999999999" x14ac:dyDescent="0.35">
      <c r="B14" s="66"/>
      <c r="C14" s="67" t="s">
        <v>20</v>
      </c>
      <c r="D14" s="18"/>
      <c r="E14" s="18"/>
      <c r="F14" s="18"/>
      <c r="G14" s="18"/>
      <c r="H14" s="18"/>
      <c r="I14" s="18"/>
      <c r="J14" s="18"/>
      <c r="K14" s="18"/>
      <c r="L14" s="65"/>
    </row>
    <row r="15" spans="2:256" ht="18" x14ac:dyDescent="0.35">
      <c r="B15" s="66"/>
      <c r="C15" s="19"/>
      <c r="D15" s="10"/>
      <c r="E15" s="10"/>
      <c r="F15" s="10"/>
      <c r="G15" s="10"/>
      <c r="H15" s="10"/>
      <c r="I15" s="10"/>
      <c r="J15" s="10"/>
      <c r="K15" s="10"/>
      <c r="L15" s="65"/>
    </row>
    <row r="16" spans="2:256" ht="21" thickBot="1" x14ac:dyDescent="0.4">
      <c r="B16" s="66"/>
      <c r="C16" s="69" t="s">
        <v>21</v>
      </c>
      <c r="D16" s="19"/>
      <c r="E16" s="19"/>
      <c r="F16" s="19"/>
      <c r="G16" s="19"/>
      <c r="H16" s="19"/>
      <c r="I16" s="19"/>
      <c r="J16" s="19"/>
      <c r="K16" s="19"/>
      <c r="L16" s="65"/>
    </row>
    <row r="17" spans="2:12" ht="21" thickBot="1" x14ac:dyDescent="0.4">
      <c r="B17" s="62"/>
      <c r="C17" s="19" t="s">
        <v>24</v>
      </c>
      <c r="D17" s="19"/>
      <c r="E17" s="52"/>
      <c r="F17" s="68" t="s">
        <v>7</v>
      </c>
      <c r="G17" s="100" t="s">
        <v>9</v>
      </c>
      <c r="H17" s="101"/>
      <c r="I17" s="101"/>
      <c r="J17" s="58" t="s">
        <v>23</v>
      </c>
      <c r="K17" s="56"/>
      <c r="L17" s="65"/>
    </row>
    <row r="18" spans="2:12" ht="21" thickBot="1" x14ac:dyDescent="0.4">
      <c r="B18" s="62"/>
      <c r="C18" s="19"/>
      <c r="D18" s="19"/>
      <c r="E18" s="71"/>
      <c r="F18" s="68"/>
      <c r="G18" s="72"/>
      <c r="H18" s="19"/>
      <c r="I18" s="19"/>
      <c r="J18" s="19"/>
      <c r="K18" s="20"/>
      <c r="L18" s="65"/>
    </row>
    <row r="19" spans="2:12" ht="21" thickBot="1" x14ac:dyDescent="0.4">
      <c r="B19" s="62"/>
      <c r="C19" s="19" t="s">
        <v>1</v>
      </c>
      <c r="D19" s="19"/>
      <c r="E19" s="52"/>
      <c r="F19" s="68" t="s">
        <v>7</v>
      </c>
      <c r="G19" s="72">
        <v>2</v>
      </c>
      <c r="H19" s="21" t="s">
        <v>13</v>
      </c>
      <c r="I19" s="40">
        <f>$D$6*G19</f>
        <v>6900</v>
      </c>
      <c r="J19" s="41">
        <f>E19*I19</f>
        <v>0</v>
      </c>
      <c r="K19" s="20"/>
      <c r="L19" s="65"/>
    </row>
    <row r="20" spans="2:12" ht="21" thickBot="1" x14ac:dyDescent="0.4">
      <c r="B20" s="62"/>
      <c r="C20" s="19" t="s">
        <v>2</v>
      </c>
      <c r="D20" s="19"/>
      <c r="E20" s="52"/>
      <c r="F20" s="68" t="s">
        <v>7</v>
      </c>
      <c r="G20" s="72">
        <v>2</v>
      </c>
      <c r="H20" s="21" t="s">
        <v>13</v>
      </c>
      <c r="I20" s="40">
        <f t="shared" ref="I20:I30" si="0">$D$6*G20</f>
        <v>6900</v>
      </c>
      <c r="J20" s="41">
        <f>E20*I20</f>
        <v>0</v>
      </c>
      <c r="K20" s="20"/>
      <c r="L20" s="65"/>
    </row>
    <row r="21" spans="2:12" ht="21" thickBot="1" x14ac:dyDescent="0.4">
      <c r="B21" s="62"/>
      <c r="C21" s="19" t="s">
        <v>3</v>
      </c>
      <c r="D21" s="19"/>
      <c r="E21" s="52"/>
      <c r="F21" s="68" t="s">
        <v>7</v>
      </c>
      <c r="G21" s="72">
        <v>10</v>
      </c>
      <c r="H21" s="21" t="s">
        <v>13</v>
      </c>
      <c r="I21" s="40">
        <f t="shared" si="0"/>
        <v>34500</v>
      </c>
      <c r="J21" s="41">
        <f t="shared" ref="J21:J27" si="1">E21*I21</f>
        <v>0</v>
      </c>
      <c r="K21" s="20"/>
      <c r="L21" s="65"/>
    </row>
    <row r="22" spans="2:12" ht="21" thickBot="1" x14ac:dyDescent="0.4">
      <c r="B22" s="62"/>
      <c r="C22" s="19"/>
      <c r="D22" s="19"/>
      <c r="E22" s="19"/>
      <c r="F22" s="68"/>
      <c r="G22" s="72"/>
      <c r="H22" s="21"/>
      <c r="I22" s="40"/>
      <c r="J22" s="41"/>
      <c r="K22" s="20"/>
      <c r="L22" s="65"/>
    </row>
    <row r="23" spans="2:12" ht="21" thickBot="1" x14ac:dyDescent="0.4">
      <c r="B23" s="62"/>
      <c r="C23" s="19" t="str">
        <f>+C17</f>
        <v>NACIDOS EN EL AÑO:</v>
      </c>
      <c r="D23" s="19"/>
      <c r="E23" s="52"/>
      <c r="F23" s="68" t="s">
        <v>7</v>
      </c>
      <c r="G23" s="72"/>
      <c r="H23" s="21"/>
      <c r="I23" s="40"/>
      <c r="J23" s="41"/>
      <c r="K23" s="20"/>
      <c r="L23" s="65"/>
    </row>
    <row r="24" spans="2:12" ht="21" thickBot="1" x14ac:dyDescent="0.4">
      <c r="B24" s="62"/>
      <c r="C24" s="19"/>
      <c r="D24" s="19"/>
      <c r="E24" s="19"/>
      <c r="F24" s="68"/>
      <c r="G24" s="72"/>
      <c r="H24" s="21"/>
      <c r="I24" s="40"/>
      <c r="J24" s="41"/>
      <c r="K24" s="20"/>
      <c r="L24" s="65"/>
    </row>
    <row r="25" spans="2:12" ht="21" thickBot="1" x14ac:dyDescent="0.4">
      <c r="B25" s="62"/>
      <c r="C25" s="19" t="s">
        <v>1</v>
      </c>
      <c r="D25" s="19"/>
      <c r="E25" s="52"/>
      <c r="F25" s="68" t="s">
        <v>7</v>
      </c>
      <c r="G25" s="72">
        <v>2</v>
      </c>
      <c r="H25" s="21" t="s">
        <v>13</v>
      </c>
      <c r="I25" s="40">
        <f t="shared" si="0"/>
        <v>6900</v>
      </c>
      <c r="J25" s="41">
        <f t="shared" si="1"/>
        <v>0</v>
      </c>
      <c r="K25" s="20"/>
      <c r="L25" s="65"/>
    </row>
    <row r="26" spans="2:12" ht="21" thickBot="1" x14ac:dyDescent="0.4">
      <c r="B26" s="62"/>
      <c r="C26" s="19" t="s">
        <v>2</v>
      </c>
      <c r="D26" s="19"/>
      <c r="E26" s="52"/>
      <c r="F26" s="68" t="s">
        <v>7</v>
      </c>
      <c r="G26" s="72">
        <v>2</v>
      </c>
      <c r="H26" s="21" t="s">
        <v>13</v>
      </c>
      <c r="I26" s="40">
        <f t="shared" si="0"/>
        <v>6900</v>
      </c>
      <c r="J26" s="41">
        <f t="shared" si="1"/>
        <v>0</v>
      </c>
      <c r="K26" s="20"/>
      <c r="L26" s="65"/>
    </row>
    <row r="27" spans="2:12" ht="21" thickBot="1" x14ac:dyDescent="0.4">
      <c r="B27" s="62"/>
      <c r="C27" s="19" t="s">
        <v>3</v>
      </c>
      <c r="D27" s="19"/>
      <c r="E27" s="52"/>
      <c r="F27" s="68" t="s">
        <v>7</v>
      </c>
      <c r="G27" s="72">
        <v>10</v>
      </c>
      <c r="H27" s="21" t="s">
        <v>13</v>
      </c>
      <c r="I27" s="40">
        <f t="shared" si="0"/>
        <v>34500</v>
      </c>
      <c r="J27" s="41">
        <f t="shared" si="1"/>
        <v>0</v>
      </c>
      <c r="K27" s="20"/>
      <c r="L27" s="65"/>
    </row>
    <row r="28" spans="2:12" ht="20.399999999999999" x14ac:dyDescent="0.35">
      <c r="B28" s="62"/>
      <c r="C28" s="19"/>
      <c r="D28" s="19"/>
      <c r="E28" s="73"/>
      <c r="F28" s="68"/>
      <c r="G28" s="72"/>
      <c r="H28" s="21"/>
      <c r="I28" s="40"/>
      <c r="J28" s="41"/>
      <c r="K28" s="20"/>
      <c r="L28" s="65"/>
    </row>
    <row r="29" spans="2:12" ht="21" thickBot="1" x14ac:dyDescent="0.4">
      <c r="B29" s="66"/>
      <c r="C29" s="69" t="s">
        <v>22</v>
      </c>
      <c r="D29" s="19"/>
      <c r="E29" s="19"/>
      <c r="F29" s="68"/>
      <c r="G29" s="72"/>
      <c r="H29" s="21"/>
      <c r="I29" s="40"/>
      <c r="J29" s="41"/>
      <c r="K29" s="20"/>
      <c r="L29" s="65"/>
    </row>
    <row r="30" spans="2:12" ht="21" thickBot="1" x14ac:dyDescent="0.4">
      <c r="B30" s="62"/>
      <c r="C30" s="19" t="s">
        <v>1</v>
      </c>
      <c r="D30" s="19"/>
      <c r="E30" s="52"/>
      <c r="F30" s="68" t="s">
        <v>7</v>
      </c>
      <c r="G30" s="74">
        <v>2</v>
      </c>
      <c r="H30" s="21" t="s">
        <v>13</v>
      </c>
      <c r="I30" s="40">
        <f t="shared" si="0"/>
        <v>6900</v>
      </c>
      <c r="J30" s="41">
        <f>E30*I30</f>
        <v>0</v>
      </c>
      <c r="K30" s="20"/>
      <c r="L30" s="65"/>
    </row>
    <row r="31" spans="2:12" ht="18.600000000000001" thickBot="1" x14ac:dyDescent="0.4">
      <c r="B31" s="62"/>
      <c r="C31" s="19" t="s">
        <v>6</v>
      </c>
      <c r="D31" s="19"/>
      <c r="E31" s="70">
        <f>SUM(E19+E20+E21+E25+E26+E27+E30)</f>
        <v>0</v>
      </c>
      <c r="F31" s="19"/>
      <c r="G31" s="75"/>
      <c r="H31" s="22"/>
      <c r="I31" s="42"/>
      <c r="J31" s="57">
        <f>SUM(J19,J20,J21,J25,J26,J27,J30,F33)</f>
        <v>172500</v>
      </c>
      <c r="K31" s="23"/>
      <c r="L31" s="65"/>
    </row>
    <row r="32" spans="2:12" ht="18" x14ac:dyDescent="0.35">
      <c r="B32" s="62"/>
      <c r="C32" s="19"/>
      <c r="D32" s="19"/>
      <c r="E32" s="19"/>
      <c r="F32" s="19"/>
      <c r="G32" s="19"/>
      <c r="H32" s="17"/>
      <c r="I32" s="17"/>
      <c r="J32" s="17"/>
      <c r="K32" s="17"/>
      <c r="L32" s="65"/>
    </row>
    <row r="33" spans="2:12" ht="18" x14ac:dyDescent="0.35">
      <c r="B33" s="9"/>
      <c r="C33" s="17" t="s">
        <v>15</v>
      </c>
      <c r="D33" s="24"/>
      <c r="E33" s="25">
        <f>IF(E31&lt;=25,50,IF(E31&gt;=51,100,70))</f>
        <v>50</v>
      </c>
      <c r="F33" s="43">
        <f>IF($E$31&lt;26,Hoja2!D2,IF(Hoja1!$E$31&lt;51,Hoja2!$D$3,Hoja2!$D$4))</f>
        <v>172500</v>
      </c>
      <c r="G33" s="17"/>
      <c r="H33" s="47"/>
      <c r="I33" s="17"/>
      <c r="J33" s="17"/>
      <c r="K33" s="17"/>
      <c r="L33" s="8"/>
    </row>
    <row r="34" spans="2:12" ht="18" x14ac:dyDescent="0.35">
      <c r="B34" s="9"/>
      <c r="C34" s="17" t="str">
        <f>IF(F31&lt;51,"TASA MÍNIMA:            UC","TASA MÍNIMA: UC/cabeza")</f>
        <v>TASA MÍNIMA:            UC</v>
      </c>
      <c r="D34" s="17"/>
      <c r="E34" s="25">
        <f>IF(E31&lt;=25,25,IF(E31&gt;=50,2,35))</f>
        <v>25</v>
      </c>
      <c r="F34" s="43">
        <f>IF($E$31&lt;26,Hoja2!D2*0.5,IF(Hoja1!$E$31&lt;51,Hoja2!D3*0.5,E34*E31*D6))</f>
        <v>86250</v>
      </c>
      <c r="G34" s="26"/>
      <c r="H34" s="47"/>
      <c r="I34" s="17"/>
      <c r="J34" s="17"/>
      <c r="K34" s="17"/>
      <c r="L34" s="8"/>
    </row>
    <row r="35" spans="2:12" ht="18.600000000000001" thickBot="1" x14ac:dyDescent="0.4">
      <c r="B35" s="9"/>
      <c r="C35" s="17"/>
      <c r="D35" s="17"/>
      <c r="E35" s="17"/>
      <c r="F35" s="43"/>
      <c r="G35" s="26"/>
      <c r="H35" s="48"/>
      <c r="I35" s="17"/>
      <c r="J35" s="17"/>
      <c r="K35" s="17"/>
      <c r="L35" s="8"/>
    </row>
    <row r="36" spans="2:12" ht="21" thickBot="1" x14ac:dyDescent="0.4">
      <c r="B36" s="29"/>
      <c r="C36" s="105" t="s">
        <v>4</v>
      </c>
      <c r="D36" s="106"/>
      <c r="E36" s="107"/>
      <c r="F36" s="44">
        <f>IF(E31&gt;50,J31,F33+F34)</f>
        <v>258750</v>
      </c>
      <c r="G36" s="32" t="s">
        <v>8</v>
      </c>
      <c r="H36" s="49"/>
      <c r="I36" s="7"/>
      <c r="J36" s="7"/>
      <c r="K36" s="7"/>
      <c r="L36" s="8"/>
    </row>
    <row r="37" spans="2:12" ht="20.399999999999999" x14ac:dyDescent="0.35">
      <c r="B37" s="29"/>
      <c r="C37" s="34"/>
      <c r="D37" s="34"/>
      <c r="E37" s="34"/>
      <c r="F37" s="33"/>
      <c r="G37" s="32"/>
      <c r="H37" s="13"/>
      <c r="I37" s="7"/>
      <c r="J37" s="7"/>
      <c r="K37" s="7"/>
      <c r="L37" s="8"/>
    </row>
    <row r="38" spans="2:12" ht="15.6" x14ac:dyDescent="0.3">
      <c r="B38" s="30"/>
      <c r="C38" s="36" t="s">
        <v>25</v>
      </c>
      <c r="D38" s="14"/>
      <c r="E38" s="14"/>
      <c r="F38" s="7"/>
      <c r="G38" s="7"/>
      <c r="H38" s="7"/>
      <c r="I38" s="7"/>
      <c r="J38" s="7"/>
      <c r="K38" s="7"/>
      <c r="L38" s="8"/>
    </row>
    <row r="39" spans="2:12" ht="15.6" x14ac:dyDescent="0.3">
      <c r="B39" s="30"/>
      <c r="C39" s="36"/>
      <c r="D39" s="14"/>
      <c r="E39" s="14"/>
      <c r="F39" s="7"/>
      <c r="G39" s="7"/>
      <c r="H39" s="7"/>
      <c r="I39" s="7"/>
      <c r="J39" s="7"/>
      <c r="K39" s="7"/>
      <c r="L39" s="8"/>
    </row>
    <row r="40" spans="2:12" ht="14.4" x14ac:dyDescent="0.3">
      <c r="B40" s="30"/>
      <c r="C40" s="35" t="s">
        <v>27</v>
      </c>
      <c r="D40" s="14"/>
      <c r="E40" s="14"/>
      <c r="F40" s="7"/>
      <c r="G40" s="7"/>
      <c r="H40" s="7"/>
      <c r="I40" s="7"/>
      <c r="J40" s="7"/>
      <c r="K40" s="7"/>
      <c r="L40" s="8"/>
    </row>
    <row r="41" spans="2:12" ht="18" x14ac:dyDescent="0.35">
      <c r="B41" s="30"/>
      <c r="C41" s="108" t="s">
        <v>26</v>
      </c>
      <c r="D41" s="108"/>
      <c r="E41" s="108"/>
      <c r="F41" s="108"/>
      <c r="G41" s="108"/>
      <c r="H41" s="108"/>
      <c r="I41" s="108"/>
      <c r="J41" s="108"/>
      <c r="K41" s="108"/>
      <c r="L41" s="37"/>
    </row>
    <row r="42" spans="2:12" s="38" customFormat="1" ht="9.9" customHeight="1" x14ac:dyDescent="0.3">
      <c r="B42" s="31"/>
      <c r="C42" s="13"/>
      <c r="D42" s="13"/>
      <c r="E42" s="13"/>
      <c r="F42" s="13"/>
      <c r="G42" s="13"/>
      <c r="H42" s="13"/>
      <c r="I42" s="13"/>
      <c r="J42" s="13"/>
      <c r="K42" s="13"/>
      <c r="L42" s="37"/>
    </row>
    <row r="43" spans="2:12" ht="91.5" customHeight="1" x14ac:dyDescent="0.3">
      <c r="B43" s="31"/>
      <c r="C43" s="109" t="s">
        <v>28</v>
      </c>
      <c r="D43" s="109"/>
      <c r="E43" s="109"/>
      <c r="F43" s="109"/>
      <c r="G43" s="109"/>
      <c r="H43" s="109"/>
      <c r="I43" s="109"/>
      <c r="J43" s="109"/>
      <c r="K43" s="109"/>
      <c r="L43" s="8"/>
    </row>
    <row r="44" spans="2:12" ht="14.4" thickBot="1" x14ac:dyDescent="0.35">
      <c r="B44" s="9"/>
      <c r="C44" s="7"/>
      <c r="D44" s="7"/>
      <c r="E44" s="7"/>
      <c r="F44" s="7"/>
      <c r="G44" s="7"/>
      <c r="H44" s="7"/>
      <c r="I44" s="7"/>
      <c r="J44" s="7"/>
      <c r="K44" s="7"/>
      <c r="L44" s="8"/>
    </row>
    <row r="45" spans="2:12" ht="14.4" thickBot="1" x14ac:dyDescent="0.35">
      <c r="B45" s="9"/>
      <c r="C45" s="7"/>
      <c r="D45" s="97" t="s">
        <v>30</v>
      </c>
      <c r="E45" s="98"/>
      <c r="F45" s="99"/>
      <c r="G45" s="7"/>
      <c r="H45" s="45" t="s">
        <v>31</v>
      </c>
      <c r="I45" s="46"/>
      <c r="J45" s="7"/>
      <c r="K45" s="7"/>
      <c r="L45" s="8"/>
    </row>
    <row r="46" spans="2:12" x14ac:dyDescent="0.3">
      <c r="B46" s="9"/>
      <c r="C46" s="7"/>
      <c r="D46" s="82" t="s">
        <v>39</v>
      </c>
      <c r="E46" s="83"/>
      <c r="F46" s="84"/>
      <c r="G46" s="7"/>
      <c r="H46" s="91" t="s">
        <v>29</v>
      </c>
      <c r="I46" s="92"/>
      <c r="J46" s="7"/>
      <c r="K46" s="7"/>
      <c r="L46" s="8"/>
    </row>
    <row r="47" spans="2:12" x14ac:dyDescent="0.3">
      <c r="B47" s="9"/>
      <c r="C47" s="7"/>
      <c r="D47" s="85"/>
      <c r="E47" s="86"/>
      <c r="F47" s="87"/>
      <c r="G47" s="7"/>
      <c r="H47" s="93"/>
      <c r="I47" s="94"/>
      <c r="J47" s="7"/>
      <c r="K47" s="7"/>
      <c r="L47" s="8"/>
    </row>
    <row r="48" spans="2:12" x14ac:dyDescent="0.3">
      <c r="B48" s="9"/>
      <c r="C48" s="7"/>
      <c r="D48" s="88"/>
      <c r="E48" s="89"/>
      <c r="F48" s="90"/>
      <c r="G48" s="7"/>
      <c r="H48" s="95"/>
      <c r="I48" s="96"/>
      <c r="J48" s="7"/>
      <c r="K48" s="7"/>
      <c r="L48" s="8"/>
    </row>
    <row r="49" spans="2:12" x14ac:dyDescent="0.3">
      <c r="B49" s="9"/>
      <c r="C49" s="7"/>
      <c r="D49" s="39"/>
      <c r="E49" s="39"/>
      <c r="F49" s="39"/>
      <c r="G49" s="7"/>
      <c r="H49" s="39"/>
      <c r="I49" s="39"/>
      <c r="J49" s="7"/>
      <c r="K49" s="7"/>
      <c r="L49" s="8"/>
    </row>
    <row r="50" spans="2:12" ht="39.9" customHeight="1" x14ac:dyDescent="0.3">
      <c r="B50" s="9"/>
      <c r="C50" s="79" t="s">
        <v>32</v>
      </c>
      <c r="D50" s="79"/>
      <c r="E50" s="79"/>
      <c r="F50" s="79"/>
      <c r="G50" s="79"/>
      <c r="H50" s="79"/>
      <c r="I50" s="79"/>
      <c r="J50" s="79"/>
      <c r="K50" s="79"/>
      <c r="L50" s="8"/>
    </row>
    <row r="51" spans="2:12" ht="32.1" customHeight="1" x14ac:dyDescent="0.3">
      <c r="B51" s="9"/>
      <c r="C51" s="80" t="s">
        <v>33</v>
      </c>
      <c r="D51" s="80"/>
      <c r="E51" s="80"/>
      <c r="F51" s="80"/>
      <c r="G51" s="80"/>
      <c r="H51" s="80"/>
      <c r="I51" s="80"/>
      <c r="J51" s="80"/>
      <c r="K51" s="80"/>
      <c r="L51" s="8"/>
    </row>
    <row r="52" spans="2:12" ht="59.1" customHeight="1" x14ac:dyDescent="0.3">
      <c r="B52" s="9"/>
      <c r="C52" s="81" t="s">
        <v>34</v>
      </c>
      <c r="D52" s="81"/>
      <c r="E52" s="81"/>
      <c r="F52" s="81"/>
      <c r="G52" s="81"/>
      <c r="H52" s="81"/>
      <c r="I52" s="81"/>
      <c r="J52" s="81"/>
      <c r="K52" s="81"/>
      <c r="L52" s="8"/>
    </row>
    <row r="53" spans="2:12" ht="18" customHeight="1" x14ac:dyDescent="0.3">
      <c r="B53" s="9"/>
      <c r="C53" s="78"/>
      <c r="D53" s="78"/>
      <c r="E53" s="78"/>
      <c r="F53" s="78"/>
      <c r="G53" s="78"/>
      <c r="H53" s="78"/>
      <c r="I53" s="78"/>
      <c r="J53" s="78"/>
      <c r="K53" s="78"/>
      <c r="L53" s="8"/>
    </row>
    <row r="54" spans="2:12" s="11" customFormat="1" ht="20.399999999999999" x14ac:dyDescent="0.35">
      <c r="B54" s="62"/>
      <c r="C54" s="10"/>
      <c r="D54" s="10"/>
      <c r="E54" s="10" t="s">
        <v>35</v>
      </c>
      <c r="F54" s="10"/>
      <c r="G54" s="10"/>
      <c r="H54" s="10" t="s">
        <v>36</v>
      </c>
      <c r="I54" s="10"/>
      <c r="J54" s="15"/>
      <c r="K54" s="10"/>
      <c r="L54" s="65"/>
    </row>
    <row r="55" spans="2:12" s="11" customFormat="1" x14ac:dyDescent="0.3">
      <c r="B55" s="62"/>
      <c r="C55" s="10"/>
      <c r="D55" s="10"/>
      <c r="E55" s="10" t="s">
        <v>37</v>
      </c>
      <c r="F55" s="10"/>
      <c r="G55" s="10"/>
      <c r="H55" s="10" t="s">
        <v>38</v>
      </c>
      <c r="I55" s="10"/>
      <c r="J55" s="10"/>
      <c r="K55" s="10"/>
      <c r="L55" s="65"/>
    </row>
    <row r="56" spans="2:12" s="11" customFormat="1" ht="14.4" thickBot="1" x14ac:dyDescent="0.35">
      <c r="B56" s="62"/>
      <c r="C56" s="10"/>
      <c r="D56" s="10"/>
      <c r="E56" s="10"/>
      <c r="F56" s="10"/>
      <c r="G56" s="10"/>
      <c r="H56" s="10"/>
      <c r="I56" s="10"/>
      <c r="J56" s="10"/>
      <c r="K56" s="10"/>
      <c r="L56" s="65"/>
    </row>
    <row r="57" spans="2:12" s="11" customFormat="1" ht="21" thickBot="1" x14ac:dyDescent="0.4">
      <c r="B57" s="62"/>
      <c r="C57" s="18" t="s">
        <v>43</v>
      </c>
      <c r="D57" s="10"/>
      <c r="E57" s="10"/>
      <c r="F57" s="10"/>
      <c r="G57" s="10"/>
      <c r="H57" s="10"/>
      <c r="I57" s="10"/>
      <c r="J57" s="54" t="s">
        <v>42</v>
      </c>
      <c r="K57" s="10"/>
      <c r="L57" s="65"/>
    </row>
    <row r="58" spans="2:12" s="11" customFormat="1" ht="14.4" thickBot="1" x14ac:dyDescent="0.35">
      <c r="B58" s="76"/>
      <c r="C58" s="16"/>
      <c r="D58" s="16"/>
      <c r="E58" s="16"/>
      <c r="F58" s="16"/>
      <c r="G58" s="16"/>
      <c r="H58" s="16"/>
      <c r="I58" s="16"/>
      <c r="J58" s="16"/>
      <c r="K58" s="16"/>
      <c r="L58" s="77"/>
    </row>
  </sheetData>
  <sheetProtection sheet="1" selectLockedCells="1"/>
  <mergeCells count="11">
    <mergeCell ref="D45:F45"/>
    <mergeCell ref="G17:I17"/>
    <mergeCell ref="B2:L2"/>
    <mergeCell ref="C36:E36"/>
    <mergeCell ref="C41:K41"/>
    <mergeCell ref="C43:K43"/>
    <mergeCell ref="C50:K50"/>
    <mergeCell ref="C51:K51"/>
    <mergeCell ref="C52:K52"/>
    <mergeCell ref="D46:F48"/>
    <mergeCell ref="H46:I48"/>
  </mergeCells>
  <phoneticPr fontId="2" type="noConversion"/>
  <printOptions horizontalCentered="1" verticalCentered="1"/>
  <pageMargins left="0.74803149606299213" right="0.74803149606299213" top="0.98425196850393704" bottom="0.98425196850393704" header="0" footer="0"/>
  <pageSetup paperSize="9" scale="45"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548558-2CD4-4C6A-9288-EC03C4ECAA4D}">
  <dimension ref="A1"/>
  <sheetViews>
    <sheetView workbookViewId="0"/>
  </sheetViews>
  <sheetFormatPr baseColWidth="10" defaultRowHeight="13.2"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0F9535-952D-479A-BA3F-573E8038FD97}">
  <dimension ref="A1"/>
  <sheetViews>
    <sheetView workbookViewId="0"/>
  </sheetViews>
  <sheetFormatPr baseColWidth="10" defaultRowHeight="13.2" x14ac:dyDescent="0.2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DF3584-9D6B-4B2F-973B-DE07E45433BB}">
  <dimension ref="A1"/>
  <sheetViews>
    <sheetView workbookViewId="0"/>
  </sheetViews>
  <sheetFormatPr baseColWidth="10" defaultRowHeight="13.2" x14ac:dyDescent="0.2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heetViews>
  <sheetFormatPr baseColWidth="10" defaultRowHeight="13.2" x14ac:dyDescent="0.2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F5"/>
  <sheetViews>
    <sheetView zoomScale="110" zoomScaleNormal="110" workbookViewId="0">
      <selection activeCell="E2" sqref="E2"/>
    </sheetView>
  </sheetViews>
  <sheetFormatPr baseColWidth="10" defaultColWidth="11.44140625" defaultRowHeight="13.2" x14ac:dyDescent="0.25"/>
  <cols>
    <col min="1" max="1" width="1.33203125" style="1" customWidth="1"/>
    <col min="2" max="2" width="15.44140625" style="1" customWidth="1"/>
    <col min="3" max="3" width="11.44140625" style="1"/>
    <col min="4" max="4" width="14.33203125" style="1" customWidth="1"/>
    <col min="5" max="16384" width="11.44140625" style="1"/>
  </cols>
  <sheetData>
    <row r="1" spans="2:6" x14ac:dyDescent="0.25">
      <c r="B1" s="110" t="s">
        <v>41</v>
      </c>
      <c r="C1" s="110"/>
      <c r="D1" s="110"/>
      <c r="E1" s="50">
        <v>3450</v>
      </c>
      <c r="F1" s="51"/>
    </row>
    <row r="2" spans="2:6" x14ac:dyDescent="0.25">
      <c r="B2" s="1" t="s">
        <v>10</v>
      </c>
      <c r="C2" s="1" t="s">
        <v>11</v>
      </c>
      <c r="D2" s="2">
        <f>+E1*E2</f>
        <v>172500</v>
      </c>
      <c r="E2" s="1">
        <v>50</v>
      </c>
      <c r="F2" s="1" t="s">
        <v>13</v>
      </c>
    </row>
    <row r="3" spans="2:6" x14ac:dyDescent="0.25">
      <c r="B3" s="1" t="s">
        <v>10</v>
      </c>
      <c r="C3" s="1" t="s">
        <v>12</v>
      </c>
      <c r="D3" s="2">
        <f>+E1*E3</f>
        <v>241500</v>
      </c>
      <c r="E3" s="1">
        <v>70</v>
      </c>
      <c r="F3" s="1" t="s">
        <v>13</v>
      </c>
    </row>
    <row r="4" spans="2:6" x14ac:dyDescent="0.25">
      <c r="B4" s="1" t="s">
        <v>10</v>
      </c>
      <c r="C4" s="3" t="s">
        <v>14</v>
      </c>
      <c r="D4" s="2">
        <f>+E1*E4</f>
        <v>345000</v>
      </c>
      <c r="E4" s="1">
        <v>100</v>
      </c>
      <c r="F4" s="1" t="s">
        <v>13</v>
      </c>
    </row>
    <row r="5" spans="2:6" x14ac:dyDescent="0.25">
      <c r="D5" s="2"/>
    </row>
  </sheetData>
  <sheetProtection selectLockedCells="1" selectUnlockedCells="1"/>
  <mergeCells count="1">
    <mergeCell ref="B1:D1"/>
  </mergeCells>
  <phoneticPr fontId="2" type="noConversion"/>
  <pageMargins left="0.75" right="0.75" top="1" bottom="1" header="0" footer="0"/>
  <pageSetup paperSize="9" orientation="portrait"/>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6</vt:i4>
      </vt:variant>
    </vt:vector>
  </HeadingPairs>
  <TitlesOfParts>
    <vt:vector size="6" baseType="lpstr">
      <vt:lpstr>Hoja1</vt:lpstr>
      <vt:lpstr>Hoja7</vt:lpstr>
      <vt:lpstr>Hoja5</vt:lpstr>
      <vt:lpstr>Hoja4</vt:lpstr>
      <vt:lpstr>Hoja3</vt:lpstr>
      <vt:lpstr>Hoja2</vt:lpstr>
    </vt:vector>
  </TitlesOfParts>
  <Company>Hereford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Vicky</dc:creator>
  <cp:lastModifiedBy>Paz</cp:lastModifiedBy>
  <cp:lastPrinted>2020-06-09T14:41:51Z</cp:lastPrinted>
  <dcterms:created xsi:type="dcterms:W3CDTF">2012-12-11T18:03:47Z</dcterms:created>
  <dcterms:modified xsi:type="dcterms:W3CDTF">2025-06-30T17:07:18Z</dcterms:modified>
</cp:coreProperties>
</file>