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4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jonathan_atkinson_nottingham_ac_uk/Documents/Work/Data/2D_root_phenotyping/MAGIC_data/"/>
    </mc:Choice>
  </mc:AlternateContent>
  <xr:revisionPtr revIDLastSave="49" documentId="11_5541B977672E49C26B1D6BEE2EA35F4339B4205D" xr6:coauthVersionLast="47" xr6:coauthVersionMax="47" xr10:uidLastSave="{1B079F56-961C-461A-A279-EC6E13AD5B06}"/>
  <bookViews>
    <workbookView xWindow="0" yWindow="500" windowWidth="40200" windowHeight="24520" firstSheet="1" activeTab="5" xr2:uid="{00000000-000D-0000-FFFF-FFFF00000000}"/>
  </bookViews>
  <sheets>
    <sheet name="Data" sheetId="1" r:id="rId1"/>
    <sheet name="For_R" sheetId="5" r:id="rId2"/>
    <sheet name="RS Data" sheetId="2" r:id="rId3"/>
    <sheet name="Pixels-mm" sheetId="9" r:id="rId4"/>
    <sheet name="PLOTS - Means &amp; SE" sheetId="6" r:id="rId5"/>
    <sheet name="MEANS" sheetId="10" r:id="rId6"/>
    <sheet name="TRL vs Shoot Area" sheetId="7" r:id="rId7"/>
    <sheet name="TRL v Shoot Area - Bubbl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7" i="9" l="1"/>
  <c r="AH47" i="9"/>
  <c r="AG47" i="9"/>
  <c r="AF47" i="9"/>
  <c r="AD47" i="9"/>
  <c r="AC47" i="9"/>
  <c r="AA47" i="9"/>
  <c r="X47" i="9"/>
  <c r="W47" i="9"/>
  <c r="V47" i="9"/>
  <c r="U47" i="9"/>
  <c r="T47" i="9"/>
  <c r="AI46" i="9"/>
  <c r="AH46" i="9"/>
  <c r="AG46" i="9"/>
  <c r="AF46" i="9"/>
  <c r="AD46" i="9"/>
  <c r="AC46" i="9"/>
  <c r="AA46" i="9"/>
  <c r="X46" i="9"/>
  <c r="W46" i="9"/>
  <c r="V46" i="9"/>
  <c r="U46" i="9"/>
  <c r="T46" i="9"/>
  <c r="AI45" i="9"/>
  <c r="AH45" i="9"/>
  <c r="AG45" i="9"/>
  <c r="AF45" i="9"/>
  <c r="AD45" i="9"/>
  <c r="AC45" i="9"/>
  <c r="AA45" i="9"/>
  <c r="X45" i="9"/>
  <c r="W45" i="9"/>
  <c r="V45" i="9"/>
  <c r="U45" i="9"/>
  <c r="T45" i="9"/>
  <c r="AI44" i="9"/>
  <c r="AH44" i="9"/>
  <c r="AG44" i="9"/>
  <c r="AF44" i="9"/>
  <c r="AD44" i="9"/>
  <c r="AC44" i="9"/>
  <c r="AA44" i="9"/>
  <c r="X44" i="9"/>
  <c r="W44" i="9"/>
  <c r="V44" i="9"/>
  <c r="U44" i="9"/>
  <c r="T44" i="9"/>
  <c r="AI43" i="9"/>
  <c r="AH43" i="9"/>
  <c r="AG43" i="9"/>
  <c r="AF43" i="9"/>
  <c r="AD43" i="9"/>
  <c r="AC43" i="9"/>
  <c r="AA43" i="9"/>
  <c r="X43" i="9"/>
  <c r="W43" i="9"/>
  <c r="V43" i="9"/>
  <c r="U43" i="9"/>
  <c r="T43" i="9"/>
  <c r="AI42" i="9"/>
  <c r="AH42" i="9"/>
  <c r="AG42" i="9"/>
  <c r="AF42" i="9"/>
  <c r="AD42" i="9"/>
  <c r="AC42" i="9"/>
  <c r="AA42" i="9"/>
  <c r="X42" i="9"/>
  <c r="W42" i="9"/>
  <c r="V42" i="9"/>
  <c r="U42" i="9"/>
  <c r="T42" i="9"/>
  <c r="AI41" i="9"/>
  <c r="AH41" i="9"/>
  <c r="AG41" i="9"/>
  <c r="AF41" i="9"/>
  <c r="AD41" i="9"/>
  <c r="AC41" i="9"/>
  <c r="AA41" i="9"/>
  <c r="X41" i="9"/>
  <c r="W41" i="9"/>
  <c r="V41" i="9"/>
  <c r="U41" i="9"/>
  <c r="T41" i="9"/>
  <c r="AI40" i="9"/>
  <c r="AH40" i="9"/>
  <c r="AG40" i="9"/>
  <c r="AF40" i="9"/>
  <c r="AD40" i="9"/>
  <c r="AC40" i="9"/>
  <c r="AA40" i="9"/>
  <c r="X40" i="9"/>
  <c r="W40" i="9"/>
  <c r="V40" i="9"/>
  <c r="U40" i="9"/>
  <c r="T40" i="9"/>
  <c r="AI39" i="9"/>
  <c r="AH39" i="9"/>
  <c r="AG39" i="9"/>
  <c r="AF39" i="9"/>
  <c r="AD39" i="9"/>
  <c r="AC39" i="9"/>
  <c r="AA39" i="9"/>
  <c r="X39" i="9"/>
  <c r="W39" i="9"/>
  <c r="V39" i="9"/>
  <c r="U39" i="9"/>
  <c r="T39" i="9"/>
  <c r="AI38" i="9"/>
  <c r="AH38" i="9"/>
  <c r="AG38" i="9"/>
  <c r="AF38" i="9"/>
  <c r="AD38" i="9"/>
  <c r="AC38" i="9"/>
  <c r="AA38" i="9"/>
  <c r="X38" i="9"/>
  <c r="W38" i="9"/>
  <c r="V38" i="9"/>
  <c r="U38" i="9"/>
  <c r="T38" i="9"/>
  <c r="AI37" i="9"/>
  <c r="AH37" i="9"/>
  <c r="AG37" i="9"/>
  <c r="AF37" i="9"/>
  <c r="AD37" i="9"/>
  <c r="AC37" i="9"/>
  <c r="AA37" i="9"/>
  <c r="X37" i="9"/>
  <c r="W37" i="9"/>
  <c r="V37" i="9"/>
  <c r="U37" i="9"/>
  <c r="T37" i="9"/>
  <c r="AI36" i="9"/>
  <c r="AH36" i="9"/>
  <c r="AG36" i="9"/>
  <c r="AF36" i="9"/>
  <c r="AD36" i="9"/>
  <c r="AC36" i="9"/>
  <c r="AA36" i="9"/>
  <c r="X36" i="9"/>
  <c r="W36" i="9"/>
  <c r="V36" i="9"/>
  <c r="U36" i="9"/>
  <c r="T36" i="9"/>
  <c r="AI35" i="9"/>
  <c r="AH35" i="9"/>
  <c r="AG35" i="9"/>
  <c r="AF35" i="9"/>
  <c r="AD35" i="9"/>
  <c r="AC35" i="9"/>
  <c r="AA35" i="9"/>
  <c r="X35" i="9"/>
  <c r="W35" i="9"/>
  <c r="V35" i="9"/>
  <c r="U35" i="9"/>
  <c r="T35" i="9"/>
  <c r="AI34" i="9"/>
  <c r="AH34" i="9"/>
  <c r="AG34" i="9"/>
  <c r="AF34" i="9"/>
  <c r="AD34" i="9"/>
  <c r="AC34" i="9"/>
  <c r="AA34" i="9"/>
  <c r="X34" i="9"/>
  <c r="W34" i="9"/>
  <c r="V34" i="9"/>
  <c r="U34" i="9"/>
  <c r="T34" i="9"/>
  <c r="AI33" i="9"/>
  <c r="AH33" i="9"/>
  <c r="AG33" i="9"/>
  <c r="AF33" i="9"/>
  <c r="AD33" i="9"/>
  <c r="AC33" i="9"/>
  <c r="AA33" i="9"/>
  <c r="X33" i="9"/>
  <c r="W33" i="9"/>
  <c r="V33" i="9"/>
  <c r="U33" i="9"/>
  <c r="T33" i="9"/>
  <c r="AI32" i="9"/>
  <c r="AH32" i="9"/>
  <c r="AG32" i="9"/>
  <c r="AF32" i="9"/>
  <c r="AD32" i="9"/>
  <c r="AC32" i="9"/>
  <c r="AA32" i="9"/>
  <c r="X32" i="9"/>
  <c r="W32" i="9"/>
  <c r="V32" i="9"/>
  <c r="U32" i="9"/>
  <c r="T32" i="9"/>
  <c r="AI31" i="9"/>
  <c r="AH31" i="9"/>
  <c r="AG31" i="9"/>
  <c r="AF31" i="9"/>
  <c r="AD31" i="9"/>
  <c r="AC31" i="9"/>
  <c r="AA31" i="9"/>
  <c r="X31" i="9"/>
  <c r="W31" i="9"/>
  <c r="V31" i="9"/>
  <c r="U31" i="9"/>
  <c r="T31" i="9"/>
  <c r="AI30" i="9"/>
  <c r="AH30" i="9"/>
  <c r="AG30" i="9"/>
  <c r="AF30" i="9"/>
  <c r="AD30" i="9"/>
  <c r="AC30" i="9"/>
  <c r="AA30" i="9"/>
  <c r="X30" i="9"/>
  <c r="W30" i="9"/>
  <c r="V30" i="9"/>
  <c r="U30" i="9"/>
  <c r="T30" i="9"/>
  <c r="AI29" i="9"/>
  <c r="AH29" i="9"/>
  <c r="AG29" i="9"/>
  <c r="AF29" i="9"/>
  <c r="AD29" i="9"/>
  <c r="AC29" i="9"/>
  <c r="AA29" i="9"/>
  <c r="X29" i="9"/>
  <c r="W29" i="9"/>
  <c r="V29" i="9"/>
  <c r="U29" i="9"/>
  <c r="T29" i="9"/>
  <c r="AI28" i="9"/>
  <c r="AH28" i="9"/>
  <c r="AG28" i="9"/>
  <c r="AF28" i="9"/>
  <c r="AD28" i="9"/>
  <c r="AC28" i="9"/>
  <c r="AA28" i="9"/>
  <c r="X28" i="9"/>
  <c r="W28" i="9"/>
  <c r="V28" i="9"/>
  <c r="U28" i="9"/>
  <c r="T28" i="9"/>
  <c r="AI27" i="9"/>
  <c r="AH27" i="9"/>
  <c r="AG27" i="9"/>
  <c r="AF27" i="9"/>
  <c r="AD27" i="9"/>
  <c r="AC27" i="9"/>
  <c r="AA27" i="9"/>
  <c r="X27" i="9"/>
  <c r="W27" i="9"/>
  <c r="V27" i="9"/>
  <c r="U27" i="9"/>
  <c r="T27" i="9"/>
  <c r="AI26" i="9"/>
  <c r="AH26" i="9"/>
  <c r="AG26" i="9"/>
  <c r="AF26" i="9"/>
  <c r="AD26" i="9"/>
  <c r="AC26" i="9"/>
  <c r="AA26" i="9"/>
  <c r="X26" i="9"/>
  <c r="W26" i="9"/>
  <c r="V26" i="9"/>
  <c r="U26" i="9"/>
  <c r="T26" i="9"/>
  <c r="AI23" i="9"/>
  <c r="AH23" i="9"/>
  <c r="AG23" i="9"/>
  <c r="AF23" i="9"/>
  <c r="AD23" i="9"/>
  <c r="AC23" i="9"/>
  <c r="AA23" i="9"/>
  <c r="X23" i="9"/>
  <c r="W23" i="9"/>
  <c r="V23" i="9"/>
  <c r="U23" i="9"/>
  <c r="T23" i="9"/>
  <c r="AI22" i="9"/>
  <c r="AH22" i="9"/>
  <c r="AG22" i="9"/>
  <c r="AF22" i="9"/>
  <c r="AD22" i="9"/>
  <c r="AC22" i="9"/>
  <c r="AA22" i="9"/>
  <c r="X22" i="9"/>
  <c r="W22" i="9"/>
  <c r="V22" i="9"/>
  <c r="U22" i="9"/>
  <c r="T22" i="9"/>
  <c r="AI21" i="9"/>
  <c r="AH21" i="9"/>
  <c r="AG21" i="9"/>
  <c r="AF21" i="9"/>
  <c r="AD21" i="9"/>
  <c r="AC21" i="9"/>
  <c r="AA21" i="9"/>
  <c r="X21" i="9"/>
  <c r="W21" i="9"/>
  <c r="V21" i="9"/>
  <c r="U21" i="9"/>
  <c r="T21" i="9"/>
  <c r="AI20" i="9"/>
  <c r="AH20" i="9"/>
  <c r="AG20" i="9"/>
  <c r="AF20" i="9"/>
  <c r="AD20" i="9"/>
  <c r="AC20" i="9"/>
  <c r="AA20" i="9"/>
  <c r="X20" i="9"/>
  <c r="W20" i="9"/>
  <c r="V20" i="9"/>
  <c r="U20" i="9"/>
  <c r="T20" i="9"/>
  <c r="AI19" i="9"/>
  <c r="AH19" i="9"/>
  <c r="AG19" i="9"/>
  <c r="AF19" i="9"/>
  <c r="AD19" i="9"/>
  <c r="AC19" i="9"/>
  <c r="AA19" i="9"/>
  <c r="X19" i="9"/>
  <c r="W19" i="9"/>
  <c r="V19" i="9"/>
  <c r="U19" i="9"/>
  <c r="T19" i="9"/>
  <c r="AI18" i="9"/>
  <c r="AH18" i="9"/>
  <c r="AG18" i="9"/>
  <c r="AF18" i="9"/>
  <c r="AD18" i="9"/>
  <c r="AC18" i="9"/>
  <c r="AA18" i="9"/>
  <c r="X18" i="9"/>
  <c r="W18" i="9"/>
  <c r="V18" i="9"/>
  <c r="U18" i="9"/>
  <c r="T18" i="9"/>
  <c r="AI17" i="9"/>
  <c r="AH17" i="9"/>
  <c r="AG17" i="9"/>
  <c r="AF17" i="9"/>
  <c r="AD17" i="9"/>
  <c r="AC17" i="9"/>
  <c r="AA17" i="9"/>
  <c r="X17" i="9"/>
  <c r="W17" i="9"/>
  <c r="V17" i="9"/>
  <c r="U17" i="9"/>
  <c r="T17" i="9"/>
  <c r="AI16" i="9"/>
  <c r="AH16" i="9"/>
  <c r="AG16" i="9"/>
  <c r="AF16" i="9"/>
  <c r="AD16" i="9"/>
  <c r="AC16" i="9"/>
  <c r="AA16" i="9"/>
  <c r="X16" i="9"/>
  <c r="W16" i="9"/>
  <c r="V16" i="9"/>
  <c r="U16" i="9"/>
  <c r="T16" i="9"/>
  <c r="AI15" i="9"/>
  <c r="AH15" i="9"/>
  <c r="AG15" i="9"/>
  <c r="AF15" i="9"/>
  <c r="AD15" i="9"/>
  <c r="AC15" i="9"/>
  <c r="AA15" i="9"/>
  <c r="X15" i="9"/>
  <c r="W15" i="9"/>
  <c r="V15" i="9"/>
  <c r="U15" i="9"/>
  <c r="T15" i="9"/>
  <c r="AI14" i="9"/>
  <c r="AH14" i="9"/>
  <c r="AG14" i="9"/>
  <c r="AF14" i="9"/>
  <c r="AD14" i="9"/>
  <c r="AC14" i="9"/>
  <c r="AA14" i="9"/>
  <c r="X14" i="9"/>
  <c r="W14" i="9"/>
  <c r="V14" i="9"/>
  <c r="U14" i="9"/>
  <c r="T14" i="9"/>
  <c r="AI13" i="9"/>
  <c r="AH13" i="9"/>
  <c r="AG13" i="9"/>
  <c r="AF13" i="9"/>
  <c r="AD13" i="9"/>
  <c r="AC13" i="9"/>
  <c r="AA13" i="9"/>
  <c r="X13" i="9"/>
  <c r="W13" i="9"/>
  <c r="V13" i="9"/>
  <c r="U13" i="9"/>
  <c r="T13" i="9"/>
  <c r="AI12" i="9"/>
  <c r="AH12" i="9"/>
  <c r="AG12" i="9"/>
  <c r="AF12" i="9"/>
  <c r="AD12" i="9"/>
  <c r="AC12" i="9"/>
  <c r="AA12" i="9"/>
  <c r="X12" i="9"/>
  <c r="W12" i="9"/>
  <c r="V12" i="9"/>
  <c r="U12" i="9"/>
  <c r="T12" i="9"/>
  <c r="AI11" i="9"/>
  <c r="AH11" i="9"/>
  <c r="AG11" i="9"/>
  <c r="AF11" i="9"/>
  <c r="AD11" i="9"/>
  <c r="AC11" i="9"/>
  <c r="AA11" i="9"/>
  <c r="X11" i="9"/>
  <c r="W11" i="9"/>
  <c r="V11" i="9"/>
  <c r="U11" i="9"/>
  <c r="T11" i="9"/>
  <c r="AI10" i="9"/>
  <c r="AH10" i="9"/>
  <c r="AG10" i="9"/>
  <c r="AF10" i="9"/>
  <c r="AD10" i="9"/>
  <c r="AC10" i="9"/>
  <c r="AA10" i="9"/>
  <c r="X10" i="9"/>
  <c r="W10" i="9"/>
  <c r="V10" i="9"/>
  <c r="U10" i="9"/>
  <c r="T10" i="9"/>
  <c r="AI9" i="9"/>
  <c r="AH9" i="9"/>
  <c r="AG9" i="9"/>
  <c r="AF9" i="9"/>
  <c r="AD9" i="9"/>
  <c r="AC9" i="9"/>
  <c r="AA9" i="9"/>
  <c r="X9" i="9"/>
  <c r="W9" i="9"/>
  <c r="V9" i="9"/>
  <c r="U9" i="9"/>
  <c r="T9" i="9"/>
  <c r="AI8" i="9"/>
  <c r="AH8" i="9"/>
  <c r="AG8" i="9"/>
  <c r="AF8" i="9"/>
  <c r="AD8" i="9"/>
  <c r="AC8" i="9"/>
  <c r="AA8" i="9"/>
  <c r="X8" i="9"/>
  <c r="W8" i="9"/>
  <c r="V8" i="9"/>
  <c r="U8" i="9"/>
  <c r="T8" i="9"/>
  <c r="AI7" i="9"/>
  <c r="AH7" i="9"/>
  <c r="AG7" i="9"/>
  <c r="AF7" i="9"/>
  <c r="AD7" i="9"/>
  <c r="AC7" i="9"/>
  <c r="AA7" i="9"/>
  <c r="X7" i="9"/>
  <c r="W7" i="9"/>
  <c r="V7" i="9"/>
  <c r="U7" i="9"/>
  <c r="T7" i="9"/>
  <c r="AI6" i="9"/>
  <c r="AH6" i="9"/>
  <c r="AG6" i="9"/>
  <c r="AF6" i="9"/>
  <c r="AD6" i="9"/>
  <c r="AC6" i="9"/>
  <c r="AA6" i="9"/>
  <c r="X6" i="9"/>
  <c r="W6" i="9"/>
  <c r="V6" i="9"/>
  <c r="U6" i="9"/>
  <c r="T6" i="9"/>
  <c r="AI5" i="9"/>
  <c r="AH5" i="9"/>
  <c r="AG5" i="9"/>
  <c r="AF5" i="9"/>
  <c r="AD5" i="9"/>
  <c r="AC5" i="9"/>
  <c r="AA5" i="9"/>
  <c r="X5" i="9"/>
  <c r="W5" i="9"/>
  <c r="V5" i="9"/>
  <c r="U5" i="9"/>
  <c r="T5" i="9"/>
  <c r="AI4" i="9"/>
  <c r="AH4" i="9"/>
  <c r="AG4" i="9"/>
  <c r="AF4" i="9"/>
  <c r="AD4" i="9"/>
  <c r="AC4" i="9"/>
  <c r="AA4" i="9"/>
  <c r="X4" i="9"/>
  <c r="W4" i="9"/>
  <c r="V4" i="9"/>
  <c r="U4" i="9"/>
  <c r="T4" i="9"/>
  <c r="AI3" i="9"/>
  <c r="AH3" i="9"/>
  <c r="AG3" i="9"/>
  <c r="AF3" i="9"/>
  <c r="AD3" i="9"/>
  <c r="AC3" i="9"/>
  <c r="AA3" i="9"/>
  <c r="X3" i="9"/>
  <c r="W3" i="9"/>
  <c r="V3" i="9"/>
  <c r="U3" i="9"/>
  <c r="T3" i="9"/>
  <c r="AI2" i="9"/>
  <c r="AH2" i="9"/>
  <c r="AG2" i="9"/>
  <c r="AF2" i="9"/>
  <c r="AD2" i="9"/>
  <c r="AC2" i="9"/>
  <c r="AA2" i="9"/>
  <c r="X2" i="9"/>
  <c r="W2" i="9"/>
  <c r="V2" i="9"/>
  <c r="U2" i="9"/>
  <c r="T2" i="9"/>
  <c r="G391" i="2"/>
  <c r="F391" i="2"/>
  <c r="H391" i="2" s="1"/>
  <c r="K23" i="2" s="1"/>
  <c r="D391" i="2"/>
  <c r="H390" i="2"/>
  <c r="G390" i="2"/>
  <c r="F390" i="2"/>
  <c r="D390" i="2"/>
  <c r="H389" i="2"/>
  <c r="G389" i="2"/>
  <c r="F389" i="2"/>
  <c r="D389" i="2"/>
  <c r="H388" i="2"/>
  <c r="G388" i="2"/>
  <c r="F388" i="2"/>
  <c r="D388" i="2"/>
  <c r="H387" i="2"/>
  <c r="G387" i="2"/>
  <c r="F387" i="2"/>
  <c r="D387" i="2"/>
  <c r="H386" i="2"/>
  <c r="G386" i="2"/>
  <c r="F386" i="2"/>
  <c r="D386" i="2"/>
  <c r="H385" i="2"/>
  <c r="G385" i="2"/>
  <c r="F385" i="2"/>
  <c r="D385" i="2"/>
  <c r="H384" i="2"/>
  <c r="G384" i="2"/>
  <c r="F384" i="2"/>
  <c r="D384" i="2"/>
  <c r="H383" i="2"/>
  <c r="G383" i="2"/>
  <c r="F383" i="2"/>
  <c r="D383" i="2"/>
  <c r="H382" i="2"/>
  <c r="G382" i="2"/>
  <c r="F382" i="2"/>
  <c r="D382" i="2"/>
  <c r="H381" i="2"/>
  <c r="G381" i="2"/>
  <c r="F381" i="2"/>
  <c r="D381" i="2"/>
  <c r="H380" i="2"/>
  <c r="G380" i="2"/>
  <c r="F380" i="2"/>
  <c r="D380" i="2"/>
  <c r="H379" i="2"/>
  <c r="G379" i="2"/>
  <c r="F379" i="2"/>
  <c r="D379" i="2"/>
  <c r="H378" i="2"/>
  <c r="G378" i="2"/>
  <c r="F378" i="2"/>
  <c r="D378" i="2"/>
  <c r="H377" i="2"/>
  <c r="G377" i="2"/>
  <c r="F377" i="2"/>
  <c r="D377" i="2"/>
  <c r="H376" i="2"/>
  <c r="G376" i="2"/>
  <c r="F376" i="2"/>
  <c r="D376" i="2"/>
  <c r="H375" i="2"/>
  <c r="G375" i="2"/>
  <c r="F375" i="2"/>
  <c r="D375" i="2"/>
  <c r="H374" i="2"/>
  <c r="G374" i="2"/>
  <c r="F374" i="2"/>
  <c r="D374" i="2"/>
  <c r="H373" i="2"/>
  <c r="G373" i="2"/>
  <c r="F373" i="2"/>
  <c r="D373" i="2"/>
  <c r="H372" i="2"/>
  <c r="G372" i="2"/>
  <c r="F372" i="2"/>
  <c r="D372" i="2"/>
  <c r="H371" i="2"/>
  <c r="G371" i="2"/>
  <c r="F371" i="2"/>
  <c r="D371" i="2"/>
  <c r="H370" i="2"/>
  <c r="G370" i="2"/>
  <c r="F370" i="2"/>
  <c r="D370" i="2"/>
  <c r="H369" i="2"/>
  <c r="G369" i="2"/>
  <c r="F369" i="2"/>
  <c r="D369" i="2"/>
  <c r="H368" i="2"/>
  <c r="G368" i="2"/>
  <c r="F368" i="2"/>
  <c r="D368" i="2"/>
  <c r="H367" i="2"/>
  <c r="G367" i="2"/>
  <c r="F367" i="2"/>
  <c r="D367" i="2"/>
  <c r="H366" i="2"/>
  <c r="G366" i="2"/>
  <c r="F366" i="2"/>
  <c r="D366" i="2"/>
  <c r="H365" i="2"/>
  <c r="G365" i="2"/>
  <c r="F365" i="2"/>
  <c r="D365" i="2"/>
  <c r="H364" i="2"/>
  <c r="G364" i="2"/>
  <c r="F364" i="2"/>
  <c r="D364" i="2"/>
  <c r="H363" i="2"/>
  <c r="G363" i="2"/>
  <c r="F363" i="2"/>
  <c r="D363" i="2"/>
  <c r="H362" i="2"/>
  <c r="G362" i="2"/>
  <c r="F362" i="2"/>
  <c r="D362" i="2"/>
  <c r="H361" i="2"/>
  <c r="G361" i="2"/>
  <c r="F361" i="2"/>
  <c r="D361" i="2"/>
  <c r="H360" i="2"/>
  <c r="G360" i="2"/>
  <c r="F360" i="2"/>
  <c r="D360" i="2"/>
  <c r="H359" i="2"/>
  <c r="G359" i="2"/>
  <c r="F359" i="2"/>
  <c r="D359" i="2"/>
  <c r="H358" i="2"/>
  <c r="G358" i="2"/>
  <c r="F358" i="2"/>
  <c r="D358" i="2"/>
  <c r="H357" i="2"/>
  <c r="G357" i="2"/>
  <c r="F357" i="2"/>
  <c r="D357" i="2"/>
  <c r="H356" i="2"/>
  <c r="G356" i="2"/>
  <c r="F356" i="2"/>
  <c r="D356" i="2"/>
  <c r="H355" i="2"/>
  <c r="G355" i="2"/>
  <c r="F355" i="2"/>
  <c r="D355" i="2"/>
  <c r="H354" i="2"/>
  <c r="G354" i="2"/>
  <c r="F354" i="2"/>
  <c r="D354" i="2"/>
  <c r="H353" i="2"/>
  <c r="G353" i="2"/>
  <c r="F353" i="2"/>
  <c r="D353" i="2"/>
  <c r="H352" i="2"/>
  <c r="G352" i="2"/>
  <c r="F352" i="2"/>
  <c r="D352" i="2"/>
  <c r="H351" i="2"/>
  <c r="G351" i="2"/>
  <c r="F351" i="2"/>
  <c r="D351" i="2"/>
  <c r="H350" i="2"/>
  <c r="G350" i="2"/>
  <c r="F350" i="2"/>
  <c r="D350" i="2"/>
  <c r="H349" i="2"/>
  <c r="G349" i="2"/>
  <c r="F349" i="2"/>
  <c r="D349" i="2"/>
  <c r="H348" i="2"/>
  <c r="G348" i="2"/>
  <c r="F348" i="2"/>
  <c r="D348" i="2"/>
  <c r="H347" i="2"/>
  <c r="G347" i="2"/>
  <c r="F347" i="2"/>
  <c r="D347" i="2"/>
  <c r="H346" i="2"/>
  <c r="G346" i="2"/>
  <c r="F346" i="2"/>
  <c r="D346" i="2"/>
  <c r="H345" i="2"/>
  <c r="G345" i="2"/>
  <c r="F345" i="2"/>
  <c r="D345" i="2"/>
  <c r="H344" i="2"/>
  <c r="G344" i="2"/>
  <c r="F344" i="2"/>
  <c r="D344" i="2"/>
  <c r="H343" i="2"/>
  <c r="G343" i="2"/>
  <c r="F343" i="2"/>
  <c r="D343" i="2"/>
  <c r="H342" i="2"/>
  <c r="G342" i="2"/>
  <c r="F342" i="2"/>
  <c r="D342" i="2"/>
  <c r="H341" i="2"/>
  <c r="G341" i="2"/>
  <c r="F341" i="2"/>
  <c r="D341" i="2"/>
  <c r="H340" i="2"/>
  <c r="G340" i="2"/>
  <c r="F340" i="2"/>
  <c r="D340" i="2"/>
  <c r="H339" i="2"/>
  <c r="G339" i="2"/>
  <c r="F339" i="2"/>
  <c r="D339" i="2"/>
  <c r="H338" i="2"/>
  <c r="G338" i="2"/>
  <c r="F338" i="2"/>
  <c r="D338" i="2"/>
  <c r="H337" i="2"/>
  <c r="G337" i="2"/>
  <c r="F337" i="2"/>
  <c r="D337" i="2"/>
  <c r="H336" i="2"/>
  <c r="G336" i="2"/>
  <c r="F336" i="2"/>
  <c r="D336" i="2"/>
  <c r="H335" i="2"/>
  <c r="G335" i="2"/>
  <c r="F335" i="2"/>
  <c r="D335" i="2"/>
  <c r="H334" i="2"/>
  <c r="G334" i="2"/>
  <c r="F334" i="2"/>
  <c r="D334" i="2"/>
  <c r="H333" i="2"/>
  <c r="G333" i="2"/>
  <c r="F333" i="2"/>
  <c r="D333" i="2"/>
  <c r="H332" i="2"/>
  <c r="G332" i="2"/>
  <c r="F332" i="2"/>
  <c r="D332" i="2"/>
  <c r="H331" i="2"/>
  <c r="G331" i="2"/>
  <c r="F331" i="2"/>
  <c r="D331" i="2"/>
  <c r="H330" i="2"/>
  <c r="G330" i="2"/>
  <c r="F330" i="2"/>
  <c r="D330" i="2"/>
  <c r="H329" i="2"/>
  <c r="G329" i="2"/>
  <c r="F329" i="2"/>
  <c r="D329" i="2"/>
  <c r="H328" i="2"/>
  <c r="G328" i="2"/>
  <c r="F328" i="2"/>
  <c r="D328" i="2"/>
  <c r="H327" i="2"/>
  <c r="G327" i="2"/>
  <c r="F327" i="2"/>
  <c r="D327" i="2"/>
  <c r="H326" i="2"/>
  <c r="G326" i="2"/>
  <c r="F326" i="2"/>
  <c r="D326" i="2"/>
  <c r="H325" i="2"/>
  <c r="G325" i="2"/>
  <c r="F325" i="2"/>
  <c r="D325" i="2"/>
  <c r="H324" i="2"/>
  <c r="G324" i="2"/>
  <c r="F324" i="2"/>
  <c r="D324" i="2"/>
  <c r="H323" i="2"/>
  <c r="G323" i="2"/>
  <c r="F323" i="2"/>
  <c r="D323" i="2"/>
  <c r="H322" i="2"/>
  <c r="G322" i="2"/>
  <c r="F322" i="2"/>
  <c r="D322" i="2"/>
  <c r="H321" i="2"/>
  <c r="G321" i="2"/>
  <c r="F321" i="2"/>
  <c r="D321" i="2"/>
  <c r="H320" i="2"/>
  <c r="G320" i="2"/>
  <c r="F320" i="2"/>
  <c r="D320" i="2"/>
  <c r="H319" i="2"/>
  <c r="G319" i="2"/>
  <c r="F319" i="2"/>
  <c r="D319" i="2"/>
  <c r="H318" i="2"/>
  <c r="G318" i="2"/>
  <c r="F318" i="2"/>
  <c r="D318" i="2"/>
  <c r="H317" i="2"/>
  <c r="G317" i="2"/>
  <c r="F317" i="2"/>
  <c r="D317" i="2"/>
  <c r="H316" i="2"/>
  <c r="G316" i="2"/>
  <c r="F316" i="2"/>
  <c r="D316" i="2"/>
  <c r="H315" i="2"/>
  <c r="G315" i="2"/>
  <c r="F315" i="2"/>
  <c r="D315" i="2"/>
  <c r="H314" i="2"/>
  <c r="G314" i="2"/>
  <c r="F314" i="2"/>
  <c r="D314" i="2"/>
  <c r="H313" i="2"/>
  <c r="G313" i="2"/>
  <c r="F313" i="2"/>
  <c r="D313" i="2"/>
  <c r="H312" i="2"/>
  <c r="G312" i="2"/>
  <c r="F312" i="2"/>
  <c r="D312" i="2"/>
  <c r="H311" i="2"/>
  <c r="G311" i="2"/>
  <c r="F311" i="2"/>
  <c r="D311" i="2"/>
  <c r="H310" i="2"/>
  <c r="G310" i="2"/>
  <c r="F310" i="2"/>
  <c r="D310" i="2"/>
  <c r="H309" i="2"/>
  <c r="G309" i="2"/>
  <c r="F309" i="2"/>
  <c r="D309" i="2"/>
  <c r="H308" i="2"/>
  <c r="G308" i="2"/>
  <c r="F308" i="2"/>
  <c r="D308" i="2"/>
  <c r="H307" i="2"/>
  <c r="G307" i="2"/>
  <c r="F307" i="2"/>
  <c r="D307" i="2"/>
  <c r="H306" i="2"/>
  <c r="G306" i="2"/>
  <c r="F306" i="2"/>
  <c r="D306" i="2"/>
  <c r="H305" i="2"/>
  <c r="G305" i="2"/>
  <c r="F305" i="2"/>
  <c r="D305" i="2"/>
  <c r="H304" i="2"/>
  <c r="G304" i="2"/>
  <c r="F304" i="2"/>
  <c r="D304" i="2"/>
  <c r="H303" i="2"/>
  <c r="G303" i="2"/>
  <c r="F303" i="2"/>
  <c r="D303" i="2"/>
  <c r="H302" i="2"/>
  <c r="G302" i="2"/>
  <c r="F302" i="2"/>
  <c r="D302" i="2"/>
  <c r="H301" i="2"/>
  <c r="G301" i="2"/>
  <c r="F301" i="2"/>
  <c r="D301" i="2"/>
  <c r="H300" i="2"/>
  <c r="G300" i="2"/>
  <c r="F300" i="2"/>
  <c r="D300" i="2"/>
  <c r="H299" i="2"/>
  <c r="G299" i="2"/>
  <c r="F299" i="2"/>
  <c r="D299" i="2"/>
  <c r="H298" i="2"/>
  <c r="G298" i="2"/>
  <c r="F298" i="2"/>
  <c r="D298" i="2"/>
  <c r="H297" i="2"/>
  <c r="G297" i="2"/>
  <c r="F297" i="2"/>
  <c r="D297" i="2"/>
  <c r="H296" i="2"/>
  <c r="G296" i="2"/>
  <c r="F296" i="2"/>
  <c r="D296" i="2"/>
  <c r="H295" i="2"/>
  <c r="G295" i="2"/>
  <c r="F295" i="2"/>
  <c r="D295" i="2"/>
  <c r="H294" i="2"/>
  <c r="G294" i="2"/>
  <c r="F294" i="2"/>
  <c r="D294" i="2"/>
  <c r="H293" i="2"/>
  <c r="G293" i="2"/>
  <c r="F293" i="2"/>
  <c r="D293" i="2"/>
  <c r="H292" i="2"/>
  <c r="G292" i="2"/>
  <c r="F292" i="2"/>
  <c r="D292" i="2"/>
  <c r="H291" i="2"/>
  <c r="G291" i="2"/>
  <c r="F291" i="2"/>
  <c r="D291" i="2"/>
  <c r="H290" i="2"/>
  <c r="G290" i="2"/>
  <c r="F290" i="2"/>
  <c r="D290" i="2"/>
  <c r="H289" i="2"/>
  <c r="G289" i="2"/>
  <c r="F289" i="2"/>
  <c r="D289" i="2"/>
  <c r="H288" i="2"/>
  <c r="G288" i="2"/>
  <c r="F288" i="2"/>
  <c r="D288" i="2"/>
  <c r="H287" i="2"/>
  <c r="G287" i="2"/>
  <c r="F287" i="2"/>
  <c r="D287" i="2"/>
  <c r="H286" i="2"/>
  <c r="G286" i="2"/>
  <c r="F286" i="2"/>
  <c r="D286" i="2"/>
  <c r="H285" i="2"/>
  <c r="G285" i="2"/>
  <c r="F285" i="2"/>
  <c r="D285" i="2"/>
  <c r="H284" i="2"/>
  <c r="G284" i="2"/>
  <c r="F284" i="2"/>
  <c r="D284" i="2"/>
  <c r="H283" i="2"/>
  <c r="G283" i="2"/>
  <c r="F283" i="2"/>
  <c r="D283" i="2"/>
  <c r="H282" i="2"/>
  <c r="G282" i="2"/>
  <c r="F282" i="2"/>
  <c r="D282" i="2"/>
  <c r="H281" i="2"/>
  <c r="G281" i="2"/>
  <c r="F281" i="2"/>
  <c r="D281" i="2"/>
  <c r="H280" i="2"/>
  <c r="G280" i="2"/>
  <c r="F280" i="2"/>
  <c r="D280" i="2"/>
  <c r="H279" i="2"/>
  <c r="G279" i="2"/>
  <c r="F279" i="2"/>
  <c r="D279" i="2"/>
  <c r="H278" i="2"/>
  <c r="G278" i="2"/>
  <c r="F278" i="2"/>
  <c r="D278" i="2"/>
  <c r="H277" i="2"/>
  <c r="G277" i="2"/>
  <c r="F277" i="2"/>
  <c r="D277" i="2"/>
  <c r="H276" i="2"/>
  <c r="G276" i="2"/>
  <c r="F276" i="2"/>
  <c r="D276" i="2"/>
  <c r="H275" i="2"/>
  <c r="G275" i="2"/>
  <c r="F275" i="2"/>
  <c r="D275" i="2"/>
  <c r="H274" i="2"/>
  <c r="G274" i="2"/>
  <c r="F274" i="2"/>
  <c r="D274" i="2"/>
  <c r="H273" i="2"/>
  <c r="G273" i="2"/>
  <c r="F273" i="2"/>
  <c r="D273" i="2"/>
  <c r="H272" i="2"/>
  <c r="G272" i="2"/>
  <c r="F272" i="2"/>
  <c r="D272" i="2"/>
  <c r="H271" i="2"/>
  <c r="G271" i="2"/>
  <c r="F271" i="2"/>
  <c r="D271" i="2"/>
  <c r="H270" i="2"/>
  <c r="G270" i="2"/>
  <c r="F270" i="2"/>
  <c r="D270" i="2"/>
  <c r="H269" i="2"/>
  <c r="G269" i="2"/>
  <c r="F269" i="2"/>
  <c r="D269" i="2"/>
  <c r="H268" i="2"/>
  <c r="G268" i="2"/>
  <c r="F268" i="2"/>
  <c r="D268" i="2"/>
  <c r="H267" i="2"/>
  <c r="G267" i="2"/>
  <c r="F267" i="2"/>
  <c r="D267" i="2"/>
  <c r="H266" i="2"/>
  <c r="G266" i="2"/>
  <c r="F266" i="2"/>
  <c r="D266" i="2"/>
  <c r="H265" i="2"/>
  <c r="G265" i="2"/>
  <c r="F265" i="2"/>
  <c r="D265" i="2"/>
  <c r="H264" i="2"/>
  <c r="G264" i="2"/>
  <c r="F264" i="2"/>
  <c r="D264" i="2"/>
  <c r="H263" i="2"/>
  <c r="G263" i="2"/>
  <c r="F263" i="2"/>
  <c r="D263" i="2"/>
  <c r="H262" i="2"/>
  <c r="G262" i="2"/>
  <c r="F262" i="2"/>
  <c r="D262" i="2"/>
  <c r="H261" i="2"/>
  <c r="G261" i="2"/>
  <c r="F261" i="2"/>
  <c r="D261" i="2"/>
  <c r="H260" i="2"/>
  <c r="G260" i="2"/>
  <c r="F260" i="2"/>
  <c r="D260" i="2"/>
  <c r="H259" i="2"/>
  <c r="G259" i="2"/>
  <c r="F259" i="2"/>
  <c r="D259" i="2"/>
  <c r="H258" i="2"/>
  <c r="G258" i="2"/>
  <c r="F258" i="2"/>
  <c r="D258" i="2"/>
  <c r="H257" i="2"/>
  <c r="G257" i="2"/>
  <c r="F257" i="2"/>
  <c r="D257" i="2"/>
  <c r="H256" i="2"/>
  <c r="G256" i="2"/>
  <c r="F256" i="2"/>
  <c r="D256" i="2"/>
  <c r="H255" i="2"/>
  <c r="G255" i="2"/>
  <c r="F255" i="2"/>
  <c r="D255" i="2"/>
  <c r="H254" i="2"/>
  <c r="G254" i="2"/>
  <c r="F254" i="2"/>
  <c r="D254" i="2"/>
  <c r="H253" i="2"/>
  <c r="G253" i="2"/>
  <c r="F253" i="2"/>
  <c r="D253" i="2"/>
  <c r="H252" i="2"/>
  <c r="G252" i="2"/>
  <c r="F252" i="2"/>
  <c r="D252" i="2"/>
  <c r="G251" i="2"/>
  <c r="H251" i="2" s="1"/>
  <c r="F251" i="2"/>
  <c r="D251" i="2"/>
  <c r="G250" i="2"/>
  <c r="H250" i="2" s="1"/>
  <c r="F250" i="2"/>
  <c r="D250" i="2"/>
  <c r="G249" i="2"/>
  <c r="H249" i="2" s="1"/>
  <c r="F249" i="2"/>
  <c r="D249" i="2"/>
  <c r="G248" i="2"/>
  <c r="H248" i="2" s="1"/>
  <c r="F248" i="2"/>
  <c r="D248" i="2"/>
  <c r="G247" i="2"/>
  <c r="H247" i="2" s="1"/>
  <c r="F247" i="2"/>
  <c r="D247" i="2"/>
  <c r="G246" i="2"/>
  <c r="H246" i="2" s="1"/>
  <c r="F246" i="2"/>
  <c r="D246" i="2"/>
  <c r="G245" i="2"/>
  <c r="H245" i="2" s="1"/>
  <c r="F245" i="2"/>
  <c r="D245" i="2"/>
  <c r="G244" i="2"/>
  <c r="F244" i="2"/>
  <c r="H244" i="2" s="1"/>
  <c r="D244" i="2"/>
  <c r="G243" i="2"/>
  <c r="F243" i="2"/>
  <c r="H243" i="2" s="1"/>
  <c r="D243" i="2"/>
  <c r="G242" i="2"/>
  <c r="F242" i="2"/>
  <c r="H242" i="2" s="1"/>
  <c r="D242" i="2"/>
  <c r="G241" i="2"/>
  <c r="F241" i="2"/>
  <c r="H241" i="2" s="1"/>
  <c r="D241" i="2"/>
  <c r="G240" i="2"/>
  <c r="F240" i="2"/>
  <c r="H240" i="2" s="1"/>
  <c r="D240" i="2"/>
  <c r="G239" i="2"/>
  <c r="F239" i="2"/>
  <c r="H239" i="2" s="1"/>
  <c r="D239" i="2"/>
  <c r="G238" i="2"/>
  <c r="F238" i="2"/>
  <c r="H238" i="2" s="1"/>
  <c r="D238" i="2"/>
  <c r="G237" i="2"/>
  <c r="F237" i="2"/>
  <c r="H237" i="2" s="1"/>
  <c r="D237" i="2"/>
  <c r="G236" i="2"/>
  <c r="F236" i="2"/>
  <c r="H236" i="2" s="1"/>
  <c r="D236" i="2"/>
  <c r="G235" i="2"/>
  <c r="F235" i="2"/>
  <c r="H235" i="2" s="1"/>
  <c r="D235" i="2"/>
  <c r="G234" i="2"/>
  <c r="F234" i="2"/>
  <c r="H234" i="2" s="1"/>
  <c r="D234" i="2"/>
  <c r="G233" i="2"/>
  <c r="F233" i="2"/>
  <c r="H233" i="2" s="1"/>
  <c r="D233" i="2"/>
  <c r="G232" i="2"/>
  <c r="F232" i="2"/>
  <c r="H232" i="2" s="1"/>
  <c r="D232" i="2"/>
  <c r="G231" i="2"/>
  <c r="F231" i="2"/>
  <c r="H231" i="2" s="1"/>
  <c r="D231" i="2"/>
  <c r="G230" i="2"/>
  <c r="F230" i="2"/>
  <c r="H230" i="2" s="1"/>
  <c r="D230" i="2"/>
  <c r="G229" i="2"/>
  <c r="F229" i="2"/>
  <c r="H229" i="2" s="1"/>
  <c r="D229" i="2"/>
  <c r="G228" i="2"/>
  <c r="F228" i="2"/>
  <c r="H228" i="2" s="1"/>
  <c r="D228" i="2"/>
  <c r="G227" i="2"/>
  <c r="F227" i="2"/>
  <c r="H227" i="2" s="1"/>
  <c r="D227" i="2"/>
  <c r="G226" i="2"/>
  <c r="F226" i="2"/>
  <c r="H226" i="2" s="1"/>
  <c r="D226" i="2"/>
  <c r="G225" i="2"/>
  <c r="F225" i="2"/>
  <c r="H225" i="2" s="1"/>
  <c r="D225" i="2"/>
  <c r="G224" i="2"/>
  <c r="F224" i="2"/>
  <c r="H224" i="2" s="1"/>
  <c r="D224" i="2"/>
  <c r="G223" i="2"/>
  <c r="F223" i="2"/>
  <c r="H223" i="2" s="1"/>
  <c r="D223" i="2"/>
  <c r="G222" i="2"/>
  <c r="F222" i="2"/>
  <c r="H222" i="2" s="1"/>
  <c r="D222" i="2"/>
  <c r="G221" i="2"/>
  <c r="F221" i="2"/>
  <c r="H221" i="2" s="1"/>
  <c r="D221" i="2"/>
  <c r="G220" i="2"/>
  <c r="F220" i="2"/>
  <c r="H220" i="2" s="1"/>
  <c r="D220" i="2"/>
  <c r="G219" i="2"/>
  <c r="F219" i="2"/>
  <c r="H219" i="2" s="1"/>
  <c r="D219" i="2"/>
  <c r="G218" i="2"/>
  <c r="F218" i="2"/>
  <c r="H218" i="2" s="1"/>
  <c r="D218" i="2"/>
  <c r="G217" i="2"/>
  <c r="F217" i="2"/>
  <c r="H217" i="2" s="1"/>
  <c r="D217" i="2"/>
  <c r="G216" i="2"/>
  <c r="F216" i="2"/>
  <c r="H216" i="2" s="1"/>
  <c r="D216" i="2"/>
  <c r="G215" i="2"/>
  <c r="F215" i="2"/>
  <c r="H215" i="2" s="1"/>
  <c r="D215" i="2"/>
  <c r="G214" i="2"/>
  <c r="F214" i="2"/>
  <c r="H214" i="2" s="1"/>
  <c r="D214" i="2"/>
  <c r="G213" i="2"/>
  <c r="F213" i="2"/>
  <c r="H213" i="2" s="1"/>
  <c r="D213" i="2"/>
  <c r="G212" i="2"/>
  <c r="F212" i="2"/>
  <c r="H212" i="2" s="1"/>
  <c r="D212" i="2"/>
  <c r="G211" i="2"/>
  <c r="F211" i="2"/>
  <c r="H211" i="2" s="1"/>
  <c r="D211" i="2"/>
  <c r="G210" i="2"/>
  <c r="F210" i="2"/>
  <c r="H210" i="2" s="1"/>
  <c r="D210" i="2"/>
  <c r="G209" i="2"/>
  <c r="F209" i="2"/>
  <c r="H209" i="2" s="1"/>
  <c r="D209" i="2"/>
  <c r="G208" i="2"/>
  <c r="F208" i="2"/>
  <c r="H208" i="2" s="1"/>
  <c r="D208" i="2"/>
  <c r="G207" i="2"/>
  <c r="F207" i="2"/>
  <c r="H207" i="2" s="1"/>
  <c r="D207" i="2"/>
  <c r="G206" i="2"/>
  <c r="F206" i="2"/>
  <c r="H206" i="2" s="1"/>
  <c r="D206" i="2"/>
  <c r="G205" i="2"/>
  <c r="F205" i="2"/>
  <c r="H205" i="2" s="1"/>
  <c r="D205" i="2"/>
  <c r="G204" i="2"/>
  <c r="F204" i="2"/>
  <c r="H204" i="2" s="1"/>
  <c r="D204" i="2"/>
  <c r="G203" i="2"/>
  <c r="F203" i="2"/>
  <c r="H203" i="2" s="1"/>
  <c r="D203" i="2"/>
  <c r="G202" i="2"/>
  <c r="F202" i="2"/>
  <c r="H202" i="2" s="1"/>
  <c r="D202" i="2"/>
  <c r="G201" i="2"/>
  <c r="F201" i="2"/>
  <c r="H201" i="2" s="1"/>
  <c r="D201" i="2"/>
  <c r="G200" i="2"/>
  <c r="F200" i="2"/>
  <c r="H200" i="2" s="1"/>
  <c r="D200" i="2"/>
  <c r="G199" i="2"/>
  <c r="F199" i="2"/>
  <c r="H199" i="2" s="1"/>
  <c r="D199" i="2"/>
  <c r="G198" i="2"/>
  <c r="F198" i="2"/>
  <c r="H198" i="2" s="1"/>
  <c r="D198" i="2"/>
  <c r="G197" i="2"/>
  <c r="F197" i="2"/>
  <c r="H197" i="2" s="1"/>
  <c r="D197" i="2"/>
  <c r="G196" i="2"/>
  <c r="F196" i="2"/>
  <c r="H196" i="2" s="1"/>
  <c r="D196" i="2"/>
  <c r="G195" i="2"/>
  <c r="F195" i="2"/>
  <c r="H195" i="2" s="1"/>
  <c r="D195" i="2"/>
  <c r="G194" i="2"/>
  <c r="F194" i="2"/>
  <c r="H194" i="2" s="1"/>
  <c r="D194" i="2"/>
  <c r="G193" i="2"/>
  <c r="F193" i="2"/>
  <c r="H193" i="2" s="1"/>
  <c r="D193" i="2"/>
  <c r="G192" i="2"/>
  <c r="F192" i="2"/>
  <c r="H192" i="2" s="1"/>
  <c r="D192" i="2"/>
  <c r="G191" i="2"/>
  <c r="F191" i="2"/>
  <c r="H191" i="2" s="1"/>
  <c r="D191" i="2"/>
  <c r="G190" i="2"/>
  <c r="F190" i="2"/>
  <c r="H190" i="2" s="1"/>
  <c r="D190" i="2"/>
  <c r="G189" i="2"/>
  <c r="F189" i="2"/>
  <c r="H189" i="2" s="1"/>
  <c r="D189" i="2"/>
  <c r="G188" i="2"/>
  <c r="F188" i="2"/>
  <c r="H188" i="2" s="1"/>
  <c r="D188" i="2"/>
  <c r="G187" i="2"/>
  <c r="F187" i="2"/>
  <c r="H187" i="2" s="1"/>
  <c r="D187" i="2"/>
  <c r="G186" i="2"/>
  <c r="F186" i="2"/>
  <c r="H186" i="2" s="1"/>
  <c r="K12" i="2" s="1"/>
  <c r="D186" i="2"/>
  <c r="G185" i="2"/>
  <c r="F185" i="2"/>
  <c r="D185" i="2"/>
  <c r="H184" i="2"/>
  <c r="G184" i="2"/>
  <c r="F184" i="2"/>
  <c r="D184" i="2"/>
  <c r="H183" i="2"/>
  <c r="G183" i="2"/>
  <c r="F183" i="2"/>
  <c r="D183" i="2"/>
  <c r="H182" i="2"/>
  <c r="G182" i="2"/>
  <c r="F182" i="2"/>
  <c r="D182" i="2"/>
  <c r="H181" i="2"/>
  <c r="G181" i="2"/>
  <c r="F181" i="2"/>
  <c r="D181" i="2"/>
  <c r="H180" i="2"/>
  <c r="G180" i="2"/>
  <c r="F180" i="2"/>
  <c r="D180" i="2"/>
  <c r="H179" i="2"/>
  <c r="G179" i="2"/>
  <c r="F179" i="2"/>
  <c r="D179" i="2"/>
  <c r="H178" i="2"/>
  <c r="G178" i="2"/>
  <c r="F178" i="2"/>
  <c r="D178" i="2"/>
  <c r="H177" i="2"/>
  <c r="G177" i="2"/>
  <c r="F177" i="2"/>
  <c r="D177" i="2"/>
  <c r="H176" i="2"/>
  <c r="G176" i="2"/>
  <c r="F176" i="2"/>
  <c r="D176" i="2"/>
  <c r="H175" i="2"/>
  <c r="G175" i="2"/>
  <c r="F175" i="2"/>
  <c r="D175" i="2"/>
  <c r="H174" i="2"/>
  <c r="G174" i="2"/>
  <c r="F174" i="2"/>
  <c r="D174" i="2"/>
  <c r="H173" i="2"/>
  <c r="G173" i="2"/>
  <c r="F173" i="2"/>
  <c r="D173" i="2"/>
  <c r="H172" i="2"/>
  <c r="G172" i="2"/>
  <c r="F172" i="2"/>
  <c r="D172" i="2"/>
  <c r="H171" i="2"/>
  <c r="G171" i="2"/>
  <c r="F171" i="2"/>
  <c r="D171" i="2"/>
  <c r="H170" i="2"/>
  <c r="G170" i="2"/>
  <c r="F170" i="2"/>
  <c r="D170" i="2"/>
  <c r="H169" i="2"/>
  <c r="G169" i="2"/>
  <c r="F169" i="2"/>
  <c r="D169" i="2"/>
  <c r="H168" i="2"/>
  <c r="G168" i="2"/>
  <c r="F168" i="2"/>
  <c r="D168" i="2"/>
  <c r="H167" i="2"/>
  <c r="G167" i="2"/>
  <c r="F167" i="2"/>
  <c r="D167" i="2"/>
  <c r="H166" i="2"/>
  <c r="G166" i="2"/>
  <c r="F166" i="2"/>
  <c r="D166" i="2"/>
  <c r="H165" i="2"/>
  <c r="G165" i="2"/>
  <c r="F165" i="2"/>
  <c r="D165" i="2"/>
  <c r="H164" i="2"/>
  <c r="G164" i="2"/>
  <c r="F164" i="2"/>
  <c r="D164" i="2"/>
  <c r="H163" i="2"/>
  <c r="G163" i="2"/>
  <c r="F163" i="2"/>
  <c r="D163" i="2"/>
  <c r="H162" i="2"/>
  <c r="G162" i="2"/>
  <c r="F162" i="2"/>
  <c r="D162" i="2"/>
  <c r="H161" i="2"/>
  <c r="G161" i="2"/>
  <c r="F161" i="2"/>
  <c r="D161" i="2"/>
  <c r="H160" i="2"/>
  <c r="G160" i="2"/>
  <c r="F160" i="2"/>
  <c r="D160" i="2"/>
  <c r="H159" i="2"/>
  <c r="G159" i="2"/>
  <c r="F159" i="2"/>
  <c r="D159" i="2"/>
  <c r="H158" i="2"/>
  <c r="G158" i="2"/>
  <c r="F158" i="2"/>
  <c r="D158" i="2"/>
  <c r="H157" i="2"/>
  <c r="G157" i="2"/>
  <c r="F157" i="2"/>
  <c r="D157" i="2"/>
  <c r="H156" i="2"/>
  <c r="G156" i="2"/>
  <c r="F156" i="2"/>
  <c r="D156" i="2"/>
  <c r="H155" i="2"/>
  <c r="G155" i="2"/>
  <c r="F155" i="2"/>
  <c r="D155" i="2"/>
  <c r="H154" i="2"/>
  <c r="G154" i="2"/>
  <c r="F154" i="2"/>
  <c r="D154" i="2"/>
  <c r="H153" i="2"/>
  <c r="G153" i="2"/>
  <c r="F153" i="2"/>
  <c r="D153" i="2"/>
  <c r="H152" i="2"/>
  <c r="G152" i="2"/>
  <c r="F152" i="2"/>
  <c r="D152" i="2"/>
  <c r="H151" i="2"/>
  <c r="G151" i="2"/>
  <c r="F151" i="2"/>
  <c r="D151" i="2"/>
  <c r="H150" i="2"/>
  <c r="G150" i="2"/>
  <c r="F150" i="2"/>
  <c r="D150" i="2"/>
  <c r="H149" i="2"/>
  <c r="G149" i="2"/>
  <c r="F149" i="2"/>
  <c r="D149" i="2"/>
  <c r="H148" i="2"/>
  <c r="G148" i="2"/>
  <c r="F148" i="2"/>
  <c r="D148" i="2"/>
  <c r="H147" i="2"/>
  <c r="G147" i="2"/>
  <c r="F147" i="2"/>
  <c r="D147" i="2"/>
  <c r="H146" i="2"/>
  <c r="G146" i="2"/>
  <c r="F146" i="2"/>
  <c r="D146" i="2"/>
  <c r="H145" i="2"/>
  <c r="G145" i="2"/>
  <c r="F145" i="2"/>
  <c r="D145" i="2"/>
  <c r="H144" i="2"/>
  <c r="G144" i="2"/>
  <c r="F144" i="2"/>
  <c r="D144" i="2"/>
  <c r="H143" i="2"/>
  <c r="G143" i="2"/>
  <c r="F143" i="2"/>
  <c r="D143" i="2"/>
  <c r="H142" i="2"/>
  <c r="G142" i="2"/>
  <c r="F142" i="2"/>
  <c r="D142" i="2"/>
  <c r="H141" i="2"/>
  <c r="G141" i="2"/>
  <c r="F141" i="2"/>
  <c r="D141" i="2"/>
  <c r="H140" i="2"/>
  <c r="G140" i="2"/>
  <c r="F140" i="2"/>
  <c r="D140" i="2"/>
  <c r="H139" i="2"/>
  <c r="G139" i="2"/>
  <c r="F139" i="2"/>
  <c r="D139" i="2"/>
  <c r="H138" i="2"/>
  <c r="G138" i="2"/>
  <c r="F138" i="2"/>
  <c r="D138" i="2"/>
  <c r="H137" i="2"/>
  <c r="G137" i="2"/>
  <c r="F137" i="2"/>
  <c r="D137" i="2"/>
  <c r="H136" i="2"/>
  <c r="G136" i="2"/>
  <c r="F136" i="2"/>
  <c r="D136" i="2"/>
  <c r="H135" i="2"/>
  <c r="G135" i="2"/>
  <c r="F135" i="2"/>
  <c r="D135" i="2"/>
  <c r="H134" i="2"/>
  <c r="G134" i="2"/>
  <c r="F134" i="2"/>
  <c r="D134" i="2"/>
  <c r="H133" i="2"/>
  <c r="G133" i="2"/>
  <c r="F133" i="2"/>
  <c r="D133" i="2"/>
  <c r="H132" i="2"/>
  <c r="G132" i="2"/>
  <c r="F132" i="2"/>
  <c r="D132" i="2"/>
  <c r="H131" i="2"/>
  <c r="G131" i="2"/>
  <c r="F131" i="2"/>
  <c r="D131" i="2"/>
  <c r="H130" i="2"/>
  <c r="G130" i="2"/>
  <c r="F130" i="2"/>
  <c r="D130" i="2"/>
  <c r="H129" i="2"/>
  <c r="G129" i="2"/>
  <c r="F129" i="2"/>
  <c r="D129" i="2"/>
  <c r="H128" i="2"/>
  <c r="G128" i="2"/>
  <c r="F128" i="2"/>
  <c r="D128" i="2"/>
  <c r="H127" i="2"/>
  <c r="G127" i="2"/>
  <c r="F127" i="2"/>
  <c r="D127" i="2"/>
  <c r="H126" i="2"/>
  <c r="G126" i="2"/>
  <c r="F126" i="2"/>
  <c r="D126" i="2"/>
  <c r="H125" i="2"/>
  <c r="G125" i="2"/>
  <c r="F125" i="2"/>
  <c r="D125" i="2"/>
  <c r="H124" i="2"/>
  <c r="G124" i="2"/>
  <c r="F124" i="2"/>
  <c r="D124" i="2"/>
  <c r="H123" i="2"/>
  <c r="G123" i="2"/>
  <c r="F123" i="2"/>
  <c r="D123" i="2"/>
  <c r="H122" i="2"/>
  <c r="G122" i="2"/>
  <c r="F122" i="2"/>
  <c r="D122" i="2"/>
  <c r="H121" i="2"/>
  <c r="G121" i="2"/>
  <c r="F121" i="2"/>
  <c r="D121" i="2"/>
  <c r="H120" i="2"/>
  <c r="G120" i="2"/>
  <c r="F120" i="2"/>
  <c r="D120" i="2"/>
  <c r="H119" i="2"/>
  <c r="G119" i="2"/>
  <c r="F119" i="2"/>
  <c r="D119" i="2"/>
  <c r="H118" i="2"/>
  <c r="G118" i="2"/>
  <c r="F118" i="2"/>
  <c r="D118" i="2"/>
  <c r="H117" i="2"/>
  <c r="G117" i="2"/>
  <c r="F117" i="2"/>
  <c r="D117" i="2"/>
  <c r="H116" i="2"/>
  <c r="G116" i="2"/>
  <c r="F116" i="2"/>
  <c r="D116" i="2"/>
  <c r="H115" i="2"/>
  <c r="G115" i="2"/>
  <c r="F115" i="2"/>
  <c r="D115" i="2"/>
  <c r="H114" i="2"/>
  <c r="G114" i="2"/>
  <c r="F114" i="2"/>
  <c r="D114" i="2"/>
  <c r="H113" i="2"/>
  <c r="G113" i="2"/>
  <c r="F113" i="2"/>
  <c r="D113" i="2"/>
  <c r="H112" i="2"/>
  <c r="G112" i="2"/>
  <c r="F112" i="2"/>
  <c r="D112" i="2"/>
  <c r="H111" i="2"/>
  <c r="G111" i="2"/>
  <c r="F111" i="2"/>
  <c r="D111" i="2"/>
  <c r="H110" i="2"/>
  <c r="G110" i="2"/>
  <c r="F110" i="2"/>
  <c r="D110" i="2"/>
  <c r="H109" i="2"/>
  <c r="G109" i="2"/>
  <c r="F109" i="2"/>
  <c r="D109" i="2"/>
  <c r="H108" i="2"/>
  <c r="G108" i="2"/>
  <c r="F108" i="2"/>
  <c r="D108" i="2"/>
  <c r="H107" i="2"/>
  <c r="G107" i="2"/>
  <c r="F107" i="2"/>
  <c r="D107" i="2"/>
  <c r="H106" i="2"/>
  <c r="G106" i="2"/>
  <c r="F106" i="2"/>
  <c r="D106" i="2"/>
  <c r="H105" i="2"/>
  <c r="G105" i="2"/>
  <c r="F105" i="2"/>
  <c r="D105" i="2"/>
  <c r="H104" i="2"/>
  <c r="G104" i="2"/>
  <c r="F104" i="2"/>
  <c r="D104" i="2"/>
  <c r="H103" i="2"/>
  <c r="G103" i="2"/>
  <c r="F103" i="2"/>
  <c r="D103" i="2"/>
  <c r="H102" i="2"/>
  <c r="G102" i="2"/>
  <c r="F102" i="2"/>
  <c r="D102" i="2"/>
  <c r="H101" i="2"/>
  <c r="G101" i="2"/>
  <c r="F101" i="2"/>
  <c r="D101" i="2"/>
  <c r="H100" i="2"/>
  <c r="G100" i="2"/>
  <c r="F100" i="2"/>
  <c r="D100" i="2"/>
  <c r="H99" i="2"/>
  <c r="G99" i="2"/>
  <c r="F99" i="2"/>
  <c r="D99" i="2"/>
  <c r="H98" i="2"/>
  <c r="G98" i="2"/>
  <c r="F98" i="2"/>
  <c r="D98" i="2"/>
  <c r="H97" i="2"/>
  <c r="G97" i="2"/>
  <c r="F97" i="2"/>
  <c r="D97" i="2"/>
  <c r="H96" i="2"/>
  <c r="G96" i="2"/>
  <c r="F96" i="2"/>
  <c r="D96" i="2"/>
  <c r="H95" i="2"/>
  <c r="G95" i="2"/>
  <c r="F95" i="2"/>
  <c r="D95" i="2"/>
  <c r="H94" i="2"/>
  <c r="G94" i="2"/>
  <c r="F94" i="2"/>
  <c r="D94" i="2"/>
  <c r="H93" i="2"/>
  <c r="G93" i="2"/>
  <c r="F93" i="2"/>
  <c r="D93" i="2"/>
  <c r="H92" i="2"/>
  <c r="G92" i="2"/>
  <c r="F92" i="2"/>
  <c r="D92" i="2"/>
  <c r="H91" i="2"/>
  <c r="G91" i="2"/>
  <c r="F91" i="2"/>
  <c r="D91" i="2"/>
  <c r="H90" i="2"/>
  <c r="G90" i="2"/>
  <c r="F90" i="2"/>
  <c r="D90" i="2"/>
  <c r="H89" i="2"/>
  <c r="G89" i="2"/>
  <c r="F89" i="2"/>
  <c r="D89" i="2"/>
  <c r="H88" i="2"/>
  <c r="G88" i="2"/>
  <c r="F88" i="2"/>
  <c r="D88" i="2"/>
  <c r="H87" i="2"/>
  <c r="G87" i="2"/>
  <c r="F87" i="2"/>
  <c r="D87" i="2"/>
  <c r="H86" i="2"/>
  <c r="G86" i="2"/>
  <c r="F86" i="2"/>
  <c r="D86" i="2"/>
  <c r="H85" i="2"/>
  <c r="G85" i="2"/>
  <c r="F85" i="2"/>
  <c r="D85" i="2"/>
  <c r="H84" i="2"/>
  <c r="G84" i="2"/>
  <c r="F84" i="2"/>
  <c r="D84" i="2"/>
  <c r="H83" i="2"/>
  <c r="G83" i="2"/>
  <c r="F83" i="2"/>
  <c r="D83" i="2"/>
  <c r="H82" i="2"/>
  <c r="G82" i="2"/>
  <c r="F82" i="2"/>
  <c r="D82" i="2"/>
  <c r="H81" i="2"/>
  <c r="G81" i="2"/>
  <c r="F81" i="2"/>
  <c r="D81" i="2"/>
  <c r="H80" i="2"/>
  <c r="G80" i="2"/>
  <c r="F80" i="2"/>
  <c r="D80" i="2"/>
  <c r="H79" i="2"/>
  <c r="G79" i="2"/>
  <c r="F79" i="2"/>
  <c r="D79" i="2"/>
  <c r="H78" i="2"/>
  <c r="G78" i="2"/>
  <c r="F78" i="2"/>
  <c r="D78" i="2"/>
  <c r="H77" i="2"/>
  <c r="G77" i="2"/>
  <c r="F77" i="2"/>
  <c r="D77" i="2"/>
  <c r="H76" i="2"/>
  <c r="G76" i="2"/>
  <c r="F76" i="2"/>
  <c r="D76" i="2"/>
  <c r="H75" i="2"/>
  <c r="G75" i="2"/>
  <c r="F75" i="2"/>
  <c r="D75" i="2"/>
  <c r="H74" i="2"/>
  <c r="G74" i="2"/>
  <c r="F74" i="2"/>
  <c r="D74" i="2"/>
  <c r="H73" i="2"/>
  <c r="G73" i="2"/>
  <c r="F73" i="2"/>
  <c r="D73" i="2"/>
  <c r="H72" i="2"/>
  <c r="G72" i="2"/>
  <c r="F72" i="2"/>
  <c r="D72" i="2"/>
  <c r="H71" i="2"/>
  <c r="G71" i="2"/>
  <c r="F71" i="2"/>
  <c r="D71" i="2"/>
  <c r="H70" i="2"/>
  <c r="G70" i="2"/>
  <c r="F70" i="2"/>
  <c r="D70" i="2"/>
  <c r="H69" i="2"/>
  <c r="G69" i="2"/>
  <c r="F69" i="2"/>
  <c r="D69" i="2"/>
  <c r="H68" i="2"/>
  <c r="G68" i="2"/>
  <c r="F68" i="2"/>
  <c r="D68" i="2"/>
  <c r="H67" i="2"/>
  <c r="G67" i="2"/>
  <c r="F67" i="2"/>
  <c r="D67" i="2"/>
  <c r="H66" i="2"/>
  <c r="G66" i="2"/>
  <c r="F66" i="2"/>
  <c r="D66" i="2"/>
  <c r="H65" i="2"/>
  <c r="G65" i="2"/>
  <c r="F65" i="2"/>
  <c r="D65" i="2"/>
  <c r="H64" i="2"/>
  <c r="G64" i="2"/>
  <c r="F64" i="2"/>
  <c r="D64" i="2"/>
  <c r="H63" i="2"/>
  <c r="G63" i="2"/>
  <c r="F63" i="2"/>
  <c r="D63" i="2"/>
  <c r="H62" i="2"/>
  <c r="G62" i="2"/>
  <c r="F62" i="2"/>
  <c r="D62" i="2"/>
  <c r="H61" i="2"/>
  <c r="G61" i="2"/>
  <c r="F61" i="2"/>
  <c r="D61" i="2"/>
  <c r="H60" i="2"/>
  <c r="G60" i="2"/>
  <c r="F60" i="2"/>
  <c r="D60" i="2"/>
  <c r="H59" i="2"/>
  <c r="G59" i="2"/>
  <c r="F59" i="2"/>
  <c r="D59" i="2"/>
  <c r="H58" i="2"/>
  <c r="G58" i="2"/>
  <c r="F58" i="2"/>
  <c r="D58" i="2"/>
  <c r="H57" i="2"/>
  <c r="G57" i="2"/>
  <c r="F57" i="2"/>
  <c r="D57" i="2"/>
  <c r="H56" i="2"/>
  <c r="G56" i="2"/>
  <c r="F56" i="2"/>
  <c r="D56" i="2"/>
  <c r="H55" i="2"/>
  <c r="G55" i="2"/>
  <c r="F55" i="2"/>
  <c r="D55" i="2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P16" i="2"/>
  <c r="M16" i="2"/>
  <c r="G23" i="2"/>
  <c r="F23" i="2"/>
  <c r="H23" i="2" s="1"/>
  <c r="K3" i="2" s="1"/>
  <c r="D23" i="2"/>
  <c r="P6" i="2"/>
  <c r="M6" i="2"/>
  <c r="K6" i="2"/>
  <c r="H22" i="2"/>
  <c r="G22" i="2"/>
  <c r="F22" i="2"/>
  <c r="D22" i="2"/>
  <c r="P12" i="2"/>
  <c r="M12" i="2"/>
  <c r="H21" i="2"/>
  <c r="G21" i="2"/>
  <c r="F21" i="2"/>
  <c r="D21" i="2"/>
  <c r="P7" i="2"/>
  <c r="M7" i="2"/>
  <c r="K7" i="2"/>
  <c r="G20" i="2"/>
  <c r="F20" i="2"/>
  <c r="H20" i="2" s="1"/>
  <c r="D20" i="2"/>
  <c r="G19" i="2"/>
  <c r="F19" i="2"/>
  <c r="H19" i="2" s="1"/>
  <c r="D19" i="2"/>
  <c r="P11" i="2"/>
  <c r="M11" i="2"/>
  <c r="K11" i="2"/>
  <c r="H18" i="2"/>
  <c r="G18" i="2"/>
  <c r="F18" i="2"/>
  <c r="D18" i="2"/>
  <c r="P13" i="2"/>
  <c r="M13" i="2"/>
  <c r="H17" i="2"/>
  <c r="G17" i="2"/>
  <c r="F17" i="2"/>
  <c r="D17" i="2"/>
  <c r="P23" i="2"/>
  <c r="M23" i="2"/>
  <c r="G16" i="2"/>
  <c r="F16" i="2"/>
  <c r="H16" i="2" s="1"/>
  <c r="D16" i="2"/>
  <c r="P3" i="2"/>
  <c r="M3" i="2"/>
  <c r="G15" i="2"/>
  <c r="F15" i="2"/>
  <c r="H15" i="2" s="1"/>
  <c r="D15" i="2"/>
  <c r="P15" i="2"/>
  <c r="M15" i="2"/>
  <c r="K15" i="2"/>
  <c r="H14" i="2"/>
  <c r="G14" i="2"/>
  <c r="F14" i="2"/>
  <c r="D14" i="2"/>
  <c r="P14" i="2"/>
  <c r="M14" i="2"/>
  <c r="K14" i="2"/>
  <c r="G13" i="2"/>
  <c r="H13" i="2" s="1"/>
  <c r="F13" i="2"/>
  <c r="D13" i="2"/>
  <c r="P22" i="2"/>
  <c r="M22" i="2"/>
  <c r="K22" i="2"/>
  <c r="G12" i="2"/>
  <c r="F12" i="2"/>
  <c r="H12" i="2" s="1"/>
  <c r="D12" i="2"/>
  <c r="P18" i="2"/>
  <c r="M18" i="2"/>
  <c r="K18" i="2"/>
  <c r="G11" i="2"/>
  <c r="F11" i="2"/>
  <c r="H11" i="2" s="1"/>
  <c r="D11" i="2"/>
  <c r="P10" i="2"/>
  <c r="M10" i="2"/>
  <c r="K10" i="2"/>
  <c r="H10" i="2"/>
  <c r="G10" i="2"/>
  <c r="F10" i="2"/>
  <c r="D10" i="2"/>
  <c r="P21" i="2"/>
  <c r="M21" i="2"/>
  <c r="K21" i="2"/>
  <c r="G9" i="2"/>
  <c r="H9" i="2" s="1"/>
  <c r="F9" i="2"/>
  <c r="D9" i="2"/>
  <c r="P20" i="2"/>
  <c r="M20" i="2"/>
  <c r="K20" i="2"/>
  <c r="G8" i="2"/>
  <c r="F8" i="2"/>
  <c r="H8" i="2" s="1"/>
  <c r="D8" i="2"/>
  <c r="P19" i="2"/>
  <c r="M19" i="2"/>
  <c r="K19" i="2"/>
  <c r="G7" i="2"/>
  <c r="F7" i="2"/>
  <c r="H7" i="2" s="1"/>
  <c r="D7" i="2"/>
  <c r="P5" i="2"/>
  <c r="M5" i="2"/>
  <c r="K5" i="2"/>
  <c r="H6" i="2"/>
  <c r="G6" i="2"/>
  <c r="F6" i="2"/>
  <c r="D6" i="2"/>
  <c r="P17" i="2"/>
  <c r="M17" i="2"/>
  <c r="K17" i="2"/>
  <c r="G5" i="2"/>
  <c r="H5" i="2" s="1"/>
  <c r="F5" i="2"/>
  <c r="D5" i="2"/>
  <c r="P4" i="2"/>
  <c r="M4" i="2"/>
  <c r="K4" i="2"/>
  <c r="G4" i="2"/>
  <c r="F4" i="2"/>
  <c r="H4" i="2" s="1"/>
  <c r="D4" i="2"/>
  <c r="Q8" i="2" a="1"/>
  <c r="Q8" i="2" s="1"/>
  <c r="R8" i="2" s="1"/>
  <c r="P8" i="2"/>
  <c r="N8" i="2" a="1"/>
  <c r="N8" i="2" s="1"/>
  <c r="O8" i="2" s="1"/>
  <c r="M8" i="2"/>
  <c r="K8" i="2"/>
  <c r="H3" i="2"/>
  <c r="G3" i="2"/>
  <c r="F3" i="2"/>
  <c r="D3" i="2"/>
  <c r="P9" i="2"/>
  <c r="N9" i="2" a="1"/>
  <c r="N9" i="2" s="1"/>
  <c r="O9" i="2" s="1"/>
  <c r="M9" i="2"/>
  <c r="K9" i="2"/>
  <c r="H2" i="2"/>
  <c r="L18" i="2" s="1" a="1"/>
  <c r="L18" i="2" s="1"/>
  <c r="G2" i="2"/>
  <c r="N21" i="2" s="1" a="1"/>
  <c r="N21" i="2" s="1"/>
  <c r="O21" i="2" s="1"/>
  <c r="F2" i="2"/>
  <c r="Q10" i="2" s="1" a="1"/>
  <c r="Q10" i="2" s="1"/>
  <c r="R10" i="2" s="1"/>
  <c r="D2" i="2"/>
  <c r="S8" i="2" l="1"/>
  <c r="L4" i="2" a="1"/>
  <c r="L4" i="2" s="1"/>
  <c r="N19" i="2" a="1"/>
  <c r="N19" i="2" s="1"/>
  <c r="O19" i="2" s="1"/>
  <c r="S19" i="2" s="1"/>
  <c r="Q19" i="2" a="1"/>
  <c r="Q19" i="2" s="1"/>
  <c r="R19" i="2" s="1"/>
  <c r="L20" i="2" a="1"/>
  <c r="L20" i="2" s="1"/>
  <c r="N18" i="2" a="1"/>
  <c r="N18" i="2" s="1"/>
  <c r="O18" i="2" s="1"/>
  <c r="Q18" i="2" a="1"/>
  <c r="Q18" i="2" s="1"/>
  <c r="R18" i="2" s="1"/>
  <c r="L22" i="2" a="1"/>
  <c r="L22" i="2" s="1"/>
  <c r="Q14" i="2" a="1"/>
  <c r="Q14" i="2" s="1"/>
  <c r="R14" i="2" s="1"/>
  <c r="N15" i="2" a="1"/>
  <c r="N15" i="2" s="1"/>
  <c r="O15" i="2" s="1"/>
  <c r="L8" i="2" a="1"/>
  <c r="L8" i="2" s="1"/>
  <c r="N5" i="2" a="1"/>
  <c r="N5" i="2" s="1"/>
  <c r="O5" i="2" s="1"/>
  <c r="Q5" i="2" a="1"/>
  <c r="Q5" i="2" s="1"/>
  <c r="R5" i="2" s="1"/>
  <c r="L19" i="2" a="1"/>
  <c r="L19" i="2" s="1"/>
  <c r="N10" i="2" a="1"/>
  <c r="N10" i="2" s="1"/>
  <c r="O10" i="2" s="1"/>
  <c r="S10" i="2" s="1"/>
  <c r="N14" i="2" a="1"/>
  <c r="N14" i="2" s="1"/>
  <c r="O14" i="2" s="1"/>
  <c r="S14" i="2" s="1"/>
  <c r="N3" i="2" a="1"/>
  <c r="N3" i="2" s="1"/>
  <c r="O3" i="2" s="1"/>
  <c r="K13" i="2"/>
  <c r="K16" i="2"/>
  <c r="L16" i="2" a="1"/>
  <c r="L16" i="2" s="1"/>
  <c r="L2" i="2" a="1"/>
  <c r="L2" i="2" s="1"/>
  <c r="L7" i="2" a="1"/>
  <c r="L7" i="2" s="1"/>
  <c r="K2" i="2"/>
  <c r="L23" i="2" a="1"/>
  <c r="L23" i="2" s="1"/>
  <c r="L12" i="2" a="1"/>
  <c r="L12" i="2" s="1"/>
  <c r="L13" i="2" a="1"/>
  <c r="L13" i="2" s="1"/>
  <c r="L14" i="2" a="1"/>
  <c r="L14" i="2" s="1"/>
  <c r="L6" i="2" a="1"/>
  <c r="L6" i="2" s="1"/>
  <c r="L11" i="2" a="1"/>
  <c r="L11" i="2" s="1"/>
  <c r="L15" i="2" a="1"/>
  <c r="L15" i="2" s="1"/>
  <c r="Q9" i="2" a="1"/>
  <c r="Q9" i="2" s="1"/>
  <c r="R9" i="2" s="1"/>
  <c r="S9" i="2" s="1"/>
  <c r="Q6" i="2" a="1"/>
  <c r="Q6" i="2" s="1"/>
  <c r="R6" i="2" s="1"/>
  <c r="Q11" i="2" a="1"/>
  <c r="Q11" i="2" s="1"/>
  <c r="R11" i="2" s="1"/>
  <c r="Q16" i="2" a="1"/>
  <c r="Q16" i="2" s="1"/>
  <c r="R16" i="2" s="1"/>
  <c r="Q2" i="2" a="1"/>
  <c r="Q2" i="2" s="1"/>
  <c r="R2" i="2" s="1"/>
  <c r="Q3" i="2" a="1"/>
  <c r="Q3" i="2" s="1"/>
  <c r="R3" i="2" s="1"/>
  <c r="Q7" i="2" a="1"/>
  <c r="Q7" i="2" s="1"/>
  <c r="R7" i="2" s="1"/>
  <c r="P2" i="2"/>
  <c r="Q23" i="2" a="1"/>
  <c r="Q23" i="2" s="1"/>
  <c r="R23" i="2" s="1"/>
  <c r="Q12" i="2" a="1"/>
  <c r="Q12" i="2" s="1"/>
  <c r="R12" i="2" s="1"/>
  <c r="Q13" i="2" a="1"/>
  <c r="Q13" i="2" s="1"/>
  <c r="R13" i="2" s="1"/>
  <c r="L9" i="2" a="1"/>
  <c r="L9" i="2" s="1"/>
  <c r="N17" i="2" a="1"/>
  <c r="N17" i="2" s="1"/>
  <c r="O17" i="2" s="1"/>
  <c r="Q17" i="2" a="1"/>
  <c r="Q17" i="2" s="1"/>
  <c r="R17" i="2" s="1"/>
  <c r="L5" i="2" a="1"/>
  <c r="L5" i="2" s="1"/>
  <c r="Q21" i="2" a="1"/>
  <c r="Q21" i="2" s="1"/>
  <c r="R21" i="2" s="1"/>
  <c r="S21" i="2" s="1"/>
  <c r="L10" i="2" a="1"/>
  <c r="L10" i="2" s="1"/>
  <c r="Q15" i="2" a="1"/>
  <c r="Q15" i="2" s="1"/>
  <c r="R15" i="2" s="1"/>
  <c r="N6" i="2" a="1"/>
  <c r="N6" i="2" s="1"/>
  <c r="O6" i="2" s="1"/>
  <c r="S6" i="2" s="1"/>
  <c r="N11" i="2" a="1"/>
  <c r="N11" i="2" s="1"/>
  <c r="O11" i="2" s="1"/>
  <c r="S11" i="2" s="1"/>
  <c r="N16" i="2" a="1"/>
  <c r="N16" i="2" s="1"/>
  <c r="O16" i="2" s="1"/>
  <c r="S16" i="2" s="1"/>
  <c r="N2" i="2" a="1"/>
  <c r="N2" i="2" s="1"/>
  <c r="O2" i="2" s="1"/>
  <c r="S2" i="2" s="1"/>
  <c r="N7" i="2" a="1"/>
  <c r="N7" i="2" s="1"/>
  <c r="O7" i="2" s="1"/>
  <c r="S7" i="2" s="1"/>
  <c r="M2" i="2"/>
  <c r="N23" i="2" a="1"/>
  <c r="N23" i="2" s="1"/>
  <c r="O23" i="2" s="1"/>
  <c r="S23" i="2" s="1"/>
  <c r="N12" i="2" a="1"/>
  <c r="N12" i="2" s="1"/>
  <c r="O12" i="2" s="1"/>
  <c r="S12" i="2" s="1"/>
  <c r="N13" i="2" a="1"/>
  <c r="N13" i="2" s="1"/>
  <c r="O13" i="2" s="1"/>
  <c r="S13" i="2" s="1"/>
  <c r="N4" i="2" a="1"/>
  <c r="N4" i="2" s="1"/>
  <c r="O4" i="2" s="1"/>
  <c r="Q4" i="2" a="1"/>
  <c r="Q4" i="2" s="1"/>
  <c r="R4" i="2" s="1"/>
  <c r="L17" i="2" a="1"/>
  <c r="L17" i="2" s="1"/>
  <c r="N20" i="2" a="1"/>
  <c r="N20" i="2" s="1"/>
  <c r="O20" i="2" s="1"/>
  <c r="S20" i="2" s="1"/>
  <c r="Q20" i="2" a="1"/>
  <c r="Q20" i="2" s="1"/>
  <c r="R20" i="2" s="1"/>
  <c r="L21" i="2" a="1"/>
  <c r="L21" i="2" s="1"/>
  <c r="N22" i="2" a="1"/>
  <c r="N22" i="2" s="1"/>
  <c r="O22" i="2" s="1"/>
  <c r="Q22" i="2" a="1"/>
  <c r="Q22" i="2" s="1"/>
  <c r="R22" i="2" s="1"/>
  <c r="L3" i="2" a="1"/>
  <c r="L3" i="2" s="1"/>
  <c r="S4" i="2" l="1"/>
  <c r="S15" i="2"/>
  <c r="S18" i="2"/>
  <c r="S3" i="2"/>
  <c r="S5" i="2"/>
  <c r="S22" i="2"/>
  <c r="S17" i="2"/>
</calcChain>
</file>

<file path=xl/sharedStrings.xml><?xml version="1.0" encoding="utf-8"?>
<sst xmlns="http://schemas.openxmlformats.org/spreadsheetml/2006/main" count="1981" uniqueCount="83">
  <si>
    <t>Genotype</t>
  </si>
  <si>
    <t>QR</t>
  </si>
  <si>
    <t>POS</t>
  </si>
  <si>
    <t>Shoot Area</t>
  </si>
  <si>
    <t>Shoot Width</t>
  </si>
  <si>
    <t>Shoot Height</t>
  </si>
  <si>
    <t>Total Length - All Roots</t>
  </si>
  <si>
    <t>Total Length - Primary Roots</t>
  </si>
  <si>
    <t>Total Length - Lateral Roots</t>
  </si>
  <si>
    <t>Average Length - Primary roots</t>
  </si>
  <si>
    <t>Average Length - Lateral roots</t>
  </si>
  <si>
    <t>Lateral Root Count</t>
  </si>
  <si>
    <t>Primary Root Count</t>
  </si>
  <si>
    <t>Convex Hull</t>
  </si>
  <si>
    <t>Average Tortuosity</t>
  </si>
  <si>
    <t>Maximum Width</t>
  </si>
  <si>
    <t>Maximum Depth</t>
  </si>
  <si>
    <t>Width / Depth Ratio</t>
  </si>
  <si>
    <t>Centre of Mass X</t>
  </si>
  <si>
    <t>Centre of Mass Y</t>
  </si>
  <si>
    <t>Convex Hull Centroid X</t>
  </si>
  <si>
    <t>Convex Hull Centroid Y</t>
  </si>
  <si>
    <t>Alchemy</t>
  </si>
  <si>
    <t>Banco</t>
  </si>
  <si>
    <t>Bersee</t>
  </si>
  <si>
    <t>Brigadier</t>
  </si>
  <si>
    <t>Brompton</t>
  </si>
  <si>
    <t>Claire</t>
  </si>
  <si>
    <t>Copain</t>
  </si>
  <si>
    <t>Cordiale</t>
  </si>
  <si>
    <t>Flamingo</t>
  </si>
  <si>
    <t>Gladiator</t>
  </si>
  <si>
    <t>Hereward</t>
  </si>
  <si>
    <t>Holdfast</t>
  </si>
  <si>
    <t>Kloka</t>
  </si>
  <si>
    <t>Maris Fundin</t>
  </si>
  <si>
    <t>Rialto</t>
  </si>
  <si>
    <t>Robigus</t>
  </si>
  <si>
    <t>Slepjner</t>
  </si>
  <si>
    <t>Soissons</t>
  </si>
  <si>
    <t>Spark</t>
  </si>
  <si>
    <t>Steadfast</t>
  </si>
  <si>
    <t xml:space="preserve">Stetson </t>
  </si>
  <si>
    <t>Xi-19</t>
  </si>
  <si>
    <t>R/S Ratio</t>
  </si>
  <si>
    <t>R/S Ratio Fixed</t>
  </si>
  <si>
    <t>Shoot Area Scaled</t>
  </si>
  <si>
    <t>RTL Scaled</t>
  </si>
  <si>
    <t>RS Ratio</t>
  </si>
  <si>
    <t>Geno</t>
  </si>
  <si>
    <t>SD</t>
  </si>
  <si>
    <t>TRL</t>
  </si>
  <si>
    <t>SE*2</t>
  </si>
  <si>
    <t>Bubble size</t>
  </si>
  <si>
    <t>Total.Length...All.Roots</t>
  </si>
  <si>
    <t>Total.Length...Primary.Roots</t>
  </si>
  <si>
    <t>Total.Length...Lateral.Roots</t>
  </si>
  <si>
    <t>Average.Length...Primary.roots</t>
  </si>
  <si>
    <t>Average.Length...Lateral.roots</t>
  </si>
  <si>
    <t>Lateral.Root.Count</t>
  </si>
  <si>
    <t>Primary.Root.Count</t>
  </si>
  <si>
    <t>Convex.Hull</t>
  </si>
  <si>
    <t>Average.Tortuosity</t>
  </si>
  <si>
    <t>Maximum.Width</t>
  </si>
  <si>
    <t>Maximum.Depth</t>
  </si>
  <si>
    <t>Width...Depth.Ratio</t>
  </si>
  <si>
    <t>Centre.of.Mass.X</t>
  </si>
  <si>
    <t>Centre.of.Mass.Y</t>
  </si>
  <si>
    <t>Convex.Hull.Centroid.X</t>
  </si>
  <si>
    <t>Convex.Hull.Centroid.Y</t>
  </si>
  <si>
    <t>Total Length All Roots</t>
  </si>
  <si>
    <t>Total Length Primary Roots</t>
  </si>
  <si>
    <t xml:space="preserve">Total Length Lateral Roots </t>
  </si>
  <si>
    <t>Mean Length Primary Roots</t>
  </si>
  <si>
    <t>Mean Length Lateral Roots</t>
  </si>
  <si>
    <t xml:space="preserve">Average Tortuosity </t>
  </si>
  <si>
    <t xml:space="preserve">Maximum Width </t>
  </si>
  <si>
    <t xml:space="preserve">Maximum Depth </t>
  </si>
  <si>
    <t>Width Depth Ratio</t>
  </si>
  <si>
    <t>CoM X-axis</t>
  </si>
  <si>
    <t>CoM Y-axis</t>
  </si>
  <si>
    <t>Convex Hull Centroid X-axis</t>
  </si>
  <si>
    <t>Convex Hull Centroid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</si>
</sst>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16" fillId="33" borderId="0" xfId="0" applyFont="1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SE'!$B$1</c:f>
              <c:strCache>
                <c:ptCount val="1"/>
                <c:pt idx="0">
                  <c:v>Total Length All Roots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8575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SE'!$B$26:$B$47</c:f>
                <c:numCache>
                  <c:formatCode>General</c:formatCode>
                  <c:ptCount val="22"/>
                  <c:pt idx="0">
                    <c:v>45.265122074097903</c:v>
                  </c:pt>
                  <c:pt idx="1">
                    <c:v>45.692101278688952</c:v>
                  </c:pt>
                  <c:pt idx="2">
                    <c:v>43.442017987215429</c:v>
                  </c:pt>
                  <c:pt idx="3">
                    <c:v>28.648379108825907</c:v>
                  </c:pt>
                  <c:pt idx="4">
                    <c:v>38.551031975280381</c:v>
                  </c:pt>
                  <c:pt idx="5">
                    <c:v>33.837769325904759</c:v>
                  </c:pt>
                  <c:pt idx="6">
                    <c:v>29.928337237206858</c:v>
                  </c:pt>
                  <c:pt idx="7">
                    <c:v>32.320569287412191</c:v>
                  </c:pt>
                  <c:pt idx="8">
                    <c:v>57.151418009652375</c:v>
                  </c:pt>
                  <c:pt idx="9">
                    <c:v>45.09388730708686</c:v>
                  </c:pt>
                  <c:pt idx="10">
                    <c:v>45.33231527210895</c:v>
                  </c:pt>
                  <c:pt idx="11">
                    <c:v>25.186044369542667</c:v>
                  </c:pt>
                  <c:pt idx="12">
                    <c:v>42.769013844761716</c:v>
                  </c:pt>
                  <c:pt idx="13">
                    <c:v>46.897395166355047</c:v>
                  </c:pt>
                  <c:pt idx="14">
                    <c:v>44.056053216866665</c:v>
                  </c:pt>
                  <c:pt idx="15">
                    <c:v>57.437283198877516</c:v>
                  </c:pt>
                  <c:pt idx="16">
                    <c:v>31.511065266928384</c:v>
                  </c:pt>
                  <c:pt idx="17">
                    <c:v>37.004414426117144</c:v>
                  </c:pt>
                  <c:pt idx="18">
                    <c:v>37.323958317391046</c:v>
                  </c:pt>
                  <c:pt idx="19">
                    <c:v>27.010757999158859</c:v>
                  </c:pt>
                  <c:pt idx="20">
                    <c:v>45.126595017403048</c:v>
                  </c:pt>
                  <c:pt idx="21">
                    <c:v>62.312446063935809</c:v>
                  </c:pt>
                </c:numCache>
              </c:numRef>
            </c:plus>
            <c:minus>
              <c:numRef>
                <c:f>'PLOTS - Means &amp; SE'!$B$26:$B$47</c:f>
                <c:numCache>
                  <c:formatCode>General</c:formatCode>
                  <c:ptCount val="22"/>
                  <c:pt idx="0">
                    <c:v>45.265122074097903</c:v>
                  </c:pt>
                  <c:pt idx="1">
                    <c:v>45.692101278688952</c:v>
                  </c:pt>
                  <c:pt idx="2">
                    <c:v>43.442017987215429</c:v>
                  </c:pt>
                  <c:pt idx="3">
                    <c:v>28.648379108825907</c:v>
                  </c:pt>
                  <c:pt idx="4">
                    <c:v>38.551031975280381</c:v>
                  </c:pt>
                  <c:pt idx="5">
                    <c:v>33.837769325904759</c:v>
                  </c:pt>
                  <c:pt idx="6">
                    <c:v>29.928337237206858</c:v>
                  </c:pt>
                  <c:pt idx="7">
                    <c:v>32.320569287412191</c:v>
                  </c:pt>
                  <c:pt idx="8">
                    <c:v>57.151418009652375</c:v>
                  </c:pt>
                  <c:pt idx="9">
                    <c:v>45.09388730708686</c:v>
                  </c:pt>
                  <c:pt idx="10">
                    <c:v>45.33231527210895</c:v>
                  </c:pt>
                  <c:pt idx="11">
                    <c:v>25.186044369542667</c:v>
                  </c:pt>
                  <c:pt idx="12">
                    <c:v>42.769013844761716</c:v>
                  </c:pt>
                  <c:pt idx="13">
                    <c:v>46.897395166355047</c:v>
                  </c:pt>
                  <c:pt idx="14">
                    <c:v>44.056053216866665</c:v>
                  </c:pt>
                  <c:pt idx="15">
                    <c:v>57.437283198877516</c:v>
                  </c:pt>
                  <c:pt idx="16">
                    <c:v>31.511065266928384</c:v>
                  </c:pt>
                  <c:pt idx="17">
                    <c:v>37.004414426117144</c:v>
                  </c:pt>
                  <c:pt idx="18">
                    <c:v>37.323958317391046</c:v>
                  </c:pt>
                  <c:pt idx="19">
                    <c:v>27.010757999158859</c:v>
                  </c:pt>
                  <c:pt idx="20">
                    <c:v>45.126595017403048</c:v>
                  </c:pt>
                  <c:pt idx="21">
                    <c:v>62.312446063935809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SE'!$B$2:$B$23</c:f>
              <c:numCache>
                <c:formatCode>General</c:formatCode>
                <c:ptCount val="22"/>
                <c:pt idx="0">
                  <c:v>274.15360544217714</c:v>
                </c:pt>
                <c:pt idx="1">
                  <c:v>645.42361904761913</c:v>
                </c:pt>
                <c:pt idx="2">
                  <c:v>549.50581453634095</c:v>
                </c:pt>
                <c:pt idx="3">
                  <c:v>384.78970521541902</c:v>
                </c:pt>
                <c:pt idx="4">
                  <c:v>280.2075630252105</c:v>
                </c:pt>
                <c:pt idx="5">
                  <c:v>281.76049886621337</c:v>
                </c:pt>
                <c:pt idx="6">
                  <c:v>552.03928571428571</c:v>
                </c:pt>
                <c:pt idx="7">
                  <c:v>523.7751428571429</c:v>
                </c:pt>
                <c:pt idx="8">
                  <c:v>541.06439153439146</c:v>
                </c:pt>
                <c:pt idx="9">
                  <c:v>504.54721088435338</c:v>
                </c:pt>
                <c:pt idx="10">
                  <c:v>209.83904761904762</c:v>
                </c:pt>
                <c:pt idx="11">
                  <c:v>229.60132275132284</c:v>
                </c:pt>
                <c:pt idx="12">
                  <c:v>557.15864661654098</c:v>
                </c:pt>
                <c:pt idx="13">
                  <c:v>510.72852130325805</c:v>
                </c:pt>
                <c:pt idx="14">
                  <c:v>252.57751322751332</c:v>
                </c:pt>
                <c:pt idx="15">
                  <c:v>417.55598997493718</c:v>
                </c:pt>
                <c:pt idx="16">
                  <c:v>402.73884711779431</c:v>
                </c:pt>
                <c:pt idx="17">
                  <c:v>431.74735449735425</c:v>
                </c:pt>
                <c:pt idx="18">
                  <c:v>472.17466666666667</c:v>
                </c:pt>
                <c:pt idx="19">
                  <c:v>612.66220551378478</c:v>
                </c:pt>
                <c:pt idx="20">
                  <c:v>529.02916666666658</c:v>
                </c:pt>
                <c:pt idx="21">
                  <c:v>466.0929100529105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7-C446-BF4A-B8DE4B0FF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0352"/>
        <c:axId val="303240744"/>
      </c:barChart>
      <c:catAx>
        <c:axId val="303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0744"/>
        <c:crosses val="autoZero"/>
        <c:auto val="1"/>
        <c:lblAlgn val="ctr"/>
        <c:lblOffset val="100"/>
        <c:noMultiLvlLbl val="0"/>
      </c:catAx>
      <c:valAx>
        <c:axId val="3032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'PLOTS - Means &amp; SE'!$C$1</c:f>
              <c:strCache>
                <c:ptCount val="1"/>
                <c:pt idx="0">
                  <c:v>Total Length Primary Roots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SE'!$C$26:$C$47</c:f>
                <c:numCache>
                  <c:formatCode>General</c:formatCode>
                  <c:ptCount val="22"/>
                  <c:pt idx="0">
                    <c:v>40.51000336888</c:v>
                  </c:pt>
                  <c:pt idx="1">
                    <c:v>38.509478889921525</c:v>
                  </c:pt>
                  <c:pt idx="2">
                    <c:v>34.514467350011046</c:v>
                  </c:pt>
                  <c:pt idx="3">
                    <c:v>23.35759560857619</c:v>
                  </c:pt>
                  <c:pt idx="4">
                    <c:v>36.524005273375806</c:v>
                  </c:pt>
                  <c:pt idx="5">
                    <c:v>32.084483029181527</c:v>
                  </c:pt>
                  <c:pt idx="6">
                    <c:v>26.887048759772568</c:v>
                  </c:pt>
                  <c:pt idx="7">
                    <c:v>26.850514094915049</c:v>
                  </c:pt>
                  <c:pt idx="8">
                    <c:v>47.207373867958481</c:v>
                  </c:pt>
                  <c:pt idx="9">
                    <c:v>32.231772241915053</c:v>
                  </c:pt>
                  <c:pt idx="10">
                    <c:v>45.389815866726863</c:v>
                  </c:pt>
                  <c:pt idx="11">
                    <c:v>24.084935066103998</c:v>
                  </c:pt>
                  <c:pt idx="12">
                    <c:v>36.248642815971621</c:v>
                  </c:pt>
                  <c:pt idx="13">
                    <c:v>31.893338670429525</c:v>
                  </c:pt>
                  <c:pt idx="14">
                    <c:v>41.772416207419234</c:v>
                  </c:pt>
                  <c:pt idx="15">
                    <c:v>50.42635133862553</c:v>
                  </c:pt>
                  <c:pt idx="16">
                    <c:v>29.402555062457903</c:v>
                  </c:pt>
                  <c:pt idx="17">
                    <c:v>35.01666052377962</c:v>
                  </c:pt>
                  <c:pt idx="18">
                    <c:v>33.919673550085335</c:v>
                  </c:pt>
                  <c:pt idx="19">
                    <c:v>19.364456406142668</c:v>
                  </c:pt>
                  <c:pt idx="20">
                    <c:v>38.207939707057712</c:v>
                  </c:pt>
                  <c:pt idx="21">
                    <c:v>55.005123510038281</c:v>
                  </c:pt>
                </c:numCache>
              </c:numRef>
            </c:plus>
            <c:minus>
              <c:numRef>
                <c:f>'PLOTS - Means &amp; SE'!$C$26:$C$47</c:f>
                <c:numCache>
                  <c:formatCode>General</c:formatCode>
                  <c:ptCount val="22"/>
                  <c:pt idx="0">
                    <c:v>40.51000336888</c:v>
                  </c:pt>
                  <c:pt idx="1">
                    <c:v>38.509478889921525</c:v>
                  </c:pt>
                  <c:pt idx="2">
                    <c:v>34.514467350011046</c:v>
                  </c:pt>
                  <c:pt idx="3">
                    <c:v>23.35759560857619</c:v>
                  </c:pt>
                  <c:pt idx="4">
                    <c:v>36.524005273375806</c:v>
                  </c:pt>
                  <c:pt idx="5">
                    <c:v>32.084483029181527</c:v>
                  </c:pt>
                  <c:pt idx="6">
                    <c:v>26.887048759772568</c:v>
                  </c:pt>
                  <c:pt idx="7">
                    <c:v>26.850514094915049</c:v>
                  </c:pt>
                  <c:pt idx="8">
                    <c:v>47.207373867958481</c:v>
                  </c:pt>
                  <c:pt idx="9">
                    <c:v>32.231772241915053</c:v>
                  </c:pt>
                  <c:pt idx="10">
                    <c:v>45.389815866726863</c:v>
                  </c:pt>
                  <c:pt idx="11">
                    <c:v>24.084935066103998</c:v>
                  </c:pt>
                  <c:pt idx="12">
                    <c:v>36.248642815971621</c:v>
                  </c:pt>
                  <c:pt idx="13">
                    <c:v>31.893338670429525</c:v>
                  </c:pt>
                  <c:pt idx="14">
                    <c:v>41.772416207419234</c:v>
                  </c:pt>
                  <c:pt idx="15">
                    <c:v>50.42635133862553</c:v>
                  </c:pt>
                  <c:pt idx="16">
                    <c:v>29.402555062457903</c:v>
                  </c:pt>
                  <c:pt idx="17">
                    <c:v>35.01666052377962</c:v>
                  </c:pt>
                  <c:pt idx="18">
                    <c:v>33.919673550085335</c:v>
                  </c:pt>
                  <c:pt idx="19">
                    <c:v>19.364456406142668</c:v>
                  </c:pt>
                  <c:pt idx="20">
                    <c:v>38.207939707057712</c:v>
                  </c:pt>
                  <c:pt idx="21">
                    <c:v>55.005123510038281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SE'!$C$2:$C$23</c:f>
              <c:numCache>
                <c:formatCode>General</c:formatCode>
                <c:ptCount val="22"/>
                <c:pt idx="0">
                  <c:v>267.70716553287997</c:v>
                </c:pt>
                <c:pt idx="1">
                  <c:v>584.93252380952379</c:v>
                </c:pt>
                <c:pt idx="2">
                  <c:v>513.45122807017526</c:v>
                </c:pt>
                <c:pt idx="3">
                  <c:v>355.68956916099808</c:v>
                </c:pt>
                <c:pt idx="4">
                  <c:v>275.92537815126099</c:v>
                </c:pt>
                <c:pt idx="5">
                  <c:v>276.5810430839</c:v>
                </c:pt>
                <c:pt idx="6">
                  <c:v>523.8775714285714</c:v>
                </c:pt>
                <c:pt idx="7">
                  <c:v>493.26704761904762</c:v>
                </c:pt>
                <c:pt idx="8">
                  <c:v>506.08455026455044</c:v>
                </c:pt>
                <c:pt idx="9">
                  <c:v>469.9962358276648</c:v>
                </c:pt>
                <c:pt idx="10">
                  <c:v>209.52355889724285</c:v>
                </c:pt>
                <c:pt idx="11">
                  <c:v>226.17153439153429</c:v>
                </c:pt>
                <c:pt idx="12">
                  <c:v>531.07518796992474</c:v>
                </c:pt>
                <c:pt idx="13">
                  <c:v>452.62711779448665</c:v>
                </c:pt>
                <c:pt idx="14">
                  <c:v>244.25925925925904</c:v>
                </c:pt>
                <c:pt idx="15">
                  <c:v>394.00015037594</c:v>
                </c:pt>
                <c:pt idx="16">
                  <c:v>396.40200501253145</c:v>
                </c:pt>
                <c:pt idx="17">
                  <c:v>419.40470899470859</c:v>
                </c:pt>
                <c:pt idx="18">
                  <c:v>439.48985714285715</c:v>
                </c:pt>
                <c:pt idx="19">
                  <c:v>559.69042606516291</c:v>
                </c:pt>
                <c:pt idx="20">
                  <c:v>481.25577380952382</c:v>
                </c:pt>
                <c:pt idx="21">
                  <c:v>433.48015873015902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6-E34D-B0FC-AE14CF664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1528"/>
        <c:axId val="303241920"/>
      </c:barChart>
      <c:catAx>
        <c:axId val="30324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1920"/>
        <c:crosses val="autoZero"/>
        <c:auto val="1"/>
        <c:lblAlgn val="ctr"/>
        <c:lblOffset val="100"/>
        <c:noMultiLvlLbl val="0"/>
      </c:catAx>
      <c:valAx>
        <c:axId val="3032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SE'!$D$1</c:f>
              <c:strCache>
                <c:ptCount val="1"/>
                <c:pt idx="0">
                  <c:v>Total Length Lateral Roots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SE'!$D$26:$D$47</c:f>
                <c:numCache>
                  <c:formatCode>General</c:formatCode>
                  <c:ptCount val="22"/>
                  <c:pt idx="0">
                    <c:v>6.2646489127213343</c:v>
                  </c:pt>
                  <c:pt idx="1">
                    <c:v>14.140188545208456</c:v>
                  </c:pt>
                  <c:pt idx="2">
                    <c:v>12.197110458101447</c:v>
                  </c:pt>
                  <c:pt idx="3">
                    <c:v>8.1166275890011423</c:v>
                  </c:pt>
                  <c:pt idx="4">
                    <c:v>2.8259526671755046</c:v>
                  </c:pt>
                  <c:pt idx="5">
                    <c:v>2.903177557058457</c:v>
                  </c:pt>
                  <c:pt idx="6">
                    <c:v>8.0376986233798089</c:v>
                  </c:pt>
                  <c:pt idx="7">
                    <c:v>8.7886699516092577</c:v>
                  </c:pt>
                  <c:pt idx="8">
                    <c:v>12.894569334078497</c:v>
                  </c:pt>
                  <c:pt idx="9">
                    <c:v>15.545981903016324</c:v>
                  </c:pt>
                  <c:pt idx="10">
                    <c:v>0.44422223451158094</c:v>
                  </c:pt>
                  <c:pt idx="11">
                    <c:v>2.5262974349032761</c:v>
                  </c:pt>
                  <c:pt idx="12">
                    <c:v>10.036733338669924</c:v>
                  </c:pt>
                  <c:pt idx="13">
                    <c:v>18.981438989237695</c:v>
                  </c:pt>
                  <c:pt idx="14">
                    <c:v>4.3017585110687051</c:v>
                  </c:pt>
                  <c:pt idx="15">
                    <c:v>11.666583065887238</c:v>
                  </c:pt>
                  <c:pt idx="16">
                    <c:v>5.4328086802439426</c:v>
                  </c:pt>
                  <c:pt idx="17">
                    <c:v>4.760611480913771</c:v>
                  </c:pt>
                  <c:pt idx="18">
                    <c:v>8.3138261321561533</c:v>
                  </c:pt>
                  <c:pt idx="19">
                    <c:v>15.206988313556611</c:v>
                  </c:pt>
                  <c:pt idx="20">
                    <c:v>12.806725614003792</c:v>
                  </c:pt>
                  <c:pt idx="21">
                    <c:v>11.856116854425467</c:v>
                  </c:pt>
                </c:numCache>
              </c:numRef>
            </c:plus>
            <c:minus>
              <c:numRef>
                <c:f>'PLOTS - Means &amp; SE'!$D$26:$D$47</c:f>
                <c:numCache>
                  <c:formatCode>General</c:formatCode>
                  <c:ptCount val="22"/>
                  <c:pt idx="0">
                    <c:v>6.2646489127213343</c:v>
                  </c:pt>
                  <c:pt idx="1">
                    <c:v>14.140188545208456</c:v>
                  </c:pt>
                  <c:pt idx="2">
                    <c:v>12.197110458101447</c:v>
                  </c:pt>
                  <c:pt idx="3">
                    <c:v>8.1166275890011423</c:v>
                  </c:pt>
                  <c:pt idx="4">
                    <c:v>2.8259526671755046</c:v>
                  </c:pt>
                  <c:pt idx="5">
                    <c:v>2.903177557058457</c:v>
                  </c:pt>
                  <c:pt idx="6">
                    <c:v>8.0376986233798089</c:v>
                  </c:pt>
                  <c:pt idx="7">
                    <c:v>8.7886699516092577</c:v>
                  </c:pt>
                  <c:pt idx="8">
                    <c:v>12.894569334078497</c:v>
                  </c:pt>
                  <c:pt idx="9">
                    <c:v>15.545981903016324</c:v>
                  </c:pt>
                  <c:pt idx="10">
                    <c:v>0.44422223451158094</c:v>
                  </c:pt>
                  <c:pt idx="11">
                    <c:v>2.5262974349032761</c:v>
                  </c:pt>
                  <c:pt idx="12">
                    <c:v>10.036733338669924</c:v>
                  </c:pt>
                  <c:pt idx="13">
                    <c:v>18.981438989237695</c:v>
                  </c:pt>
                  <c:pt idx="14">
                    <c:v>4.3017585110687051</c:v>
                  </c:pt>
                  <c:pt idx="15">
                    <c:v>11.666583065887238</c:v>
                  </c:pt>
                  <c:pt idx="16">
                    <c:v>5.4328086802439426</c:v>
                  </c:pt>
                  <c:pt idx="17">
                    <c:v>4.760611480913771</c:v>
                  </c:pt>
                  <c:pt idx="18">
                    <c:v>8.3138261321561533</c:v>
                  </c:pt>
                  <c:pt idx="19">
                    <c:v>15.206988313556611</c:v>
                  </c:pt>
                  <c:pt idx="20">
                    <c:v>12.806725614003792</c:v>
                  </c:pt>
                  <c:pt idx="21">
                    <c:v>11.856116854425467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SE'!$D$2:$D$23</c:f>
              <c:numCache>
                <c:formatCode>General</c:formatCode>
                <c:ptCount val="22"/>
                <c:pt idx="0">
                  <c:v>6.4463945578231332</c:v>
                </c:pt>
                <c:pt idx="1">
                  <c:v>60.491238095238096</c:v>
                </c:pt>
                <c:pt idx="2">
                  <c:v>36.054586466165425</c:v>
                </c:pt>
                <c:pt idx="3">
                  <c:v>29.100181405895714</c:v>
                </c:pt>
                <c:pt idx="4">
                  <c:v>4.2821848739495811</c:v>
                </c:pt>
                <c:pt idx="5">
                  <c:v>5.1794557823129237</c:v>
                </c:pt>
                <c:pt idx="6">
                  <c:v>28.161761904761907</c:v>
                </c:pt>
                <c:pt idx="7">
                  <c:v>30.507952380952382</c:v>
                </c:pt>
                <c:pt idx="8">
                  <c:v>34.979894179894188</c:v>
                </c:pt>
                <c:pt idx="9">
                  <c:v>34.550975056689332</c:v>
                </c:pt>
                <c:pt idx="10">
                  <c:v>0.31548872180451143</c:v>
                </c:pt>
                <c:pt idx="11">
                  <c:v>3.4296296296296283</c:v>
                </c:pt>
                <c:pt idx="12">
                  <c:v>26.08335839599</c:v>
                </c:pt>
                <c:pt idx="13">
                  <c:v>58.101403508771909</c:v>
                </c:pt>
                <c:pt idx="14">
                  <c:v>8.3182539682539716</c:v>
                </c:pt>
                <c:pt idx="15">
                  <c:v>23.556090225563906</c:v>
                </c:pt>
                <c:pt idx="16">
                  <c:v>6.3368421052631625</c:v>
                </c:pt>
                <c:pt idx="17">
                  <c:v>12.342645502645523</c:v>
                </c:pt>
                <c:pt idx="18">
                  <c:v>32.68485714285714</c:v>
                </c:pt>
                <c:pt idx="19">
                  <c:v>52.971829573934862</c:v>
                </c:pt>
                <c:pt idx="20">
                  <c:v>47.773333333333333</c:v>
                </c:pt>
                <c:pt idx="21">
                  <c:v>32.612804232804194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C-9B4A-BB7C-AB6C94195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2704"/>
        <c:axId val="303243096"/>
      </c:barChart>
      <c:catAx>
        <c:axId val="3032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3096"/>
        <c:crosses val="autoZero"/>
        <c:auto val="1"/>
        <c:lblAlgn val="ctr"/>
        <c:lblOffset val="100"/>
        <c:noMultiLvlLbl val="0"/>
      </c:catAx>
      <c:valAx>
        <c:axId val="30324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SE'!$F$1</c:f>
              <c:strCache>
                <c:ptCount val="1"/>
                <c:pt idx="0">
                  <c:v>Mean Length Lateral Roots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SE'!$F$26:$F$47</c:f>
                <c:numCache>
                  <c:formatCode>General</c:formatCode>
                  <c:ptCount val="22"/>
                  <c:pt idx="0">
                    <c:v>0.5880968317335562</c:v>
                  </c:pt>
                  <c:pt idx="1">
                    <c:v>0.29410301244804954</c:v>
                  </c:pt>
                  <c:pt idx="2">
                    <c:v>0.38357485712291239</c:v>
                  </c:pt>
                  <c:pt idx="3">
                    <c:v>0.38611462931341139</c:v>
                  </c:pt>
                  <c:pt idx="4">
                    <c:v>0.56590980608421337</c:v>
                  </c:pt>
                  <c:pt idx="5">
                    <c:v>0.52925215147450855</c:v>
                  </c:pt>
                  <c:pt idx="6">
                    <c:v>0.50939920430794283</c:v>
                  </c:pt>
                  <c:pt idx="7">
                    <c:v>0.4197951614334724</c:v>
                  </c:pt>
                  <c:pt idx="8">
                    <c:v>0.5947079469184533</c:v>
                  </c:pt>
                  <c:pt idx="9">
                    <c:v>0.53874389151133906</c:v>
                  </c:pt>
                  <c:pt idx="10">
                    <c:v>0.38633792475541523</c:v>
                  </c:pt>
                  <c:pt idx="11">
                    <c:v>0.50147931090561715</c:v>
                  </c:pt>
                  <c:pt idx="12">
                    <c:v>0.44710126931111238</c:v>
                  </c:pt>
                  <c:pt idx="13">
                    <c:v>0.44072341476967808</c:v>
                  </c:pt>
                  <c:pt idx="14">
                    <c:v>0.76089895960375808</c:v>
                  </c:pt>
                  <c:pt idx="15">
                    <c:v>0.69957051204222287</c:v>
                  </c:pt>
                  <c:pt idx="16">
                    <c:v>0.4825964982970819</c:v>
                  </c:pt>
                  <c:pt idx="17">
                    <c:v>0.7736456795956913</c:v>
                  </c:pt>
                  <c:pt idx="18">
                    <c:v>0.48071072566182671</c:v>
                  </c:pt>
                  <c:pt idx="19">
                    <c:v>0.3071009478720057</c:v>
                  </c:pt>
                  <c:pt idx="20">
                    <c:v>0.36465682414472</c:v>
                  </c:pt>
                  <c:pt idx="21">
                    <c:v>0.44900348116120758</c:v>
                  </c:pt>
                </c:numCache>
              </c:numRef>
            </c:plus>
            <c:minus>
              <c:numRef>
                <c:f>'PLOTS - Means &amp; SE'!$F$26:$F$47</c:f>
                <c:numCache>
                  <c:formatCode>General</c:formatCode>
                  <c:ptCount val="22"/>
                  <c:pt idx="0">
                    <c:v>0.5880968317335562</c:v>
                  </c:pt>
                  <c:pt idx="1">
                    <c:v>0.29410301244804954</c:v>
                  </c:pt>
                  <c:pt idx="2">
                    <c:v>0.38357485712291239</c:v>
                  </c:pt>
                  <c:pt idx="3">
                    <c:v>0.38611462931341139</c:v>
                  </c:pt>
                  <c:pt idx="4">
                    <c:v>0.56590980608421337</c:v>
                  </c:pt>
                  <c:pt idx="5">
                    <c:v>0.52925215147450855</c:v>
                  </c:pt>
                  <c:pt idx="6">
                    <c:v>0.50939920430794283</c:v>
                  </c:pt>
                  <c:pt idx="7">
                    <c:v>0.4197951614334724</c:v>
                  </c:pt>
                  <c:pt idx="8">
                    <c:v>0.5947079469184533</c:v>
                  </c:pt>
                  <c:pt idx="9">
                    <c:v>0.53874389151133906</c:v>
                  </c:pt>
                  <c:pt idx="10">
                    <c:v>0.38633792475541523</c:v>
                  </c:pt>
                  <c:pt idx="11">
                    <c:v>0.50147931090561715</c:v>
                  </c:pt>
                  <c:pt idx="12">
                    <c:v>0.44710126931111238</c:v>
                  </c:pt>
                  <c:pt idx="13">
                    <c:v>0.44072341476967808</c:v>
                  </c:pt>
                  <c:pt idx="14">
                    <c:v>0.76089895960375808</c:v>
                  </c:pt>
                  <c:pt idx="15">
                    <c:v>0.69957051204222287</c:v>
                  </c:pt>
                  <c:pt idx="16">
                    <c:v>0.4825964982970819</c:v>
                  </c:pt>
                  <c:pt idx="17">
                    <c:v>0.7736456795956913</c:v>
                  </c:pt>
                  <c:pt idx="18">
                    <c:v>0.48071072566182671</c:v>
                  </c:pt>
                  <c:pt idx="19">
                    <c:v>0.3071009478720057</c:v>
                  </c:pt>
                  <c:pt idx="20">
                    <c:v>0.36465682414472</c:v>
                  </c:pt>
                  <c:pt idx="21">
                    <c:v>0.44900348116120758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SE'!$F$2:$F$23</c:f>
              <c:numCache>
                <c:formatCode>General</c:formatCode>
                <c:ptCount val="22"/>
                <c:pt idx="0">
                  <c:v>1.0090249433106571</c:v>
                </c:pt>
                <c:pt idx="1">
                  <c:v>3.2307142857142859</c:v>
                </c:pt>
                <c:pt idx="2">
                  <c:v>2.3246115288220572</c:v>
                </c:pt>
                <c:pt idx="3">
                  <c:v>2.7131519274376381</c:v>
                </c:pt>
                <c:pt idx="4">
                  <c:v>1.2292436974789904</c:v>
                </c:pt>
                <c:pt idx="5">
                  <c:v>1.3800907029478477</c:v>
                </c:pt>
                <c:pt idx="6">
                  <c:v>2.904952380952381</c:v>
                </c:pt>
                <c:pt idx="7">
                  <c:v>2.4362857142857144</c:v>
                </c:pt>
                <c:pt idx="8">
                  <c:v>2.1615873015873048</c:v>
                </c:pt>
                <c:pt idx="9">
                  <c:v>2.6896598639455811</c:v>
                </c:pt>
                <c:pt idx="10">
                  <c:v>0.23248120300751904</c:v>
                </c:pt>
                <c:pt idx="11">
                  <c:v>0.88349206349206388</c:v>
                </c:pt>
                <c:pt idx="12">
                  <c:v>1.9128822055137811</c:v>
                </c:pt>
                <c:pt idx="13">
                  <c:v>3.1673182957393529</c:v>
                </c:pt>
                <c:pt idx="14">
                  <c:v>2.0464021164021142</c:v>
                </c:pt>
                <c:pt idx="15">
                  <c:v>2.1549874686716763</c:v>
                </c:pt>
                <c:pt idx="16">
                  <c:v>0.98862155388471418</c:v>
                </c:pt>
                <c:pt idx="17">
                  <c:v>2.5154497354497334</c:v>
                </c:pt>
                <c:pt idx="18">
                  <c:v>2.785190476190476</c:v>
                </c:pt>
                <c:pt idx="19">
                  <c:v>2.8779949874686763</c:v>
                </c:pt>
                <c:pt idx="20">
                  <c:v>2.6908333333333334</c:v>
                </c:pt>
                <c:pt idx="21">
                  <c:v>2.6796825396825428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C-774A-B9A9-FE10F47AA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3880"/>
        <c:axId val="303244272"/>
      </c:barChart>
      <c:catAx>
        <c:axId val="30324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4272"/>
        <c:crosses val="autoZero"/>
        <c:auto val="1"/>
        <c:lblAlgn val="ctr"/>
        <c:lblOffset val="100"/>
        <c:noMultiLvlLbl val="0"/>
      </c:catAx>
      <c:valAx>
        <c:axId val="30324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SE'!$G$1</c:f>
              <c:strCache>
                <c:ptCount val="1"/>
                <c:pt idx="0">
                  <c:v>Lateral Root Count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SE'!$G$26:$G$47</c:f>
                <c:numCache>
                  <c:formatCode>General</c:formatCode>
                  <c:ptCount val="22"/>
                  <c:pt idx="0">
                    <c:v>2.37504027892804</c:v>
                  </c:pt>
                  <c:pt idx="1">
                    <c:v>3.9011469298683199</c:v>
                  </c:pt>
                  <c:pt idx="2">
                    <c:v>3.6494601733388801</c:v>
                  </c:pt>
                  <c:pt idx="3">
                    <c:v>2.5556837195506801</c:v>
                  </c:pt>
                  <c:pt idx="4">
                    <c:v>1.1757350641945119</c:v>
                  </c:pt>
                  <c:pt idx="5">
                    <c:v>1.031916957758594</c:v>
                  </c:pt>
                  <c:pt idx="6">
                    <c:v>2.7206810292935599</c:v>
                  </c:pt>
                  <c:pt idx="7">
                    <c:v>2.3985741378445802</c:v>
                  </c:pt>
                  <c:pt idx="8">
                    <c:v>4.8213547004365802</c:v>
                  </c:pt>
                  <c:pt idx="9">
                    <c:v>4.4040797412566199</c:v>
                  </c:pt>
                  <c:pt idx="10">
                    <c:v>0.327276458003116</c:v>
                  </c:pt>
                  <c:pt idx="11">
                    <c:v>1.012629040881794</c:v>
                  </c:pt>
                  <c:pt idx="12">
                    <c:v>3.5384708029413998</c:v>
                  </c:pt>
                  <c:pt idx="13">
                    <c:v>4.5248195541411</c:v>
                  </c:pt>
                  <c:pt idx="14">
                    <c:v>1.563936340542488</c:v>
                  </c:pt>
                  <c:pt idx="15">
                    <c:v>3.5010441216186399</c:v>
                  </c:pt>
                  <c:pt idx="16">
                    <c:v>2.0456471364418798</c:v>
                  </c:pt>
                  <c:pt idx="17">
                    <c:v>1.86392578107514</c:v>
                  </c:pt>
                  <c:pt idx="18">
                    <c:v>2.4805559648467601</c:v>
                  </c:pt>
                  <c:pt idx="19">
                    <c:v>4.34450580461864</c:v>
                  </c:pt>
                  <c:pt idx="20">
                    <c:v>3.1198290551460199</c:v>
                  </c:pt>
                  <c:pt idx="21">
                    <c:v>3.6247354848024198</c:v>
                  </c:pt>
                </c:numCache>
              </c:numRef>
            </c:plus>
            <c:minus>
              <c:numRef>
                <c:f>'PLOTS - Means &amp; SE'!$G$26:$G$47</c:f>
                <c:numCache>
                  <c:formatCode>General</c:formatCode>
                  <c:ptCount val="22"/>
                  <c:pt idx="0">
                    <c:v>2.37504027892804</c:v>
                  </c:pt>
                  <c:pt idx="1">
                    <c:v>3.9011469298683199</c:v>
                  </c:pt>
                  <c:pt idx="2">
                    <c:v>3.6494601733388801</c:v>
                  </c:pt>
                  <c:pt idx="3">
                    <c:v>2.5556837195506801</c:v>
                  </c:pt>
                  <c:pt idx="4">
                    <c:v>1.1757350641945119</c:v>
                  </c:pt>
                  <c:pt idx="5">
                    <c:v>1.031916957758594</c:v>
                  </c:pt>
                  <c:pt idx="6">
                    <c:v>2.7206810292935599</c:v>
                  </c:pt>
                  <c:pt idx="7">
                    <c:v>2.3985741378445802</c:v>
                  </c:pt>
                  <c:pt idx="8">
                    <c:v>4.8213547004365802</c:v>
                  </c:pt>
                  <c:pt idx="9">
                    <c:v>4.4040797412566199</c:v>
                  </c:pt>
                  <c:pt idx="10">
                    <c:v>0.327276458003116</c:v>
                  </c:pt>
                  <c:pt idx="11">
                    <c:v>1.012629040881794</c:v>
                  </c:pt>
                  <c:pt idx="12">
                    <c:v>3.5384708029413998</c:v>
                  </c:pt>
                  <c:pt idx="13">
                    <c:v>4.5248195541411</c:v>
                  </c:pt>
                  <c:pt idx="14">
                    <c:v>1.563936340542488</c:v>
                  </c:pt>
                  <c:pt idx="15">
                    <c:v>3.5010441216186399</c:v>
                  </c:pt>
                  <c:pt idx="16">
                    <c:v>2.0456471364418798</c:v>
                  </c:pt>
                  <c:pt idx="17">
                    <c:v>1.86392578107514</c:v>
                  </c:pt>
                  <c:pt idx="18">
                    <c:v>2.4805559648467601</c:v>
                  </c:pt>
                  <c:pt idx="19">
                    <c:v>4.34450580461864</c:v>
                  </c:pt>
                  <c:pt idx="20">
                    <c:v>3.1198290551460199</c:v>
                  </c:pt>
                  <c:pt idx="21">
                    <c:v>3.6247354848024198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SE'!$G$2:$G$23</c:f>
              <c:numCache>
                <c:formatCode>General</c:formatCode>
                <c:ptCount val="22"/>
                <c:pt idx="0">
                  <c:v>2.71428571428571</c:v>
                </c:pt>
                <c:pt idx="1">
                  <c:v>17.899999999999999</c:v>
                </c:pt>
                <c:pt idx="2">
                  <c:v>13.473684210526301</c:v>
                </c:pt>
                <c:pt idx="3">
                  <c:v>9.9047619047619104</c:v>
                </c:pt>
                <c:pt idx="4">
                  <c:v>2</c:v>
                </c:pt>
                <c:pt idx="5">
                  <c:v>2.2380952380952399</c:v>
                </c:pt>
                <c:pt idx="6">
                  <c:v>10.199999999999999</c:v>
                </c:pt>
                <c:pt idx="7">
                  <c:v>11.35</c:v>
                </c:pt>
                <c:pt idx="8">
                  <c:v>12.6111111111111</c:v>
                </c:pt>
                <c:pt idx="9">
                  <c:v>11.1428571428571</c:v>
                </c:pt>
                <c:pt idx="10">
                  <c:v>0.21052631578947401</c:v>
                </c:pt>
                <c:pt idx="11">
                  <c:v>1.55555555555556</c:v>
                </c:pt>
                <c:pt idx="12">
                  <c:v>10.842105263157899</c:v>
                </c:pt>
                <c:pt idx="13">
                  <c:v>17.157894736842099</c:v>
                </c:pt>
                <c:pt idx="14">
                  <c:v>3.2222222222222201</c:v>
                </c:pt>
                <c:pt idx="15">
                  <c:v>8</c:v>
                </c:pt>
                <c:pt idx="16">
                  <c:v>2.8947368421052602</c:v>
                </c:pt>
                <c:pt idx="17">
                  <c:v>4.8888888888888902</c:v>
                </c:pt>
                <c:pt idx="18">
                  <c:v>10.65</c:v>
                </c:pt>
                <c:pt idx="19">
                  <c:v>18.105263157894701</c:v>
                </c:pt>
                <c:pt idx="20">
                  <c:v>17</c:v>
                </c:pt>
                <c:pt idx="21">
                  <c:v>11.2222222222222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D-F640-AE1A-2941DF42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38040"/>
        <c:axId val="306538432"/>
      </c:barChart>
      <c:catAx>
        <c:axId val="30653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8432"/>
        <c:crosses val="autoZero"/>
        <c:auto val="1"/>
        <c:lblAlgn val="ctr"/>
        <c:lblOffset val="100"/>
        <c:noMultiLvlLbl val="0"/>
      </c:catAx>
      <c:valAx>
        <c:axId val="3065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Root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8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SE'!$H$1</c:f>
              <c:strCache>
                <c:ptCount val="1"/>
                <c:pt idx="0">
                  <c:v>Primary Root Count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SE'!$H$26:$H$47</c:f>
                <c:numCache>
                  <c:formatCode>General</c:formatCode>
                  <c:ptCount val="22"/>
                  <c:pt idx="0">
                    <c:v>0.28571428571428598</c:v>
                  </c:pt>
                  <c:pt idx="1">
                    <c:v>0.247088307248536</c:v>
                  </c:pt>
                  <c:pt idx="2">
                    <c:v>0.171894017037416</c:v>
                  </c:pt>
                  <c:pt idx="3">
                    <c:v>0.29508444542532603</c:v>
                  </c:pt>
                  <c:pt idx="4">
                    <c:v>0.1906100205414076</c:v>
                  </c:pt>
                  <c:pt idx="5">
                    <c:v>0.16768397011103819</c:v>
                  </c:pt>
                  <c:pt idx="6">
                    <c:v>0.16383560438182501</c:v>
                  </c:pt>
                  <c:pt idx="7">
                    <c:v>0</c:v>
                  </c:pt>
                  <c:pt idx="8">
                    <c:v>0.40422604172722199</c:v>
                  </c:pt>
                  <c:pt idx="9">
                    <c:v>0.19047619047619041</c:v>
                  </c:pt>
                  <c:pt idx="10">
                    <c:v>0.36125018038550799</c:v>
                  </c:pt>
                  <c:pt idx="11">
                    <c:v>0.30129230252591199</c:v>
                  </c:pt>
                  <c:pt idx="12">
                    <c:v>0.23537557657892599</c:v>
                  </c:pt>
                  <c:pt idx="13">
                    <c:v>0.34199278402838401</c:v>
                  </c:pt>
                  <c:pt idx="14">
                    <c:v>0.1111111111111112</c:v>
                  </c:pt>
                  <c:pt idx="15">
                    <c:v>0.36125018038550799</c:v>
                  </c:pt>
                  <c:pt idx="16">
                    <c:v>0.28934074565737999</c:v>
                  </c:pt>
                  <c:pt idx="17">
                    <c:v>0.332242222931734</c:v>
                  </c:pt>
                  <c:pt idx="18">
                    <c:v>0.23395906074624001</c:v>
                  </c:pt>
                  <c:pt idx="19">
                    <c:v>0.23537557657892599</c:v>
                  </c:pt>
                  <c:pt idx="20">
                    <c:v>0.40311288741492801</c:v>
                  </c:pt>
                  <c:pt idx="21">
                    <c:v>0.31542296763434402</c:v>
                  </c:pt>
                </c:numCache>
              </c:numRef>
            </c:plus>
            <c:minus>
              <c:numRef>
                <c:f>'PLOTS - Means &amp; SE'!$H$26:$H$47</c:f>
                <c:numCache>
                  <c:formatCode>General</c:formatCode>
                  <c:ptCount val="22"/>
                  <c:pt idx="0">
                    <c:v>0.28571428571428598</c:v>
                  </c:pt>
                  <c:pt idx="1">
                    <c:v>0.247088307248536</c:v>
                  </c:pt>
                  <c:pt idx="2">
                    <c:v>0.171894017037416</c:v>
                  </c:pt>
                  <c:pt idx="3">
                    <c:v>0.29508444542532603</c:v>
                  </c:pt>
                  <c:pt idx="4">
                    <c:v>0.1906100205414076</c:v>
                  </c:pt>
                  <c:pt idx="5">
                    <c:v>0.16768397011103819</c:v>
                  </c:pt>
                  <c:pt idx="6">
                    <c:v>0.16383560438182501</c:v>
                  </c:pt>
                  <c:pt idx="7">
                    <c:v>0</c:v>
                  </c:pt>
                  <c:pt idx="8">
                    <c:v>0.40422604172722199</c:v>
                  </c:pt>
                  <c:pt idx="9">
                    <c:v>0.19047619047619041</c:v>
                  </c:pt>
                  <c:pt idx="10">
                    <c:v>0.36125018038550799</c:v>
                  </c:pt>
                  <c:pt idx="11">
                    <c:v>0.30129230252591199</c:v>
                  </c:pt>
                  <c:pt idx="12">
                    <c:v>0.23537557657892599</c:v>
                  </c:pt>
                  <c:pt idx="13">
                    <c:v>0.34199278402838401</c:v>
                  </c:pt>
                  <c:pt idx="14">
                    <c:v>0.1111111111111112</c:v>
                  </c:pt>
                  <c:pt idx="15">
                    <c:v>0.36125018038550799</c:v>
                  </c:pt>
                  <c:pt idx="16">
                    <c:v>0.28934074565737999</c:v>
                  </c:pt>
                  <c:pt idx="17">
                    <c:v>0.332242222931734</c:v>
                  </c:pt>
                  <c:pt idx="18">
                    <c:v>0.23395906074624001</c:v>
                  </c:pt>
                  <c:pt idx="19">
                    <c:v>0.23537557657892599</c:v>
                  </c:pt>
                  <c:pt idx="20">
                    <c:v>0.40311288741492801</c:v>
                  </c:pt>
                  <c:pt idx="21">
                    <c:v>0.31542296763434402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SE'!$H$2:$H$23</c:f>
              <c:numCache>
                <c:formatCode>General</c:formatCode>
                <c:ptCount val="22"/>
                <c:pt idx="0">
                  <c:v>5.1428571428571397</c:v>
                </c:pt>
                <c:pt idx="1">
                  <c:v>5.0999999999999996</c:v>
                </c:pt>
                <c:pt idx="2">
                  <c:v>4.8421052631578902</c:v>
                </c:pt>
                <c:pt idx="3">
                  <c:v>4.4285714285714297</c:v>
                </c:pt>
                <c:pt idx="4">
                  <c:v>5.1764705882352899</c:v>
                </c:pt>
                <c:pt idx="5">
                  <c:v>4.9523809523809499</c:v>
                </c:pt>
                <c:pt idx="6">
                  <c:v>5.15</c:v>
                </c:pt>
                <c:pt idx="7">
                  <c:v>5</c:v>
                </c:pt>
                <c:pt idx="8">
                  <c:v>5.1666666666666696</c:v>
                </c:pt>
                <c:pt idx="9">
                  <c:v>5.0952380952380896</c:v>
                </c:pt>
                <c:pt idx="10">
                  <c:v>4.7894736842105301</c:v>
                </c:pt>
                <c:pt idx="11">
                  <c:v>4.9444444444444402</c:v>
                </c:pt>
                <c:pt idx="12">
                  <c:v>5.5263157894736796</c:v>
                </c:pt>
                <c:pt idx="13">
                  <c:v>5</c:v>
                </c:pt>
                <c:pt idx="14">
                  <c:v>5.0555555555555598</c:v>
                </c:pt>
                <c:pt idx="15">
                  <c:v>4.2105263157894699</c:v>
                </c:pt>
                <c:pt idx="16">
                  <c:v>4.7894736842105301</c:v>
                </c:pt>
                <c:pt idx="17">
                  <c:v>5.4444444444444402</c:v>
                </c:pt>
                <c:pt idx="18">
                  <c:v>4.8</c:v>
                </c:pt>
                <c:pt idx="19">
                  <c:v>5.4736842105263204</c:v>
                </c:pt>
                <c:pt idx="20">
                  <c:v>4.875</c:v>
                </c:pt>
                <c:pt idx="21">
                  <c:v>4.7222222222222197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6-BA43-A6AB-A84C5207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39216"/>
        <c:axId val="306539608"/>
      </c:barChart>
      <c:catAx>
        <c:axId val="3065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9608"/>
        <c:crosses val="autoZero"/>
        <c:auto val="1"/>
        <c:lblAlgn val="ctr"/>
        <c:lblOffset val="100"/>
        <c:noMultiLvlLbl val="0"/>
      </c:catAx>
      <c:valAx>
        <c:axId val="30653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Root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SE'!$I$1</c:f>
              <c:strCache>
                <c:ptCount val="1"/>
                <c:pt idx="0">
                  <c:v>Convex Hull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SE'!$I$26:$I$47</c:f>
                <c:numCache>
                  <c:formatCode>General</c:formatCode>
                  <c:ptCount val="22"/>
                  <c:pt idx="0">
                    <c:v>1024.3102506808018</c:v>
                  </c:pt>
                  <c:pt idx="1">
                    <c:v>1786.4561821400162</c:v>
                  </c:pt>
                  <c:pt idx="2">
                    <c:v>1476.2349041290595</c:v>
                  </c:pt>
                  <c:pt idx="3">
                    <c:v>1122.0132939452844</c:v>
                  </c:pt>
                  <c:pt idx="4">
                    <c:v>614.17773129988575</c:v>
                  </c:pt>
                  <c:pt idx="5">
                    <c:v>439.32873273936508</c:v>
                  </c:pt>
                  <c:pt idx="6">
                    <c:v>1052.2672510072291</c:v>
                  </c:pt>
                  <c:pt idx="7">
                    <c:v>1598.9638496778975</c:v>
                  </c:pt>
                  <c:pt idx="8">
                    <c:v>1859.1084065806983</c:v>
                  </c:pt>
                  <c:pt idx="9">
                    <c:v>981.88239354056418</c:v>
                  </c:pt>
                  <c:pt idx="10">
                    <c:v>634.77794152803256</c:v>
                  </c:pt>
                  <c:pt idx="11">
                    <c:v>319.10680278526803</c:v>
                  </c:pt>
                  <c:pt idx="12">
                    <c:v>1051.7186878325879</c:v>
                  </c:pt>
                  <c:pt idx="13">
                    <c:v>1167.8955425148317</c:v>
                  </c:pt>
                  <c:pt idx="14">
                    <c:v>951.99516214459504</c:v>
                  </c:pt>
                  <c:pt idx="15">
                    <c:v>1791.6970503750258</c:v>
                  </c:pt>
                  <c:pt idx="16">
                    <c:v>1051.0683279007926</c:v>
                  </c:pt>
                  <c:pt idx="17">
                    <c:v>656.10955670654687</c:v>
                  </c:pt>
                  <c:pt idx="18">
                    <c:v>1367.8215192708337</c:v>
                  </c:pt>
                  <c:pt idx="19">
                    <c:v>902.92047958683543</c:v>
                  </c:pt>
                  <c:pt idx="20">
                    <c:v>1570.1407963294096</c:v>
                  </c:pt>
                  <c:pt idx="21">
                    <c:v>1820.3464546061314</c:v>
                  </c:pt>
                </c:numCache>
              </c:numRef>
            </c:plus>
            <c:minus>
              <c:numRef>
                <c:f>'PLOTS - Means &amp; SE'!$I$26:$I$47</c:f>
                <c:numCache>
                  <c:formatCode>General</c:formatCode>
                  <c:ptCount val="22"/>
                  <c:pt idx="0">
                    <c:v>1024.3102506808018</c:v>
                  </c:pt>
                  <c:pt idx="1">
                    <c:v>1786.4561821400162</c:v>
                  </c:pt>
                  <c:pt idx="2">
                    <c:v>1476.2349041290595</c:v>
                  </c:pt>
                  <c:pt idx="3">
                    <c:v>1122.0132939452844</c:v>
                  </c:pt>
                  <c:pt idx="4">
                    <c:v>614.17773129988575</c:v>
                  </c:pt>
                  <c:pt idx="5">
                    <c:v>439.32873273936508</c:v>
                  </c:pt>
                  <c:pt idx="6">
                    <c:v>1052.2672510072291</c:v>
                  </c:pt>
                  <c:pt idx="7">
                    <c:v>1598.9638496778975</c:v>
                  </c:pt>
                  <c:pt idx="8">
                    <c:v>1859.1084065806983</c:v>
                  </c:pt>
                  <c:pt idx="9">
                    <c:v>981.88239354056418</c:v>
                  </c:pt>
                  <c:pt idx="10">
                    <c:v>634.77794152803256</c:v>
                  </c:pt>
                  <c:pt idx="11">
                    <c:v>319.10680278526803</c:v>
                  </c:pt>
                  <c:pt idx="12">
                    <c:v>1051.7186878325879</c:v>
                  </c:pt>
                  <c:pt idx="13">
                    <c:v>1167.8955425148317</c:v>
                  </c:pt>
                  <c:pt idx="14">
                    <c:v>951.99516214459504</c:v>
                  </c:pt>
                  <c:pt idx="15">
                    <c:v>1791.6970503750258</c:v>
                  </c:pt>
                  <c:pt idx="16">
                    <c:v>1051.0683279007926</c:v>
                  </c:pt>
                  <c:pt idx="17">
                    <c:v>656.10955670654687</c:v>
                  </c:pt>
                  <c:pt idx="18">
                    <c:v>1367.8215192708337</c:v>
                  </c:pt>
                  <c:pt idx="19">
                    <c:v>902.92047958683543</c:v>
                  </c:pt>
                  <c:pt idx="20">
                    <c:v>1570.1407963294096</c:v>
                  </c:pt>
                  <c:pt idx="21">
                    <c:v>1820.3464546061314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SE'!$I$2:$I$23</c:f>
              <c:numCache>
                <c:formatCode>General</c:formatCode>
                <c:ptCount val="22"/>
                <c:pt idx="0">
                  <c:v>2711.1505323399183</c:v>
                </c:pt>
                <c:pt idx="1">
                  <c:v>12745.840507936507</c:v>
                </c:pt>
                <c:pt idx="2">
                  <c:v>6680.2870270915373</c:v>
                </c:pt>
                <c:pt idx="3">
                  <c:v>5787.0678933160552</c:v>
                </c:pt>
                <c:pt idx="4">
                  <c:v>2368.4526984126983</c:v>
                </c:pt>
                <c:pt idx="5">
                  <c:v>2856.1759896339504</c:v>
                </c:pt>
                <c:pt idx="6">
                  <c:v>7852.1874285714284</c:v>
                </c:pt>
                <c:pt idx="7">
                  <c:v>9188.1818548752835</c:v>
                </c:pt>
                <c:pt idx="8">
                  <c:v>9305.9865558075271</c:v>
                </c:pt>
                <c:pt idx="9">
                  <c:v>4794.9783133570891</c:v>
                </c:pt>
                <c:pt idx="10">
                  <c:v>1543.7774579305396</c:v>
                </c:pt>
                <c:pt idx="11">
                  <c:v>1937.5909246661586</c:v>
                </c:pt>
                <c:pt idx="12">
                  <c:v>7491.5720205275093</c:v>
                </c:pt>
                <c:pt idx="13">
                  <c:v>9306.1469101325165</c:v>
                </c:pt>
                <c:pt idx="14">
                  <c:v>2328.8426051902225</c:v>
                </c:pt>
                <c:pt idx="15">
                  <c:v>7938.9909344790567</c:v>
                </c:pt>
                <c:pt idx="16">
                  <c:v>5992.3513688984403</c:v>
                </c:pt>
                <c:pt idx="17">
                  <c:v>4622.0002317964263</c:v>
                </c:pt>
                <c:pt idx="18">
                  <c:v>8323.5457641723351</c:v>
                </c:pt>
                <c:pt idx="19">
                  <c:v>8713.9490440386653</c:v>
                </c:pt>
                <c:pt idx="20">
                  <c:v>9047.3477437641723</c:v>
                </c:pt>
                <c:pt idx="21">
                  <c:v>7849.0316855631118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D-014A-86F9-D680DF40D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6624"/>
        <c:axId val="303246232"/>
      </c:barChart>
      <c:catAx>
        <c:axId val="3032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6232"/>
        <c:crosses val="autoZero"/>
        <c:auto val="1"/>
        <c:lblAlgn val="ctr"/>
        <c:lblOffset val="100"/>
        <c:noMultiLvlLbl val="0"/>
      </c:catAx>
      <c:valAx>
        <c:axId val="30324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Area (mm2)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SE'!$J$1</c:f>
              <c:strCache>
                <c:ptCount val="1"/>
                <c:pt idx="0">
                  <c:v>Average Tortuosity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SE'!$J$26:$J$47</c:f>
                <c:numCache>
                  <c:formatCode>General</c:formatCode>
                  <c:ptCount val="22"/>
                  <c:pt idx="0">
                    <c:v>3.46017183325428E-3</c:v>
                  </c:pt>
                  <c:pt idx="1">
                    <c:v>2.7529888064467402E-3</c:v>
                  </c:pt>
                  <c:pt idx="2">
                    <c:v>4.1516349355085001E-3</c:v>
                  </c:pt>
                  <c:pt idx="3">
                    <c:v>6.9399758865663604E-3</c:v>
                  </c:pt>
                  <c:pt idx="4">
                    <c:v>8.8724136052931602E-3</c:v>
                  </c:pt>
                  <c:pt idx="5">
                    <c:v>5.0664518393410997E-3</c:v>
                  </c:pt>
                  <c:pt idx="6">
                    <c:v>2.28265773075804E-3</c:v>
                  </c:pt>
                  <c:pt idx="7">
                    <c:v>2.9019050004400401E-3</c:v>
                  </c:pt>
                  <c:pt idx="8">
                    <c:v>3.0129230252591201E-3</c:v>
                  </c:pt>
                  <c:pt idx="9">
                    <c:v>2.2335313142016399E-3</c:v>
                  </c:pt>
                  <c:pt idx="10">
                    <c:v>5.1568205111224797E-3</c:v>
                  </c:pt>
                  <c:pt idx="11">
                    <c:v>1.222222222222224E-2</c:v>
                  </c:pt>
                  <c:pt idx="12">
                    <c:v>4.6812856365355598E-3</c:v>
                  </c:pt>
                  <c:pt idx="13">
                    <c:v>2.6490647141300802E-3</c:v>
                  </c:pt>
                  <c:pt idx="14">
                    <c:v>5.6334409756252403E-3</c:v>
                  </c:pt>
                  <c:pt idx="15">
                    <c:v>7.2505187086918804E-3</c:v>
                  </c:pt>
                  <c:pt idx="16">
                    <c:v>3.69672061503606E-3</c:v>
                  </c:pt>
                  <c:pt idx="17">
                    <c:v>1.146178646719646E-2</c:v>
                  </c:pt>
                  <c:pt idx="18">
                    <c:v>2.9019050004400401E-3</c:v>
                  </c:pt>
                  <c:pt idx="19">
                    <c:v>6.5736821035772596E-3</c:v>
                  </c:pt>
                  <c:pt idx="20">
                    <c:v>6.5828058860438396E-3</c:v>
                  </c:pt>
                  <c:pt idx="21">
                    <c:v>2.9024318053822999E-3</c:v>
                  </c:pt>
                </c:numCache>
              </c:numRef>
            </c:plus>
            <c:minus>
              <c:numRef>
                <c:f>'PLOTS - Means &amp; SE'!$J$26:$J$47</c:f>
                <c:numCache>
                  <c:formatCode>General</c:formatCode>
                  <c:ptCount val="22"/>
                  <c:pt idx="0">
                    <c:v>3.46017183325428E-3</c:v>
                  </c:pt>
                  <c:pt idx="1">
                    <c:v>2.7529888064467402E-3</c:v>
                  </c:pt>
                  <c:pt idx="2">
                    <c:v>4.1516349355085001E-3</c:v>
                  </c:pt>
                  <c:pt idx="3">
                    <c:v>6.9399758865663604E-3</c:v>
                  </c:pt>
                  <c:pt idx="4">
                    <c:v>8.8724136052931602E-3</c:v>
                  </c:pt>
                  <c:pt idx="5">
                    <c:v>5.0664518393410997E-3</c:v>
                  </c:pt>
                  <c:pt idx="6">
                    <c:v>2.28265773075804E-3</c:v>
                  </c:pt>
                  <c:pt idx="7">
                    <c:v>2.9019050004400401E-3</c:v>
                  </c:pt>
                  <c:pt idx="8">
                    <c:v>3.0129230252591201E-3</c:v>
                  </c:pt>
                  <c:pt idx="9">
                    <c:v>2.2335313142016399E-3</c:v>
                  </c:pt>
                  <c:pt idx="10">
                    <c:v>5.1568205111224797E-3</c:v>
                  </c:pt>
                  <c:pt idx="11">
                    <c:v>1.222222222222224E-2</c:v>
                  </c:pt>
                  <c:pt idx="12">
                    <c:v>4.6812856365355598E-3</c:v>
                  </c:pt>
                  <c:pt idx="13">
                    <c:v>2.6490647141300802E-3</c:v>
                  </c:pt>
                  <c:pt idx="14">
                    <c:v>5.6334409756252403E-3</c:v>
                  </c:pt>
                  <c:pt idx="15">
                    <c:v>7.2505187086918804E-3</c:v>
                  </c:pt>
                  <c:pt idx="16">
                    <c:v>3.69672061503606E-3</c:v>
                  </c:pt>
                  <c:pt idx="17">
                    <c:v>1.146178646719646E-2</c:v>
                  </c:pt>
                  <c:pt idx="18">
                    <c:v>2.9019050004400401E-3</c:v>
                  </c:pt>
                  <c:pt idx="19">
                    <c:v>6.5736821035772596E-3</c:v>
                  </c:pt>
                  <c:pt idx="20">
                    <c:v>6.5828058860438396E-3</c:v>
                  </c:pt>
                  <c:pt idx="21">
                    <c:v>2.9024318053822999E-3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SE'!$J$2:$J$23</c:f>
              <c:numCache>
                <c:formatCode>General</c:formatCode>
                <c:ptCount val="22"/>
                <c:pt idx="0">
                  <c:v>1.01142857142857</c:v>
                </c:pt>
                <c:pt idx="1">
                  <c:v>1.012</c:v>
                </c:pt>
                <c:pt idx="2">
                  <c:v>1.0147368421052601</c:v>
                </c:pt>
                <c:pt idx="3">
                  <c:v>1.01857142857143</c:v>
                </c:pt>
                <c:pt idx="4">
                  <c:v>1.02294117647059</c:v>
                </c:pt>
                <c:pt idx="5">
                  <c:v>1.0138095238095199</c:v>
                </c:pt>
                <c:pt idx="6">
                  <c:v>1.0095000000000001</c:v>
                </c:pt>
                <c:pt idx="7">
                  <c:v>1.01</c:v>
                </c:pt>
                <c:pt idx="8">
                  <c:v>1.0094444444444399</c:v>
                </c:pt>
                <c:pt idx="9">
                  <c:v>1.0119047619047601</c:v>
                </c:pt>
                <c:pt idx="10">
                  <c:v>1.01526315789474</c:v>
                </c:pt>
                <c:pt idx="11">
                  <c:v>1.03388888888889</c:v>
                </c:pt>
                <c:pt idx="12">
                  <c:v>1.01526315789474</c:v>
                </c:pt>
                <c:pt idx="13">
                  <c:v>1.01</c:v>
                </c:pt>
                <c:pt idx="14">
                  <c:v>1.0161111111111101</c:v>
                </c:pt>
                <c:pt idx="15">
                  <c:v>1.0105263157894699</c:v>
                </c:pt>
                <c:pt idx="16">
                  <c:v>1.0126315789473701</c:v>
                </c:pt>
                <c:pt idx="17">
                  <c:v>1.0349999999999999</c:v>
                </c:pt>
                <c:pt idx="18">
                  <c:v>1.01</c:v>
                </c:pt>
                <c:pt idx="19">
                  <c:v>1.0194736842105301</c:v>
                </c:pt>
                <c:pt idx="20">
                  <c:v>1.0149999999999999</c:v>
                </c:pt>
                <c:pt idx="21">
                  <c:v>1.00555555555556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1-2E46-8B80-28DB8D192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3245448"/>
        <c:axId val="303245056"/>
      </c:barChart>
      <c:catAx>
        <c:axId val="30324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5056"/>
        <c:crosses val="autoZero"/>
        <c:auto val="1"/>
        <c:lblAlgn val="ctr"/>
        <c:lblOffset val="100"/>
        <c:noMultiLvlLbl val="0"/>
      </c:catAx>
      <c:valAx>
        <c:axId val="30324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4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SE'!$K$1</c:f>
              <c:strCache>
                <c:ptCount val="1"/>
                <c:pt idx="0">
                  <c:v>Maximum Width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SE'!$K$26:$K$47</c:f>
                <c:numCache>
                  <c:formatCode>General</c:formatCode>
                  <c:ptCount val="22"/>
                  <c:pt idx="0">
                    <c:v>10.276515100672153</c:v>
                  </c:pt>
                  <c:pt idx="1">
                    <c:v>12.494914874479599</c:v>
                  </c:pt>
                  <c:pt idx="2">
                    <c:v>13.154732059468458</c:v>
                  </c:pt>
                  <c:pt idx="3">
                    <c:v>13.791815849228973</c:v>
                  </c:pt>
                  <c:pt idx="4">
                    <c:v>6.4917608662397717</c:v>
                  </c:pt>
                  <c:pt idx="5">
                    <c:v>4.6554245588374092</c:v>
                  </c:pt>
                  <c:pt idx="6">
                    <c:v>8.9298228028672177</c:v>
                  </c:pt>
                  <c:pt idx="7">
                    <c:v>17.215481227357124</c:v>
                  </c:pt>
                  <c:pt idx="8">
                    <c:v>16.837270482661772</c:v>
                  </c:pt>
                  <c:pt idx="9">
                    <c:v>9.1180556601898868</c:v>
                  </c:pt>
                  <c:pt idx="10">
                    <c:v>9.6794995382220002</c:v>
                  </c:pt>
                  <c:pt idx="11">
                    <c:v>6.0710656218920764</c:v>
                  </c:pt>
                  <c:pt idx="12">
                    <c:v>9.2423611149325335</c:v>
                  </c:pt>
                  <c:pt idx="13">
                    <c:v>12.652466673451354</c:v>
                  </c:pt>
                  <c:pt idx="14">
                    <c:v>11.927827984406285</c:v>
                  </c:pt>
                  <c:pt idx="15">
                    <c:v>16.810497983445828</c:v>
                  </c:pt>
                  <c:pt idx="16">
                    <c:v>10.809496142877448</c:v>
                  </c:pt>
                  <c:pt idx="17">
                    <c:v>6.6998266307011427</c:v>
                  </c:pt>
                  <c:pt idx="18">
                    <c:v>12.646193717433199</c:v>
                  </c:pt>
                  <c:pt idx="19">
                    <c:v>9.0082457133254277</c:v>
                  </c:pt>
                  <c:pt idx="20">
                    <c:v>15.254799561940533</c:v>
                  </c:pt>
                  <c:pt idx="21">
                    <c:v>19.641057458417713</c:v>
                  </c:pt>
                </c:numCache>
              </c:numRef>
            </c:plus>
            <c:minus>
              <c:numRef>
                <c:f>'PLOTS - Means &amp; SE'!$K$26:$K$47</c:f>
                <c:numCache>
                  <c:formatCode>General</c:formatCode>
                  <c:ptCount val="22"/>
                  <c:pt idx="0">
                    <c:v>10.276515100672153</c:v>
                  </c:pt>
                  <c:pt idx="1">
                    <c:v>12.494914874479599</c:v>
                  </c:pt>
                  <c:pt idx="2">
                    <c:v>13.154732059468458</c:v>
                  </c:pt>
                  <c:pt idx="3">
                    <c:v>13.791815849228973</c:v>
                  </c:pt>
                  <c:pt idx="4">
                    <c:v>6.4917608662397717</c:v>
                  </c:pt>
                  <c:pt idx="5">
                    <c:v>4.6554245588374092</c:v>
                  </c:pt>
                  <c:pt idx="6">
                    <c:v>8.9298228028672177</c:v>
                  </c:pt>
                  <c:pt idx="7">
                    <c:v>17.215481227357124</c:v>
                  </c:pt>
                  <c:pt idx="8">
                    <c:v>16.837270482661772</c:v>
                  </c:pt>
                  <c:pt idx="9">
                    <c:v>9.1180556601898868</c:v>
                  </c:pt>
                  <c:pt idx="10">
                    <c:v>9.6794995382220002</c:v>
                  </c:pt>
                  <c:pt idx="11">
                    <c:v>6.0710656218920764</c:v>
                  </c:pt>
                  <c:pt idx="12">
                    <c:v>9.2423611149325335</c:v>
                  </c:pt>
                  <c:pt idx="13">
                    <c:v>12.652466673451354</c:v>
                  </c:pt>
                  <c:pt idx="14">
                    <c:v>11.927827984406285</c:v>
                  </c:pt>
                  <c:pt idx="15">
                    <c:v>16.810497983445828</c:v>
                  </c:pt>
                  <c:pt idx="16">
                    <c:v>10.809496142877448</c:v>
                  </c:pt>
                  <c:pt idx="17">
                    <c:v>6.6998266307011427</c:v>
                  </c:pt>
                  <c:pt idx="18">
                    <c:v>12.646193717433199</c:v>
                  </c:pt>
                  <c:pt idx="19">
                    <c:v>9.0082457133254277</c:v>
                  </c:pt>
                  <c:pt idx="20">
                    <c:v>15.254799561940533</c:v>
                  </c:pt>
                  <c:pt idx="21">
                    <c:v>19.641057458417713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SE'!$K$2:$K$23</c:f>
              <c:numCache>
                <c:formatCode>General</c:formatCode>
                <c:ptCount val="22"/>
                <c:pt idx="0">
                  <c:v>51.877551020408191</c:v>
                </c:pt>
                <c:pt idx="1">
                  <c:v>104.6</c:v>
                </c:pt>
                <c:pt idx="2">
                  <c:v>62.355889724310764</c:v>
                </c:pt>
                <c:pt idx="3">
                  <c:v>69.083900226757322</c:v>
                </c:pt>
                <c:pt idx="4">
                  <c:v>46.17927170868343</c:v>
                </c:pt>
                <c:pt idx="5">
                  <c:v>51.419501133786859</c:v>
                </c:pt>
                <c:pt idx="6">
                  <c:v>79.952380952380949</c:v>
                </c:pt>
                <c:pt idx="7">
                  <c:v>100.34761904761906</c:v>
                </c:pt>
                <c:pt idx="8">
                  <c:v>88.550264550264572</c:v>
                </c:pt>
                <c:pt idx="9">
                  <c:v>49.469387755101998</c:v>
                </c:pt>
                <c:pt idx="10">
                  <c:v>37.769423558897238</c:v>
                </c:pt>
                <c:pt idx="11">
                  <c:v>46.788359788359813</c:v>
                </c:pt>
                <c:pt idx="12">
                  <c:v>78.325814536340857</c:v>
                </c:pt>
                <c:pt idx="13">
                  <c:v>100.22556390977429</c:v>
                </c:pt>
                <c:pt idx="14">
                  <c:v>48.661375661375622</c:v>
                </c:pt>
                <c:pt idx="15">
                  <c:v>85.11278195488724</c:v>
                </c:pt>
                <c:pt idx="16">
                  <c:v>71.854636591478666</c:v>
                </c:pt>
                <c:pt idx="17">
                  <c:v>46.227513227513242</c:v>
                </c:pt>
                <c:pt idx="18">
                  <c:v>96.209523809523816</c:v>
                </c:pt>
                <c:pt idx="19">
                  <c:v>86.982456140350862</c:v>
                </c:pt>
                <c:pt idx="20">
                  <c:v>86.029761904761898</c:v>
                </c:pt>
                <c:pt idx="21">
                  <c:v>89.047619047619051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2-D04F-A216-E08EDE97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40784"/>
        <c:axId val="306541176"/>
      </c:barChart>
      <c:catAx>
        <c:axId val="3065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1176"/>
        <c:crosses val="autoZero"/>
        <c:auto val="1"/>
        <c:lblAlgn val="ctr"/>
        <c:lblOffset val="100"/>
        <c:noMultiLvlLbl val="0"/>
      </c:catAx>
      <c:valAx>
        <c:axId val="30654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Width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SE'!$L$1</c:f>
              <c:strCache>
                <c:ptCount val="1"/>
                <c:pt idx="0">
                  <c:v>Maximum Depth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SE'!$L$26:$L$47</c:f>
                <c:numCache>
                  <c:formatCode>General</c:formatCode>
                  <c:ptCount val="22"/>
                  <c:pt idx="0">
                    <c:v>14.785596003130381</c:v>
                  </c:pt>
                  <c:pt idx="1">
                    <c:v>8.2168657457024192</c:v>
                  </c:pt>
                  <c:pt idx="2">
                    <c:v>9.8891482918521909</c:v>
                  </c:pt>
                  <c:pt idx="3">
                    <c:v>9.4183409642127991</c:v>
                  </c:pt>
                  <c:pt idx="4">
                    <c:v>10.662016734750782</c:v>
                  </c:pt>
                  <c:pt idx="5">
                    <c:v>9.4292291001693709</c:v>
                  </c:pt>
                  <c:pt idx="6">
                    <c:v>6.6766051948602092</c:v>
                  </c:pt>
                  <c:pt idx="7">
                    <c:v>7.1849267370137326</c:v>
                  </c:pt>
                  <c:pt idx="8">
                    <c:v>11.355678132010647</c:v>
                  </c:pt>
                  <c:pt idx="9">
                    <c:v>7.1457322795738669</c:v>
                  </c:pt>
                  <c:pt idx="10">
                    <c:v>12.697175334341047</c:v>
                  </c:pt>
                  <c:pt idx="11">
                    <c:v>6.698475633594895</c:v>
                  </c:pt>
                  <c:pt idx="12">
                    <c:v>11.085171950827581</c:v>
                  </c:pt>
                  <c:pt idx="13">
                    <c:v>8.8590784100481894</c:v>
                  </c:pt>
                  <c:pt idx="14">
                    <c:v>13.447697693893314</c:v>
                  </c:pt>
                  <c:pt idx="15">
                    <c:v>14.331135148703201</c:v>
                  </c:pt>
                  <c:pt idx="16">
                    <c:v>11.249412325878401</c:v>
                  </c:pt>
                  <c:pt idx="17">
                    <c:v>8.4510721759588758</c:v>
                  </c:pt>
                  <c:pt idx="18">
                    <c:v>8.1899548123382093</c:v>
                  </c:pt>
                  <c:pt idx="19">
                    <c:v>5.0345348301072947</c:v>
                  </c:pt>
                  <c:pt idx="20">
                    <c:v>8.1181369642436572</c:v>
                  </c:pt>
                  <c:pt idx="21">
                    <c:v>12.798012754603809</c:v>
                  </c:pt>
                </c:numCache>
              </c:numRef>
            </c:plus>
            <c:minus>
              <c:numRef>
                <c:f>'PLOTS - Means &amp; SE'!$L$26:$L$47</c:f>
                <c:numCache>
                  <c:formatCode>General</c:formatCode>
                  <c:ptCount val="22"/>
                  <c:pt idx="0">
                    <c:v>14.785596003130381</c:v>
                  </c:pt>
                  <c:pt idx="1">
                    <c:v>8.2168657457024192</c:v>
                  </c:pt>
                  <c:pt idx="2">
                    <c:v>9.8891482918521909</c:v>
                  </c:pt>
                  <c:pt idx="3">
                    <c:v>9.4183409642127991</c:v>
                  </c:pt>
                  <c:pt idx="4">
                    <c:v>10.662016734750782</c:v>
                  </c:pt>
                  <c:pt idx="5">
                    <c:v>9.4292291001693709</c:v>
                  </c:pt>
                  <c:pt idx="6">
                    <c:v>6.6766051948602092</c:v>
                  </c:pt>
                  <c:pt idx="7">
                    <c:v>7.1849267370137326</c:v>
                  </c:pt>
                  <c:pt idx="8">
                    <c:v>11.355678132010647</c:v>
                  </c:pt>
                  <c:pt idx="9">
                    <c:v>7.1457322795738669</c:v>
                  </c:pt>
                  <c:pt idx="10">
                    <c:v>12.697175334341047</c:v>
                  </c:pt>
                  <c:pt idx="11">
                    <c:v>6.698475633594895</c:v>
                  </c:pt>
                  <c:pt idx="12">
                    <c:v>11.085171950827581</c:v>
                  </c:pt>
                  <c:pt idx="13">
                    <c:v>8.8590784100481894</c:v>
                  </c:pt>
                  <c:pt idx="14">
                    <c:v>13.447697693893314</c:v>
                  </c:pt>
                  <c:pt idx="15">
                    <c:v>14.331135148703201</c:v>
                  </c:pt>
                  <c:pt idx="16">
                    <c:v>11.249412325878401</c:v>
                  </c:pt>
                  <c:pt idx="17">
                    <c:v>8.4510721759588758</c:v>
                  </c:pt>
                  <c:pt idx="18">
                    <c:v>8.1899548123382093</c:v>
                  </c:pt>
                  <c:pt idx="19">
                    <c:v>5.0345348301072947</c:v>
                  </c:pt>
                  <c:pt idx="20">
                    <c:v>8.1181369642436572</c:v>
                  </c:pt>
                  <c:pt idx="21">
                    <c:v>12.798012754603809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SE'!$L$2:$L$23</c:f>
              <c:numCache>
                <c:formatCode>General</c:formatCode>
                <c:ptCount val="22"/>
                <c:pt idx="0">
                  <c:v>80.870748299319715</c:v>
                </c:pt>
                <c:pt idx="1">
                  <c:v>182.2904761904762</c:v>
                </c:pt>
                <c:pt idx="2">
                  <c:v>155.76441102756857</c:v>
                </c:pt>
                <c:pt idx="3">
                  <c:v>134.79818594104285</c:v>
                </c:pt>
                <c:pt idx="4">
                  <c:v>80.683473389355711</c:v>
                </c:pt>
                <c:pt idx="5">
                  <c:v>87.823129251700664</c:v>
                </c:pt>
                <c:pt idx="6">
                  <c:v>151.1952380952381</c:v>
                </c:pt>
                <c:pt idx="7">
                  <c:v>146.6952380952381</c:v>
                </c:pt>
                <c:pt idx="8">
                  <c:v>156.89947089947049</c:v>
                </c:pt>
                <c:pt idx="9">
                  <c:v>140.65306122448951</c:v>
                </c:pt>
                <c:pt idx="10">
                  <c:v>66.847117794486195</c:v>
                </c:pt>
                <c:pt idx="11">
                  <c:v>67.783068783068757</c:v>
                </c:pt>
                <c:pt idx="12">
                  <c:v>143.76441102756857</c:v>
                </c:pt>
                <c:pt idx="13">
                  <c:v>157.85964912280664</c:v>
                </c:pt>
                <c:pt idx="14">
                  <c:v>78</c:v>
                </c:pt>
                <c:pt idx="15">
                  <c:v>151.36842105263145</c:v>
                </c:pt>
                <c:pt idx="16">
                  <c:v>133.81453634085238</c:v>
                </c:pt>
                <c:pt idx="17">
                  <c:v>132.05291005291048</c:v>
                </c:pt>
                <c:pt idx="18">
                  <c:v>142.82380952380953</c:v>
                </c:pt>
                <c:pt idx="19">
                  <c:v>146.28571428571428</c:v>
                </c:pt>
                <c:pt idx="20">
                  <c:v>170.32738095238096</c:v>
                </c:pt>
                <c:pt idx="21">
                  <c:v>143.17460317460285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B-E845-9B62-F33CA3D75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41960"/>
        <c:axId val="306542352"/>
      </c:barChart>
      <c:catAx>
        <c:axId val="306541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2352"/>
        <c:crosses val="autoZero"/>
        <c:auto val="1"/>
        <c:lblAlgn val="ctr"/>
        <c:lblOffset val="100"/>
        <c:noMultiLvlLbl val="0"/>
      </c:catAx>
      <c:valAx>
        <c:axId val="3065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Depth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SE'!$M$1</c:f>
              <c:strCache>
                <c:ptCount val="1"/>
                <c:pt idx="0">
                  <c:v>Width Depth Ratio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SE'!$M$26:$M$47</c:f>
                <c:numCache>
                  <c:formatCode>General</c:formatCode>
                  <c:ptCount val="22"/>
                  <c:pt idx="0">
                    <c:v>0.13124003039557439</c:v>
                  </c:pt>
                  <c:pt idx="1">
                    <c:v>6.2260488442130203E-2</c:v>
                  </c:pt>
                  <c:pt idx="2">
                    <c:v>7.2375172465508605E-2</c:v>
                  </c:pt>
                  <c:pt idx="3">
                    <c:v>0.1007743263565066</c:v>
                  </c:pt>
                  <c:pt idx="4">
                    <c:v>7.6686347205684999E-2</c:v>
                  </c:pt>
                  <c:pt idx="5">
                    <c:v>6.3004157081289605E-2</c:v>
                  </c:pt>
                  <c:pt idx="6">
                    <c:v>6.8478194762236003E-2</c:v>
                  </c:pt>
                  <c:pt idx="7">
                    <c:v>0.10785833789110399</c:v>
                  </c:pt>
                  <c:pt idx="8">
                    <c:v>8.0019968459222393E-2</c:v>
                  </c:pt>
                  <c:pt idx="9">
                    <c:v>6.5837014449740397E-2</c:v>
                  </c:pt>
                  <c:pt idx="10">
                    <c:v>0.1392067400185964</c:v>
                  </c:pt>
                  <c:pt idx="11">
                    <c:v>0.11979557751501881</c:v>
                  </c:pt>
                  <c:pt idx="12">
                    <c:v>9.05759417900142E-2</c:v>
                  </c:pt>
                  <c:pt idx="13">
                    <c:v>8.0295698513393396E-2</c:v>
                  </c:pt>
                  <c:pt idx="14">
                    <c:v>0.12583634517164879</c:v>
                  </c:pt>
                  <c:pt idx="15">
                    <c:v>8.93118591629046E-2</c:v>
                  </c:pt>
                  <c:pt idx="16">
                    <c:v>8.7400121072198203E-2</c:v>
                  </c:pt>
                  <c:pt idx="17">
                    <c:v>5.65409344583752E-2</c:v>
                  </c:pt>
                  <c:pt idx="18">
                    <c:v>7.6378558578479999E-2</c:v>
                  </c:pt>
                  <c:pt idx="19">
                    <c:v>6.4367557959718796E-2</c:v>
                  </c:pt>
                  <c:pt idx="20">
                    <c:v>8.8834466847052193E-2</c:v>
                  </c:pt>
                  <c:pt idx="21">
                    <c:v>0.15031339809564159</c:v>
                  </c:pt>
                </c:numCache>
              </c:numRef>
            </c:plus>
            <c:minus>
              <c:numRef>
                <c:f>'PLOTS - Means &amp; SE'!$M$26:$M$47</c:f>
                <c:numCache>
                  <c:formatCode>General</c:formatCode>
                  <c:ptCount val="22"/>
                  <c:pt idx="0">
                    <c:v>0.13124003039557439</c:v>
                  </c:pt>
                  <c:pt idx="1">
                    <c:v>6.2260488442130203E-2</c:v>
                  </c:pt>
                  <c:pt idx="2">
                    <c:v>7.2375172465508605E-2</c:v>
                  </c:pt>
                  <c:pt idx="3">
                    <c:v>0.1007743263565066</c:v>
                  </c:pt>
                  <c:pt idx="4">
                    <c:v>7.6686347205684999E-2</c:v>
                  </c:pt>
                  <c:pt idx="5">
                    <c:v>6.3004157081289605E-2</c:v>
                  </c:pt>
                  <c:pt idx="6">
                    <c:v>6.8478194762236003E-2</c:v>
                  </c:pt>
                  <c:pt idx="7">
                    <c:v>0.10785833789110399</c:v>
                  </c:pt>
                  <c:pt idx="8">
                    <c:v>8.0019968459222393E-2</c:v>
                  </c:pt>
                  <c:pt idx="9">
                    <c:v>6.5837014449740397E-2</c:v>
                  </c:pt>
                  <c:pt idx="10">
                    <c:v>0.1392067400185964</c:v>
                  </c:pt>
                  <c:pt idx="11">
                    <c:v>0.11979557751501881</c:v>
                  </c:pt>
                  <c:pt idx="12">
                    <c:v>9.05759417900142E-2</c:v>
                  </c:pt>
                  <c:pt idx="13">
                    <c:v>8.0295698513393396E-2</c:v>
                  </c:pt>
                  <c:pt idx="14">
                    <c:v>0.12583634517164879</c:v>
                  </c:pt>
                  <c:pt idx="15">
                    <c:v>8.93118591629046E-2</c:v>
                  </c:pt>
                  <c:pt idx="16">
                    <c:v>8.7400121072198203E-2</c:v>
                  </c:pt>
                  <c:pt idx="17">
                    <c:v>5.65409344583752E-2</c:v>
                  </c:pt>
                  <c:pt idx="18">
                    <c:v>7.6378558578479999E-2</c:v>
                  </c:pt>
                  <c:pt idx="19">
                    <c:v>6.4367557959718796E-2</c:v>
                  </c:pt>
                  <c:pt idx="20">
                    <c:v>8.8834466847052193E-2</c:v>
                  </c:pt>
                  <c:pt idx="21">
                    <c:v>0.15031339809564159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SE'!$M$2:$M$23</c:f>
              <c:numCache>
                <c:formatCode>General</c:formatCode>
                <c:ptCount val="22"/>
                <c:pt idx="0">
                  <c:v>0.69571428571428595</c:v>
                </c:pt>
                <c:pt idx="1">
                  <c:v>0.57150000000000001</c:v>
                </c:pt>
                <c:pt idx="2">
                  <c:v>0.39578947368421102</c:v>
                </c:pt>
                <c:pt idx="3">
                  <c:v>0.51190476190476197</c:v>
                </c:pt>
                <c:pt idx="4">
                  <c:v>0.59058823529411797</c:v>
                </c:pt>
                <c:pt idx="5">
                  <c:v>0.61</c:v>
                </c:pt>
                <c:pt idx="6">
                  <c:v>0.53600000000000003</c:v>
                </c:pt>
                <c:pt idx="7">
                  <c:v>0.67749999999999999</c:v>
                </c:pt>
                <c:pt idx="8">
                  <c:v>0.55444444444444396</c:v>
                </c:pt>
                <c:pt idx="9">
                  <c:v>0.351904761904762</c:v>
                </c:pt>
                <c:pt idx="10">
                  <c:v>0.59578947368421098</c:v>
                </c:pt>
                <c:pt idx="11">
                  <c:v>0.71833333333333305</c:v>
                </c:pt>
                <c:pt idx="12">
                  <c:v>0.56368421052631601</c:v>
                </c:pt>
                <c:pt idx="13">
                  <c:v>0.64157894736842103</c:v>
                </c:pt>
                <c:pt idx="14">
                  <c:v>0.63722222222222202</c:v>
                </c:pt>
                <c:pt idx="15">
                  <c:v>0.55000000000000004</c:v>
                </c:pt>
                <c:pt idx="16">
                  <c:v>0.54789473684210499</c:v>
                </c:pt>
                <c:pt idx="17">
                  <c:v>0.357222222222222</c:v>
                </c:pt>
                <c:pt idx="18">
                  <c:v>0.67</c:v>
                </c:pt>
                <c:pt idx="19">
                  <c:v>0.59631578947368402</c:v>
                </c:pt>
                <c:pt idx="20">
                  <c:v>0.50937500000000002</c:v>
                </c:pt>
                <c:pt idx="21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D-2D46-9C0E-13E8C7BDD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43136"/>
        <c:axId val="306543528"/>
      </c:barChart>
      <c:catAx>
        <c:axId val="3065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3528"/>
        <c:crosses val="autoZero"/>
        <c:auto val="1"/>
        <c:lblAlgn val="ctr"/>
        <c:lblOffset val="100"/>
        <c:noMultiLvlLbl val="0"/>
      </c:catAx>
      <c:valAx>
        <c:axId val="30654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Width/Depth</a:t>
                </a:r>
                <a:r>
                  <a:rPr lang="en-GB" baseline="0"/>
                  <a:t> Ratio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SE'!$N$1</c:f>
              <c:strCache>
                <c:ptCount val="1"/>
                <c:pt idx="0">
                  <c:v>CoM X-axis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SE'!$N$26:$N$47</c:f>
                <c:numCache>
                  <c:formatCode>General</c:formatCode>
                  <c:ptCount val="22"/>
                  <c:pt idx="0">
                    <c:v>1.5985414280013923</c:v>
                  </c:pt>
                  <c:pt idx="1">
                    <c:v>2.0169467126798857</c:v>
                  </c:pt>
                  <c:pt idx="2">
                    <c:v>1.7223539018724265</c:v>
                  </c:pt>
                  <c:pt idx="3">
                    <c:v>2.3601906282613716</c:v>
                  </c:pt>
                  <c:pt idx="4">
                    <c:v>1.1302986102149333</c:v>
                  </c:pt>
                  <c:pt idx="5">
                    <c:v>1.6238874585656495</c:v>
                  </c:pt>
                  <c:pt idx="6">
                    <c:v>3.1763085876075237</c:v>
                  </c:pt>
                  <c:pt idx="7">
                    <c:v>2.5626336860353143</c:v>
                  </c:pt>
                  <c:pt idx="8">
                    <c:v>2.3604443194713332</c:v>
                  </c:pt>
                  <c:pt idx="9">
                    <c:v>2.0962785015992571</c:v>
                  </c:pt>
                  <c:pt idx="10">
                    <c:v>1.6392872213629468</c:v>
                  </c:pt>
                  <c:pt idx="11">
                    <c:v>1.4863801464803141</c:v>
                  </c:pt>
                  <c:pt idx="12">
                    <c:v>3.4715813474643049</c:v>
                  </c:pt>
                  <c:pt idx="13">
                    <c:v>1.9675438804719809</c:v>
                  </c:pt>
                  <c:pt idx="14">
                    <c:v>1.6437469008207484</c:v>
                  </c:pt>
                  <c:pt idx="15">
                    <c:v>1.1954527685355638</c:v>
                  </c:pt>
                  <c:pt idx="16">
                    <c:v>2.3011528580486287</c:v>
                  </c:pt>
                  <c:pt idx="17">
                    <c:v>2.4807428434780383</c:v>
                  </c:pt>
                  <c:pt idx="18">
                    <c:v>1.746791212493741</c:v>
                  </c:pt>
                  <c:pt idx="19">
                    <c:v>1.3731344078999581</c:v>
                  </c:pt>
                  <c:pt idx="20">
                    <c:v>1.7466268055983714</c:v>
                  </c:pt>
                  <c:pt idx="21">
                    <c:v>2.0150583557533523</c:v>
                  </c:pt>
                </c:numCache>
              </c:numRef>
            </c:plus>
            <c:minus>
              <c:numRef>
                <c:f>'PLOTS - Means &amp; SE'!$N$26:$N$47</c:f>
                <c:numCache>
                  <c:formatCode>General</c:formatCode>
                  <c:ptCount val="22"/>
                  <c:pt idx="0">
                    <c:v>1.5985414280013923</c:v>
                  </c:pt>
                  <c:pt idx="1">
                    <c:v>2.0169467126798857</c:v>
                  </c:pt>
                  <c:pt idx="2">
                    <c:v>1.7223539018724265</c:v>
                  </c:pt>
                  <c:pt idx="3">
                    <c:v>2.3601906282613716</c:v>
                  </c:pt>
                  <c:pt idx="4">
                    <c:v>1.1302986102149333</c:v>
                  </c:pt>
                  <c:pt idx="5">
                    <c:v>1.6238874585656495</c:v>
                  </c:pt>
                  <c:pt idx="6">
                    <c:v>3.1763085876075237</c:v>
                  </c:pt>
                  <c:pt idx="7">
                    <c:v>2.5626336860353143</c:v>
                  </c:pt>
                  <c:pt idx="8">
                    <c:v>2.3604443194713332</c:v>
                  </c:pt>
                  <c:pt idx="9">
                    <c:v>2.0962785015992571</c:v>
                  </c:pt>
                  <c:pt idx="10">
                    <c:v>1.6392872213629468</c:v>
                  </c:pt>
                  <c:pt idx="11">
                    <c:v>1.4863801464803141</c:v>
                  </c:pt>
                  <c:pt idx="12">
                    <c:v>3.4715813474643049</c:v>
                  </c:pt>
                  <c:pt idx="13">
                    <c:v>1.9675438804719809</c:v>
                  </c:pt>
                  <c:pt idx="14">
                    <c:v>1.6437469008207484</c:v>
                  </c:pt>
                  <c:pt idx="15">
                    <c:v>1.1954527685355638</c:v>
                  </c:pt>
                  <c:pt idx="16">
                    <c:v>2.3011528580486287</c:v>
                  </c:pt>
                  <c:pt idx="17">
                    <c:v>2.4807428434780383</c:v>
                  </c:pt>
                  <c:pt idx="18">
                    <c:v>1.746791212493741</c:v>
                  </c:pt>
                  <c:pt idx="19">
                    <c:v>1.3731344078999581</c:v>
                  </c:pt>
                  <c:pt idx="20">
                    <c:v>1.7466268055983714</c:v>
                  </c:pt>
                  <c:pt idx="21">
                    <c:v>2.0150583557533523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SE'!$N$2:$N$23</c:f>
              <c:numCache>
                <c:formatCode>General</c:formatCode>
                <c:ptCount val="22"/>
                <c:pt idx="0">
                  <c:v>-0.97706122448979993</c:v>
                </c:pt>
                <c:pt idx="1">
                  <c:v>0.57017142857142855</c:v>
                </c:pt>
                <c:pt idx="2">
                  <c:v>-1.8214686716792001</c:v>
                </c:pt>
                <c:pt idx="3">
                  <c:v>-3.1968344671201807</c:v>
                </c:pt>
                <c:pt idx="4">
                  <c:v>0.65068907563025236</c:v>
                </c:pt>
                <c:pt idx="5">
                  <c:v>0.92551927437641712</c:v>
                </c:pt>
                <c:pt idx="6">
                  <c:v>0.17865238095238095</c:v>
                </c:pt>
                <c:pt idx="7">
                  <c:v>-1.7903761904761906</c:v>
                </c:pt>
                <c:pt idx="8">
                  <c:v>-5.7174603174603149E-2</c:v>
                </c:pt>
                <c:pt idx="9">
                  <c:v>-1.5664399092970478E-2</c:v>
                </c:pt>
                <c:pt idx="10">
                  <c:v>-0.63192982456140379</c:v>
                </c:pt>
                <c:pt idx="11">
                  <c:v>-1.7607089947089904</c:v>
                </c:pt>
                <c:pt idx="12">
                  <c:v>-3.5948170426065142</c:v>
                </c:pt>
                <c:pt idx="13">
                  <c:v>1.9050225563909808</c:v>
                </c:pt>
                <c:pt idx="14">
                  <c:v>1.3799100529100572</c:v>
                </c:pt>
                <c:pt idx="15">
                  <c:v>-0.77208020050125337</c:v>
                </c:pt>
                <c:pt idx="16">
                  <c:v>-1.8925764411027524</c:v>
                </c:pt>
                <c:pt idx="17">
                  <c:v>-1.2366137566137523</c:v>
                </c:pt>
                <c:pt idx="18">
                  <c:v>2.3199380952380952</c:v>
                </c:pt>
                <c:pt idx="19">
                  <c:v>-1.625664160401</c:v>
                </c:pt>
                <c:pt idx="20">
                  <c:v>-0.87978571428571428</c:v>
                </c:pt>
                <c:pt idx="21">
                  <c:v>3.2212169312169334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2-0043-9B1F-8064C180D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44312"/>
        <c:axId val="306544704"/>
      </c:barChart>
      <c:catAx>
        <c:axId val="30654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4704"/>
        <c:crossesAt val="0"/>
        <c:auto val="1"/>
        <c:lblAlgn val="ctr"/>
        <c:lblOffset val="100"/>
        <c:noMultiLvlLbl val="0"/>
      </c:catAx>
      <c:valAx>
        <c:axId val="3065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4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SE'!$O$1</c:f>
              <c:strCache>
                <c:ptCount val="1"/>
                <c:pt idx="0">
                  <c:v>CoM Y-axis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SE'!$O$26:$O$47</c:f>
                <c:numCache>
                  <c:formatCode>General</c:formatCode>
                  <c:ptCount val="22"/>
                  <c:pt idx="0">
                    <c:v>5.9373409172862281</c:v>
                  </c:pt>
                  <c:pt idx="1">
                    <c:v>2.4145346785218096</c:v>
                  </c:pt>
                  <c:pt idx="2">
                    <c:v>2.6212693043415047</c:v>
                  </c:pt>
                  <c:pt idx="3">
                    <c:v>2.4563132295537904</c:v>
                  </c:pt>
                  <c:pt idx="4">
                    <c:v>3.7765355509557335</c:v>
                  </c:pt>
                  <c:pt idx="5">
                    <c:v>3.2326321912563052</c:v>
                  </c:pt>
                  <c:pt idx="6">
                    <c:v>2.3477869181227811</c:v>
                  </c:pt>
                  <c:pt idx="7">
                    <c:v>1.9854068251466859</c:v>
                  </c:pt>
                  <c:pt idx="8">
                    <c:v>2.737827215990952</c:v>
                  </c:pt>
                  <c:pt idx="9">
                    <c:v>2.322001102753219</c:v>
                  </c:pt>
                  <c:pt idx="10">
                    <c:v>4.2961171744237143</c:v>
                  </c:pt>
                  <c:pt idx="11">
                    <c:v>2.1969554775909717</c:v>
                  </c:pt>
                  <c:pt idx="12">
                    <c:v>3.4091459997825901</c:v>
                  </c:pt>
                  <c:pt idx="13">
                    <c:v>2.9825809739839619</c:v>
                  </c:pt>
                  <c:pt idx="14">
                    <c:v>4.781221018841352</c:v>
                  </c:pt>
                  <c:pt idx="15">
                    <c:v>5.6244579453818098</c:v>
                  </c:pt>
                  <c:pt idx="16">
                    <c:v>3.4137636732333712</c:v>
                  </c:pt>
                  <c:pt idx="17">
                    <c:v>3.032626616576457</c:v>
                  </c:pt>
                  <c:pt idx="18">
                    <c:v>1.968346598076343</c:v>
                  </c:pt>
                  <c:pt idx="19">
                    <c:v>1.8501448633829771</c:v>
                  </c:pt>
                  <c:pt idx="20">
                    <c:v>2.6099388024134096</c:v>
                  </c:pt>
                  <c:pt idx="21">
                    <c:v>3.7077393383170856</c:v>
                  </c:pt>
                </c:numCache>
              </c:numRef>
            </c:plus>
            <c:minus>
              <c:numRef>
                <c:f>'PLOTS - Means &amp; SE'!$O$26:$O$47</c:f>
                <c:numCache>
                  <c:formatCode>General</c:formatCode>
                  <c:ptCount val="22"/>
                  <c:pt idx="0">
                    <c:v>5.9373409172862281</c:v>
                  </c:pt>
                  <c:pt idx="1">
                    <c:v>2.4145346785218096</c:v>
                  </c:pt>
                  <c:pt idx="2">
                    <c:v>2.6212693043415047</c:v>
                  </c:pt>
                  <c:pt idx="3">
                    <c:v>2.4563132295537904</c:v>
                  </c:pt>
                  <c:pt idx="4">
                    <c:v>3.7765355509557335</c:v>
                  </c:pt>
                  <c:pt idx="5">
                    <c:v>3.2326321912563052</c:v>
                  </c:pt>
                  <c:pt idx="6">
                    <c:v>2.3477869181227811</c:v>
                  </c:pt>
                  <c:pt idx="7">
                    <c:v>1.9854068251466859</c:v>
                  </c:pt>
                  <c:pt idx="8">
                    <c:v>2.737827215990952</c:v>
                  </c:pt>
                  <c:pt idx="9">
                    <c:v>2.322001102753219</c:v>
                  </c:pt>
                  <c:pt idx="10">
                    <c:v>4.2961171744237143</c:v>
                  </c:pt>
                  <c:pt idx="11">
                    <c:v>2.1969554775909717</c:v>
                  </c:pt>
                  <c:pt idx="12">
                    <c:v>3.4091459997825901</c:v>
                  </c:pt>
                  <c:pt idx="13">
                    <c:v>2.9825809739839619</c:v>
                  </c:pt>
                  <c:pt idx="14">
                    <c:v>4.781221018841352</c:v>
                  </c:pt>
                  <c:pt idx="15">
                    <c:v>5.6244579453818098</c:v>
                  </c:pt>
                  <c:pt idx="16">
                    <c:v>3.4137636732333712</c:v>
                  </c:pt>
                  <c:pt idx="17">
                    <c:v>3.032626616576457</c:v>
                  </c:pt>
                  <c:pt idx="18">
                    <c:v>1.968346598076343</c:v>
                  </c:pt>
                  <c:pt idx="19">
                    <c:v>1.8501448633829771</c:v>
                  </c:pt>
                  <c:pt idx="20">
                    <c:v>2.6099388024134096</c:v>
                  </c:pt>
                  <c:pt idx="21">
                    <c:v>3.7077393383170856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SE'!$O$2:$O$23</c:f>
              <c:numCache>
                <c:formatCode>General</c:formatCode>
                <c:ptCount val="22"/>
                <c:pt idx="0">
                  <c:v>27.946952380952379</c:v>
                </c:pt>
                <c:pt idx="1">
                  <c:v>58.71264285714286</c:v>
                </c:pt>
                <c:pt idx="2">
                  <c:v>53.674095238095234</c:v>
                </c:pt>
                <c:pt idx="3">
                  <c:v>44.759990929705239</c:v>
                </c:pt>
                <c:pt idx="4">
                  <c:v>26.740100840336098</c:v>
                </c:pt>
                <c:pt idx="5">
                  <c:v>28.792353741496569</c:v>
                </c:pt>
                <c:pt idx="6">
                  <c:v>51.807519047619053</c:v>
                </c:pt>
                <c:pt idx="7">
                  <c:v>47.986780952380954</c:v>
                </c:pt>
                <c:pt idx="8">
                  <c:v>51.999947089947042</c:v>
                </c:pt>
                <c:pt idx="9">
                  <c:v>49.509755102040856</c:v>
                </c:pt>
                <c:pt idx="10">
                  <c:v>21.933548872180477</c:v>
                </c:pt>
                <c:pt idx="11">
                  <c:v>22.200502645502667</c:v>
                </c:pt>
                <c:pt idx="12">
                  <c:v>47.423719298245615</c:v>
                </c:pt>
                <c:pt idx="13">
                  <c:v>51.996581453634093</c:v>
                </c:pt>
                <c:pt idx="14">
                  <c:v>25.112899470899428</c:v>
                </c:pt>
                <c:pt idx="15">
                  <c:v>53.277749373433622</c:v>
                </c:pt>
                <c:pt idx="16">
                  <c:v>47.149934837092758</c:v>
                </c:pt>
                <c:pt idx="17">
                  <c:v>45.669566137566093</c:v>
                </c:pt>
                <c:pt idx="18">
                  <c:v>48.410809523809519</c:v>
                </c:pt>
                <c:pt idx="19">
                  <c:v>48.021483709273141</c:v>
                </c:pt>
                <c:pt idx="20">
                  <c:v>55.241654761904762</c:v>
                </c:pt>
                <c:pt idx="21">
                  <c:v>48.490253968254002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F-F143-B9DA-107761627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6545488"/>
        <c:axId val="307576712"/>
      </c:barChart>
      <c:catAx>
        <c:axId val="3065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6712"/>
        <c:crosses val="autoZero"/>
        <c:auto val="1"/>
        <c:lblAlgn val="ctr"/>
        <c:lblOffset val="100"/>
        <c:noMultiLvlLbl val="0"/>
      </c:catAx>
      <c:valAx>
        <c:axId val="30757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4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SE'!$P$1</c:f>
              <c:strCache>
                <c:ptCount val="1"/>
                <c:pt idx="0">
                  <c:v>Convex Hull Centroid X-axis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SE'!$P$26:$P$47</c:f>
                <c:numCache>
                  <c:formatCode>General</c:formatCode>
                  <c:ptCount val="22"/>
                  <c:pt idx="0">
                    <c:v>2.8892069737064765</c:v>
                  </c:pt>
                  <c:pt idx="1">
                    <c:v>3.6687719820277329</c:v>
                  </c:pt>
                  <c:pt idx="2">
                    <c:v>3.0700044323457329</c:v>
                  </c:pt>
                  <c:pt idx="3">
                    <c:v>4.3682472166300004</c:v>
                  </c:pt>
                  <c:pt idx="4">
                    <c:v>1.5496326261738933</c:v>
                  </c:pt>
                  <c:pt idx="5">
                    <c:v>2.1963932229402667</c:v>
                  </c:pt>
                  <c:pt idx="6">
                    <c:v>3.1713515446334668</c:v>
                  </c:pt>
                  <c:pt idx="7">
                    <c:v>3.6076035617354854</c:v>
                  </c:pt>
                  <c:pt idx="8">
                    <c:v>2.9470397200310097</c:v>
                  </c:pt>
                  <c:pt idx="9">
                    <c:v>2.1487902422157523</c:v>
                  </c:pt>
                  <c:pt idx="10">
                    <c:v>2.3984144102165335</c:v>
                  </c:pt>
                  <c:pt idx="11">
                    <c:v>1.986797196076876</c:v>
                  </c:pt>
                  <c:pt idx="12">
                    <c:v>5.6137741929721523</c:v>
                  </c:pt>
                  <c:pt idx="13">
                    <c:v>3.396838098283181</c:v>
                  </c:pt>
                  <c:pt idx="14">
                    <c:v>1.7647418577325904</c:v>
                  </c:pt>
                  <c:pt idx="15">
                    <c:v>2.5915108187783047</c:v>
                  </c:pt>
                  <c:pt idx="16">
                    <c:v>3.7550047641429143</c:v>
                  </c:pt>
                  <c:pt idx="17">
                    <c:v>3.5745049982196764</c:v>
                  </c:pt>
                  <c:pt idx="18">
                    <c:v>2.5390422586971808</c:v>
                  </c:pt>
                  <c:pt idx="19">
                    <c:v>2.2941587753001524</c:v>
                  </c:pt>
                  <c:pt idx="20">
                    <c:v>3.8309448800608759</c:v>
                  </c:pt>
                  <c:pt idx="21">
                    <c:v>3.1897181339861524</c:v>
                  </c:pt>
                </c:numCache>
              </c:numRef>
            </c:plus>
            <c:minus>
              <c:numRef>
                <c:f>'PLOTS - Means &amp; SE'!$P$26:$P$47</c:f>
                <c:numCache>
                  <c:formatCode>General</c:formatCode>
                  <c:ptCount val="22"/>
                  <c:pt idx="0">
                    <c:v>2.8892069737064765</c:v>
                  </c:pt>
                  <c:pt idx="1">
                    <c:v>3.6687719820277329</c:v>
                  </c:pt>
                  <c:pt idx="2">
                    <c:v>3.0700044323457329</c:v>
                  </c:pt>
                  <c:pt idx="3">
                    <c:v>4.3682472166300004</c:v>
                  </c:pt>
                  <c:pt idx="4">
                    <c:v>1.5496326261738933</c:v>
                  </c:pt>
                  <c:pt idx="5">
                    <c:v>2.1963932229402667</c:v>
                  </c:pt>
                  <c:pt idx="6">
                    <c:v>3.1713515446334668</c:v>
                  </c:pt>
                  <c:pt idx="7">
                    <c:v>3.6076035617354854</c:v>
                  </c:pt>
                  <c:pt idx="8">
                    <c:v>2.9470397200310097</c:v>
                  </c:pt>
                  <c:pt idx="9">
                    <c:v>2.1487902422157523</c:v>
                  </c:pt>
                  <c:pt idx="10">
                    <c:v>2.3984144102165335</c:v>
                  </c:pt>
                  <c:pt idx="11">
                    <c:v>1.986797196076876</c:v>
                  </c:pt>
                  <c:pt idx="12">
                    <c:v>5.6137741929721523</c:v>
                  </c:pt>
                  <c:pt idx="13">
                    <c:v>3.396838098283181</c:v>
                  </c:pt>
                  <c:pt idx="14">
                    <c:v>1.7647418577325904</c:v>
                  </c:pt>
                  <c:pt idx="15">
                    <c:v>2.5915108187783047</c:v>
                  </c:pt>
                  <c:pt idx="16">
                    <c:v>3.7550047641429143</c:v>
                  </c:pt>
                  <c:pt idx="17">
                    <c:v>3.5745049982196764</c:v>
                  </c:pt>
                  <c:pt idx="18">
                    <c:v>2.5390422586971808</c:v>
                  </c:pt>
                  <c:pt idx="19">
                    <c:v>2.2941587753001524</c:v>
                  </c:pt>
                  <c:pt idx="20">
                    <c:v>3.8309448800608759</c:v>
                  </c:pt>
                  <c:pt idx="21">
                    <c:v>3.1897181339861524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SE'!$P$2:$P$23</c:f>
              <c:numCache>
                <c:formatCode>General</c:formatCode>
                <c:ptCount val="22"/>
                <c:pt idx="0">
                  <c:v>-1.1772970521541903</c:v>
                </c:pt>
                <c:pt idx="1">
                  <c:v>-7.3519047619047526E-2</c:v>
                </c:pt>
                <c:pt idx="2">
                  <c:v>-3.1451879699248093</c:v>
                </c:pt>
                <c:pt idx="3">
                  <c:v>-7.1026621315192759</c:v>
                </c:pt>
                <c:pt idx="4">
                  <c:v>-0.3953389355742295</c:v>
                </c:pt>
                <c:pt idx="5">
                  <c:v>0.63044444444444481</c:v>
                </c:pt>
                <c:pt idx="6">
                  <c:v>1.900204761904762</c:v>
                </c:pt>
                <c:pt idx="7">
                  <c:v>-2.1149047619047616</c:v>
                </c:pt>
                <c:pt idx="8">
                  <c:v>0.47710582010582003</c:v>
                </c:pt>
                <c:pt idx="9">
                  <c:v>1.9884308390022665</c:v>
                </c:pt>
                <c:pt idx="10">
                  <c:v>-0.45320802005012567</c:v>
                </c:pt>
                <c:pt idx="11">
                  <c:v>-2.4326560846560858</c:v>
                </c:pt>
                <c:pt idx="12">
                  <c:v>-8.915072681704256</c:v>
                </c:pt>
                <c:pt idx="13">
                  <c:v>3.098175438596495</c:v>
                </c:pt>
                <c:pt idx="14">
                  <c:v>0.58579365079365053</c:v>
                </c:pt>
                <c:pt idx="15">
                  <c:v>-2.8325463659147907</c:v>
                </c:pt>
                <c:pt idx="16">
                  <c:v>-3.2704010025062669</c:v>
                </c:pt>
                <c:pt idx="17">
                  <c:v>-0.82786243386243419</c:v>
                </c:pt>
                <c:pt idx="18">
                  <c:v>5.1944238095238093</c:v>
                </c:pt>
                <c:pt idx="19">
                  <c:v>-2.4576791979949903</c:v>
                </c:pt>
                <c:pt idx="20">
                  <c:v>-2.4857202380952379</c:v>
                </c:pt>
                <c:pt idx="21">
                  <c:v>4.3059682539682571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3-AC42-88CC-388F42417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7577496"/>
        <c:axId val="307577888"/>
      </c:barChart>
      <c:catAx>
        <c:axId val="30757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7888"/>
        <c:crossesAt val="0"/>
        <c:auto val="1"/>
        <c:lblAlgn val="ctr"/>
        <c:lblOffset val="100"/>
        <c:noMultiLvlLbl val="0"/>
      </c:catAx>
      <c:valAx>
        <c:axId val="3075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Means &amp; SE'!$Q$1</c:f>
              <c:strCache>
                <c:ptCount val="1"/>
                <c:pt idx="0">
                  <c:v>Convex Hull Centroid Y-axis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'PLOTS - Means &amp; SE'!$Q$26:$Q$47</c:f>
                <c:numCache>
                  <c:formatCode>General</c:formatCode>
                  <c:ptCount val="22"/>
                  <c:pt idx="0">
                    <c:v>8.6454395346907038</c:v>
                  </c:pt>
                  <c:pt idx="1">
                    <c:v>5.0109556510856956</c:v>
                  </c:pt>
                  <c:pt idx="2">
                    <c:v>6.0320980722191235</c:v>
                  </c:pt>
                  <c:pt idx="3">
                    <c:v>4.5781672090189334</c:v>
                  </c:pt>
                  <c:pt idx="4">
                    <c:v>5.5563674267135426</c:v>
                  </c:pt>
                  <c:pt idx="5">
                    <c:v>4.3351659219405905</c:v>
                  </c:pt>
                  <c:pt idx="6">
                    <c:v>4.5417370020793522</c:v>
                  </c:pt>
                  <c:pt idx="7">
                    <c:v>5.2447669753053523</c:v>
                  </c:pt>
                  <c:pt idx="8">
                    <c:v>5.6383399236717526</c:v>
                  </c:pt>
                  <c:pt idx="9">
                    <c:v>5.0190117283808</c:v>
                  </c:pt>
                  <c:pt idx="10">
                    <c:v>6.5697942956715805</c:v>
                  </c:pt>
                  <c:pt idx="11">
                    <c:v>2.3842462090288001</c:v>
                  </c:pt>
                  <c:pt idx="12">
                    <c:v>4.552366287359181</c:v>
                  </c:pt>
                  <c:pt idx="13">
                    <c:v>4.5946399491255621</c:v>
                  </c:pt>
                  <c:pt idx="14">
                    <c:v>7.1312214977419615</c:v>
                  </c:pt>
                  <c:pt idx="15">
                    <c:v>8.7041945899352946</c:v>
                  </c:pt>
                  <c:pt idx="16">
                    <c:v>5.5271155213900567</c:v>
                  </c:pt>
                  <c:pt idx="17">
                    <c:v>4.0631741059530668</c:v>
                  </c:pt>
                  <c:pt idx="18">
                    <c:v>3.9240258794428575</c:v>
                  </c:pt>
                  <c:pt idx="19">
                    <c:v>3.1747441474129712</c:v>
                  </c:pt>
                  <c:pt idx="20">
                    <c:v>3.8760780197407239</c:v>
                  </c:pt>
                  <c:pt idx="21">
                    <c:v>7.7302479592003435</c:v>
                  </c:pt>
                </c:numCache>
              </c:numRef>
            </c:plus>
            <c:minus>
              <c:numRef>
                <c:f>'PLOTS - Means &amp; SE'!$Q$26:$Q$47</c:f>
                <c:numCache>
                  <c:formatCode>General</c:formatCode>
                  <c:ptCount val="22"/>
                  <c:pt idx="0">
                    <c:v>8.6454395346907038</c:v>
                  </c:pt>
                  <c:pt idx="1">
                    <c:v>5.0109556510856956</c:v>
                  </c:pt>
                  <c:pt idx="2">
                    <c:v>6.0320980722191235</c:v>
                  </c:pt>
                  <c:pt idx="3">
                    <c:v>4.5781672090189334</c:v>
                  </c:pt>
                  <c:pt idx="4">
                    <c:v>5.5563674267135426</c:v>
                  </c:pt>
                  <c:pt idx="5">
                    <c:v>4.3351659219405905</c:v>
                  </c:pt>
                  <c:pt idx="6">
                    <c:v>4.5417370020793522</c:v>
                  </c:pt>
                  <c:pt idx="7">
                    <c:v>5.2447669753053523</c:v>
                  </c:pt>
                  <c:pt idx="8">
                    <c:v>5.6383399236717526</c:v>
                  </c:pt>
                  <c:pt idx="9">
                    <c:v>5.0190117283808</c:v>
                  </c:pt>
                  <c:pt idx="10">
                    <c:v>6.5697942956715805</c:v>
                  </c:pt>
                  <c:pt idx="11">
                    <c:v>2.3842462090288001</c:v>
                  </c:pt>
                  <c:pt idx="12">
                    <c:v>4.552366287359181</c:v>
                  </c:pt>
                  <c:pt idx="13">
                    <c:v>4.5946399491255621</c:v>
                  </c:pt>
                  <c:pt idx="14">
                    <c:v>7.1312214977419615</c:v>
                  </c:pt>
                  <c:pt idx="15">
                    <c:v>8.7041945899352946</c:v>
                  </c:pt>
                  <c:pt idx="16">
                    <c:v>5.5271155213900567</c:v>
                  </c:pt>
                  <c:pt idx="17">
                    <c:v>4.0631741059530668</c:v>
                  </c:pt>
                  <c:pt idx="18">
                    <c:v>3.9240258794428575</c:v>
                  </c:pt>
                  <c:pt idx="19">
                    <c:v>3.1747441474129712</c:v>
                  </c:pt>
                  <c:pt idx="20">
                    <c:v>3.8760780197407239</c:v>
                  </c:pt>
                  <c:pt idx="21">
                    <c:v>7.7302479592003435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'PLOTS - Means &amp; SE'!$Q$2:$Q$23</c:f>
              <c:numCache>
                <c:formatCode>General</c:formatCode>
                <c:ptCount val="22"/>
                <c:pt idx="0">
                  <c:v>39.936004535147426</c:v>
                </c:pt>
                <c:pt idx="1">
                  <c:v>93.419480952380951</c:v>
                </c:pt>
                <c:pt idx="2">
                  <c:v>75.291197994987428</c:v>
                </c:pt>
                <c:pt idx="3">
                  <c:v>66.489446712018093</c:v>
                </c:pt>
                <c:pt idx="4">
                  <c:v>39.158061624649903</c:v>
                </c:pt>
                <c:pt idx="5">
                  <c:v>40.7493287981859</c:v>
                </c:pt>
                <c:pt idx="6">
                  <c:v>77.776909523809522</c:v>
                </c:pt>
                <c:pt idx="7">
                  <c:v>75.479976190476194</c:v>
                </c:pt>
                <c:pt idx="8">
                  <c:v>79.86172486772486</c:v>
                </c:pt>
                <c:pt idx="9">
                  <c:v>68.315310657596385</c:v>
                </c:pt>
                <c:pt idx="10">
                  <c:v>31.55235087719295</c:v>
                </c:pt>
                <c:pt idx="11">
                  <c:v>31.504079365079335</c:v>
                </c:pt>
                <c:pt idx="12">
                  <c:v>68.909428571428563</c:v>
                </c:pt>
                <c:pt idx="13">
                  <c:v>84.004646616541336</c:v>
                </c:pt>
                <c:pt idx="14">
                  <c:v>36.09061904761905</c:v>
                </c:pt>
                <c:pt idx="15">
                  <c:v>75.588686716791997</c:v>
                </c:pt>
                <c:pt idx="16">
                  <c:v>66.569002506265619</c:v>
                </c:pt>
                <c:pt idx="17">
                  <c:v>63.331164021164007</c:v>
                </c:pt>
                <c:pt idx="18">
                  <c:v>75.106971428571427</c:v>
                </c:pt>
                <c:pt idx="19">
                  <c:v>74.687714285714293</c:v>
                </c:pt>
                <c:pt idx="20">
                  <c:v>85.833666666666673</c:v>
                </c:pt>
                <c:pt idx="21">
                  <c:v>73.86226455026457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D-4647-8FC2-E057CC4A0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overlap val="-33"/>
        <c:axId val="307578672"/>
        <c:axId val="307579064"/>
      </c:barChart>
      <c:catAx>
        <c:axId val="3075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9064"/>
        <c:crosses val="autoZero"/>
        <c:auto val="1"/>
        <c:lblAlgn val="ctr"/>
        <c:lblOffset val="100"/>
        <c:noMultiLvlLbl val="0"/>
      </c:catAx>
      <c:valAx>
        <c:axId val="30757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Root Shoot Ratio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962979574651481E-2"/>
          <c:y val="7.2124822548199768E-2"/>
          <c:w val="0.85942146399651009"/>
          <c:h val="0.78711517064397729"/>
        </c:manualLayout>
      </c:layout>
      <c:barChart>
        <c:barDir val="col"/>
        <c:grouping val="clustered"/>
        <c:varyColors val="0"/>
        <c:ser>
          <c:idx val="1"/>
          <c:order val="0"/>
          <c:tx>
            <c:v>Total Root Length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'RS Data'!$N$2:$N$23</c:f>
                <c:numCache>
                  <c:formatCode>General</c:formatCode>
                  <c:ptCount val="22"/>
                  <c:pt idx="0">
                    <c:v>0.14202527674878065</c:v>
                  </c:pt>
                  <c:pt idx="1">
                    <c:v>0.14471261497981658</c:v>
                  </c:pt>
                  <c:pt idx="2">
                    <c:v>0.13045770199223561</c:v>
                  </c:pt>
                  <c:pt idx="3">
                    <c:v>8.803817552653638E-2</c:v>
                  </c:pt>
                  <c:pt idx="4">
                    <c:v>0.10659131012292823</c:v>
                  </c:pt>
                  <c:pt idx="5">
                    <c:v>0.10346716367837204</c:v>
                  </c:pt>
                  <c:pt idx="6">
                    <c:v>8.7296141485356887E-2</c:v>
                  </c:pt>
                  <c:pt idx="7">
                    <c:v>9.6331629592883342E-2</c:v>
                  </c:pt>
                  <c:pt idx="8">
                    <c:v>0.15601908800460554</c:v>
                  </c:pt>
                  <c:pt idx="9">
                    <c:v>0.12705289042359558</c:v>
                  </c:pt>
                  <c:pt idx="10">
                    <c:v>0.12959912466790691</c:v>
                  </c:pt>
                  <c:pt idx="11">
                    <c:v>6.6045537158317097E-2</c:v>
                  </c:pt>
                  <c:pt idx="12">
                    <c:v>0.12501650927493671</c:v>
                  </c:pt>
                  <c:pt idx="13">
                    <c:v>0.14249801237863136</c:v>
                  </c:pt>
                  <c:pt idx="14">
                    <c:v>0.12534389092035186</c:v>
                  </c:pt>
                  <c:pt idx="15">
                    <c:v>0.12749592933431031</c:v>
                  </c:pt>
                  <c:pt idx="16">
                    <c:v>8.3660476085338387E-2</c:v>
                  </c:pt>
                  <c:pt idx="17">
                    <c:v>9.9733883744604276E-2</c:v>
                  </c:pt>
                  <c:pt idx="18">
                    <c:v>0.11498272545441614</c:v>
                  </c:pt>
                  <c:pt idx="19">
                    <c:v>7.8954139325766295E-2</c:v>
                  </c:pt>
                  <c:pt idx="20">
                    <c:v>0.12503565545430087</c:v>
                  </c:pt>
                  <c:pt idx="21">
                    <c:v>0.17728515997497696</c:v>
                  </c:pt>
                </c:numCache>
              </c:numRef>
            </c:plus>
            <c:minus>
              <c:numRef>
                <c:f>'RS Data'!$N$2:$N$23</c:f>
                <c:numCache>
                  <c:formatCode>General</c:formatCode>
                  <c:ptCount val="22"/>
                  <c:pt idx="0">
                    <c:v>0.14202527674878065</c:v>
                  </c:pt>
                  <c:pt idx="1">
                    <c:v>0.14471261497981658</c:v>
                  </c:pt>
                  <c:pt idx="2">
                    <c:v>0.13045770199223561</c:v>
                  </c:pt>
                  <c:pt idx="3">
                    <c:v>8.803817552653638E-2</c:v>
                  </c:pt>
                  <c:pt idx="4">
                    <c:v>0.10659131012292823</c:v>
                  </c:pt>
                  <c:pt idx="5">
                    <c:v>0.10346716367837204</c:v>
                  </c:pt>
                  <c:pt idx="6">
                    <c:v>8.7296141485356887E-2</c:v>
                  </c:pt>
                  <c:pt idx="7">
                    <c:v>9.6331629592883342E-2</c:v>
                  </c:pt>
                  <c:pt idx="8">
                    <c:v>0.15601908800460554</c:v>
                  </c:pt>
                  <c:pt idx="9">
                    <c:v>0.12705289042359558</c:v>
                  </c:pt>
                  <c:pt idx="10">
                    <c:v>0.12959912466790691</c:v>
                  </c:pt>
                  <c:pt idx="11">
                    <c:v>6.6045537158317097E-2</c:v>
                  </c:pt>
                  <c:pt idx="12">
                    <c:v>0.12501650927493671</c:v>
                  </c:pt>
                  <c:pt idx="13">
                    <c:v>0.14249801237863136</c:v>
                  </c:pt>
                  <c:pt idx="14">
                    <c:v>0.12534389092035186</c:v>
                  </c:pt>
                  <c:pt idx="15">
                    <c:v>0.12749592933431031</c:v>
                  </c:pt>
                  <c:pt idx="16">
                    <c:v>8.3660476085338387E-2</c:v>
                  </c:pt>
                  <c:pt idx="17">
                    <c:v>9.9733883744604276E-2</c:v>
                  </c:pt>
                  <c:pt idx="18">
                    <c:v>0.11498272545441614</c:v>
                  </c:pt>
                  <c:pt idx="19">
                    <c:v>7.8954139325766295E-2</c:v>
                  </c:pt>
                  <c:pt idx="20">
                    <c:v>0.12503565545430087</c:v>
                  </c:pt>
                  <c:pt idx="21">
                    <c:v>0.17728515997497696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'RS Data'!$M$2:$M$23</c:f>
              <c:numCache>
                <c:formatCode>General</c:formatCode>
                <c:ptCount val="22"/>
                <c:pt idx="0">
                  <c:v>0.25308993758913984</c:v>
                </c:pt>
                <c:pt idx="1">
                  <c:v>0.75350345907196536</c:v>
                </c:pt>
                <c:pt idx="2">
                  <c:v>0.63737127645146585</c:v>
                </c:pt>
                <c:pt idx="3">
                  <c:v>0.40599857000222322</c:v>
                </c:pt>
                <c:pt idx="4">
                  <c:v>0.26573371718256272</c:v>
                </c:pt>
                <c:pt idx="5">
                  <c:v>0.27334908703066235</c:v>
                </c:pt>
                <c:pt idx="6">
                  <c:v>0.63677954986330931</c:v>
                </c:pt>
                <c:pt idx="7">
                  <c:v>0.59790000749589167</c:v>
                </c:pt>
                <c:pt idx="8">
                  <c:v>0.60074645013684591</c:v>
                </c:pt>
                <c:pt idx="9">
                  <c:v>0.56253746445153874</c:v>
                </c:pt>
                <c:pt idx="10">
                  <c:v>0.1808034811413341</c:v>
                </c:pt>
                <c:pt idx="11">
                  <c:v>0.20542285340533456</c:v>
                </c:pt>
                <c:pt idx="12">
                  <c:v>0.63717861364998496</c:v>
                </c:pt>
                <c:pt idx="13">
                  <c:v>0.58220413260305304</c:v>
                </c:pt>
                <c:pt idx="14">
                  <c:v>0.22867648363283102</c:v>
                </c:pt>
                <c:pt idx="15">
                  <c:v>0.47593622733011021</c:v>
                </c:pt>
                <c:pt idx="16">
                  <c:v>0.42014103107239403</c:v>
                </c:pt>
                <c:pt idx="17">
                  <c:v>0.45919575747170444</c:v>
                </c:pt>
                <c:pt idx="18">
                  <c:v>0.52274303915712561</c:v>
                </c:pt>
                <c:pt idx="19">
                  <c:v>0.71161960669762947</c:v>
                </c:pt>
                <c:pt idx="20">
                  <c:v>0.5975035924816543</c:v>
                </c:pt>
                <c:pt idx="21">
                  <c:v>0.51504187148247249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3-2745-A770-E188F3B355B8}"/>
            </c:ext>
          </c:extLst>
        </c:ser>
        <c:ser>
          <c:idx val="2"/>
          <c:order val="1"/>
          <c:tx>
            <c:strRef>
              <c:f>'RS Data'!$P$1</c:f>
              <c:strCache>
                <c:ptCount val="1"/>
                <c:pt idx="0">
                  <c:v>Shoot Area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'RS Data'!$Q$2:$Q$23</c:f>
                <c:numCache>
                  <c:formatCode>General</c:formatCode>
                  <c:ptCount val="22"/>
                  <c:pt idx="0">
                    <c:v>8.0956786119460764E-2</c:v>
                  </c:pt>
                  <c:pt idx="1">
                    <c:v>0.16795117671623824</c:v>
                  </c:pt>
                  <c:pt idx="2">
                    <c:v>9.800084859812333E-2</c:v>
                  </c:pt>
                  <c:pt idx="3">
                    <c:v>0.1005506907001954</c:v>
                  </c:pt>
                  <c:pt idx="4">
                    <c:v>9.327448296992269E-2</c:v>
                  </c:pt>
                  <c:pt idx="5">
                    <c:v>0.12877590876202233</c:v>
                  </c:pt>
                  <c:pt idx="6">
                    <c:v>7.5869479232825193E-2</c:v>
                  </c:pt>
                  <c:pt idx="7">
                    <c:v>8.0160740340029304E-2</c:v>
                  </c:pt>
                  <c:pt idx="8">
                    <c:v>0.10484665484402074</c:v>
                  </c:pt>
                  <c:pt idx="9">
                    <c:v>0.14985135097467403</c:v>
                  </c:pt>
                  <c:pt idx="10">
                    <c:v>0.1216427964575278</c:v>
                  </c:pt>
                  <c:pt idx="11">
                    <c:v>6.8851741422649132E-2</c:v>
                  </c:pt>
                  <c:pt idx="12">
                    <c:v>0.18010772110010592</c:v>
                  </c:pt>
                  <c:pt idx="13">
                    <c:v>0.1120938211999012</c:v>
                  </c:pt>
                  <c:pt idx="14">
                    <c:v>0.10196275012257691</c:v>
                  </c:pt>
                  <c:pt idx="15">
                    <c:v>0.11584368444761137</c:v>
                  </c:pt>
                  <c:pt idx="16">
                    <c:v>0.13586248792728869</c:v>
                  </c:pt>
                  <c:pt idx="17">
                    <c:v>0.12438081777007504</c:v>
                  </c:pt>
                  <c:pt idx="18">
                    <c:v>0.1054844215464821</c:v>
                  </c:pt>
                  <c:pt idx="19">
                    <c:v>0.13635163750991339</c:v>
                  </c:pt>
                  <c:pt idx="20">
                    <c:v>0.12650293209644548</c:v>
                  </c:pt>
                  <c:pt idx="21">
                    <c:v>0.16780117948664178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'PLOTS - Means &amp; SE'!$A$2:$A$23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'RS Data'!$P$2:$P$23</c:f>
              <c:numCache>
                <c:formatCode>General</c:formatCode>
                <c:ptCount val="22"/>
                <c:pt idx="0">
                  <c:v>0.28937526765313748</c:v>
                </c:pt>
                <c:pt idx="1">
                  <c:v>0.7627889804192427</c:v>
                </c:pt>
                <c:pt idx="2">
                  <c:v>0.5131414267834794</c:v>
                </c:pt>
                <c:pt idx="3">
                  <c:v>0.35078586951028456</c:v>
                </c:pt>
                <c:pt idx="4">
                  <c:v>0.39009123637325754</c:v>
                </c:pt>
                <c:pt idx="5">
                  <c:v>0.35634760196088339</c:v>
                </c:pt>
                <c:pt idx="6">
                  <c:v>0.50296446630296876</c:v>
                </c:pt>
                <c:pt idx="7">
                  <c:v>0.44250744108971068</c:v>
                </c:pt>
                <c:pt idx="8">
                  <c:v>0.55230512652052055</c:v>
                </c:pt>
                <c:pt idx="9">
                  <c:v>0.61995610393548439</c:v>
                </c:pt>
                <c:pt idx="10">
                  <c:v>0.19457921306357148</c:v>
                </c:pt>
                <c:pt idx="11">
                  <c:v>0.20877640994235669</c:v>
                </c:pt>
                <c:pt idx="12">
                  <c:v>0.62841764795067478</c:v>
                </c:pt>
                <c:pt idx="13">
                  <c:v>0.56645926172561301</c:v>
                </c:pt>
                <c:pt idx="14">
                  <c:v>0.37200911934322756</c:v>
                </c:pt>
                <c:pt idx="15">
                  <c:v>0.39413363431658266</c:v>
                </c:pt>
                <c:pt idx="16">
                  <c:v>0.40160206195987264</c:v>
                </c:pt>
                <c:pt idx="17">
                  <c:v>0.40086777117477607</c:v>
                </c:pt>
                <c:pt idx="18">
                  <c:v>0.47813822472489914</c:v>
                </c:pt>
                <c:pt idx="19">
                  <c:v>0.66009979970900612</c:v>
                </c:pt>
                <c:pt idx="20">
                  <c:v>0.5741008406192617</c:v>
                </c:pt>
                <c:pt idx="21">
                  <c:v>0.48695130922098123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3-2745-A770-E188F3B35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579848"/>
        <c:axId val="307580240"/>
      </c:barChart>
      <c:catAx>
        <c:axId val="30757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0240"/>
        <c:crosses val="autoZero"/>
        <c:auto val="1"/>
        <c:lblAlgn val="ctr"/>
        <c:lblOffset val="100"/>
        <c:noMultiLvlLbl val="0"/>
      </c:catAx>
      <c:valAx>
        <c:axId val="3075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Root Shoot Ratio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962979574651481E-2"/>
          <c:y val="7.2124822548199768E-2"/>
          <c:w val="0.85942146399651009"/>
          <c:h val="0.787115170643977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'RS Data'!$K$1</c:f>
              <c:strCache>
                <c:ptCount val="1"/>
                <c:pt idx="0">
                  <c:v>RS Ratio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'RS Data'!$L$2:$L$23</c:f>
                <c:numCache>
                  <c:formatCode>General</c:formatCode>
                  <c:ptCount val="22"/>
                  <c:pt idx="0">
                    <c:v>0.43385881723805775</c:v>
                  </c:pt>
                  <c:pt idx="1">
                    <c:v>0.12342707827031635</c:v>
                  </c:pt>
                  <c:pt idx="2">
                    <c:v>0.16627568504462323</c:v>
                  </c:pt>
                  <c:pt idx="3">
                    <c:v>0.1726496152890708</c:v>
                  </c:pt>
                  <c:pt idx="4">
                    <c:v>0.45747471779648363</c:v>
                  </c:pt>
                  <c:pt idx="5">
                    <c:v>0.33479911467195533</c:v>
                  </c:pt>
                  <c:pt idx="6">
                    <c:v>0.15342953565330969</c:v>
                  </c:pt>
                  <c:pt idx="7">
                    <c:v>0.10753840332041874</c:v>
                  </c:pt>
                  <c:pt idx="8">
                    <c:v>0.18540712434178599</c:v>
                  </c:pt>
                  <c:pt idx="9">
                    <c:v>0.24386889510768892</c:v>
                  </c:pt>
                  <c:pt idx="10">
                    <c:v>1.1704356809613914</c:v>
                  </c:pt>
                  <c:pt idx="11">
                    <c:v>0.46383467946336815</c:v>
                  </c:pt>
                  <c:pt idx="12">
                    <c:v>0.24950426097426393</c:v>
                  </c:pt>
                  <c:pt idx="13">
                    <c:v>0.19469751147877229</c:v>
                  </c:pt>
                  <c:pt idx="14">
                    <c:v>1.1843618997600807</c:v>
                  </c:pt>
                  <c:pt idx="15">
                    <c:v>0.22568314192756284</c:v>
                  </c:pt>
                  <c:pt idx="16">
                    <c:v>0.23211533159715433</c:v>
                  </c:pt>
                  <c:pt idx="17">
                    <c:v>0.17592034791469011</c:v>
                  </c:pt>
                  <c:pt idx="18">
                    <c:v>0.14002551003436101</c:v>
                  </c:pt>
                  <c:pt idx="19">
                    <c:v>0.18982167509567902</c:v>
                  </c:pt>
                  <c:pt idx="20">
                    <c:v>0.13172752813479335</c:v>
                  </c:pt>
                  <c:pt idx="21">
                    <c:v>0.67960652890923767</c:v>
                  </c:pt>
                </c:numCache>
              </c:numRef>
            </c:plus>
            <c:minus>
              <c:numRef>
                <c:f>'RS Data'!$L$2:$L$23</c:f>
                <c:numCache>
                  <c:formatCode>General</c:formatCode>
                  <c:ptCount val="22"/>
                  <c:pt idx="0">
                    <c:v>0.43385881723805775</c:v>
                  </c:pt>
                  <c:pt idx="1">
                    <c:v>0.12342707827031635</c:v>
                  </c:pt>
                  <c:pt idx="2">
                    <c:v>0.16627568504462323</c:v>
                  </c:pt>
                  <c:pt idx="3">
                    <c:v>0.1726496152890708</c:v>
                  </c:pt>
                  <c:pt idx="4">
                    <c:v>0.45747471779648363</c:v>
                  </c:pt>
                  <c:pt idx="5">
                    <c:v>0.33479911467195533</c:v>
                  </c:pt>
                  <c:pt idx="6">
                    <c:v>0.15342953565330969</c:v>
                  </c:pt>
                  <c:pt idx="7">
                    <c:v>0.10753840332041874</c:v>
                  </c:pt>
                  <c:pt idx="8">
                    <c:v>0.18540712434178599</c:v>
                  </c:pt>
                  <c:pt idx="9">
                    <c:v>0.24386889510768892</c:v>
                  </c:pt>
                  <c:pt idx="10">
                    <c:v>1.1704356809613914</c:v>
                  </c:pt>
                  <c:pt idx="11">
                    <c:v>0.46383467946336815</c:v>
                  </c:pt>
                  <c:pt idx="12">
                    <c:v>0.24950426097426393</c:v>
                  </c:pt>
                  <c:pt idx="13">
                    <c:v>0.19469751147877229</c:v>
                  </c:pt>
                  <c:pt idx="14">
                    <c:v>1.1843618997600807</c:v>
                  </c:pt>
                  <c:pt idx="15">
                    <c:v>0.22568314192756284</c:v>
                  </c:pt>
                  <c:pt idx="16">
                    <c:v>0.23211533159715433</c:v>
                  </c:pt>
                  <c:pt idx="17">
                    <c:v>0.17592034791469011</c:v>
                  </c:pt>
                  <c:pt idx="18">
                    <c:v>0.14002551003436101</c:v>
                  </c:pt>
                  <c:pt idx="19">
                    <c:v>0.18982167509567902</c:v>
                  </c:pt>
                  <c:pt idx="20">
                    <c:v>0.13172752813479335</c:v>
                  </c:pt>
                  <c:pt idx="21">
                    <c:v>0.67960652890923767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'RS Data'!$J$2:$J$23</c:f>
              <c:strCache>
                <c:ptCount val="22"/>
                <c:pt idx="0">
                  <c:v>Alchemy</c:v>
                </c:pt>
                <c:pt idx="1">
                  <c:v>Banco</c:v>
                </c:pt>
                <c:pt idx="2">
                  <c:v>Bersee</c:v>
                </c:pt>
                <c:pt idx="3">
                  <c:v>Brigadier</c:v>
                </c:pt>
                <c:pt idx="4">
                  <c:v>Brompton</c:v>
                </c:pt>
                <c:pt idx="5">
                  <c:v>Claire</c:v>
                </c:pt>
                <c:pt idx="6">
                  <c:v>Copain</c:v>
                </c:pt>
                <c:pt idx="7">
                  <c:v>Cordiale</c:v>
                </c:pt>
                <c:pt idx="8">
                  <c:v>Flamingo</c:v>
                </c:pt>
                <c:pt idx="9">
                  <c:v>Gladiator</c:v>
                </c:pt>
                <c:pt idx="10">
                  <c:v>Hereward</c:v>
                </c:pt>
                <c:pt idx="11">
                  <c:v>Holdfast</c:v>
                </c:pt>
                <c:pt idx="12">
                  <c:v>Kloka</c:v>
                </c:pt>
                <c:pt idx="13">
                  <c:v>Maris Fundin</c:v>
                </c:pt>
                <c:pt idx="14">
                  <c:v>Rialto</c:v>
                </c:pt>
                <c:pt idx="15">
                  <c:v>Robigus</c:v>
                </c:pt>
                <c:pt idx="16">
                  <c:v>Slepjner</c:v>
                </c:pt>
                <c:pt idx="17">
                  <c:v>Soissons</c:v>
                </c:pt>
                <c:pt idx="18">
                  <c:v>Spark</c:v>
                </c:pt>
                <c:pt idx="19">
                  <c:v>Steadfast</c:v>
                </c:pt>
                <c:pt idx="20">
                  <c:v>Stetson </c:v>
                </c:pt>
                <c:pt idx="21">
                  <c:v>Xi-19</c:v>
                </c:pt>
              </c:strCache>
            </c:strRef>
          </c:cat>
          <c:val>
            <c:numRef>
              <c:f>'RS Data'!$K$2:$K$23</c:f>
              <c:numCache>
                <c:formatCode>General</c:formatCode>
                <c:ptCount val="22"/>
                <c:pt idx="0">
                  <c:v>1.3166932186925215</c:v>
                </c:pt>
                <c:pt idx="1">
                  <c:v>1.0134902845188531</c:v>
                </c:pt>
                <c:pt idx="2">
                  <c:v>0.82520142532735907</c:v>
                </c:pt>
                <c:pt idx="3">
                  <c:v>0.86260347641009427</c:v>
                </c:pt>
                <c:pt idx="4">
                  <c:v>1.6018193824464388</c:v>
                </c:pt>
                <c:pt idx="5">
                  <c:v>1.3568024907444216</c:v>
                </c:pt>
                <c:pt idx="6">
                  <c:v>0.80110406663223488</c:v>
                </c:pt>
                <c:pt idx="7">
                  <c:v>0.74341504511884138</c:v>
                </c:pt>
                <c:pt idx="8">
                  <c:v>0.95167757986726165</c:v>
                </c:pt>
                <c:pt idx="9">
                  <c:v>1.1213728621073142</c:v>
                </c:pt>
                <c:pt idx="10">
                  <c:v>1.3734594247853869</c:v>
                </c:pt>
                <c:pt idx="11">
                  <c:v>1.1168919562198081</c:v>
                </c:pt>
                <c:pt idx="12">
                  <c:v>0.98793461160761653</c:v>
                </c:pt>
                <c:pt idx="13">
                  <c:v>1.0004613631754307</c:v>
                </c:pt>
                <c:pt idx="14">
                  <c:v>2.1046215602621827</c:v>
                </c:pt>
                <c:pt idx="15">
                  <c:v>0.85249413618362935</c:v>
                </c:pt>
                <c:pt idx="16">
                  <c:v>0.9523592589638995</c:v>
                </c:pt>
                <c:pt idx="17">
                  <c:v>0.87404843813724709</c:v>
                </c:pt>
                <c:pt idx="18">
                  <c:v>0.92809331451359611</c:v>
                </c:pt>
                <c:pt idx="19">
                  <c:v>0.93175987549957962</c:v>
                </c:pt>
                <c:pt idx="20">
                  <c:v>0.96670170107942555</c:v>
                </c:pt>
                <c:pt idx="21">
                  <c:v>1.0736360941904304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A-B648-8E6A-19AB73F9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307581024"/>
        <c:axId val="307581416"/>
      </c:barChart>
      <c:catAx>
        <c:axId val="3075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1416"/>
        <c:crosses val="autoZero"/>
        <c:auto val="1"/>
        <c:lblAlgn val="ctr"/>
        <c:lblOffset val="100"/>
        <c:noMultiLvlLbl val="0"/>
      </c:catAx>
      <c:valAx>
        <c:axId val="307581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'RS Data'!$A$2</c:f>
              <c:strCache>
                <c:ptCount val="1"/>
                <c:pt idx="0">
                  <c:v>Alchemy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'RS Data'!$B$2:$B$20</c:f>
              <c:numCache>
                <c:formatCode>General</c:formatCode>
                <c:ptCount val="19"/>
                <c:pt idx="0">
                  <c:v>16333</c:v>
                </c:pt>
                <c:pt idx="1">
                  <c:v>17156</c:v>
                </c:pt>
                <c:pt idx="2">
                  <c:v>21652</c:v>
                </c:pt>
                <c:pt idx="3">
                  <c:v>9492</c:v>
                </c:pt>
                <c:pt idx="4">
                  <c:v>19120</c:v>
                </c:pt>
                <c:pt idx="5">
                  <c:v>12150</c:v>
                </c:pt>
                <c:pt idx="6">
                  <c:v>10395</c:v>
                </c:pt>
                <c:pt idx="7">
                  <c:v>15881</c:v>
                </c:pt>
                <c:pt idx="8">
                  <c:v>13072</c:v>
                </c:pt>
                <c:pt idx="9">
                  <c:v>13141</c:v>
                </c:pt>
                <c:pt idx="10">
                  <c:v>9364</c:v>
                </c:pt>
                <c:pt idx="11">
                  <c:v>17251</c:v>
                </c:pt>
                <c:pt idx="12">
                  <c:v>11349</c:v>
                </c:pt>
                <c:pt idx="13">
                  <c:v>14804</c:v>
                </c:pt>
                <c:pt idx="14">
                  <c:v>14235</c:v>
                </c:pt>
                <c:pt idx="15">
                  <c:v>13324</c:v>
                </c:pt>
                <c:pt idx="16">
                  <c:v>13606</c:v>
                </c:pt>
                <c:pt idx="17">
                  <c:v>14634</c:v>
                </c:pt>
                <c:pt idx="18">
                  <c:v>12418</c:v>
                </c:pt>
              </c:numCache>
            </c:numRef>
          </c:xVal>
          <c:yVal>
            <c:numRef>
              <c:f>'RS Data'!$C$2:$C$20</c:f>
              <c:numCache>
                <c:formatCode>General</c:formatCode>
                <c:ptCount val="19"/>
                <c:pt idx="0">
                  <c:v>4421.59</c:v>
                </c:pt>
                <c:pt idx="1">
                  <c:v>4436.9399999999996</c:v>
                </c:pt>
                <c:pt idx="2">
                  <c:v>5596.21</c:v>
                </c:pt>
                <c:pt idx="3">
                  <c:v>2252.39</c:v>
                </c:pt>
                <c:pt idx="4">
                  <c:v>4495.96</c:v>
                </c:pt>
                <c:pt idx="5">
                  <c:v>2551.33</c:v>
                </c:pt>
                <c:pt idx="6">
                  <c:v>2181.23</c:v>
                </c:pt>
                <c:pt idx="7">
                  <c:v>3284.48</c:v>
                </c:pt>
                <c:pt idx="8">
                  <c:v>2650.56</c:v>
                </c:pt>
                <c:pt idx="9">
                  <c:v>2603.44</c:v>
                </c:pt>
                <c:pt idx="10">
                  <c:v>1806.57</c:v>
                </c:pt>
                <c:pt idx="11">
                  <c:v>3237.73</c:v>
                </c:pt>
                <c:pt idx="12">
                  <c:v>1977.45</c:v>
                </c:pt>
                <c:pt idx="13">
                  <c:v>2492.6999999999998</c:v>
                </c:pt>
                <c:pt idx="14">
                  <c:v>2249.59</c:v>
                </c:pt>
                <c:pt idx="15">
                  <c:v>1997.34</c:v>
                </c:pt>
                <c:pt idx="16">
                  <c:v>1979.75</c:v>
                </c:pt>
                <c:pt idx="17">
                  <c:v>2082.58</c:v>
                </c:pt>
                <c:pt idx="18">
                  <c:v>1722.83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0-C64D-80F6-478F6A9D54B7}"/>
            </c:ext>
          </c:extLst>
        </c:ser>
        <c:ser>
          <c:idx val="1"/>
          <c:order val="1"/>
          <c:tx>
            <c:strRef>
              <c:f>'RS Data'!$A$21</c:f>
              <c:strCache>
                <c:ptCount val="1"/>
                <c:pt idx="0">
                  <c:v>Banco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'RS Data'!$B$21:$B$38</c:f>
              <c:numCache>
                <c:formatCode>General</c:formatCode>
                <c:ptCount val="18"/>
                <c:pt idx="0">
                  <c:v>21306</c:v>
                </c:pt>
                <c:pt idx="1">
                  <c:v>28411</c:v>
                </c:pt>
                <c:pt idx="2">
                  <c:v>36924</c:v>
                </c:pt>
                <c:pt idx="3">
                  <c:v>22822</c:v>
                </c:pt>
                <c:pt idx="4">
                  <c:v>29785</c:v>
                </c:pt>
                <c:pt idx="5">
                  <c:v>32496</c:v>
                </c:pt>
                <c:pt idx="6">
                  <c:v>34976</c:v>
                </c:pt>
                <c:pt idx="7">
                  <c:v>34136</c:v>
                </c:pt>
                <c:pt idx="8">
                  <c:v>34292</c:v>
                </c:pt>
                <c:pt idx="9">
                  <c:v>42300</c:v>
                </c:pt>
                <c:pt idx="10">
                  <c:v>28890</c:v>
                </c:pt>
                <c:pt idx="11">
                  <c:v>21389</c:v>
                </c:pt>
                <c:pt idx="12">
                  <c:v>38293</c:v>
                </c:pt>
                <c:pt idx="13">
                  <c:v>30365</c:v>
                </c:pt>
                <c:pt idx="14">
                  <c:v>41855</c:v>
                </c:pt>
                <c:pt idx="15">
                  <c:v>33972</c:v>
                </c:pt>
                <c:pt idx="16">
                  <c:v>41398</c:v>
                </c:pt>
                <c:pt idx="17">
                  <c:v>38817</c:v>
                </c:pt>
              </c:numCache>
            </c:numRef>
          </c:xVal>
          <c:yVal>
            <c:numRef>
              <c:f>'RS Data'!$C$21:$C$38</c:f>
              <c:numCache>
                <c:formatCode>General</c:formatCode>
                <c:ptCount val="18"/>
                <c:pt idx="0">
                  <c:v>5699.64</c:v>
                </c:pt>
                <c:pt idx="1">
                  <c:v>6926.48</c:v>
                </c:pt>
                <c:pt idx="2">
                  <c:v>8635.26</c:v>
                </c:pt>
                <c:pt idx="3">
                  <c:v>5334.99</c:v>
                </c:pt>
                <c:pt idx="4">
                  <c:v>6665.44</c:v>
                </c:pt>
                <c:pt idx="5">
                  <c:v>6948.03</c:v>
                </c:pt>
                <c:pt idx="6">
                  <c:v>7357.39</c:v>
                </c:pt>
                <c:pt idx="7">
                  <c:v>7081.7</c:v>
                </c:pt>
                <c:pt idx="8">
                  <c:v>7082.67</c:v>
                </c:pt>
                <c:pt idx="9">
                  <c:v>8690.64</c:v>
                </c:pt>
                <c:pt idx="10">
                  <c:v>5805.06</c:v>
                </c:pt>
                <c:pt idx="11">
                  <c:v>4188.08</c:v>
                </c:pt>
                <c:pt idx="12">
                  <c:v>7371.15</c:v>
                </c:pt>
                <c:pt idx="13">
                  <c:v>5636.16</c:v>
                </c:pt>
                <c:pt idx="14">
                  <c:v>7699.51</c:v>
                </c:pt>
                <c:pt idx="15">
                  <c:v>6227.54</c:v>
                </c:pt>
                <c:pt idx="16">
                  <c:v>7412.02</c:v>
                </c:pt>
                <c:pt idx="17">
                  <c:v>6933.64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30-C64D-80F6-478F6A9D54B7}"/>
            </c:ext>
          </c:extLst>
        </c:ser>
        <c:ser>
          <c:idx val="2"/>
          <c:order val="2"/>
          <c:tx>
            <c:strRef>
              <c:f>'RS Data'!$A$39</c:f>
              <c:strCache>
                <c:ptCount val="1"/>
                <c:pt idx="0">
                  <c:v>Bersee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'RS Data'!$B$39:$B$55</c:f>
              <c:numCache>
                <c:formatCode>General</c:formatCode>
                <c:ptCount val="17"/>
                <c:pt idx="0">
                  <c:v>18893</c:v>
                </c:pt>
                <c:pt idx="1">
                  <c:v>21434</c:v>
                </c:pt>
                <c:pt idx="2">
                  <c:v>20754</c:v>
                </c:pt>
                <c:pt idx="3">
                  <c:v>21130</c:v>
                </c:pt>
                <c:pt idx="4">
                  <c:v>22417</c:v>
                </c:pt>
                <c:pt idx="5">
                  <c:v>21044</c:v>
                </c:pt>
                <c:pt idx="6">
                  <c:v>23971</c:v>
                </c:pt>
                <c:pt idx="7">
                  <c:v>16134</c:v>
                </c:pt>
                <c:pt idx="8">
                  <c:v>23509</c:v>
                </c:pt>
                <c:pt idx="9">
                  <c:v>31661</c:v>
                </c:pt>
                <c:pt idx="10">
                  <c:v>24155</c:v>
                </c:pt>
                <c:pt idx="11">
                  <c:v>23002</c:v>
                </c:pt>
                <c:pt idx="12">
                  <c:v>25906</c:v>
                </c:pt>
                <c:pt idx="13">
                  <c:v>22730</c:v>
                </c:pt>
                <c:pt idx="14">
                  <c:v>27577</c:v>
                </c:pt>
                <c:pt idx="15">
                  <c:v>28805</c:v>
                </c:pt>
                <c:pt idx="16">
                  <c:v>18440</c:v>
                </c:pt>
              </c:numCache>
            </c:numRef>
          </c:xVal>
          <c:yVal>
            <c:numRef>
              <c:f>'RS Data'!$C$39:$C$55</c:f>
              <c:numCache>
                <c:formatCode>General</c:formatCode>
                <c:ptCount val="17"/>
                <c:pt idx="0">
                  <c:v>7111.46</c:v>
                </c:pt>
                <c:pt idx="1">
                  <c:v>6060.71</c:v>
                </c:pt>
                <c:pt idx="2">
                  <c:v>5674.97</c:v>
                </c:pt>
                <c:pt idx="3">
                  <c:v>5762.53</c:v>
                </c:pt>
                <c:pt idx="4">
                  <c:v>6101.57</c:v>
                </c:pt>
                <c:pt idx="5">
                  <c:v>5658.5</c:v>
                </c:pt>
                <c:pt idx="6">
                  <c:v>6399.58</c:v>
                </c:pt>
                <c:pt idx="7">
                  <c:v>4281.87</c:v>
                </c:pt>
                <c:pt idx="8">
                  <c:v>6126.34</c:v>
                </c:pt>
                <c:pt idx="9">
                  <c:v>7947</c:v>
                </c:pt>
                <c:pt idx="10">
                  <c:v>5956.88</c:v>
                </c:pt>
                <c:pt idx="11">
                  <c:v>5606.09</c:v>
                </c:pt>
                <c:pt idx="12">
                  <c:v>6134.57</c:v>
                </c:pt>
                <c:pt idx="13">
                  <c:v>5212.28</c:v>
                </c:pt>
                <c:pt idx="14">
                  <c:v>6249.18</c:v>
                </c:pt>
                <c:pt idx="15">
                  <c:v>5980.51</c:v>
                </c:pt>
                <c:pt idx="16">
                  <c:v>3214.42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30-C64D-80F6-478F6A9D54B7}"/>
            </c:ext>
          </c:extLst>
        </c:ser>
        <c:ser>
          <c:idx val="3"/>
          <c:order val="3"/>
          <c:tx>
            <c:strRef>
              <c:f>'RS Data'!$A$56</c:f>
              <c:strCache>
                <c:ptCount val="1"/>
                <c:pt idx="0">
                  <c:v>Brigadier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'RS Data'!$B$56:$B$76</c:f>
              <c:numCache>
                <c:formatCode>General</c:formatCode>
                <c:ptCount val="21"/>
                <c:pt idx="0">
                  <c:v>7440</c:v>
                </c:pt>
                <c:pt idx="1">
                  <c:v>12165</c:v>
                </c:pt>
                <c:pt idx="2">
                  <c:v>15408</c:v>
                </c:pt>
                <c:pt idx="3">
                  <c:v>19192</c:v>
                </c:pt>
                <c:pt idx="4">
                  <c:v>14543</c:v>
                </c:pt>
                <c:pt idx="5">
                  <c:v>15569</c:v>
                </c:pt>
                <c:pt idx="6">
                  <c:v>14518</c:v>
                </c:pt>
                <c:pt idx="7">
                  <c:v>13376</c:v>
                </c:pt>
                <c:pt idx="8">
                  <c:v>16958</c:v>
                </c:pt>
                <c:pt idx="9">
                  <c:v>14359</c:v>
                </c:pt>
                <c:pt idx="10">
                  <c:v>16071</c:v>
                </c:pt>
                <c:pt idx="11">
                  <c:v>15511</c:v>
                </c:pt>
                <c:pt idx="12">
                  <c:v>21662</c:v>
                </c:pt>
                <c:pt idx="13">
                  <c:v>16579</c:v>
                </c:pt>
                <c:pt idx="14">
                  <c:v>18654</c:v>
                </c:pt>
                <c:pt idx="15">
                  <c:v>11584</c:v>
                </c:pt>
                <c:pt idx="16">
                  <c:v>20960</c:v>
                </c:pt>
                <c:pt idx="17">
                  <c:v>25172</c:v>
                </c:pt>
                <c:pt idx="18">
                  <c:v>19128</c:v>
                </c:pt>
                <c:pt idx="19">
                  <c:v>18992</c:v>
                </c:pt>
                <c:pt idx="20">
                  <c:v>20927</c:v>
                </c:pt>
              </c:numCache>
            </c:numRef>
          </c:xVal>
          <c:yVal>
            <c:numRef>
              <c:f>'RS Data'!$C$56:$C$76</c:f>
              <c:numCache>
                <c:formatCode>General</c:formatCode>
                <c:ptCount val="21"/>
                <c:pt idx="0">
                  <c:v>3086.2</c:v>
                </c:pt>
                <c:pt idx="1">
                  <c:v>3499.52</c:v>
                </c:pt>
                <c:pt idx="2">
                  <c:v>4403.63</c:v>
                </c:pt>
                <c:pt idx="3">
                  <c:v>5459.39</c:v>
                </c:pt>
                <c:pt idx="4">
                  <c:v>3961.81</c:v>
                </c:pt>
                <c:pt idx="5">
                  <c:v>4101.9799999999996</c:v>
                </c:pt>
                <c:pt idx="6">
                  <c:v>3816.25</c:v>
                </c:pt>
                <c:pt idx="7">
                  <c:v>3484.42</c:v>
                </c:pt>
                <c:pt idx="8">
                  <c:v>4387.79</c:v>
                </c:pt>
                <c:pt idx="9">
                  <c:v>3689.73</c:v>
                </c:pt>
                <c:pt idx="10">
                  <c:v>3994.43</c:v>
                </c:pt>
                <c:pt idx="11">
                  <c:v>3728.63</c:v>
                </c:pt>
                <c:pt idx="12">
                  <c:v>5176.2299999999996</c:v>
                </c:pt>
                <c:pt idx="13">
                  <c:v>3901.6</c:v>
                </c:pt>
                <c:pt idx="14">
                  <c:v>4267.08</c:v>
                </c:pt>
                <c:pt idx="15">
                  <c:v>2526.94</c:v>
                </c:pt>
                <c:pt idx="16">
                  <c:v>4567.91</c:v>
                </c:pt>
                <c:pt idx="17">
                  <c:v>5224.7299999999996</c:v>
                </c:pt>
                <c:pt idx="18">
                  <c:v>3913.81</c:v>
                </c:pt>
                <c:pt idx="19">
                  <c:v>3847.74</c:v>
                </c:pt>
                <c:pt idx="20">
                  <c:v>3806.31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30-C64D-80F6-478F6A9D54B7}"/>
            </c:ext>
          </c:extLst>
        </c:ser>
        <c:ser>
          <c:idx val="4"/>
          <c:order val="4"/>
          <c:tx>
            <c:strRef>
              <c:f>'RS Data'!$A$77</c:f>
              <c:strCache>
                <c:ptCount val="1"/>
                <c:pt idx="0">
                  <c:v>Brompton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'RS Data'!$B$77:$B$93</c:f>
              <c:numCache>
                <c:formatCode>General</c:formatCode>
                <c:ptCount val="17"/>
                <c:pt idx="0">
                  <c:v>16421</c:v>
                </c:pt>
                <c:pt idx="1">
                  <c:v>13422</c:v>
                </c:pt>
                <c:pt idx="2">
                  <c:v>21123</c:v>
                </c:pt>
                <c:pt idx="3">
                  <c:v>25685</c:v>
                </c:pt>
                <c:pt idx="4">
                  <c:v>21150</c:v>
                </c:pt>
                <c:pt idx="5">
                  <c:v>16245</c:v>
                </c:pt>
                <c:pt idx="6">
                  <c:v>18752</c:v>
                </c:pt>
                <c:pt idx="7">
                  <c:v>15869</c:v>
                </c:pt>
                <c:pt idx="8">
                  <c:v>22847</c:v>
                </c:pt>
                <c:pt idx="9">
                  <c:v>14707</c:v>
                </c:pt>
                <c:pt idx="10">
                  <c:v>16553</c:v>
                </c:pt>
                <c:pt idx="11">
                  <c:v>24009</c:v>
                </c:pt>
                <c:pt idx="12">
                  <c:v>12660</c:v>
                </c:pt>
                <c:pt idx="13">
                  <c:v>18227</c:v>
                </c:pt>
                <c:pt idx="14">
                  <c:v>18695</c:v>
                </c:pt>
                <c:pt idx="15">
                  <c:v>16024</c:v>
                </c:pt>
                <c:pt idx="16">
                  <c:v>16390</c:v>
                </c:pt>
              </c:numCache>
            </c:numRef>
          </c:xVal>
          <c:yVal>
            <c:numRef>
              <c:f>'RS Data'!$C$77:$C$93</c:f>
              <c:numCache>
                <c:formatCode>General</c:formatCode>
                <c:ptCount val="17"/>
                <c:pt idx="0">
                  <c:v>3986.91</c:v>
                </c:pt>
                <c:pt idx="1">
                  <c:v>2583.7800000000002</c:v>
                </c:pt>
                <c:pt idx="2">
                  <c:v>4033.01</c:v>
                </c:pt>
                <c:pt idx="3">
                  <c:v>4599.8100000000004</c:v>
                </c:pt>
                <c:pt idx="4">
                  <c:v>3653.9</c:v>
                </c:pt>
                <c:pt idx="5">
                  <c:v>2716.48</c:v>
                </c:pt>
                <c:pt idx="6">
                  <c:v>3041.65</c:v>
                </c:pt>
                <c:pt idx="7">
                  <c:v>2548.94</c:v>
                </c:pt>
                <c:pt idx="8">
                  <c:v>3649.3</c:v>
                </c:pt>
                <c:pt idx="9">
                  <c:v>2335.12</c:v>
                </c:pt>
                <c:pt idx="10">
                  <c:v>2565.17</c:v>
                </c:pt>
                <c:pt idx="11">
                  <c:v>3696.35</c:v>
                </c:pt>
                <c:pt idx="12">
                  <c:v>1929.37</c:v>
                </c:pt>
                <c:pt idx="13">
                  <c:v>2449.15</c:v>
                </c:pt>
                <c:pt idx="14">
                  <c:v>2406.0500000000002</c:v>
                </c:pt>
                <c:pt idx="15">
                  <c:v>1906.43</c:v>
                </c:pt>
                <c:pt idx="16">
                  <c:v>1915.63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30-C64D-80F6-478F6A9D54B7}"/>
            </c:ext>
          </c:extLst>
        </c:ser>
        <c:ser>
          <c:idx val="5"/>
          <c:order val="5"/>
          <c:tx>
            <c:strRef>
              <c:f>'RS Data'!$A$94</c:f>
              <c:strCache>
                <c:ptCount val="1"/>
                <c:pt idx="0">
                  <c:v>Claire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'RS Data'!$B$94:$B$113</c:f>
              <c:numCache>
                <c:formatCode>General</c:formatCode>
                <c:ptCount val="20"/>
                <c:pt idx="0">
                  <c:v>8492</c:v>
                </c:pt>
                <c:pt idx="1">
                  <c:v>9641</c:v>
                </c:pt>
                <c:pt idx="2">
                  <c:v>19125</c:v>
                </c:pt>
                <c:pt idx="3">
                  <c:v>15883</c:v>
                </c:pt>
                <c:pt idx="4">
                  <c:v>13287</c:v>
                </c:pt>
                <c:pt idx="5">
                  <c:v>19916</c:v>
                </c:pt>
                <c:pt idx="6">
                  <c:v>10698</c:v>
                </c:pt>
                <c:pt idx="7">
                  <c:v>21687</c:v>
                </c:pt>
                <c:pt idx="8">
                  <c:v>19900</c:v>
                </c:pt>
                <c:pt idx="9">
                  <c:v>10567</c:v>
                </c:pt>
                <c:pt idx="10">
                  <c:v>17904</c:v>
                </c:pt>
                <c:pt idx="11">
                  <c:v>19134</c:v>
                </c:pt>
                <c:pt idx="12">
                  <c:v>7970</c:v>
                </c:pt>
                <c:pt idx="13">
                  <c:v>20261</c:v>
                </c:pt>
                <c:pt idx="14">
                  <c:v>15353</c:v>
                </c:pt>
                <c:pt idx="15">
                  <c:v>20492</c:v>
                </c:pt>
                <c:pt idx="16">
                  <c:v>23582</c:v>
                </c:pt>
                <c:pt idx="17">
                  <c:v>21593</c:v>
                </c:pt>
                <c:pt idx="18">
                  <c:v>16929</c:v>
                </c:pt>
                <c:pt idx="19">
                  <c:v>24148</c:v>
                </c:pt>
              </c:numCache>
            </c:numRef>
          </c:xVal>
          <c:yVal>
            <c:numRef>
              <c:f>'RS Data'!$C$94:$C$113</c:f>
              <c:numCache>
                <c:formatCode>General</c:formatCode>
                <c:ptCount val="20"/>
                <c:pt idx="0">
                  <c:v>2094.3200000000002</c:v>
                </c:pt>
                <c:pt idx="1">
                  <c:v>2268.13</c:v>
                </c:pt>
                <c:pt idx="2">
                  <c:v>4329.59</c:v>
                </c:pt>
                <c:pt idx="3">
                  <c:v>3564.06</c:v>
                </c:pt>
                <c:pt idx="4">
                  <c:v>2669.19</c:v>
                </c:pt>
                <c:pt idx="5">
                  <c:v>4000.06</c:v>
                </c:pt>
                <c:pt idx="6">
                  <c:v>2142.38</c:v>
                </c:pt>
                <c:pt idx="7">
                  <c:v>4124.34</c:v>
                </c:pt>
                <c:pt idx="8">
                  <c:v>3623.6</c:v>
                </c:pt>
                <c:pt idx="9">
                  <c:v>1865.47</c:v>
                </c:pt>
                <c:pt idx="10">
                  <c:v>3044.3</c:v>
                </c:pt>
                <c:pt idx="11">
                  <c:v>3252.24</c:v>
                </c:pt>
                <c:pt idx="12">
                  <c:v>1326.48</c:v>
                </c:pt>
                <c:pt idx="13">
                  <c:v>3368.29</c:v>
                </c:pt>
                <c:pt idx="14">
                  <c:v>2547.11</c:v>
                </c:pt>
                <c:pt idx="15">
                  <c:v>3305.69</c:v>
                </c:pt>
                <c:pt idx="16">
                  <c:v>3647.67</c:v>
                </c:pt>
                <c:pt idx="17">
                  <c:v>3070.51</c:v>
                </c:pt>
                <c:pt idx="18">
                  <c:v>2399.62</c:v>
                </c:pt>
                <c:pt idx="19">
                  <c:v>3392.93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30-C64D-80F6-478F6A9D54B7}"/>
            </c:ext>
          </c:extLst>
        </c:ser>
        <c:ser>
          <c:idx val="6"/>
          <c:order val="6"/>
          <c:tx>
            <c:strRef>
              <c:f>'RS Data'!$A$114</c:f>
              <c:strCache>
                <c:ptCount val="1"/>
                <c:pt idx="0">
                  <c:v>Copain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Data'!$B$114:$B$132</c:f>
              <c:numCache>
                <c:formatCode>General</c:formatCode>
                <c:ptCount val="19"/>
                <c:pt idx="0">
                  <c:v>17413</c:v>
                </c:pt>
                <c:pt idx="1">
                  <c:v>19753</c:v>
                </c:pt>
                <c:pt idx="2">
                  <c:v>19617</c:v>
                </c:pt>
                <c:pt idx="3">
                  <c:v>21677</c:v>
                </c:pt>
                <c:pt idx="4">
                  <c:v>22621</c:v>
                </c:pt>
                <c:pt idx="5">
                  <c:v>18417</c:v>
                </c:pt>
                <c:pt idx="6">
                  <c:v>21802</c:v>
                </c:pt>
                <c:pt idx="7">
                  <c:v>22947</c:v>
                </c:pt>
                <c:pt idx="8">
                  <c:v>19130</c:v>
                </c:pt>
                <c:pt idx="9">
                  <c:v>22335</c:v>
                </c:pt>
                <c:pt idx="10">
                  <c:v>26543</c:v>
                </c:pt>
                <c:pt idx="11">
                  <c:v>24637</c:v>
                </c:pt>
                <c:pt idx="12">
                  <c:v>24860</c:v>
                </c:pt>
                <c:pt idx="13">
                  <c:v>26583</c:v>
                </c:pt>
                <c:pt idx="14">
                  <c:v>22777</c:v>
                </c:pt>
                <c:pt idx="15">
                  <c:v>20863</c:v>
                </c:pt>
                <c:pt idx="16">
                  <c:v>23676</c:v>
                </c:pt>
                <c:pt idx="17">
                  <c:v>26593</c:v>
                </c:pt>
                <c:pt idx="18">
                  <c:v>27732</c:v>
                </c:pt>
              </c:numCache>
            </c:numRef>
          </c:xVal>
          <c:yVal>
            <c:numRef>
              <c:f>'RS Data'!$C$114:$C$132</c:f>
              <c:numCache>
                <c:formatCode>General</c:formatCode>
                <c:ptCount val="19"/>
                <c:pt idx="0">
                  <c:v>5862.58</c:v>
                </c:pt>
                <c:pt idx="1">
                  <c:v>5970.32</c:v>
                </c:pt>
                <c:pt idx="2">
                  <c:v>5893.09</c:v>
                </c:pt>
                <c:pt idx="3">
                  <c:v>6450.37</c:v>
                </c:pt>
                <c:pt idx="4">
                  <c:v>6693</c:v>
                </c:pt>
                <c:pt idx="5">
                  <c:v>5065.8599999999997</c:v>
                </c:pt>
                <c:pt idx="6">
                  <c:v>5984.52</c:v>
                </c:pt>
                <c:pt idx="7">
                  <c:v>6268.17</c:v>
                </c:pt>
                <c:pt idx="8">
                  <c:v>5100.1400000000003</c:v>
                </c:pt>
                <c:pt idx="9">
                  <c:v>5928.44</c:v>
                </c:pt>
                <c:pt idx="10">
                  <c:v>7030.96</c:v>
                </c:pt>
                <c:pt idx="11">
                  <c:v>6519.75</c:v>
                </c:pt>
                <c:pt idx="12">
                  <c:v>6565.59</c:v>
                </c:pt>
                <c:pt idx="13">
                  <c:v>6355.1</c:v>
                </c:pt>
                <c:pt idx="14">
                  <c:v>5326.43</c:v>
                </c:pt>
                <c:pt idx="15">
                  <c:v>4593.0200000000004</c:v>
                </c:pt>
                <c:pt idx="16">
                  <c:v>5158.32</c:v>
                </c:pt>
                <c:pt idx="17">
                  <c:v>5336.77</c:v>
                </c:pt>
                <c:pt idx="18">
                  <c:v>4991.3599999999997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30-C64D-80F6-478F6A9D54B7}"/>
            </c:ext>
          </c:extLst>
        </c:ser>
        <c:ser>
          <c:idx val="7"/>
          <c:order val="7"/>
          <c:tx>
            <c:strRef>
              <c:f>'RS Data'!$A$133</c:f>
              <c:strCache>
                <c:ptCount val="1"/>
                <c:pt idx="0">
                  <c:v>Cordiale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Data'!$B$133:$B$151</c:f>
              <c:numCache>
                <c:formatCode>General</c:formatCode>
                <c:ptCount val="19"/>
                <c:pt idx="0">
                  <c:v>13245</c:v>
                </c:pt>
                <c:pt idx="1">
                  <c:v>19659</c:v>
                </c:pt>
                <c:pt idx="2">
                  <c:v>12849</c:v>
                </c:pt>
                <c:pt idx="3">
                  <c:v>15752</c:v>
                </c:pt>
                <c:pt idx="4">
                  <c:v>23126</c:v>
                </c:pt>
                <c:pt idx="5">
                  <c:v>19130</c:v>
                </c:pt>
                <c:pt idx="6">
                  <c:v>21628</c:v>
                </c:pt>
                <c:pt idx="7">
                  <c:v>23105</c:v>
                </c:pt>
                <c:pt idx="8">
                  <c:v>21196</c:v>
                </c:pt>
                <c:pt idx="9">
                  <c:v>22775</c:v>
                </c:pt>
                <c:pt idx="10">
                  <c:v>21456</c:v>
                </c:pt>
                <c:pt idx="11">
                  <c:v>22824</c:v>
                </c:pt>
                <c:pt idx="12">
                  <c:v>19855</c:v>
                </c:pt>
                <c:pt idx="13">
                  <c:v>22697</c:v>
                </c:pt>
                <c:pt idx="14">
                  <c:v>21041</c:v>
                </c:pt>
                <c:pt idx="15">
                  <c:v>19950</c:v>
                </c:pt>
                <c:pt idx="16">
                  <c:v>23203</c:v>
                </c:pt>
                <c:pt idx="17">
                  <c:v>22256</c:v>
                </c:pt>
                <c:pt idx="18">
                  <c:v>18771</c:v>
                </c:pt>
              </c:numCache>
            </c:numRef>
          </c:xVal>
          <c:yVal>
            <c:numRef>
              <c:f>'RS Data'!$C$133:$C$151</c:f>
              <c:numCache>
                <c:formatCode>General</c:formatCode>
                <c:ptCount val="19"/>
                <c:pt idx="0">
                  <c:v>5074.7700000000004</c:v>
                </c:pt>
                <c:pt idx="1">
                  <c:v>6224.65</c:v>
                </c:pt>
                <c:pt idx="2">
                  <c:v>4018.47</c:v>
                </c:pt>
                <c:pt idx="3">
                  <c:v>4923.51</c:v>
                </c:pt>
                <c:pt idx="4">
                  <c:v>6910.05</c:v>
                </c:pt>
                <c:pt idx="5">
                  <c:v>5530.3</c:v>
                </c:pt>
                <c:pt idx="6">
                  <c:v>6180.55</c:v>
                </c:pt>
                <c:pt idx="7">
                  <c:v>6579.52</c:v>
                </c:pt>
                <c:pt idx="8">
                  <c:v>5954.32</c:v>
                </c:pt>
                <c:pt idx="9">
                  <c:v>6260.88</c:v>
                </c:pt>
                <c:pt idx="10">
                  <c:v>5663.55</c:v>
                </c:pt>
                <c:pt idx="11">
                  <c:v>5995.9</c:v>
                </c:pt>
                <c:pt idx="12">
                  <c:v>5076.97</c:v>
                </c:pt>
                <c:pt idx="13">
                  <c:v>5777.66</c:v>
                </c:pt>
                <c:pt idx="14">
                  <c:v>5142.2</c:v>
                </c:pt>
                <c:pt idx="15">
                  <c:v>4826.09</c:v>
                </c:pt>
                <c:pt idx="16">
                  <c:v>5601.92</c:v>
                </c:pt>
                <c:pt idx="17">
                  <c:v>5280.24</c:v>
                </c:pt>
                <c:pt idx="18">
                  <c:v>4288.9799999999996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30-C64D-80F6-478F6A9D54B7}"/>
            </c:ext>
          </c:extLst>
        </c:ser>
        <c:ser>
          <c:idx val="8"/>
          <c:order val="8"/>
          <c:tx>
            <c:strRef>
              <c:f>'RS Data'!$A$152</c:f>
              <c:strCache>
                <c:ptCount val="1"/>
                <c:pt idx="0">
                  <c:v>Flamingo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Data'!$B$152:$B$164</c:f>
              <c:numCache>
                <c:formatCode>General</c:formatCode>
                <c:ptCount val="13"/>
                <c:pt idx="0">
                  <c:v>25353</c:v>
                </c:pt>
                <c:pt idx="1">
                  <c:v>23429</c:v>
                </c:pt>
                <c:pt idx="2">
                  <c:v>30810</c:v>
                </c:pt>
                <c:pt idx="3">
                  <c:v>19879</c:v>
                </c:pt>
                <c:pt idx="4">
                  <c:v>21335</c:v>
                </c:pt>
                <c:pt idx="5">
                  <c:v>20158</c:v>
                </c:pt>
                <c:pt idx="6">
                  <c:v>24691</c:v>
                </c:pt>
                <c:pt idx="7">
                  <c:v>29911</c:v>
                </c:pt>
                <c:pt idx="8">
                  <c:v>25437</c:v>
                </c:pt>
                <c:pt idx="9">
                  <c:v>30053</c:v>
                </c:pt>
                <c:pt idx="10">
                  <c:v>27815</c:v>
                </c:pt>
                <c:pt idx="11">
                  <c:v>22398</c:v>
                </c:pt>
                <c:pt idx="12">
                  <c:v>18309</c:v>
                </c:pt>
              </c:numCache>
            </c:numRef>
          </c:xVal>
          <c:yVal>
            <c:numRef>
              <c:f>'RS Data'!$C$152:$C$164</c:f>
              <c:numCache>
                <c:formatCode>General</c:formatCode>
                <c:ptCount val="13"/>
                <c:pt idx="0">
                  <c:v>7176.4</c:v>
                </c:pt>
                <c:pt idx="1">
                  <c:v>6310.45</c:v>
                </c:pt>
                <c:pt idx="2">
                  <c:v>7866.71</c:v>
                </c:pt>
                <c:pt idx="3">
                  <c:v>5034.6400000000003</c:v>
                </c:pt>
                <c:pt idx="4">
                  <c:v>5323.3</c:v>
                </c:pt>
                <c:pt idx="5">
                  <c:v>4853.78</c:v>
                </c:pt>
                <c:pt idx="6">
                  <c:v>5673.71</c:v>
                </c:pt>
                <c:pt idx="7">
                  <c:v>6305.62</c:v>
                </c:pt>
                <c:pt idx="8">
                  <c:v>5194.4799999999996</c:v>
                </c:pt>
                <c:pt idx="9">
                  <c:v>5950.01</c:v>
                </c:pt>
                <c:pt idx="10">
                  <c:v>5333.81</c:v>
                </c:pt>
                <c:pt idx="11">
                  <c:v>4137.8599999999997</c:v>
                </c:pt>
                <c:pt idx="12">
                  <c:v>3183.5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30-C64D-80F6-478F6A9D54B7}"/>
            </c:ext>
          </c:extLst>
        </c:ser>
        <c:ser>
          <c:idx val="9"/>
          <c:order val="9"/>
          <c:tx>
            <c:strRef>
              <c:f>'RS Data'!$A$165</c:f>
              <c:strCache>
                <c:ptCount val="1"/>
                <c:pt idx="0">
                  <c:v>Gladiator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Data'!$B$165:$B$178</c:f>
              <c:numCache>
                <c:formatCode>General</c:formatCode>
                <c:ptCount val="14"/>
                <c:pt idx="0">
                  <c:v>24067</c:v>
                </c:pt>
                <c:pt idx="1">
                  <c:v>25858</c:v>
                </c:pt>
                <c:pt idx="2">
                  <c:v>18082</c:v>
                </c:pt>
                <c:pt idx="3">
                  <c:v>20184</c:v>
                </c:pt>
                <c:pt idx="4">
                  <c:v>33595</c:v>
                </c:pt>
                <c:pt idx="5">
                  <c:v>26173</c:v>
                </c:pt>
                <c:pt idx="6">
                  <c:v>21773</c:v>
                </c:pt>
                <c:pt idx="7">
                  <c:v>29111</c:v>
                </c:pt>
                <c:pt idx="8">
                  <c:v>23632</c:v>
                </c:pt>
                <c:pt idx="9">
                  <c:v>23622</c:v>
                </c:pt>
                <c:pt idx="10">
                  <c:v>30898</c:v>
                </c:pt>
                <c:pt idx="11">
                  <c:v>36704</c:v>
                </c:pt>
                <c:pt idx="12">
                  <c:v>31060</c:v>
                </c:pt>
                <c:pt idx="13">
                  <c:v>36883</c:v>
                </c:pt>
              </c:numCache>
            </c:numRef>
          </c:xVal>
          <c:yVal>
            <c:numRef>
              <c:f>'RS Data'!$C$165:$C$178</c:f>
              <c:numCache>
                <c:formatCode>General</c:formatCode>
                <c:ptCount val="14"/>
                <c:pt idx="0">
                  <c:v>6383.6</c:v>
                </c:pt>
                <c:pt idx="1">
                  <c:v>6716.54</c:v>
                </c:pt>
                <c:pt idx="2">
                  <c:v>4049.84</c:v>
                </c:pt>
                <c:pt idx="3">
                  <c:v>4448.1499999999996</c:v>
                </c:pt>
                <c:pt idx="4">
                  <c:v>7251.32</c:v>
                </c:pt>
                <c:pt idx="5">
                  <c:v>5497.21</c:v>
                </c:pt>
                <c:pt idx="6">
                  <c:v>4454.1499999999996</c:v>
                </c:pt>
                <c:pt idx="7">
                  <c:v>5631.55</c:v>
                </c:pt>
                <c:pt idx="8">
                  <c:v>4279.68</c:v>
                </c:pt>
                <c:pt idx="9">
                  <c:v>4187.2</c:v>
                </c:pt>
                <c:pt idx="10">
                  <c:v>5259.03</c:v>
                </c:pt>
                <c:pt idx="11">
                  <c:v>5656.64</c:v>
                </c:pt>
                <c:pt idx="12">
                  <c:v>4743.04</c:v>
                </c:pt>
                <c:pt idx="13">
                  <c:v>5163.41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30-C64D-80F6-478F6A9D54B7}"/>
            </c:ext>
          </c:extLst>
        </c:ser>
        <c:ser>
          <c:idx val="10"/>
          <c:order val="10"/>
          <c:tx>
            <c:strRef>
              <c:f>'RS Data'!$A$179</c:f>
              <c:strCache>
                <c:ptCount val="1"/>
                <c:pt idx="0">
                  <c:v>Hereward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Data'!$B$179:$B$196</c:f>
              <c:numCache>
                <c:formatCode>General</c:formatCode>
                <c:ptCount val="18"/>
                <c:pt idx="0">
                  <c:v>4945</c:v>
                </c:pt>
                <c:pt idx="1">
                  <c:v>4005</c:v>
                </c:pt>
                <c:pt idx="2">
                  <c:v>3375</c:v>
                </c:pt>
                <c:pt idx="3">
                  <c:v>6716</c:v>
                </c:pt>
                <c:pt idx="4">
                  <c:v>12992</c:v>
                </c:pt>
                <c:pt idx="5">
                  <c:v>15208</c:v>
                </c:pt>
                <c:pt idx="6">
                  <c:v>2726</c:v>
                </c:pt>
                <c:pt idx="7">
                  <c:v>8972</c:v>
                </c:pt>
                <c:pt idx="8">
                  <c:v>9885</c:v>
                </c:pt>
                <c:pt idx="9">
                  <c:v>8482</c:v>
                </c:pt>
                <c:pt idx="10">
                  <c:v>10886</c:v>
                </c:pt>
                <c:pt idx="11">
                  <c:v>13687</c:v>
                </c:pt>
                <c:pt idx="12">
                  <c:v>13560</c:v>
                </c:pt>
                <c:pt idx="13">
                  <c:v>7621</c:v>
                </c:pt>
                <c:pt idx="14">
                  <c:v>14559</c:v>
                </c:pt>
                <c:pt idx="15">
                  <c:v>15897</c:v>
                </c:pt>
                <c:pt idx="16">
                  <c:v>16754</c:v>
                </c:pt>
                <c:pt idx="17">
                  <c:v>17403</c:v>
                </c:pt>
              </c:numCache>
            </c:numRef>
          </c:xVal>
          <c:yVal>
            <c:numRef>
              <c:f>'RS Data'!$C$179:$C$196</c:f>
              <c:numCache>
                <c:formatCode>General</c:formatCode>
                <c:ptCount val="18"/>
                <c:pt idx="0">
                  <c:v>3373.14</c:v>
                </c:pt>
                <c:pt idx="1">
                  <c:v>2410.5300000000002</c:v>
                </c:pt>
                <c:pt idx="2">
                  <c:v>1561.47</c:v>
                </c:pt>
                <c:pt idx="3">
                  <c:v>2276.1799999999998</c:v>
                </c:pt>
                <c:pt idx="4">
                  <c:v>4257.6099999999997</c:v>
                </c:pt>
                <c:pt idx="5">
                  <c:v>4978.57</c:v>
                </c:pt>
                <c:pt idx="6">
                  <c:v>861.79</c:v>
                </c:pt>
                <c:pt idx="7">
                  <c:v>2422.4499999999998</c:v>
                </c:pt>
                <c:pt idx="8">
                  <c:v>2149.88</c:v>
                </c:pt>
                <c:pt idx="9">
                  <c:v>1715.82</c:v>
                </c:pt>
                <c:pt idx="10">
                  <c:v>2052.06</c:v>
                </c:pt>
                <c:pt idx="11">
                  <c:v>2196.44</c:v>
                </c:pt>
                <c:pt idx="12">
                  <c:v>2076.4699999999998</c:v>
                </c:pt>
                <c:pt idx="13">
                  <c:v>1159.1099999999999</c:v>
                </c:pt>
                <c:pt idx="14">
                  <c:v>2054.94</c:v>
                </c:pt>
                <c:pt idx="15">
                  <c:v>2125.89</c:v>
                </c:pt>
                <c:pt idx="16">
                  <c:v>1731.69</c:v>
                </c:pt>
                <c:pt idx="17">
                  <c:v>1586.88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30-C64D-80F6-478F6A9D54B7}"/>
            </c:ext>
          </c:extLst>
        </c:ser>
        <c:ser>
          <c:idx val="11"/>
          <c:order val="11"/>
          <c:tx>
            <c:strRef>
              <c:f>'RS Data'!$A$197</c:f>
              <c:strCache>
                <c:ptCount val="1"/>
                <c:pt idx="0">
                  <c:v>Holdfast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'RS Data'!$B$197:$B$213</c:f>
              <c:numCache>
                <c:formatCode>General</c:formatCode>
                <c:ptCount val="17"/>
                <c:pt idx="0">
                  <c:v>8052</c:v>
                </c:pt>
                <c:pt idx="1">
                  <c:v>6502</c:v>
                </c:pt>
                <c:pt idx="2">
                  <c:v>6351</c:v>
                </c:pt>
                <c:pt idx="3">
                  <c:v>12701</c:v>
                </c:pt>
                <c:pt idx="4">
                  <c:v>10764</c:v>
                </c:pt>
                <c:pt idx="5">
                  <c:v>13064</c:v>
                </c:pt>
                <c:pt idx="6">
                  <c:v>13635</c:v>
                </c:pt>
                <c:pt idx="7">
                  <c:v>8463</c:v>
                </c:pt>
                <c:pt idx="8">
                  <c:v>10086</c:v>
                </c:pt>
                <c:pt idx="9">
                  <c:v>13650</c:v>
                </c:pt>
                <c:pt idx="10">
                  <c:v>12968</c:v>
                </c:pt>
                <c:pt idx="11">
                  <c:v>11950</c:v>
                </c:pt>
                <c:pt idx="12">
                  <c:v>10661</c:v>
                </c:pt>
                <c:pt idx="13">
                  <c:v>11420</c:v>
                </c:pt>
                <c:pt idx="14">
                  <c:v>12188</c:v>
                </c:pt>
                <c:pt idx="15">
                  <c:v>8261</c:v>
                </c:pt>
                <c:pt idx="16">
                  <c:v>16082</c:v>
                </c:pt>
              </c:numCache>
            </c:numRef>
          </c:xVal>
          <c:yVal>
            <c:numRef>
              <c:f>'RS Data'!$C$197:$C$213</c:f>
              <c:numCache>
                <c:formatCode>General</c:formatCode>
                <c:ptCount val="17"/>
                <c:pt idx="0">
                  <c:v>3353.45</c:v>
                </c:pt>
                <c:pt idx="1">
                  <c:v>2599.0100000000002</c:v>
                </c:pt>
                <c:pt idx="2">
                  <c:v>2476.2399999999998</c:v>
                </c:pt>
                <c:pt idx="3">
                  <c:v>3231.58</c:v>
                </c:pt>
                <c:pt idx="4">
                  <c:v>2623.08</c:v>
                </c:pt>
                <c:pt idx="5">
                  <c:v>2946.48</c:v>
                </c:pt>
                <c:pt idx="6">
                  <c:v>3007.66</c:v>
                </c:pt>
                <c:pt idx="7">
                  <c:v>1832.59</c:v>
                </c:pt>
                <c:pt idx="8">
                  <c:v>2100.63</c:v>
                </c:pt>
                <c:pt idx="9">
                  <c:v>2760.06</c:v>
                </c:pt>
                <c:pt idx="10">
                  <c:v>2580.1799999999998</c:v>
                </c:pt>
                <c:pt idx="11">
                  <c:v>2348.62</c:v>
                </c:pt>
                <c:pt idx="12">
                  <c:v>2064.16</c:v>
                </c:pt>
                <c:pt idx="13">
                  <c:v>2054.14</c:v>
                </c:pt>
                <c:pt idx="14">
                  <c:v>2166.84</c:v>
                </c:pt>
                <c:pt idx="15">
                  <c:v>1340.23</c:v>
                </c:pt>
                <c:pt idx="16">
                  <c:v>2505.3000000000002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30-C64D-80F6-478F6A9D54B7}"/>
            </c:ext>
          </c:extLst>
        </c:ser>
        <c:ser>
          <c:idx val="12"/>
          <c:order val="12"/>
          <c:tx>
            <c:strRef>
              <c:f>'RS Data'!$A$214</c:f>
              <c:strCache>
                <c:ptCount val="1"/>
                <c:pt idx="0">
                  <c:v>Kloka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Data'!$B$214:$B$232</c:f>
              <c:numCache>
                <c:formatCode>General</c:formatCode>
                <c:ptCount val="19"/>
                <c:pt idx="0">
                  <c:v>9746</c:v>
                </c:pt>
                <c:pt idx="1">
                  <c:v>21870</c:v>
                </c:pt>
                <c:pt idx="2">
                  <c:v>20391</c:v>
                </c:pt>
                <c:pt idx="3">
                  <c:v>25512</c:v>
                </c:pt>
                <c:pt idx="4">
                  <c:v>23408</c:v>
                </c:pt>
                <c:pt idx="5">
                  <c:v>25069</c:v>
                </c:pt>
                <c:pt idx="6">
                  <c:v>31043</c:v>
                </c:pt>
                <c:pt idx="7">
                  <c:v>25785</c:v>
                </c:pt>
                <c:pt idx="8">
                  <c:v>25167</c:v>
                </c:pt>
                <c:pt idx="9">
                  <c:v>25721</c:v>
                </c:pt>
                <c:pt idx="10">
                  <c:v>32836</c:v>
                </c:pt>
                <c:pt idx="11">
                  <c:v>31990</c:v>
                </c:pt>
                <c:pt idx="12">
                  <c:v>23377</c:v>
                </c:pt>
                <c:pt idx="13">
                  <c:v>36654</c:v>
                </c:pt>
                <c:pt idx="14">
                  <c:v>25553</c:v>
                </c:pt>
                <c:pt idx="15">
                  <c:v>38132</c:v>
                </c:pt>
                <c:pt idx="16">
                  <c:v>31082</c:v>
                </c:pt>
                <c:pt idx="17">
                  <c:v>30013</c:v>
                </c:pt>
                <c:pt idx="18">
                  <c:v>40956</c:v>
                </c:pt>
              </c:numCache>
            </c:numRef>
          </c:xVal>
          <c:yVal>
            <c:numRef>
              <c:f>'RS Data'!$C$214:$C$232</c:f>
              <c:numCache>
                <c:formatCode>General</c:formatCode>
                <c:ptCount val="19"/>
                <c:pt idx="0">
                  <c:v>3575.08</c:v>
                </c:pt>
                <c:pt idx="1">
                  <c:v>6245.18</c:v>
                </c:pt>
                <c:pt idx="2">
                  <c:v>5761.97</c:v>
                </c:pt>
                <c:pt idx="3">
                  <c:v>6645.98</c:v>
                </c:pt>
                <c:pt idx="4">
                  <c:v>5966.94</c:v>
                </c:pt>
                <c:pt idx="5">
                  <c:v>6055.49</c:v>
                </c:pt>
                <c:pt idx="6">
                  <c:v>7424.54</c:v>
                </c:pt>
                <c:pt idx="7">
                  <c:v>5956.59</c:v>
                </c:pt>
                <c:pt idx="8">
                  <c:v>5762.35</c:v>
                </c:pt>
                <c:pt idx="9">
                  <c:v>5710.3</c:v>
                </c:pt>
                <c:pt idx="10">
                  <c:v>7261.79</c:v>
                </c:pt>
                <c:pt idx="11">
                  <c:v>6572.11</c:v>
                </c:pt>
                <c:pt idx="12">
                  <c:v>4480.51</c:v>
                </c:pt>
                <c:pt idx="13">
                  <c:v>6481.28</c:v>
                </c:pt>
                <c:pt idx="14">
                  <c:v>4399.92</c:v>
                </c:pt>
                <c:pt idx="15">
                  <c:v>6535.36</c:v>
                </c:pt>
                <c:pt idx="16">
                  <c:v>5172.9799999999996</c:v>
                </c:pt>
                <c:pt idx="17">
                  <c:v>4971.28</c:v>
                </c:pt>
                <c:pt idx="18">
                  <c:v>6173.5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30-C64D-80F6-478F6A9D54B7}"/>
            </c:ext>
          </c:extLst>
        </c:ser>
        <c:ser>
          <c:idx val="13"/>
          <c:order val="13"/>
          <c:tx>
            <c:strRef>
              <c:f>'RS Data'!$A$233</c:f>
              <c:strCache>
                <c:ptCount val="1"/>
                <c:pt idx="0">
                  <c:v>Maris Fundin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Data'!$B$233:$B$249</c:f>
              <c:numCache>
                <c:formatCode>General</c:formatCode>
                <c:ptCount val="17"/>
                <c:pt idx="0">
                  <c:v>21083</c:v>
                </c:pt>
                <c:pt idx="1">
                  <c:v>20296</c:v>
                </c:pt>
                <c:pt idx="2">
                  <c:v>31766</c:v>
                </c:pt>
                <c:pt idx="3">
                  <c:v>21146</c:v>
                </c:pt>
                <c:pt idx="4">
                  <c:v>22231</c:v>
                </c:pt>
                <c:pt idx="5">
                  <c:v>21008</c:v>
                </c:pt>
                <c:pt idx="6">
                  <c:v>30912</c:v>
                </c:pt>
                <c:pt idx="7">
                  <c:v>31139</c:v>
                </c:pt>
                <c:pt idx="8">
                  <c:v>21648</c:v>
                </c:pt>
                <c:pt idx="9">
                  <c:v>22414</c:v>
                </c:pt>
                <c:pt idx="10">
                  <c:v>21217</c:v>
                </c:pt>
                <c:pt idx="11">
                  <c:v>30465</c:v>
                </c:pt>
                <c:pt idx="12">
                  <c:v>28806</c:v>
                </c:pt>
                <c:pt idx="13">
                  <c:v>30077</c:v>
                </c:pt>
                <c:pt idx="14">
                  <c:v>22249</c:v>
                </c:pt>
                <c:pt idx="15">
                  <c:v>27773</c:v>
                </c:pt>
                <c:pt idx="16">
                  <c:v>23202</c:v>
                </c:pt>
              </c:numCache>
            </c:numRef>
          </c:xVal>
          <c:yVal>
            <c:numRef>
              <c:f>'RS Data'!$C$233:$C$249</c:f>
              <c:numCache>
                <c:formatCode>General</c:formatCode>
                <c:ptCount val="17"/>
                <c:pt idx="0">
                  <c:v>6553.54</c:v>
                </c:pt>
                <c:pt idx="1">
                  <c:v>5628.69</c:v>
                </c:pt>
                <c:pt idx="2">
                  <c:v>7983.37</c:v>
                </c:pt>
                <c:pt idx="3">
                  <c:v>5202.91</c:v>
                </c:pt>
                <c:pt idx="4">
                  <c:v>5326.92</c:v>
                </c:pt>
                <c:pt idx="5">
                  <c:v>4960.12</c:v>
                </c:pt>
                <c:pt idx="6">
                  <c:v>6942.89</c:v>
                </c:pt>
                <c:pt idx="7">
                  <c:v>6791.26</c:v>
                </c:pt>
                <c:pt idx="8">
                  <c:v>4623.71</c:v>
                </c:pt>
                <c:pt idx="9">
                  <c:v>4696.3900000000003</c:v>
                </c:pt>
                <c:pt idx="10">
                  <c:v>4111.33</c:v>
                </c:pt>
                <c:pt idx="11">
                  <c:v>5815.1</c:v>
                </c:pt>
                <c:pt idx="12">
                  <c:v>5278.01</c:v>
                </c:pt>
                <c:pt idx="13">
                  <c:v>5415.6</c:v>
                </c:pt>
                <c:pt idx="14">
                  <c:v>3955.37</c:v>
                </c:pt>
                <c:pt idx="15">
                  <c:v>4859.66</c:v>
                </c:pt>
                <c:pt idx="16">
                  <c:v>3991.37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30-C64D-80F6-478F6A9D54B7}"/>
            </c:ext>
          </c:extLst>
        </c:ser>
        <c:ser>
          <c:idx val="14"/>
          <c:order val="14"/>
          <c:tx>
            <c:strRef>
              <c:f>'RS Data'!$A$250</c:f>
              <c:strCache>
                <c:ptCount val="1"/>
                <c:pt idx="0">
                  <c:v>Rialto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Data'!$B$250:$B$267</c:f>
              <c:numCache>
                <c:formatCode>General</c:formatCode>
                <c:ptCount val="18"/>
                <c:pt idx="0">
                  <c:v>16518</c:v>
                </c:pt>
                <c:pt idx="1">
                  <c:v>21922</c:v>
                </c:pt>
                <c:pt idx="2">
                  <c:v>13212</c:v>
                </c:pt>
                <c:pt idx="3">
                  <c:v>17787</c:v>
                </c:pt>
                <c:pt idx="4">
                  <c:v>16740</c:v>
                </c:pt>
                <c:pt idx="5">
                  <c:v>18913</c:v>
                </c:pt>
                <c:pt idx="6">
                  <c:v>19518</c:v>
                </c:pt>
                <c:pt idx="7">
                  <c:v>14203</c:v>
                </c:pt>
                <c:pt idx="8">
                  <c:v>16884</c:v>
                </c:pt>
                <c:pt idx="9">
                  <c:v>16261</c:v>
                </c:pt>
                <c:pt idx="10">
                  <c:v>15461</c:v>
                </c:pt>
                <c:pt idx="11">
                  <c:v>27213</c:v>
                </c:pt>
                <c:pt idx="12">
                  <c:v>21652</c:v>
                </c:pt>
                <c:pt idx="13">
                  <c:v>22960</c:v>
                </c:pt>
                <c:pt idx="14">
                  <c:v>16154</c:v>
                </c:pt>
                <c:pt idx="15">
                  <c:v>15081</c:v>
                </c:pt>
                <c:pt idx="16">
                  <c:v>11920</c:v>
                </c:pt>
                <c:pt idx="17">
                  <c:v>11663</c:v>
                </c:pt>
              </c:numCache>
            </c:numRef>
          </c:xVal>
          <c:yVal>
            <c:numRef>
              <c:f>'RS Data'!$C$250:$C$267</c:f>
              <c:numCache>
                <c:formatCode>General</c:formatCode>
                <c:ptCount val="18"/>
                <c:pt idx="0">
                  <c:v>4243.4399999999996</c:v>
                </c:pt>
                <c:pt idx="1">
                  <c:v>4995.49</c:v>
                </c:pt>
                <c:pt idx="2">
                  <c:v>2637.1</c:v>
                </c:pt>
                <c:pt idx="3">
                  <c:v>3349.93</c:v>
                </c:pt>
                <c:pt idx="4">
                  <c:v>2818.3</c:v>
                </c:pt>
                <c:pt idx="5">
                  <c:v>2908.85</c:v>
                </c:pt>
                <c:pt idx="6">
                  <c:v>2896.47</c:v>
                </c:pt>
                <c:pt idx="7">
                  <c:v>2005.7</c:v>
                </c:pt>
                <c:pt idx="8">
                  <c:v>2371.6999999999998</c:v>
                </c:pt>
                <c:pt idx="9">
                  <c:v>2272.77</c:v>
                </c:pt>
                <c:pt idx="10">
                  <c:v>2146.5100000000002</c:v>
                </c:pt>
                <c:pt idx="11">
                  <c:v>3711.99</c:v>
                </c:pt>
                <c:pt idx="12">
                  <c:v>2750.51</c:v>
                </c:pt>
                <c:pt idx="13">
                  <c:v>2668.4</c:v>
                </c:pt>
                <c:pt idx="14">
                  <c:v>1822.78</c:v>
                </c:pt>
                <c:pt idx="15">
                  <c:v>1661.84</c:v>
                </c:pt>
                <c:pt idx="16">
                  <c:v>1296.81</c:v>
                </c:pt>
                <c:pt idx="17">
                  <c:v>1178.56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30-C64D-80F6-478F6A9D54B7}"/>
            </c:ext>
          </c:extLst>
        </c:ser>
        <c:ser>
          <c:idx val="15"/>
          <c:order val="15"/>
          <c:tx>
            <c:strRef>
              <c:f>'RS Data'!$A$268</c:f>
              <c:strCache>
                <c:ptCount val="1"/>
                <c:pt idx="0">
                  <c:v>Robigus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Data'!$B$268:$B$285</c:f>
              <c:numCache>
                <c:formatCode>General</c:formatCode>
                <c:ptCount val="18"/>
                <c:pt idx="0">
                  <c:v>10243</c:v>
                </c:pt>
                <c:pt idx="1">
                  <c:v>12767</c:v>
                </c:pt>
                <c:pt idx="2">
                  <c:v>13910</c:v>
                </c:pt>
                <c:pt idx="3">
                  <c:v>20841</c:v>
                </c:pt>
                <c:pt idx="4">
                  <c:v>18198</c:v>
                </c:pt>
                <c:pt idx="5">
                  <c:v>16395</c:v>
                </c:pt>
                <c:pt idx="6">
                  <c:v>18177</c:v>
                </c:pt>
                <c:pt idx="7">
                  <c:v>21240</c:v>
                </c:pt>
                <c:pt idx="8">
                  <c:v>19451</c:v>
                </c:pt>
                <c:pt idx="9">
                  <c:v>22218</c:v>
                </c:pt>
                <c:pt idx="10">
                  <c:v>18178</c:v>
                </c:pt>
                <c:pt idx="11">
                  <c:v>14086</c:v>
                </c:pt>
                <c:pt idx="12">
                  <c:v>17949</c:v>
                </c:pt>
                <c:pt idx="13">
                  <c:v>19473</c:v>
                </c:pt>
                <c:pt idx="14">
                  <c:v>26937</c:v>
                </c:pt>
                <c:pt idx="15">
                  <c:v>22340</c:v>
                </c:pt>
                <c:pt idx="16">
                  <c:v>25657</c:v>
                </c:pt>
                <c:pt idx="17">
                  <c:v>11762</c:v>
                </c:pt>
              </c:numCache>
            </c:numRef>
          </c:xVal>
          <c:yVal>
            <c:numRef>
              <c:f>'RS Data'!$C$268:$C$285</c:f>
              <c:numCache>
                <c:formatCode>General</c:formatCode>
                <c:ptCount val="18"/>
                <c:pt idx="0">
                  <c:v>3428.63</c:v>
                </c:pt>
                <c:pt idx="1">
                  <c:v>4136.1099999999997</c:v>
                </c:pt>
                <c:pt idx="2">
                  <c:v>4016.97</c:v>
                </c:pt>
                <c:pt idx="3">
                  <c:v>5843.51</c:v>
                </c:pt>
                <c:pt idx="4">
                  <c:v>4882.4399999999996</c:v>
                </c:pt>
                <c:pt idx="5">
                  <c:v>4201.87</c:v>
                </c:pt>
                <c:pt idx="6">
                  <c:v>4633.63</c:v>
                </c:pt>
                <c:pt idx="7">
                  <c:v>5390.83</c:v>
                </c:pt>
                <c:pt idx="8">
                  <c:v>4913.13</c:v>
                </c:pt>
                <c:pt idx="9">
                  <c:v>5602.9</c:v>
                </c:pt>
                <c:pt idx="10">
                  <c:v>4511.5200000000004</c:v>
                </c:pt>
                <c:pt idx="11">
                  <c:v>3460.6</c:v>
                </c:pt>
                <c:pt idx="12">
                  <c:v>4406.25</c:v>
                </c:pt>
                <c:pt idx="13">
                  <c:v>4708.47</c:v>
                </c:pt>
                <c:pt idx="14">
                  <c:v>6082.97</c:v>
                </c:pt>
                <c:pt idx="15">
                  <c:v>4945.12</c:v>
                </c:pt>
                <c:pt idx="16">
                  <c:v>5473.19</c:v>
                </c:pt>
                <c:pt idx="17">
                  <c:v>1942.68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430-C64D-80F6-478F6A9D54B7}"/>
            </c:ext>
          </c:extLst>
        </c:ser>
        <c:ser>
          <c:idx val="16"/>
          <c:order val="16"/>
          <c:tx>
            <c:strRef>
              <c:f>'RS Data'!$A$286</c:f>
              <c:strCache>
                <c:ptCount val="1"/>
                <c:pt idx="0">
                  <c:v>Slepjner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Data'!$B$286:$B$303</c:f>
              <c:numCache>
                <c:formatCode>General</c:formatCode>
                <c:ptCount val="18"/>
                <c:pt idx="0">
                  <c:v>12488</c:v>
                </c:pt>
                <c:pt idx="1">
                  <c:v>12404</c:v>
                </c:pt>
                <c:pt idx="2">
                  <c:v>12385</c:v>
                </c:pt>
                <c:pt idx="3">
                  <c:v>12601</c:v>
                </c:pt>
                <c:pt idx="4">
                  <c:v>21076</c:v>
                </c:pt>
                <c:pt idx="5">
                  <c:v>14685</c:v>
                </c:pt>
                <c:pt idx="6">
                  <c:v>13798</c:v>
                </c:pt>
                <c:pt idx="7">
                  <c:v>20412</c:v>
                </c:pt>
                <c:pt idx="8">
                  <c:v>17925</c:v>
                </c:pt>
                <c:pt idx="9">
                  <c:v>16833</c:v>
                </c:pt>
                <c:pt idx="10">
                  <c:v>18045</c:v>
                </c:pt>
                <c:pt idx="11">
                  <c:v>16224</c:v>
                </c:pt>
                <c:pt idx="12">
                  <c:v>17009</c:v>
                </c:pt>
                <c:pt idx="13">
                  <c:v>24818</c:v>
                </c:pt>
                <c:pt idx="14">
                  <c:v>26661</c:v>
                </c:pt>
                <c:pt idx="15">
                  <c:v>25617</c:v>
                </c:pt>
                <c:pt idx="16">
                  <c:v>28946</c:v>
                </c:pt>
                <c:pt idx="17">
                  <c:v>23215</c:v>
                </c:pt>
              </c:numCache>
            </c:numRef>
          </c:xVal>
          <c:yVal>
            <c:numRef>
              <c:f>'RS Data'!$C$286:$C$303</c:f>
              <c:numCache>
                <c:formatCode>General</c:formatCode>
                <c:ptCount val="18"/>
                <c:pt idx="0">
                  <c:v>4796.03</c:v>
                </c:pt>
                <c:pt idx="1">
                  <c:v>4025.2</c:v>
                </c:pt>
                <c:pt idx="2">
                  <c:v>3711.74</c:v>
                </c:pt>
                <c:pt idx="3">
                  <c:v>3396.86</c:v>
                </c:pt>
                <c:pt idx="4">
                  <c:v>5398.17</c:v>
                </c:pt>
                <c:pt idx="5">
                  <c:v>3733.87</c:v>
                </c:pt>
                <c:pt idx="6">
                  <c:v>3449.54</c:v>
                </c:pt>
                <c:pt idx="7">
                  <c:v>4646.97</c:v>
                </c:pt>
                <c:pt idx="8">
                  <c:v>4038.91</c:v>
                </c:pt>
                <c:pt idx="9">
                  <c:v>3765.07</c:v>
                </c:pt>
                <c:pt idx="10">
                  <c:v>3775.99</c:v>
                </c:pt>
                <c:pt idx="11">
                  <c:v>3337.52</c:v>
                </c:pt>
                <c:pt idx="12">
                  <c:v>3384.99</c:v>
                </c:pt>
                <c:pt idx="13">
                  <c:v>4662.51</c:v>
                </c:pt>
                <c:pt idx="14">
                  <c:v>4955.99</c:v>
                </c:pt>
                <c:pt idx="15">
                  <c:v>4737.42</c:v>
                </c:pt>
                <c:pt idx="16">
                  <c:v>5019.82</c:v>
                </c:pt>
                <c:pt idx="17">
                  <c:v>3881.6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430-C64D-80F6-478F6A9D54B7}"/>
            </c:ext>
          </c:extLst>
        </c:ser>
        <c:ser>
          <c:idx val="17"/>
          <c:order val="17"/>
          <c:tx>
            <c:strRef>
              <c:f>'RS Data'!$A$304</c:f>
              <c:strCache>
                <c:ptCount val="1"/>
                <c:pt idx="0">
                  <c:v>Soissons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'RS Data'!$B$304:$B$320</c:f>
              <c:numCache>
                <c:formatCode>General</c:formatCode>
                <c:ptCount val="17"/>
                <c:pt idx="0">
                  <c:v>12320</c:v>
                </c:pt>
                <c:pt idx="1">
                  <c:v>13805</c:v>
                </c:pt>
                <c:pt idx="2">
                  <c:v>19169</c:v>
                </c:pt>
                <c:pt idx="3">
                  <c:v>17340</c:v>
                </c:pt>
                <c:pt idx="4">
                  <c:v>16801</c:v>
                </c:pt>
                <c:pt idx="5">
                  <c:v>16443</c:v>
                </c:pt>
                <c:pt idx="6">
                  <c:v>16282</c:v>
                </c:pt>
                <c:pt idx="7">
                  <c:v>20974</c:v>
                </c:pt>
                <c:pt idx="8">
                  <c:v>18947</c:v>
                </c:pt>
                <c:pt idx="9">
                  <c:v>15559</c:v>
                </c:pt>
                <c:pt idx="10">
                  <c:v>14395</c:v>
                </c:pt>
                <c:pt idx="11">
                  <c:v>17674</c:v>
                </c:pt>
                <c:pt idx="12">
                  <c:v>17832</c:v>
                </c:pt>
                <c:pt idx="13">
                  <c:v>25369</c:v>
                </c:pt>
                <c:pt idx="14">
                  <c:v>31705</c:v>
                </c:pt>
                <c:pt idx="15">
                  <c:v>15733</c:v>
                </c:pt>
                <c:pt idx="16">
                  <c:v>25681</c:v>
                </c:pt>
              </c:numCache>
            </c:numRef>
          </c:xVal>
          <c:yVal>
            <c:numRef>
              <c:f>'RS Data'!$C$304:$C$320</c:f>
              <c:numCache>
                <c:formatCode>General</c:formatCode>
                <c:ptCount val="17"/>
                <c:pt idx="0">
                  <c:v>4113.18</c:v>
                </c:pt>
                <c:pt idx="1">
                  <c:v>3999.53</c:v>
                </c:pt>
                <c:pt idx="2">
                  <c:v>5008.84</c:v>
                </c:pt>
                <c:pt idx="3">
                  <c:v>4505.8599999999997</c:v>
                </c:pt>
                <c:pt idx="4">
                  <c:v>4338.6899999999996</c:v>
                </c:pt>
                <c:pt idx="5">
                  <c:v>4223.4399999999996</c:v>
                </c:pt>
                <c:pt idx="6">
                  <c:v>4169.47</c:v>
                </c:pt>
                <c:pt idx="7">
                  <c:v>5304.67</c:v>
                </c:pt>
                <c:pt idx="8">
                  <c:v>4784.53</c:v>
                </c:pt>
                <c:pt idx="9">
                  <c:v>3891.08</c:v>
                </c:pt>
                <c:pt idx="10">
                  <c:v>3566.81</c:v>
                </c:pt>
                <c:pt idx="11">
                  <c:v>4330.96</c:v>
                </c:pt>
                <c:pt idx="12">
                  <c:v>4323.21</c:v>
                </c:pt>
                <c:pt idx="13">
                  <c:v>5515.91</c:v>
                </c:pt>
                <c:pt idx="14">
                  <c:v>6263.74</c:v>
                </c:pt>
                <c:pt idx="15">
                  <c:v>2845.81</c:v>
                </c:pt>
                <c:pt idx="16">
                  <c:v>4579.2700000000004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430-C64D-80F6-478F6A9D54B7}"/>
            </c:ext>
          </c:extLst>
        </c:ser>
        <c:ser>
          <c:idx val="18"/>
          <c:order val="18"/>
          <c:tx>
            <c:strRef>
              <c:f>'RS Data'!$A$321</c:f>
              <c:strCache>
                <c:ptCount val="1"/>
                <c:pt idx="0">
                  <c:v>Spark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'RS Data'!$B$321:$B$339</c:f>
              <c:numCache>
                <c:formatCode>General</c:formatCode>
                <c:ptCount val="19"/>
                <c:pt idx="0">
                  <c:v>17165</c:v>
                </c:pt>
                <c:pt idx="1">
                  <c:v>20579</c:v>
                </c:pt>
                <c:pt idx="2">
                  <c:v>21920</c:v>
                </c:pt>
                <c:pt idx="3">
                  <c:v>21612</c:v>
                </c:pt>
                <c:pt idx="4">
                  <c:v>19876</c:v>
                </c:pt>
                <c:pt idx="5">
                  <c:v>19227</c:v>
                </c:pt>
                <c:pt idx="6">
                  <c:v>22096</c:v>
                </c:pt>
                <c:pt idx="7">
                  <c:v>19583</c:v>
                </c:pt>
                <c:pt idx="8">
                  <c:v>20719</c:v>
                </c:pt>
                <c:pt idx="9">
                  <c:v>21305</c:v>
                </c:pt>
                <c:pt idx="10">
                  <c:v>25554</c:v>
                </c:pt>
                <c:pt idx="11">
                  <c:v>18065</c:v>
                </c:pt>
                <c:pt idx="12">
                  <c:v>28282</c:v>
                </c:pt>
                <c:pt idx="13">
                  <c:v>29086</c:v>
                </c:pt>
                <c:pt idx="14">
                  <c:v>12375</c:v>
                </c:pt>
                <c:pt idx="15">
                  <c:v>24770</c:v>
                </c:pt>
                <c:pt idx="16">
                  <c:v>21949</c:v>
                </c:pt>
                <c:pt idx="17">
                  <c:v>18713</c:v>
                </c:pt>
                <c:pt idx="18">
                  <c:v>28433</c:v>
                </c:pt>
              </c:numCache>
            </c:numRef>
          </c:xVal>
          <c:yVal>
            <c:numRef>
              <c:f>'RS Data'!$C$321:$C$339</c:f>
              <c:numCache>
                <c:formatCode>General</c:formatCode>
                <c:ptCount val="19"/>
                <c:pt idx="0">
                  <c:v>5108.71</c:v>
                </c:pt>
                <c:pt idx="1">
                  <c:v>5404.96</c:v>
                </c:pt>
                <c:pt idx="2">
                  <c:v>5500.54</c:v>
                </c:pt>
                <c:pt idx="3">
                  <c:v>5369.63</c:v>
                </c:pt>
                <c:pt idx="4">
                  <c:v>4910.3999999999996</c:v>
                </c:pt>
                <c:pt idx="5">
                  <c:v>4694.4799999999996</c:v>
                </c:pt>
                <c:pt idx="6">
                  <c:v>5319.01</c:v>
                </c:pt>
                <c:pt idx="7">
                  <c:v>4713.32</c:v>
                </c:pt>
                <c:pt idx="8">
                  <c:v>4849.6899999999996</c:v>
                </c:pt>
                <c:pt idx="9">
                  <c:v>4939.7299999999996</c:v>
                </c:pt>
                <c:pt idx="10">
                  <c:v>5836.75</c:v>
                </c:pt>
                <c:pt idx="11">
                  <c:v>4110.6000000000004</c:v>
                </c:pt>
                <c:pt idx="12">
                  <c:v>6413.13</c:v>
                </c:pt>
                <c:pt idx="13">
                  <c:v>6337.08</c:v>
                </c:pt>
                <c:pt idx="14">
                  <c:v>2621.31</c:v>
                </c:pt>
                <c:pt idx="15">
                  <c:v>5101.8900000000003</c:v>
                </c:pt>
                <c:pt idx="16">
                  <c:v>4321.3999999999996</c:v>
                </c:pt>
                <c:pt idx="17">
                  <c:v>3471.98</c:v>
                </c:pt>
                <c:pt idx="18">
                  <c:v>5106.46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430-C64D-80F6-478F6A9D54B7}"/>
            </c:ext>
          </c:extLst>
        </c:ser>
        <c:ser>
          <c:idx val="19"/>
          <c:order val="19"/>
          <c:tx>
            <c:strRef>
              <c:f>'RS Data'!$A$340</c:f>
              <c:strCache>
                <c:ptCount val="1"/>
                <c:pt idx="0">
                  <c:v>Steadfast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'RS Data'!$B$340:$B$358</c:f>
              <c:numCache>
                <c:formatCode>General</c:formatCode>
                <c:ptCount val="19"/>
                <c:pt idx="0">
                  <c:v>21263</c:v>
                </c:pt>
                <c:pt idx="1">
                  <c:v>20084</c:v>
                </c:pt>
                <c:pt idx="2">
                  <c:v>28530</c:v>
                </c:pt>
                <c:pt idx="3">
                  <c:v>24302</c:v>
                </c:pt>
                <c:pt idx="4">
                  <c:v>22310</c:v>
                </c:pt>
                <c:pt idx="5">
                  <c:v>24344</c:v>
                </c:pt>
                <c:pt idx="6">
                  <c:v>24080</c:v>
                </c:pt>
                <c:pt idx="7">
                  <c:v>24920</c:v>
                </c:pt>
                <c:pt idx="8">
                  <c:v>28462</c:v>
                </c:pt>
                <c:pt idx="9">
                  <c:v>33747</c:v>
                </c:pt>
                <c:pt idx="10">
                  <c:v>28111</c:v>
                </c:pt>
                <c:pt idx="11">
                  <c:v>32830</c:v>
                </c:pt>
                <c:pt idx="12">
                  <c:v>31805</c:v>
                </c:pt>
                <c:pt idx="13">
                  <c:v>33425</c:v>
                </c:pt>
                <c:pt idx="14">
                  <c:v>28592</c:v>
                </c:pt>
                <c:pt idx="15">
                  <c:v>33727</c:v>
                </c:pt>
                <c:pt idx="16">
                  <c:v>31779</c:v>
                </c:pt>
                <c:pt idx="17">
                  <c:v>37227</c:v>
                </c:pt>
                <c:pt idx="18">
                  <c:v>38589</c:v>
                </c:pt>
              </c:numCache>
            </c:numRef>
          </c:xVal>
          <c:yVal>
            <c:numRef>
              <c:f>'RS Data'!$C$340:$C$358</c:f>
              <c:numCache>
                <c:formatCode>General</c:formatCode>
                <c:ptCount val="19"/>
                <c:pt idx="0">
                  <c:v>6685.79</c:v>
                </c:pt>
                <c:pt idx="1">
                  <c:v>5520.82</c:v>
                </c:pt>
                <c:pt idx="2">
                  <c:v>7833.87</c:v>
                </c:pt>
                <c:pt idx="3">
                  <c:v>6661.48</c:v>
                </c:pt>
                <c:pt idx="4">
                  <c:v>5986.8</c:v>
                </c:pt>
                <c:pt idx="5">
                  <c:v>6220.36</c:v>
                </c:pt>
                <c:pt idx="6">
                  <c:v>6099.44</c:v>
                </c:pt>
                <c:pt idx="7">
                  <c:v>6171.47</c:v>
                </c:pt>
                <c:pt idx="8">
                  <c:v>7011.71</c:v>
                </c:pt>
                <c:pt idx="9">
                  <c:v>7662.8</c:v>
                </c:pt>
                <c:pt idx="10">
                  <c:v>5976.53</c:v>
                </c:pt>
                <c:pt idx="11">
                  <c:v>6829.65</c:v>
                </c:pt>
                <c:pt idx="12">
                  <c:v>6294.67</c:v>
                </c:pt>
                <c:pt idx="13">
                  <c:v>6540.64</c:v>
                </c:pt>
                <c:pt idx="14">
                  <c:v>5540.6</c:v>
                </c:pt>
                <c:pt idx="15">
                  <c:v>6508.25</c:v>
                </c:pt>
                <c:pt idx="16">
                  <c:v>5768.43</c:v>
                </c:pt>
                <c:pt idx="17">
                  <c:v>6621.02</c:v>
                </c:pt>
                <c:pt idx="18">
                  <c:v>6291.78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430-C64D-80F6-478F6A9D54B7}"/>
            </c:ext>
          </c:extLst>
        </c:ser>
        <c:ser>
          <c:idx val="20"/>
          <c:order val="20"/>
          <c:tx>
            <c:strRef>
              <c:f>'RS Data'!$A$359</c:f>
              <c:strCache>
                <c:ptCount val="1"/>
                <c:pt idx="0">
                  <c:v>Stetson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'RS Data'!$B$359:$B$373</c:f>
              <c:numCache>
                <c:formatCode>General</c:formatCode>
                <c:ptCount val="15"/>
                <c:pt idx="0">
                  <c:v>25677</c:v>
                </c:pt>
                <c:pt idx="1">
                  <c:v>15922</c:v>
                </c:pt>
                <c:pt idx="2">
                  <c:v>22576</c:v>
                </c:pt>
                <c:pt idx="3">
                  <c:v>27114</c:v>
                </c:pt>
                <c:pt idx="4">
                  <c:v>22832</c:v>
                </c:pt>
                <c:pt idx="5">
                  <c:v>21318</c:v>
                </c:pt>
                <c:pt idx="6">
                  <c:v>24619</c:v>
                </c:pt>
                <c:pt idx="7">
                  <c:v>21891</c:v>
                </c:pt>
                <c:pt idx="8">
                  <c:v>22460</c:v>
                </c:pt>
                <c:pt idx="9">
                  <c:v>30326</c:v>
                </c:pt>
                <c:pt idx="10">
                  <c:v>27221</c:v>
                </c:pt>
                <c:pt idx="11">
                  <c:v>23676</c:v>
                </c:pt>
                <c:pt idx="12">
                  <c:v>35500</c:v>
                </c:pt>
                <c:pt idx="13">
                  <c:v>33822</c:v>
                </c:pt>
                <c:pt idx="14">
                  <c:v>26728</c:v>
                </c:pt>
              </c:numCache>
            </c:numRef>
          </c:xVal>
          <c:yVal>
            <c:numRef>
              <c:f>'RS Data'!$C$359:$C$373</c:f>
              <c:numCache>
                <c:formatCode>General</c:formatCode>
                <c:ptCount val="15"/>
                <c:pt idx="0">
                  <c:v>7381.84</c:v>
                </c:pt>
                <c:pt idx="1">
                  <c:v>4074.8</c:v>
                </c:pt>
                <c:pt idx="2">
                  <c:v>5770.34</c:v>
                </c:pt>
                <c:pt idx="3">
                  <c:v>6164.98</c:v>
                </c:pt>
                <c:pt idx="4">
                  <c:v>5148.22</c:v>
                </c:pt>
                <c:pt idx="5">
                  <c:v>4797.67</c:v>
                </c:pt>
                <c:pt idx="6">
                  <c:v>5423.73</c:v>
                </c:pt>
                <c:pt idx="7">
                  <c:v>4773.99</c:v>
                </c:pt>
                <c:pt idx="8">
                  <c:v>4642.83</c:v>
                </c:pt>
                <c:pt idx="9">
                  <c:v>6237.07</c:v>
                </c:pt>
                <c:pt idx="10">
                  <c:v>5555.98</c:v>
                </c:pt>
                <c:pt idx="11">
                  <c:v>4746.97</c:v>
                </c:pt>
                <c:pt idx="12">
                  <c:v>7063.76</c:v>
                </c:pt>
                <c:pt idx="13">
                  <c:v>6619.64</c:v>
                </c:pt>
                <c:pt idx="14">
                  <c:v>4691.5200000000004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430-C64D-80F6-478F6A9D54B7}"/>
            </c:ext>
          </c:extLst>
        </c:ser>
        <c:ser>
          <c:idx val="21"/>
          <c:order val="21"/>
          <c:tx>
            <c:strRef>
              <c:f>'RS Data'!$A$374</c:f>
              <c:strCache>
                <c:ptCount val="1"/>
                <c:pt idx="0">
                  <c:v>Xi-19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'RS Data'!$B$374:$B$391</c:f>
              <c:numCache>
                <c:formatCode>General</c:formatCode>
                <c:ptCount val="18"/>
                <c:pt idx="0">
                  <c:v>5702</c:v>
                </c:pt>
                <c:pt idx="1">
                  <c:v>17896</c:v>
                </c:pt>
                <c:pt idx="2">
                  <c:v>19908</c:v>
                </c:pt>
                <c:pt idx="3">
                  <c:v>26652</c:v>
                </c:pt>
                <c:pt idx="4">
                  <c:v>23570</c:v>
                </c:pt>
                <c:pt idx="5">
                  <c:v>23200</c:v>
                </c:pt>
                <c:pt idx="6">
                  <c:v>25187</c:v>
                </c:pt>
                <c:pt idx="7">
                  <c:v>18396</c:v>
                </c:pt>
                <c:pt idx="8">
                  <c:v>27239</c:v>
                </c:pt>
                <c:pt idx="9">
                  <c:v>19887</c:v>
                </c:pt>
                <c:pt idx="10">
                  <c:v>22799</c:v>
                </c:pt>
                <c:pt idx="11">
                  <c:v>21159</c:v>
                </c:pt>
                <c:pt idx="12">
                  <c:v>31728</c:v>
                </c:pt>
                <c:pt idx="13">
                  <c:v>19243</c:v>
                </c:pt>
                <c:pt idx="14">
                  <c:v>31041</c:v>
                </c:pt>
                <c:pt idx="15">
                  <c:v>27080</c:v>
                </c:pt>
                <c:pt idx="16">
                  <c:v>25775</c:v>
                </c:pt>
                <c:pt idx="17">
                  <c:v>9477</c:v>
                </c:pt>
              </c:numCache>
            </c:numRef>
          </c:xVal>
          <c:yVal>
            <c:numRef>
              <c:f>'RS Data'!$C$374:$C$391</c:f>
              <c:numCache>
                <c:formatCode>General</c:formatCode>
                <c:ptCount val="18"/>
                <c:pt idx="0">
                  <c:v>2489.85</c:v>
                </c:pt>
                <c:pt idx="1">
                  <c:v>5249.35</c:v>
                </c:pt>
                <c:pt idx="2">
                  <c:v>5092.7</c:v>
                </c:pt>
                <c:pt idx="3">
                  <c:v>6609.55</c:v>
                </c:pt>
                <c:pt idx="4">
                  <c:v>5841.3</c:v>
                </c:pt>
                <c:pt idx="5">
                  <c:v>5507.12</c:v>
                </c:pt>
                <c:pt idx="6">
                  <c:v>5884.42</c:v>
                </c:pt>
                <c:pt idx="7">
                  <c:v>4266.09</c:v>
                </c:pt>
                <c:pt idx="8">
                  <c:v>6242.14</c:v>
                </c:pt>
                <c:pt idx="9">
                  <c:v>4447.82</c:v>
                </c:pt>
                <c:pt idx="10">
                  <c:v>5082.3999999999996</c:v>
                </c:pt>
                <c:pt idx="11">
                  <c:v>4432.4799999999996</c:v>
                </c:pt>
                <c:pt idx="12">
                  <c:v>6541.63</c:v>
                </c:pt>
                <c:pt idx="13">
                  <c:v>3836.71</c:v>
                </c:pt>
                <c:pt idx="14">
                  <c:v>6106.73</c:v>
                </c:pt>
                <c:pt idx="15">
                  <c:v>4742.53</c:v>
                </c:pt>
                <c:pt idx="16">
                  <c:v>4493.4399999999996</c:v>
                </c:pt>
                <c:pt idx="17">
                  <c:v>1225.3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430-C64D-80F6-478F6A9D5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82200"/>
        <c:axId val="307582592"/>
      </c:scatterChart>
      <c:valAx>
        <c:axId val="30758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Shoot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2592"/>
        <c:crosses val="autoZero"/>
        <c:crossBetween val="midCat"/>
      </c:valAx>
      <c:valAx>
        <c:axId val="3075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Total</a:t>
            </a:r>
            <a:r>
              <a:rPr lang="en-GB" sz="1800" b="1" baseline="0"/>
              <a:t> Root Length v Shoot Area </a:t>
            </a:r>
            <a:endParaRPr lang="en-GB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'RS Data'!$J$2</c:f>
              <c:strCache>
                <c:ptCount val="1"/>
                <c:pt idx="0">
                  <c:v>Alchemy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Data'!$M$2</c:f>
              <c:numCache>
                <c:formatCode>General</c:formatCode>
                <c:ptCount val="1"/>
                <c:pt idx="0">
                  <c:v>0.25308993758913984</c:v>
                </c:pt>
              </c:numCache>
            </c:numRef>
          </c:xVal>
          <c:yVal>
            <c:numRef>
              <c:f>'RS Data'!$P$2</c:f>
              <c:numCache>
                <c:formatCode>General</c:formatCode>
                <c:ptCount val="1"/>
                <c:pt idx="0">
                  <c:v>0.28937526765313748</c:v>
                </c:pt>
              </c:numCache>
            </c:numRef>
          </c:yVal>
          <c:bubbleSize>
            <c:numRef>
              <c:f>'RS Data'!$S$2</c:f>
              <c:numCache>
                <c:formatCode>General</c:formatCode>
                <c:ptCount val="1"/>
                <c:pt idx="0">
                  <c:v>5.1155593592889341E-2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656-0849-B00F-B4FF7C01A6AE}"/>
            </c:ext>
          </c:extLst>
        </c:ser>
        <c:ser>
          <c:idx val="1"/>
          <c:order val="1"/>
          <c:tx>
            <c:strRef>
              <c:f>'RS Data'!$J$3</c:f>
              <c:strCache>
                <c:ptCount val="1"/>
                <c:pt idx="0">
                  <c:v>Banco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Data'!$M$3</c:f>
              <c:numCache>
                <c:formatCode>General</c:formatCode>
                <c:ptCount val="1"/>
                <c:pt idx="0">
                  <c:v>0.75350345907196536</c:v>
                </c:pt>
              </c:numCache>
            </c:numRef>
          </c:xVal>
          <c:yVal>
            <c:numRef>
              <c:f>'RS Data'!$P$3</c:f>
              <c:numCache>
                <c:formatCode>General</c:formatCode>
                <c:ptCount val="1"/>
                <c:pt idx="0">
                  <c:v>0.7627889804192427</c:v>
                </c:pt>
              </c:numCache>
            </c:numRef>
          </c:yVal>
          <c:bubbleSize>
            <c:numRef>
              <c:f>'RS Data'!$S$3</c:f>
              <c:numCache>
                <c:formatCode>General</c:formatCode>
                <c:ptCount val="1"/>
                <c:pt idx="0">
                  <c:v>7.3695562446592838E-2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1656-0849-B00F-B4FF7C01A6AE}"/>
            </c:ext>
          </c:extLst>
        </c:ser>
        <c:ser>
          <c:idx val="2"/>
          <c:order val="2"/>
          <c:tx>
            <c:strRef>
              <c:f>'RS Data'!$J$4</c:f>
              <c:strCache>
                <c:ptCount val="1"/>
                <c:pt idx="0">
                  <c:v>Bersee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Data'!$M$4</c:f>
              <c:numCache>
                <c:formatCode>General</c:formatCode>
                <c:ptCount val="1"/>
                <c:pt idx="0">
                  <c:v>0.63737127645146585</c:v>
                </c:pt>
              </c:numCache>
            </c:numRef>
          </c:xVal>
          <c:yVal>
            <c:numRef>
              <c:f>'RS Data'!$P$4</c:f>
              <c:numCache>
                <c:formatCode>General</c:formatCode>
                <c:ptCount val="1"/>
                <c:pt idx="0">
                  <c:v>0.5131414267834794</c:v>
                </c:pt>
              </c:numCache>
            </c:numRef>
          </c:yVal>
          <c:bubbleSize>
            <c:numRef>
              <c:f>'RS Data'!$S$4</c:f>
              <c:numCache>
                <c:formatCode>General</c:formatCode>
                <c:ptCount val="1"/>
                <c:pt idx="0">
                  <c:v>5.54093373623274E-2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1656-0849-B00F-B4FF7C01A6AE}"/>
            </c:ext>
          </c:extLst>
        </c:ser>
        <c:ser>
          <c:idx val="3"/>
          <c:order val="3"/>
          <c:tx>
            <c:strRef>
              <c:f>'RS Data'!$J$5</c:f>
              <c:strCache>
                <c:ptCount val="1"/>
                <c:pt idx="0">
                  <c:v>Brigadier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Data'!$M$5</c:f>
              <c:numCache>
                <c:formatCode>General</c:formatCode>
                <c:ptCount val="1"/>
                <c:pt idx="0">
                  <c:v>0.40599857000222322</c:v>
                </c:pt>
              </c:numCache>
            </c:numRef>
          </c:xVal>
          <c:yVal>
            <c:numRef>
              <c:f>'RS Data'!$P$5</c:f>
              <c:numCache>
                <c:formatCode>General</c:formatCode>
                <c:ptCount val="1"/>
                <c:pt idx="0">
                  <c:v>0.35078586951028456</c:v>
                </c:pt>
              </c:numCache>
            </c:numRef>
          </c:yVal>
          <c:bubbleSize>
            <c:numRef>
              <c:f>'RS Data'!$S$5</c:f>
              <c:numCache>
                <c:formatCode>General</c:formatCode>
                <c:ptCount val="1"/>
                <c:pt idx="0">
                  <c:v>4.1153464509995213E-2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1656-0849-B00F-B4FF7C01A6AE}"/>
            </c:ext>
          </c:extLst>
        </c:ser>
        <c:ser>
          <c:idx val="4"/>
          <c:order val="4"/>
          <c:tx>
            <c:strRef>
              <c:f>'RS Data'!$J$6</c:f>
              <c:strCache>
                <c:ptCount val="1"/>
                <c:pt idx="0">
                  <c:v>Brompton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Data'!$M$6</c:f>
              <c:numCache>
                <c:formatCode>General</c:formatCode>
                <c:ptCount val="1"/>
                <c:pt idx="0">
                  <c:v>0.26573371718256272</c:v>
                </c:pt>
              </c:numCache>
            </c:numRef>
          </c:xVal>
          <c:yVal>
            <c:numRef>
              <c:f>'RS Data'!$P$6</c:f>
              <c:numCache>
                <c:formatCode>General</c:formatCode>
                <c:ptCount val="1"/>
                <c:pt idx="0">
                  <c:v>0.39009123637325754</c:v>
                </c:pt>
              </c:numCache>
            </c:numRef>
          </c:yVal>
          <c:bubbleSize>
            <c:numRef>
              <c:f>'RS Data'!$S$6</c:f>
              <c:numCache>
                <c:formatCode>General</c:formatCode>
                <c:ptCount val="1"/>
                <c:pt idx="0">
                  <c:v>4.8474575051157001E-2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1656-0849-B00F-B4FF7C01A6AE}"/>
            </c:ext>
          </c:extLst>
        </c:ser>
        <c:ser>
          <c:idx val="5"/>
          <c:order val="5"/>
          <c:tx>
            <c:strRef>
              <c:f>'RS Data'!$J$7</c:f>
              <c:strCache>
                <c:ptCount val="1"/>
                <c:pt idx="0">
                  <c:v>Claire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Data'!$M$7</c:f>
              <c:numCache>
                <c:formatCode>General</c:formatCode>
                <c:ptCount val="1"/>
                <c:pt idx="0">
                  <c:v>0.27334908703066235</c:v>
                </c:pt>
              </c:numCache>
            </c:numRef>
          </c:xVal>
          <c:yVal>
            <c:numRef>
              <c:f>'RS Data'!$P$7</c:f>
              <c:numCache>
                <c:formatCode>General</c:formatCode>
                <c:ptCount val="1"/>
                <c:pt idx="0">
                  <c:v>0.35634760196088339</c:v>
                </c:pt>
              </c:numCache>
            </c:numRef>
          </c:yVal>
          <c:bubbleSize>
            <c:numRef>
              <c:f>'RS Data'!$S$7</c:f>
              <c:numCache>
                <c:formatCode>General</c:formatCode>
                <c:ptCount val="1"/>
                <c:pt idx="0">
                  <c:v>5.1931129728012976E-2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1656-0849-B00F-B4FF7C01A6AE}"/>
            </c:ext>
          </c:extLst>
        </c:ser>
        <c:ser>
          <c:idx val="6"/>
          <c:order val="6"/>
          <c:tx>
            <c:strRef>
              <c:f>'RS Data'!$J$8</c:f>
              <c:strCache>
                <c:ptCount val="1"/>
                <c:pt idx="0">
                  <c:v>Copain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Data'!$M$8</c:f>
              <c:numCache>
                <c:formatCode>General</c:formatCode>
                <c:ptCount val="1"/>
                <c:pt idx="0">
                  <c:v>0.63677954986330931</c:v>
                </c:pt>
              </c:numCache>
            </c:numRef>
          </c:xVal>
          <c:yVal>
            <c:numRef>
              <c:f>'RS Data'!$P$8</c:f>
              <c:numCache>
                <c:formatCode>General</c:formatCode>
                <c:ptCount val="1"/>
                <c:pt idx="0">
                  <c:v>0.50296446630296876</c:v>
                </c:pt>
              </c:numCache>
            </c:numRef>
          </c:yVal>
          <c:bubbleSize>
            <c:numRef>
              <c:f>'RS Data'!$S$8</c:f>
              <c:numCache>
                <c:formatCode>General</c:formatCode>
                <c:ptCount val="1"/>
                <c:pt idx="0">
                  <c:v>3.7432760619507476E-2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1656-0849-B00F-B4FF7C01A6AE}"/>
            </c:ext>
          </c:extLst>
        </c:ser>
        <c:ser>
          <c:idx val="7"/>
          <c:order val="7"/>
          <c:tx>
            <c:strRef>
              <c:f>'RS Data'!$J$9</c:f>
              <c:strCache>
                <c:ptCount val="1"/>
                <c:pt idx="0">
                  <c:v>Cordiale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'RS Data'!$M$9</c:f>
              <c:numCache>
                <c:formatCode>General</c:formatCode>
                <c:ptCount val="1"/>
                <c:pt idx="0">
                  <c:v>0.59790000749589167</c:v>
                </c:pt>
              </c:numCache>
            </c:numRef>
          </c:xVal>
          <c:yVal>
            <c:numRef>
              <c:f>'RS Data'!$P$9</c:f>
              <c:numCache>
                <c:formatCode>General</c:formatCode>
                <c:ptCount val="1"/>
                <c:pt idx="0">
                  <c:v>0.44250744108971068</c:v>
                </c:pt>
              </c:numCache>
            </c:numRef>
          </c:yVal>
          <c:bubbleSize>
            <c:numRef>
              <c:f>'RS Data'!$S$9</c:f>
              <c:numCache>
                <c:formatCode>General</c:formatCode>
                <c:ptCount val="1"/>
                <c:pt idx="0">
                  <c:v>4.0490126570713825E-2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1656-0849-B00F-B4FF7C01A6AE}"/>
            </c:ext>
          </c:extLst>
        </c:ser>
        <c:ser>
          <c:idx val="8"/>
          <c:order val="8"/>
          <c:tx>
            <c:strRef>
              <c:f>'RS Data'!$J$10</c:f>
              <c:strCache>
                <c:ptCount val="1"/>
                <c:pt idx="0">
                  <c:v>Flamingo</c:v>
                </c:pt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Data'!$M$10</c:f>
              <c:numCache>
                <c:formatCode>General</c:formatCode>
                <c:ptCount val="1"/>
                <c:pt idx="0">
                  <c:v>0.60074645013684591</c:v>
                </c:pt>
              </c:numCache>
            </c:numRef>
          </c:xVal>
          <c:yVal>
            <c:numRef>
              <c:f>'RS Data'!$P$10</c:f>
              <c:numCache>
                <c:formatCode>General</c:formatCode>
                <c:ptCount val="1"/>
                <c:pt idx="0">
                  <c:v>0.55230512652052055</c:v>
                </c:pt>
              </c:numCache>
            </c:numRef>
          </c:yVal>
          <c:bubbleSize>
            <c:numRef>
              <c:f>'RS Data'!$S$10</c:f>
              <c:numCache>
                <c:formatCode>General</c:formatCode>
                <c:ptCount val="1"/>
                <c:pt idx="0">
                  <c:v>7.2351139373286577E-2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1656-0849-B00F-B4FF7C01A6AE}"/>
            </c:ext>
          </c:extLst>
        </c:ser>
        <c:ser>
          <c:idx val="9"/>
          <c:order val="9"/>
          <c:tx>
            <c:strRef>
              <c:f>'RS Data'!$J$11</c:f>
              <c:strCache>
                <c:ptCount val="1"/>
                <c:pt idx="0">
                  <c:v>Gladiator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Data'!$M$11</c:f>
              <c:numCache>
                <c:formatCode>General</c:formatCode>
                <c:ptCount val="1"/>
                <c:pt idx="0">
                  <c:v>0.56253746445153874</c:v>
                </c:pt>
              </c:numCache>
            </c:numRef>
          </c:xVal>
          <c:yVal>
            <c:numRef>
              <c:f>'RS Data'!$P$11</c:f>
              <c:numCache>
                <c:formatCode>General</c:formatCode>
                <c:ptCount val="1"/>
                <c:pt idx="0">
                  <c:v>0.61995610393548439</c:v>
                </c:pt>
              </c:numCache>
            </c:numRef>
          </c:yVal>
          <c:bubbleSize>
            <c:numRef>
              <c:f>'RS Data'!$S$11</c:f>
              <c:numCache>
                <c:formatCode>General</c:formatCode>
                <c:ptCount val="1"/>
                <c:pt idx="0">
                  <c:v>7.4005771446919305E-2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1656-0849-B00F-B4FF7C01A6AE}"/>
            </c:ext>
          </c:extLst>
        </c:ser>
        <c:ser>
          <c:idx val="10"/>
          <c:order val="10"/>
          <c:tx>
            <c:strRef>
              <c:f>'RS Data'!$J$12</c:f>
              <c:strCache>
                <c:ptCount val="1"/>
                <c:pt idx="0">
                  <c:v>Hereward</c:v>
                </c:pt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Data'!$M$12</c:f>
              <c:numCache>
                <c:formatCode>General</c:formatCode>
                <c:ptCount val="1"/>
                <c:pt idx="0">
                  <c:v>0.1808034811413341</c:v>
                </c:pt>
              </c:numCache>
            </c:numRef>
          </c:xVal>
          <c:yVal>
            <c:numRef>
              <c:f>'RS Data'!$P$12</c:f>
              <c:numCache>
                <c:formatCode>General</c:formatCode>
                <c:ptCount val="1"/>
                <c:pt idx="0">
                  <c:v>0.19457921306357148</c:v>
                </c:pt>
              </c:numCache>
            </c:numRef>
          </c:yVal>
          <c:bubbleSize>
            <c:numRef>
              <c:f>'RS Data'!$S$12</c:f>
              <c:numCache>
                <c:formatCode>General</c:formatCode>
                <c:ptCount val="1"/>
                <c:pt idx="0">
                  <c:v>5.921828871537687E-2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1656-0849-B00F-B4FF7C01A6AE}"/>
            </c:ext>
          </c:extLst>
        </c:ser>
        <c:ser>
          <c:idx val="11"/>
          <c:order val="11"/>
          <c:tx>
            <c:strRef>
              <c:f>'RS Data'!$J$13</c:f>
              <c:strCache>
                <c:ptCount val="1"/>
                <c:pt idx="0">
                  <c:v>Holdfast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Data'!$M$13</c:f>
              <c:numCache>
                <c:formatCode>General</c:formatCode>
                <c:ptCount val="1"/>
                <c:pt idx="0">
                  <c:v>0.20542285340533456</c:v>
                </c:pt>
              </c:numCache>
            </c:numRef>
          </c:xVal>
          <c:yVal>
            <c:numRef>
              <c:f>'RS Data'!$P$13</c:f>
              <c:numCache>
                <c:formatCode>General</c:formatCode>
                <c:ptCount val="1"/>
                <c:pt idx="0">
                  <c:v>0.20877640994235669</c:v>
                </c:pt>
              </c:numCache>
            </c:numRef>
          </c:yVal>
          <c:bubbleSize>
            <c:numRef>
              <c:f>'RS Data'!$S$13</c:f>
              <c:numCache>
                <c:formatCode>General</c:formatCode>
                <c:ptCount val="1"/>
                <c:pt idx="0">
                  <c:v>3.2717395776334979E-2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1656-0849-B00F-B4FF7C01A6AE}"/>
            </c:ext>
          </c:extLst>
        </c:ser>
        <c:ser>
          <c:idx val="12"/>
          <c:order val="12"/>
          <c:tx>
            <c:strRef>
              <c:f>'RS Data'!$J$14</c:f>
              <c:strCache>
                <c:ptCount val="1"/>
                <c:pt idx="0">
                  <c:v>Kloka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Data'!$M$14</c:f>
              <c:numCache>
                <c:formatCode>General</c:formatCode>
                <c:ptCount val="1"/>
                <c:pt idx="0">
                  <c:v>0.63717861364998496</c:v>
                </c:pt>
              </c:numCache>
            </c:numRef>
          </c:xVal>
          <c:yVal>
            <c:numRef>
              <c:f>'RS Data'!$P$14</c:f>
              <c:numCache>
                <c:formatCode>General</c:formatCode>
                <c:ptCount val="1"/>
                <c:pt idx="0">
                  <c:v>0.62841764795067478</c:v>
                </c:pt>
              </c:numCache>
            </c:numRef>
          </c:yVal>
          <c:bubbleSize>
            <c:numRef>
              <c:f>'RS Data'!$S$14</c:f>
              <c:numCache>
                <c:formatCode>General</c:formatCode>
                <c:ptCount val="1"/>
                <c:pt idx="0">
                  <c:v>7.0000299233180754E-2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1656-0849-B00F-B4FF7C01A6AE}"/>
            </c:ext>
          </c:extLst>
        </c:ser>
        <c:ser>
          <c:idx val="13"/>
          <c:order val="13"/>
          <c:tx>
            <c:strRef>
              <c:f>'RS Data'!$J$15</c:f>
              <c:strCache>
                <c:ptCount val="1"/>
                <c:pt idx="0">
                  <c:v>Maris Fundin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Data'!$M$15</c:f>
              <c:numCache>
                <c:formatCode>General</c:formatCode>
                <c:ptCount val="1"/>
                <c:pt idx="0">
                  <c:v>0.58220413260305304</c:v>
                </c:pt>
              </c:numCache>
            </c:numRef>
          </c:xVal>
          <c:yVal>
            <c:numRef>
              <c:f>'RS Data'!$P$15</c:f>
              <c:numCache>
                <c:formatCode>General</c:formatCode>
                <c:ptCount val="1"/>
                <c:pt idx="0">
                  <c:v>0.56645926172561301</c:v>
                </c:pt>
              </c:numCache>
            </c:numRef>
          </c:yVal>
          <c:bubbleSize>
            <c:numRef>
              <c:f>'RS Data'!$S$15</c:f>
              <c:numCache>
                <c:formatCode>General</c:formatCode>
                <c:ptCount val="1"/>
                <c:pt idx="0">
                  <c:v>6.1747589486115459E-2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1656-0849-B00F-B4FF7C01A6AE}"/>
            </c:ext>
          </c:extLst>
        </c:ser>
        <c:ser>
          <c:idx val="14"/>
          <c:order val="14"/>
          <c:tx>
            <c:strRef>
              <c:f>'RS Data'!$J$16</c:f>
              <c:strCache>
                <c:ptCount val="1"/>
                <c:pt idx="0">
                  <c:v>Rialto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Data'!$M$16</c:f>
              <c:numCache>
                <c:formatCode>General</c:formatCode>
                <c:ptCount val="1"/>
                <c:pt idx="0">
                  <c:v>0.22867648363283102</c:v>
                </c:pt>
              </c:numCache>
            </c:numRef>
          </c:xVal>
          <c:yVal>
            <c:numRef>
              <c:f>'RS Data'!$P$16</c:f>
              <c:numCache>
                <c:formatCode>General</c:formatCode>
                <c:ptCount val="1"/>
                <c:pt idx="0">
                  <c:v>0.37200911934322756</c:v>
                </c:pt>
              </c:numCache>
            </c:numRef>
          </c:yVal>
          <c:bubbleSize>
            <c:numRef>
              <c:f>'RS Data'!$S$16</c:f>
              <c:numCache>
                <c:formatCode>General</c:formatCode>
                <c:ptCount val="1"/>
                <c:pt idx="0">
                  <c:v>5.3576689096730454E-2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1656-0849-B00F-B4FF7C01A6AE}"/>
            </c:ext>
          </c:extLst>
        </c:ser>
        <c:ser>
          <c:idx val="15"/>
          <c:order val="15"/>
          <c:tx>
            <c:strRef>
              <c:f>'RS Data'!$J$17</c:f>
              <c:strCache>
                <c:ptCount val="1"/>
                <c:pt idx="0">
                  <c:v>Robigus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Data'!$M$17</c:f>
              <c:numCache>
                <c:formatCode>General</c:formatCode>
                <c:ptCount val="1"/>
                <c:pt idx="0">
                  <c:v>0.47593622733011021</c:v>
                </c:pt>
              </c:numCache>
            </c:numRef>
          </c:xVal>
          <c:yVal>
            <c:numRef>
              <c:f>'RS Data'!$P$17</c:f>
              <c:numCache>
                <c:formatCode>General</c:formatCode>
                <c:ptCount val="1"/>
                <c:pt idx="0">
                  <c:v>0.39413363431658266</c:v>
                </c:pt>
              </c:numCache>
            </c:numRef>
          </c:yVal>
          <c:bubbleSize>
            <c:numRef>
              <c:f>'RS Data'!$S$17</c:f>
              <c:numCache>
                <c:formatCode>General</c:formatCode>
                <c:ptCount val="1"/>
                <c:pt idx="0">
                  <c:v>5.7355697012170762E-2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1656-0849-B00F-B4FF7C01A6AE}"/>
            </c:ext>
          </c:extLst>
        </c:ser>
        <c:ser>
          <c:idx val="16"/>
          <c:order val="16"/>
          <c:tx>
            <c:strRef>
              <c:f>'RS Data'!$J$18</c:f>
              <c:strCache>
                <c:ptCount val="1"/>
                <c:pt idx="0">
                  <c:v>Slepjner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Data'!$M$18</c:f>
              <c:numCache>
                <c:formatCode>General</c:formatCode>
                <c:ptCount val="1"/>
                <c:pt idx="0">
                  <c:v>0.42014103107239403</c:v>
                </c:pt>
              </c:numCache>
            </c:numRef>
          </c:xVal>
          <c:yVal>
            <c:numRef>
              <c:f>'RS Data'!$P$18</c:f>
              <c:numCache>
                <c:formatCode>General</c:formatCode>
                <c:ptCount val="1"/>
                <c:pt idx="0">
                  <c:v>0.40160206195987264</c:v>
                </c:pt>
              </c:numCache>
            </c:numRef>
          </c:yVal>
          <c:bubbleSize>
            <c:numRef>
              <c:f>'RS Data'!$S$18</c:f>
              <c:numCache>
                <c:formatCode>General</c:formatCode>
                <c:ptCount val="1"/>
                <c:pt idx="0">
                  <c:v>5.1742058826499682E-2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1656-0849-B00F-B4FF7C01A6AE}"/>
            </c:ext>
          </c:extLst>
        </c:ser>
        <c:ser>
          <c:idx val="17"/>
          <c:order val="17"/>
          <c:tx>
            <c:strRef>
              <c:f>'RS Data'!$J$19</c:f>
              <c:strCache>
                <c:ptCount val="1"/>
                <c:pt idx="0">
                  <c:v>Soissons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Data'!$M$19</c:f>
              <c:numCache>
                <c:formatCode>General</c:formatCode>
                <c:ptCount val="1"/>
                <c:pt idx="0">
                  <c:v>0.45919575747170444</c:v>
                </c:pt>
              </c:numCache>
            </c:numRef>
          </c:xVal>
          <c:yVal>
            <c:numRef>
              <c:f>'RS Data'!$P$19</c:f>
              <c:numCache>
                <c:formatCode>General</c:formatCode>
                <c:ptCount val="1"/>
                <c:pt idx="0">
                  <c:v>0.40086777117477607</c:v>
                </c:pt>
              </c:numCache>
            </c:numRef>
          </c:yVal>
          <c:bubbleSize>
            <c:numRef>
              <c:f>'RS Data'!$S$19</c:f>
              <c:numCache>
                <c:formatCode>General</c:formatCode>
                <c:ptCount val="1"/>
                <c:pt idx="0">
                  <c:v>5.435579921169395E-2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1-1656-0849-B00F-B4FF7C01A6AE}"/>
            </c:ext>
          </c:extLst>
        </c:ser>
        <c:ser>
          <c:idx val="18"/>
          <c:order val="18"/>
          <c:tx>
            <c:strRef>
              <c:f>'RS Data'!$J$20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Data'!$M$20</c:f>
              <c:numCache>
                <c:formatCode>General</c:formatCode>
                <c:ptCount val="1"/>
                <c:pt idx="0">
                  <c:v>0.52274303915712561</c:v>
                </c:pt>
              </c:numCache>
            </c:numRef>
          </c:xVal>
          <c:yVal>
            <c:numRef>
              <c:f>'RS Data'!$P$20</c:f>
              <c:numCache>
                <c:formatCode>General</c:formatCode>
                <c:ptCount val="1"/>
                <c:pt idx="0">
                  <c:v>0.47813822472489914</c:v>
                </c:pt>
              </c:numCache>
            </c:numRef>
          </c:yVal>
          <c:bubbleSize>
            <c:numRef>
              <c:f>'RS Data'!$S$20</c:f>
              <c:numCache>
                <c:formatCode>General</c:formatCode>
                <c:ptCount val="1"/>
                <c:pt idx="0">
                  <c:v>5.0578632323560087E-2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1656-0849-B00F-B4FF7C01A6AE}"/>
            </c:ext>
          </c:extLst>
        </c:ser>
        <c:ser>
          <c:idx val="19"/>
          <c:order val="19"/>
          <c:tx>
            <c:strRef>
              <c:f>'RS Data'!$J$21</c:f>
              <c:strCache>
                <c:ptCount val="1"/>
                <c:pt idx="0">
                  <c:v>Steadfast</c:v>
                </c:pt>
              </c:strCache>
            </c:strRef>
          </c:tx>
          <c:spPr>
            <a:solidFill>
              <a:schemeClr val="accent2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Data'!$M$21</c:f>
              <c:numCache>
                <c:formatCode>General</c:formatCode>
                <c:ptCount val="1"/>
                <c:pt idx="0">
                  <c:v>0.71161960669762947</c:v>
                </c:pt>
              </c:numCache>
            </c:numRef>
          </c:xVal>
          <c:yVal>
            <c:numRef>
              <c:f>'RS Data'!$P$21</c:f>
              <c:numCache>
                <c:formatCode>General</c:formatCode>
                <c:ptCount val="1"/>
                <c:pt idx="0">
                  <c:v>0.66009979970900612</c:v>
                </c:pt>
              </c:numCache>
            </c:numRef>
          </c:yVal>
          <c:bubbleSize>
            <c:numRef>
              <c:f>'RS Data'!$S$21</c:f>
              <c:numCache>
                <c:formatCode>General</c:formatCode>
                <c:ptCount val="1"/>
                <c:pt idx="0">
                  <c:v>4.9394532799328844E-2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1656-0849-B00F-B4FF7C01A6AE}"/>
            </c:ext>
          </c:extLst>
        </c:ser>
        <c:ser>
          <c:idx val="20"/>
          <c:order val="20"/>
          <c:tx>
            <c:strRef>
              <c:f>'RS Data'!$J$22</c:f>
              <c:strCache>
                <c:ptCount val="1"/>
                <c:pt idx="0">
                  <c:v>Stetson </c:v>
                </c:pt>
              </c:strCache>
            </c:strRef>
          </c:tx>
          <c:spPr>
            <a:solidFill>
              <a:schemeClr val="accent3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Data'!$M$22</c:f>
              <c:numCache>
                <c:formatCode>General</c:formatCode>
                <c:ptCount val="1"/>
                <c:pt idx="0">
                  <c:v>0.5975035924816543</c:v>
                </c:pt>
              </c:numCache>
            </c:numRef>
          </c:xVal>
          <c:yVal>
            <c:numRef>
              <c:f>'RS Data'!$P$22</c:f>
              <c:numCache>
                <c:formatCode>General</c:formatCode>
                <c:ptCount val="1"/>
                <c:pt idx="0">
                  <c:v>0.5741008406192617</c:v>
                </c:pt>
              </c:numCache>
            </c:numRef>
          </c:yVal>
          <c:bubbleSize>
            <c:numRef>
              <c:f>'RS Data'!$S$22</c:f>
              <c:numCache>
                <c:formatCode>General</c:formatCode>
                <c:ptCount val="1"/>
                <c:pt idx="0">
                  <c:v>6.494698403417179E-2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1656-0849-B00F-B4FF7C01A6AE}"/>
            </c:ext>
          </c:extLst>
        </c:ser>
        <c:ser>
          <c:idx val="21"/>
          <c:order val="21"/>
          <c:tx>
            <c:strRef>
              <c:f>'RS Data'!$J$23</c:f>
              <c:strCache>
                <c:ptCount val="1"/>
                <c:pt idx="0">
                  <c:v>Xi-19</c:v>
                </c:pt>
              </c:strCache>
            </c:strRef>
          </c:tx>
          <c:spPr>
            <a:solidFill>
              <a:schemeClr val="accent4">
                <a:lumMod val="8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'RS Data'!$M$23</c:f>
              <c:numCache>
                <c:formatCode>General</c:formatCode>
                <c:ptCount val="1"/>
                <c:pt idx="0">
                  <c:v>0.51504187148247249</c:v>
                </c:pt>
              </c:numCache>
            </c:numRef>
          </c:xVal>
          <c:yVal>
            <c:numRef>
              <c:f>'RS Data'!$P$23</c:f>
              <c:numCache>
                <c:formatCode>General</c:formatCode>
                <c:ptCount val="1"/>
                <c:pt idx="0">
                  <c:v>0.48695130922098123</c:v>
                </c:pt>
              </c:numCache>
            </c:numRef>
          </c:yVal>
          <c:bubbleSize>
            <c:numRef>
              <c:f>'RS Data'!$S$23</c:f>
              <c:numCache>
                <c:formatCode>General</c:formatCode>
                <c:ptCount val="1"/>
                <c:pt idx="0">
                  <c:v>8.133763024271784E-2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1656-0849-B00F-B4FF7C01A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07583376"/>
        <c:axId val="307583768"/>
      </c:bubbleChart>
      <c:valAx>
        <c:axId val="30758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Root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3768"/>
        <c:crosses val="autoZero"/>
        <c:crossBetween val="midCat"/>
      </c:valAx>
      <c:valAx>
        <c:axId val="3075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Shoot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8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133349</xdr:colOff>
      <xdr:row>2</xdr:row>
      <xdr:rowOff>123825</xdr:rowOff>
    </xdr:from>
    <xdr:to>
      <xdr:col>27</xdr:col>
      <xdr:colOff>285750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23</xdr:row>
      <xdr:rowOff>0</xdr:rowOff>
    </xdr:from>
    <xdr:to>
      <xdr:col>27</xdr:col>
      <xdr:colOff>114301</xdr:colOff>
      <xdr:row>41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42</xdr:row>
      <xdr:rowOff>0</xdr:rowOff>
    </xdr:from>
    <xdr:to>
      <xdr:col>27</xdr:col>
      <xdr:colOff>152401</xdr:colOff>
      <xdr:row>60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61</xdr:row>
      <xdr:rowOff>0</xdr:rowOff>
    </xdr:from>
    <xdr:to>
      <xdr:col>27</xdr:col>
      <xdr:colOff>152401</xdr:colOff>
      <xdr:row>79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361950</xdr:colOff>
      <xdr:row>2</xdr:row>
      <xdr:rowOff>133350</xdr:rowOff>
    </xdr:from>
    <xdr:to>
      <xdr:col>37</xdr:col>
      <xdr:colOff>514351</xdr:colOff>
      <xdr:row>20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400050</xdr:colOff>
      <xdr:row>23</xdr:row>
      <xdr:rowOff>57150</xdr:rowOff>
    </xdr:from>
    <xdr:to>
      <xdr:col>37</xdr:col>
      <xdr:colOff>552451</xdr:colOff>
      <xdr:row>41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342900</xdr:colOff>
      <xdr:row>42</xdr:row>
      <xdr:rowOff>76200</xdr:rowOff>
    </xdr:from>
    <xdr:to>
      <xdr:col>37</xdr:col>
      <xdr:colOff>495301</xdr:colOff>
      <xdr:row>60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  <a:ext uri="{147F2762-F138-4A5C-976F-8EAC2B608ADB}">
              <a16:predDERef xmlns:a16="http://schemas.microsoft.com/office/drawing/2014/main" pre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133350</xdr:colOff>
      <xdr:row>2</xdr:row>
      <xdr:rowOff>133350</xdr:rowOff>
    </xdr:from>
    <xdr:to>
      <xdr:col>47</xdr:col>
      <xdr:colOff>285751</xdr:colOff>
      <xdr:row>20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  <a:ext uri="{147F2762-F138-4A5C-976F-8EAC2B608ADB}">
              <a16:predDERef xmlns:a16="http://schemas.microsoft.com/office/drawing/2014/main" pre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228600</xdr:colOff>
      <xdr:row>23</xdr:row>
      <xdr:rowOff>38100</xdr:rowOff>
    </xdr:from>
    <xdr:to>
      <xdr:col>47</xdr:col>
      <xdr:colOff>381001</xdr:colOff>
      <xdr:row>41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  <a:ext uri="{147F2762-F138-4A5C-976F-8EAC2B608ADB}">
              <a16:predDERef xmlns:a16="http://schemas.microsoft.com/office/drawing/2014/main" pre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209550</xdr:colOff>
      <xdr:row>42</xdr:row>
      <xdr:rowOff>133350</xdr:rowOff>
    </xdr:from>
    <xdr:to>
      <xdr:col>47</xdr:col>
      <xdr:colOff>361951</xdr:colOff>
      <xdr:row>60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  <a:ext uri="{147F2762-F138-4A5C-976F-8EAC2B608ADB}">
              <a16:predDERef xmlns:a16="http://schemas.microsoft.com/office/drawing/2014/main" pre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133350</xdr:colOff>
      <xdr:row>61</xdr:row>
      <xdr:rowOff>152400</xdr:rowOff>
    </xdr:from>
    <xdr:to>
      <xdr:col>47</xdr:col>
      <xdr:colOff>285751</xdr:colOff>
      <xdr:row>79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  <a:ext uri="{147F2762-F138-4A5C-976F-8EAC2B608ADB}">
              <a16:predDERef xmlns:a16="http://schemas.microsoft.com/office/drawing/2014/main" pre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3</xdr:row>
      <xdr:rowOff>0</xdr:rowOff>
    </xdr:from>
    <xdr:to>
      <xdr:col>57</xdr:col>
      <xdr:colOff>152401</xdr:colOff>
      <xdr:row>21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  <a:ext uri="{147F2762-F138-4A5C-976F-8EAC2B608ADB}">
              <a16:predDERef xmlns:a16="http://schemas.microsoft.com/office/drawing/2014/main" pre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48</xdr:col>
      <xdr:colOff>0</xdr:colOff>
      <xdr:row>23</xdr:row>
      <xdr:rowOff>0</xdr:rowOff>
    </xdr:from>
    <xdr:to>
      <xdr:col>57</xdr:col>
      <xdr:colOff>152401</xdr:colOff>
      <xdr:row>41</xdr:row>
      <xdr:rowOff>9525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  <a:ext uri="{147F2762-F138-4A5C-976F-8EAC2B608ADB}">
              <a16:predDERef xmlns:a16="http://schemas.microsoft.com/office/drawing/2014/main" pre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48</xdr:col>
      <xdr:colOff>0</xdr:colOff>
      <xdr:row>43</xdr:row>
      <xdr:rowOff>0</xdr:rowOff>
    </xdr:from>
    <xdr:to>
      <xdr:col>57</xdr:col>
      <xdr:colOff>152401</xdr:colOff>
      <xdr:row>61</xdr:row>
      <xdr:rowOff>9525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  <a:ext uri="{147F2762-F138-4A5C-976F-8EAC2B608ADB}">
              <a16:predDERef xmlns:a16="http://schemas.microsoft.com/office/drawing/2014/main" pre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0</xdr:colOff>
      <xdr:row>62</xdr:row>
      <xdr:rowOff>0</xdr:rowOff>
    </xdr:from>
    <xdr:to>
      <xdr:col>57</xdr:col>
      <xdr:colOff>152401</xdr:colOff>
      <xdr:row>80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  <a:ext uri="{147F2762-F138-4A5C-976F-8EAC2B608ADB}">
              <a16:predDERef xmlns:a16="http://schemas.microsoft.com/office/drawing/2014/main" pre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313530</xdr:colOff>
      <xdr:row>47</xdr:row>
      <xdr:rowOff>55565</xdr:rowOff>
    </xdr:from>
    <xdr:to>
      <xdr:col>17</xdr:col>
      <xdr:colOff>357187</xdr:colOff>
      <xdr:row>79</xdr:row>
      <xdr:rowOff>119063</xdr:rowOff>
    </xdr:to>
    <xdr:graphicFrame macro="">
      <xdr:nvGraphicFramePr>
        <xdr:cNvPr id="18" name="Chart 4">
          <a:extLst>
            <a:ext uri="{FF2B5EF4-FFF2-40B4-BE49-F238E27FC236}">
              <a16:creationId xmlns:a16="http://schemas.microsoft.com/office/drawing/2014/main" id="{00000000-0008-0000-0400-000012000000}"/>
            </a:ext>
            <a:ext uri="{147F2762-F138-4A5C-976F-8EAC2B608ADB}">
              <a16:predDERef xmlns:a16="http://schemas.microsoft.com/office/drawing/2014/main" pred="{00000000-0008-0000-04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83</xdr:row>
      <xdr:rowOff>0</xdr:rowOff>
    </xdr:from>
    <xdr:to>
      <xdr:col>18</xdr:col>
      <xdr:colOff>261371</xdr:colOff>
      <xdr:row>115</xdr:row>
      <xdr:rowOff>63498</xdr:rowOff>
    </xdr:to>
    <xdr:graphicFrame macro="">
      <xdr:nvGraphicFramePr>
        <xdr:cNvPr id="19" name="Chart 4">
          <a:extLst>
            <a:ext uri="{FF2B5EF4-FFF2-40B4-BE49-F238E27FC236}">
              <a16:creationId xmlns:a16="http://schemas.microsoft.com/office/drawing/2014/main" id="{00000000-0008-0000-0400-000013000000}"/>
            </a:ext>
            <a:ext uri="{147F2762-F138-4A5C-976F-8EAC2B608ADB}">
              <a16:predDERef xmlns:a16="http://schemas.microsoft.com/office/drawing/2014/main" pre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1"/>
  <sheetViews>
    <sheetView zoomScale="110" zoomScaleNormal="110" workbookViewId="0">
      <selection activeCell="W1" sqref="W1"/>
    </sheetView>
  </sheetViews>
  <sheetFormatPr defaultColWidth="8.85546875" defaultRowHeight="15"/>
  <cols>
    <col min="1" max="1" width="12.42578125" bestFit="1" customWidth="1"/>
    <col min="2" max="3" width="5" bestFit="1" customWidth="1"/>
    <col min="4" max="4" width="9.7109375" style="1" bestFit="1" customWidth="1"/>
    <col min="5" max="5" width="10.85546875" style="1" bestFit="1" customWidth="1"/>
    <col min="6" max="6" width="11.140625" style="1" bestFit="1" customWidth="1"/>
    <col min="7" max="7" width="9.140625" style="1"/>
    <col min="8" max="8" width="18.85546875" bestFit="1" customWidth="1"/>
    <col min="9" max="9" width="22.85546875" bestFit="1" customWidth="1"/>
    <col min="10" max="10" width="22.140625" bestFit="1" customWidth="1"/>
    <col min="11" max="11" width="25" bestFit="1" customWidth="1"/>
    <col min="12" max="12" width="24.28515625" bestFit="1" customWidth="1"/>
    <col min="13" max="13" width="15.42578125" bestFit="1" customWidth="1"/>
    <col min="14" max="14" width="16.28515625" bestFit="1" customWidth="1"/>
    <col min="15" max="15" width="11.140625" bestFit="1" customWidth="1"/>
    <col min="16" max="16" width="15.7109375" bestFit="1" customWidth="1"/>
    <col min="17" max="18" width="14.140625" bestFit="1" customWidth="1"/>
    <col min="19" max="19" width="16.85546875" bestFit="1" customWidth="1"/>
    <col min="20" max="20" width="13.85546875" bestFit="1" customWidth="1"/>
    <col min="21" max="21" width="16.28515625" customWidth="1"/>
    <col min="22" max="23" width="19" bestFit="1" customWidth="1"/>
  </cols>
  <sheetData>
    <row r="1" spans="1:23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>
      <c r="A2" t="s">
        <v>22</v>
      </c>
      <c r="B2">
        <v>29</v>
      </c>
      <c r="C2">
        <v>462</v>
      </c>
      <c r="H2">
        <v>2435.65</v>
      </c>
      <c r="I2">
        <v>2435.65</v>
      </c>
      <c r="J2">
        <v>0</v>
      </c>
      <c r="K2">
        <v>405.94</v>
      </c>
      <c r="L2">
        <v>0</v>
      </c>
      <c r="M2">
        <v>0</v>
      </c>
      <c r="N2">
        <v>6</v>
      </c>
      <c r="O2">
        <v>160405.44</v>
      </c>
      <c r="P2">
        <v>1.02</v>
      </c>
      <c r="Q2">
        <v>541</v>
      </c>
      <c r="R2">
        <v>586</v>
      </c>
      <c r="S2">
        <v>0.92</v>
      </c>
      <c r="T2">
        <v>-8.1760000000000002</v>
      </c>
      <c r="U2">
        <v>196.20699999999999</v>
      </c>
      <c r="V2">
        <v>18.754999999999999</v>
      </c>
      <c r="W2">
        <v>269.36700000000002</v>
      </c>
    </row>
    <row r="3" spans="1:23">
      <c r="A3" t="s">
        <v>22</v>
      </c>
      <c r="B3">
        <v>51</v>
      </c>
      <c r="C3">
        <v>143</v>
      </c>
      <c r="D3" s="1">
        <v>10395</v>
      </c>
      <c r="E3" s="1">
        <v>635</v>
      </c>
      <c r="F3" s="1">
        <v>59</v>
      </c>
      <c r="G3" s="1" t="s">
        <v>22</v>
      </c>
      <c r="H3">
        <v>2181.23</v>
      </c>
      <c r="I3">
        <v>2181.23</v>
      </c>
      <c r="J3">
        <v>0</v>
      </c>
      <c r="K3">
        <v>363.54</v>
      </c>
      <c r="L3">
        <v>0</v>
      </c>
      <c r="M3">
        <v>0</v>
      </c>
      <c r="N3">
        <v>6</v>
      </c>
      <c r="O3">
        <v>110548.02</v>
      </c>
      <c r="P3">
        <v>1.01</v>
      </c>
      <c r="Q3">
        <v>363</v>
      </c>
      <c r="R3">
        <v>595</v>
      </c>
      <c r="S3">
        <v>0.61</v>
      </c>
      <c r="T3">
        <v>-43.72</v>
      </c>
      <c r="U3">
        <v>194.48</v>
      </c>
      <c r="V3">
        <v>-41.762999999999998</v>
      </c>
      <c r="W3">
        <v>267.84100000000001</v>
      </c>
    </row>
    <row r="4" spans="1:23">
      <c r="A4" t="s">
        <v>22</v>
      </c>
      <c r="B4">
        <v>70</v>
      </c>
      <c r="C4">
        <v>44</v>
      </c>
      <c r="D4" s="1">
        <v>14634</v>
      </c>
      <c r="E4" s="1">
        <v>862</v>
      </c>
      <c r="F4" s="1">
        <v>69</v>
      </c>
      <c r="G4" s="1" t="s">
        <v>22</v>
      </c>
      <c r="H4">
        <v>2082.58</v>
      </c>
      <c r="I4">
        <v>2082.58</v>
      </c>
      <c r="J4">
        <v>0</v>
      </c>
      <c r="K4">
        <v>416.52</v>
      </c>
      <c r="L4">
        <v>0</v>
      </c>
      <c r="M4">
        <v>0</v>
      </c>
      <c r="N4">
        <v>5</v>
      </c>
      <c r="O4">
        <v>232406.77</v>
      </c>
      <c r="P4">
        <v>1.01</v>
      </c>
      <c r="Q4">
        <v>425</v>
      </c>
      <c r="R4">
        <v>791</v>
      </c>
      <c r="S4">
        <v>0.54</v>
      </c>
      <c r="T4">
        <v>-12.566000000000001</v>
      </c>
      <c r="U4">
        <v>221.68700000000001</v>
      </c>
      <c r="V4">
        <v>-5.056</v>
      </c>
      <c r="W4">
        <v>329.94200000000001</v>
      </c>
    </row>
    <row r="5" spans="1:23">
      <c r="A5" t="s">
        <v>22</v>
      </c>
      <c r="B5">
        <v>274</v>
      </c>
      <c r="C5">
        <v>548</v>
      </c>
      <c r="D5" s="1">
        <v>13606</v>
      </c>
      <c r="E5" s="1">
        <v>702</v>
      </c>
      <c r="F5" s="1">
        <v>69</v>
      </c>
      <c r="G5" s="1" t="s">
        <v>22</v>
      </c>
      <c r="H5">
        <v>1979.75</v>
      </c>
      <c r="I5">
        <v>1938.64</v>
      </c>
      <c r="J5">
        <v>41.11</v>
      </c>
      <c r="K5">
        <v>323.11</v>
      </c>
      <c r="L5">
        <v>41.11</v>
      </c>
      <c r="M5">
        <v>1</v>
      </c>
      <c r="N5">
        <v>6</v>
      </c>
      <c r="O5">
        <v>54669.15</v>
      </c>
      <c r="P5">
        <v>1.02</v>
      </c>
      <c r="Q5">
        <v>151</v>
      </c>
      <c r="R5">
        <v>593</v>
      </c>
      <c r="S5">
        <v>0.25</v>
      </c>
      <c r="T5">
        <v>36.072000000000003</v>
      </c>
      <c r="U5">
        <v>196.31700000000001</v>
      </c>
      <c r="V5">
        <v>62.139000000000003</v>
      </c>
      <c r="W5">
        <v>239.68100000000001</v>
      </c>
    </row>
    <row r="6" spans="1:23">
      <c r="A6" t="s">
        <v>22</v>
      </c>
      <c r="B6">
        <v>364</v>
      </c>
      <c r="C6">
        <v>81</v>
      </c>
      <c r="D6" s="1">
        <v>19120</v>
      </c>
      <c r="E6" s="1">
        <v>794</v>
      </c>
      <c r="F6" s="1">
        <v>45</v>
      </c>
      <c r="G6" s="1" t="s">
        <v>22</v>
      </c>
      <c r="H6">
        <v>4495.96</v>
      </c>
      <c r="I6">
        <v>4277.7</v>
      </c>
      <c r="J6">
        <v>218.26</v>
      </c>
      <c r="K6">
        <v>855.54</v>
      </c>
      <c r="L6">
        <v>31.18</v>
      </c>
      <c r="M6">
        <v>7</v>
      </c>
      <c r="N6">
        <v>5</v>
      </c>
      <c r="O6">
        <v>676513.38</v>
      </c>
      <c r="P6">
        <v>1.01</v>
      </c>
      <c r="Q6">
        <v>844</v>
      </c>
      <c r="R6">
        <v>1492</v>
      </c>
      <c r="S6">
        <v>0.56999999999999995</v>
      </c>
      <c r="T6">
        <v>-29.849</v>
      </c>
      <c r="U6">
        <v>564.60400000000004</v>
      </c>
      <c r="V6">
        <v>-63.831000000000003</v>
      </c>
      <c r="W6">
        <v>863.39400000000001</v>
      </c>
    </row>
    <row r="7" spans="1:23">
      <c r="A7" t="s">
        <v>22</v>
      </c>
      <c r="B7">
        <v>536</v>
      </c>
      <c r="C7">
        <v>524</v>
      </c>
      <c r="D7" s="1">
        <v>14235</v>
      </c>
      <c r="E7" s="1">
        <v>715</v>
      </c>
      <c r="F7" s="1">
        <v>38</v>
      </c>
      <c r="G7" s="1" t="s">
        <v>22</v>
      </c>
      <c r="H7">
        <v>2249.59</v>
      </c>
      <c r="I7">
        <v>2249.59</v>
      </c>
      <c r="J7">
        <v>0</v>
      </c>
      <c r="K7">
        <v>374.93</v>
      </c>
      <c r="L7">
        <v>0</v>
      </c>
      <c r="M7">
        <v>0</v>
      </c>
      <c r="N7">
        <v>6</v>
      </c>
      <c r="O7">
        <v>184847.22</v>
      </c>
      <c r="P7">
        <v>1.01</v>
      </c>
      <c r="Q7">
        <v>591</v>
      </c>
      <c r="R7">
        <v>566</v>
      </c>
      <c r="S7">
        <v>1.04</v>
      </c>
      <c r="T7">
        <v>-7.7850000000000001</v>
      </c>
      <c r="U7">
        <v>194.77099999999999</v>
      </c>
      <c r="V7">
        <v>3.2770000000000001</v>
      </c>
      <c r="W7">
        <v>305.726</v>
      </c>
    </row>
    <row r="8" spans="1:23">
      <c r="A8" t="s">
        <v>22</v>
      </c>
      <c r="B8">
        <v>1043</v>
      </c>
      <c r="C8">
        <v>24</v>
      </c>
      <c r="D8" s="1">
        <v>16333</v>
      </c>
      <c r="E8" s="1">
        <v>838</v>
      </c>
      <c r="F8" s="1">
        <v>169</v>
      </c>
      <c r="G8" s="1" t="s">
        <v>22</v>
      </c>
      <c r="H8">
        <v>4421.59</v>
      </c>
      <c r="I8">
        <v>4304.7700000000004</v>
      </c>
      <c r="J8">
        <v>116.82</v>
      </c>
      <c r="K8">
        <v>860.95</v>
      </c>
      <c r="L8">
        <v>16.690000000000001</v>
      </c>
      <c r="M8">
        <v>7</v>
      </c>
      <c r="N8">
        <v>5</v>
      </c>
      <c r="O8">
        <v>351841.01</v>
      </c>
      <c r="P8">
        <v>1.01</v>
      </c>
      <c r="Q8">
        <v>546</v>
      </c>
      <c r="R8">
        <v>1160</v>
      </c>
      <c r="S8">
        <v>0.47</v>
      </c>
      <c r="T8">
        <v>13.026999999999999</v>
      </c>
      <c r="U8">
        <v>425.96100000000001</v>
      </c>
      <c r="V8">
        <v>63.146000000000001</v>
      </c>
      <c r="W8">
        <v>521.08799999999997</v>
      </c>
    </row>
    <row r="9" spans="1:23">
      <c r="A9" t="s">
        <v>22</v>
      </c>
      <c r="B9">
        <v>1114</v>
      </c>
      <c r="C9">
        <v>521</v>
      </c>
      <c r="D9" s="1">
        <v>12418</v>
      </c>
      <c r="E9" s="1">
        <v>733</v>
      </c>
      <c r="F9" s="1">
        <v>110</v>
      </c>
      <c r="G9" s="1" t="s">
        <v>22</v>
      </c>
      <c r="H9">
        <v>1722.83</v>
      </c>
      <c r="I9">
        <v>1722.83</v>
      </c>
      <c r="J9">
        <v>0</v>
      </c>
      <c r="K9">
        <v>344.57</v>
      </c>
      <c r="L9">
        <v>0</v>
      </c>
      <c r="M9">
        <v>0</v>
      </c>
      <c r="N9">
        <v>5</v>
      </c>
      <c r="O9">
        <v>154608.87</v>
      </c>
      <c r="P9">
        <v>1.02</v>
      </c>
      <c r="Q9">
        <v>476</v>
      </c>
      <c r="R9">
        <v>490</v>
      </c>
      <c r="S9">
        <v>0.97</v>
      </c>
      <c r="T9">
        <v>20.957000000000001</v>
      </c>
      <c r="U9">
        <v>153.352</v>
      </c>
      <c r="V9">
        <v>26.155999999999999</v>
      </c>
      <c r="W9">
        <v>240.09399999999999</v>
      </c>
    </row>
    <row r="10" spans="1:23">
      <c r="A10" t="s">
        <v>22</v>
      </c>
      <c r="B10">
        <v>1126</v>
      </c>
      <c r="C10">
        <v>120</v>
      </c>
      <c r="D10" s="1">
        <v>13141</v>
      </c>
      <c r="E10" s="1">
        <v>606</v>
      </c>
      <c r="F10" s="1">
        <v>154</v>
      </c>
      <c r="G10" s="1" t="s">
        <v>22</v>
      </c>
      <c r="H10">
        <v>2603.44</v>
      </c>
      <c r="I10">
        <v>2603.44</v>
      </c>
      <c r="J10">
        <v>0</v>
      </c>
      <c r="K10">
        <v>433.91</v>
      </c>
      <c r="L10">
        <v>0</v>
      </c>
      <c r="M10">
        <v>0</v>
      </c>
      <c r="N10">
        <v>6</v>
      </c>
      <c r="O10">
        <v>268658.03000000003</v>
      </c>
      <c r="P10">
        <v>1.01</v>
      </c>
      <c r="Q10">
        <v>665</v>
      </c>
      <c r="R10">
        <v>647</v>
      </c>
      <c r="S10">
        <v>1.03</v>
      </c>
      <c r="T10">
        <v>7.0119999999999996</v>
      </c>
      <c r="U10">
        <v>212.131</v>
      </c>
      <c r="V10">
        <v>13.733000000000001</v>
      </c>
      <c r="W10">
        <v>301.36700000000002</v>
      </c>
    </row>
    <row r="11" spans="1:23">
      <c r="A11" t="s">
        <v>22</v>
      </c>
      <c r="B11">
        <v>1132</v>
      </c>
      <c r="C11">
        <v>40</v>
      </c>
      <c r="D11" s="1">
        <v>11349</v>
      </c>
      <c r="E11" s="1">
        <v>695</v>
      </c>
      <c r="F11" s="1">
        <v>72</v>
      </c>
      <c r="G11" s="1" t="s">
        <v>22</v>
      </c>
      <c r="H11">
        <v>1977.45</v>
      </c>
      <c r="I11">
        <v>1977.45</v>
      </c>
      <c r="J11">
        <v>0</v>
      </c>
      <c r="K11">
        <v>395.49</v>
      </c>
      <c r="L11">
        <v>0</v>
      </c>
      <c r="M11">
        <v>0</v>
      </c>
      <c r="N11">
        <v>5</v>
      </c>
      <c r="O11">
        <v>77675.02</v>
      </c>
      <c r="P11">
        <v>1</v>
      </c>
      <c r="Q11">
        <v>147</v>
      </c>
      <c r="R11">
        <v>742</v>
      </c>
      <c r="S11">
        <v>0.2</v>
      </c>
      <c r="T11">
        <v>-3.4</v>
      </c>
      <c r="U11">
        <v>258.20699999999999</v>
      </c>
      <c r="V11">
        <v>13.17</v>
      </c>
      <c r="W11">
        <v>328.99</v>
      </c>
    </row>
    <row r="12" spans="1:23">
      <c r="A12" t="s">
        <v>22</v>
      </c>
      <c r="B12">
        <v>1211</v>
      </c>
      <c r="C12">
        <v>348</v>
      </c>
      <c r="D12" s="1">
        <v>14804</v>
      </c>
      <c r="E12" s="1">
        <v>818</v>
      </c>
      <c r="F12" s="1">
        <v>50</v>
      </c>
      <c r="G12" s="1" t="s">
        <v>22</v>
      </c>
      <c r="H12">
        <v>2492.6999999999998</v>
      </c>
      <c r="I12">
        <v>2492.6999999999998</v>
      </c>
      <c r="J12">
        <v>0</v>
      </c>
      <c r="K12">
        <v>498.54</v>
      </c>
      <c r="L12">
        <v>0</v>
      </c>
      <c r="M12">
        <v>0</v>
      </c>
      <c r="N12">
        <v>5</v>
      </c>
      <c r="O12">
        <v>265218.5</v>
      </c>
      <c r="P12">
        <v>1.01</v>
      </c>
      <c r="Q12">
        <v>522</v>
      </c>
      <c r="R12">
        <v>738</v>
      </c>
      <c r="S12">
        <v>0.71</v>
      </c>
      <c r="T12">
        <v>-8.7970000000000006</v>
      </c>
      <c r="U12">
        <v>252.62</v>
      </c>
      <c r="V12">
        <v>-29.631</v>
      </c>
      <c r="W12">
        <v>381.161</v>
      </c>
    </row>
    <row r="13" spans="1:23">
      <c r="A13" t="s">
        <v>22</v>
      </c>
      <c r="B13">
        <v>1213</v>
      </c>
      <c r="C13">
        <v>398</v>
      </c>
      <c r="D13" s="1">
        <v>13324</v>
      </c>
      <c r="E13" s="1">
        <v>661</v>
      </c>
      <c r="F13" s="1">
        <v>53</v>
      </c>
      <c r="G13" s="1" t="s">
        <v>22</v>
      </c>
      <c r="H13">
        <v>1997.34</v>
      </c>
      <c r="I13">
        <v>1959.86</v>
      </c>
      <c r="J13">
        <v>37.479999999999997</v>
      </c>
      <c r="K13">
        <v>391.97</v>
      </c>
      <c r="L13">
        <v>37.479999999999997</v>
      </c>
      <c r="M13">
        <v>1</v>
      </c>
      <c r="N13">
        <v>5</v>
      </c>
      <c r="O13">
        <v>146615.64000000001</v>
      </c>
      <c r="P13">
        <v>1.01</v>
      </c>
      <c r="Q13">
        <v>545</v>
      </c>
      <c r="R13">
        <v>502</v>
      </c>
      <c r="S13">
        <v>1.0900000000000001</v>
      </c>
      <c r="T13">
        <v>2.9289999999999998</v>
      </c>
      <c r="U13">
        <v>139.65600000000001</v>
      </c>
      <c r="V13">
        <v>2.2850000000000001</v>
      </c>
      <c r="W13">
        <v>230.75</v>
      </c>
    </row>
    <row r="14" spans="1:23">
      <c r="A14" t="s">
        <v>22</v>
      </c>
      <c r="B14">
        <v>1311</v>
      </c>
      <c r="C14">
        <v>519</v>
      </c>
      <c r="D14" s="1">
        <v>21652</v>
      </c>
      <c r="E14" s="1">
        <v>1022</v>
      </c>
      <c r="F14" s="1">
        <v>56</v>
      </c>
      <c r="G14" s="1" t="s">
        <v>22</v>
      </c>
      <c r="H14">
        <v>5596.21</v>
      </c>
      <c r="I14">
        <v>4934.8599999999997</v>
      </c>
      <c r="J14">
        <v>661.34</v>
      </c>
      <c r="K14">
        <v>986.97</v>
      </c>
      <c r="L14">
        <v>28.75</v>
      </c>
      <c r="M14">
        <v>23</v>
      </c>
      <c r="N14">
        <v>5</v>
      </c>
      <c r="O14">
        <v>959803.09</v>
      </c>
      <c r="P14">
        <v>1.02</v>
      </c>
      <c r="Q14">
        <v>769</v>
      </c>
      <c r="R14">
        <v>1701</v>
      </c>
      <c r="S14">
        <v>0.45</v>
      </c>
      <c r="T14">
        <v>-11.099</v>
      </c>
      <c r="U14">
        <v>596.25699999999995</v>
      </c>
      <c r="V14">
        <v>-73.102000000000004</v>
      </c>
      <c r="W14">
        <v>889.65899999999999</v>
      </c>
    </row>
    <row r="15" spans="1:23">
      <c r="A15" t="s">
        <v>22</v>
      </c>
      <c r="B15">
        <v>1348</v>
      </c>
      <c r="C15">
        <v>380</v>
      </c>
      <c r="D15" s="1">
        <v>17251</v>
      </c>
      <c r="E15" s="1">
        <v>762</v>
      </c>
      <c r="F15" s="1">
        <v>61</v>
      </c>
      <c r="G15" s="1" t="s">
        <v>22</v>
      </c>
      <c r="H15">
        <v>3237.73</v>
      </c>
      <c r="I15">
        <v>3111.12</v>
      </c>
      <c r="J15">
        <v>126.61</v>
      </c>
      <c r="K15">
        <v>1037.04</v>
      </c>
      <c r="L15">
        <v>18.09</v>
      </c>
      <c r="M15">
        <v>7</v>
      </c>
      <c r="N15">
        <v>3</v>
      </c>
      <c r="O15">
        <v>163006.57</v>
      </c>
      <c r="P15">
        <v>1.01</v>
      </c>
      <c r="Q15">
        <v>206</v>
      </c>
      <c r="R15">
        <v>1356</v>
      </c>
      <c r="S15">
        <v>0.15</v>
      </c>
      <c r="T15">
        <v>-154.05699999999999</v>
      </c>
      <c r="U15">
        <v>492.596</v>
      </c>
      <c r="V15">
        <v>-266.50400000000002</v>
      </c>
      <c r="W15">
        <v>650.31500000000005</v>
      </c>
    </row>
    <row r="16" spans="1:23">
      <c r="A16" t="s">
        <v>22</v>
      </c>
      <c r="B16">
        <v>1401</v>
      </c>
      <c r="C16">
        <v>427</v>
      </c>
      <c r="D16" s="1">
        <v>9364</v>
      </c>
      <c r="E16" s="1">
        <v>661</v>
      </c>
      <c r="F16" s="1">
        <v>81</v>
      </c>
      <c r="G16" s="1" t="s">
        <v>22</v>
      </c>
      <c r="H16">
        <v>1806.57</v>
      </c>
      <c r="I16">
        <v>1806.57</v>
      </c>
      <c r="J16">
        <v>0</v>
      </c>
      <c r="K16">
        <v>361.31</v>
      </c>
      <c r="L16">
        <v>0</v>
      </c>
      <c r="M16">
        <v>0</v>
      </c>
      <c r="N16">
        <v>5</v>
      </c>
      <c r="O16">
        <v>134168.89000000001</v>
      </c>
      <c r="P16">
        <v>1.03</v>
      </c>
      <c r="Q16">
        <v>572</v>
      </c>
      <c r="R16">
        <v>470</v>
      </c>
      <c r="S16">
        <v>1.22</v>
      </c>
      <c r="T16">
        <v>22.707000000000001</v>
      </c>
      <c r="U16">
        <v>144.726</v>
      </c>
      <c r="V16">
        <v>24.815000000000001</v>
      </c>
      <c r="W16">
        <v>214.827</v>
      </c>
    </row>
    <row r="17" spans="1:23">
      <c r="A17" t="s">
        <v>22</v>
      </c>
      <c r="B17">
        <v>1405</v>
      </c>
      <c r="C17">
        <v>61</v>
      </c>
      <c r="H17">
        <v>3994.55</v>
      </c>
      <c r="I17">
        <v>3994.55</v>
      </c>
      <c r="J17">
        <v>0</v>
      </c>
      <c r="K17">
        <v>798.91</v>
      </c>
      <c r="L17">
        <v>0</v>
      </c>
      <c r="M17">
        <v>0</v>
      </c>
      <c r="N17">
        <v>5</v>
      </c>
      <c r="O17">
        <v>375998.41</v>
      </c>
      <c r="P17">
        <v>1.01</v>
      </c>
      <c r="Q17">
        <v>703</v>
      </c>
      <c r="R17">
        <v>893</v>
      </c>
      <c r="S17">
        <v>0.79</v>
      </c>
      <c r="T17">
        <v>-11.693</v>
      </c>
      <c r="U17">
        <v>365.21199999999999</v>
      </c>
      <c r="V17">
        <v>55.058</v>
      </c>
      <c r="W17">
        <v>500.27</v>
      </c>
    </row>
    <row r="18" spans="1:23">
      <c r="A18" t="s">
        <v>22</v>
      </c>
      <c r="B18">
        <v>1463</v>
      </c>
      <c r="C18">
        <v>552</v>
      </c>
      <c r="D18" s="1">
        <v>12150</v>
      </c>
      <c r="E18" s="1">
        <v>677</v>
      </c>
      <c r="F18" s="1">
        <v>63</v>
      </c>
      <c r="G18" s="1" t="s">
        <v>22</v>
      </c>
      <c r="H18">
        <v>2551.33</v>
      </c>
      <c r="I18">
        <v>2551.33</v>
      </c>
      <c r="J18">
        <v>0</v>
      </c>
      <c r="K18">
        <v>510.27</v>
      </c>
      <c r="L18">
        <v>0</v>
      </c>
      <c r="M18">
        <v>0</v>
      </c>
      <c r="N18">
        <v>5</v>
      </c>
      <c r="O18">
        <v>232008.52</v>
      </c>
      <c r="P18">
        <v>1</v>
      </c>
      <c r="Q18">
        <v>453</v>
      </c>
      <c r="R18">
        <v>870</v>
      </c>
      <c r="S18">
        <v>0.52</v>
      </c>
      <c r="T18">
        <v>-18.98</v>
      </c>
      <c r="U18">
        <v>255.85300000000001</v>
      </c>
      <c r="V18">
        <v>-41.255000000000003</v>
      </c>
      <c r="W18">
        <v>391.52499999999998</v>
      </c>
    </row>
    <row r="19" spans="1:23">
      <c r="A19" t="s">
        <v>22</v>
      </c>
      <c r="B19">
        <v>1474</v>
      </c>
      <c r="C19">
        <v>314</v>
      </c>
      <c r="D19" s="1">
        <v>17156</v>
      </c>
      <c r="E19" s="1">
        <v>831</v>
      </c>
      <c r="F19" s="1">
        <v>60</v>
      </c>
      <c r="G19" s="1" t="s">
        <v>22</v>
      </c>
      <c r="H19">
        <v>4436.9399999999996</v>
      </c>
      <c r="I19">
        <v>4258.8</v>
      </c>
      <c r="J19">
        <v>178.14</v>
      </c>
      <c r="K19">
        <v>851.76</v>
      </c>
      <c r="L19">
        <v>22.27</v>
      </c>
      <c r="M19">
        <v>8</v>
      </c>
      <c r="N19">
        <v>5</v>
      </c>
      <c r="O19">
        <v>969920.32</v>
      </c>
      <c r="P19">
        <v>1.01</v>
      </c>
      <c r="Q19">
        <v>1252</v>
      </c>
      <c r="R19">
        <v>1351</v>
      </c>
      <c r="S19">
        <v>0.93</v>
      </c>
      <c r="T19">
        <v>22.571999999999999</v>
      </c>
      <c r="U19">
        <v>525.13400000000001</v>
      </c>
      <c r="V19">
        <v>31.747</v>
      </c>
      <c r="W19">
        <v>777.06799999999998</v>
      </c>
    </row>
    <row r="20" spans="1:23">
      <c r="A20" t="s">
        <v>22</v>
      </c>
      <c r="B20">
        <v>1525</v>
      </c>
      <c r="C20">
        <v>165</v>
      </c>
      <c r="D20" s="1">
        <v>13072</v>
      </c>
      <c r="E20" s="1">
        <v>726</v>
      </c>
      <c r="F20" s="1">
        <v>118</v>
      </c>
      <c r="G20" s="1" t="s">
        <v>22</v>
      </c>
      <c r="H20">
        <v>2650.56</v>
      </c>
      <c r="I20">
        <v>2650.56</v>
      </c>
      <c r="J20">
        <v>0</v>
      </c>
      <c r="K20">
        <v>530.11</v>
      </c>
      <c r="L20">
        <v>0</v>
      </c>
      <c r="M20">
        <v>0</v>
      </c>
      <c r="N20">
        <v>5</v>
      </c>
      <c r="O20">
        <v>219035.72</v>
      </c>
      <c r="P20">
        <v>1.02</v>
      </c>
      <c r="Q20">
        <v>539</v>
      </c>
      <c r="R20">
        <v>776</v>
      </c>
      <c r="S20">
        <v>0.69</v>
      </c>
      <c r="T20">
        <v>14.39</v>
      </c>
      <c r="U20">
        <v>265.53100000000001</v>
      </c>
      <c r="V20">
        <v>-10.125</v>
      </c>
      <c r="W20">
        <v>357.94400000000002</v>
      </c>
    </row>
    <row r="21" spans="1:23">
      <c r="A21" t="s">
        <v>22</v>
      </c>
      <c r="B21">
        <v>1576</v>
      </c>
      <c r="C21">
        <v>332</v>
      </c>
      <c r="D21" s="1">
        <v>15881</v>
      </c>
      <c r="E21" s="1">
        <v>788</v>
      </c>
      <c r="F21" s="1">
        <v>39</v>
      </c>
      <c r="G21" s="1" t="s">
        <v>22</v>
      </c>
      <c r="H21">
        <v>3284.48</v>
      </c>
      <c r="I21">
        <v>3254.98</v>
      </c>
      <c r="J21">
        <v>29.5</v>
      </c>
      <c r="K21">
        <v>651</v>
      </c>
      <c r="L21">
        <v>14.75</v>
      </c>
      <c r="M21">
        <v>2</v>
      </c>
      <c r="N21">
        <v>5</v>
      </c>
      <c r="O21">
        <v>358323.7</v>
      </c>
      <c r="P21">
        <v>1</v>
      </c>
      <c r="Q21">
        <v>723</v>
      </c>
      <c r="R21">
        <v>858</v>
      </c>
      <c r="S21">
        <v>0.84</v>
      </c>
      <c r="T21">
        <v>-17.536000000000001</v>
      </c>
      <c r="U21">
        <v>291.87200000000001</v>
      </c>
      <c r="V21">
        <v>-13.502000000000001</v>
      </c>
      <c r="W21">
        <v>435.77600000000001</v>
      </c>
    </row>
    <row r="22" spans="1:23">
      <c r="A22" t="s">
        <v>22</v>
      </c>
      <c r="B22">
        <v>1589</v>
      </c>
      <c r="C22">
        <v>108</v>
      </c>
      <c r="D22" s="1">
        <v>9492</v>
      </c>
      <c r="E22" s="1">
        <v>639</v>
      </c>
      <c r="F22" s="1">
        <v>29</v>
      </c>
      <c r="G22" s="1" t="s">
        <v>22</v>
      </c>
      <c r="H22">
        <v>2252.39</v>
      </c>
      <c r="I22">
        <v>2240.2199999999998</v>
      </c>
      <c r="J22">
        <v>12.17</v>
      </c>
      <c r="K22">
        <v>448.04</v>
      </c>
      <c r="L22">
        <v>12.17</v>
      </c>
      <c r="M22">
        <v>1</v>
      </c>
      <c r="N22">
        <v>5</v>
      </c>
      <c r="O22">
        <v>180719</v>
      </c>
      <c r="P22">
        <v>1</v>
      </c>
      <c r="Q22">
        <v>406</v>
      </c>
      <c r="R22">
        <v>655</v>
      </c>
      <c r="S22">
        <v>0.62</v>
      </c>
      <c r="T22">
        <v>-27.45</v>
      </c>
      <c r="U22">
        <v>215.12899999999999</v>
      </c>
      <c r="V22">
        <v>-29.106000000000002</v>
      </c>
      <c r="W22">
        <v>309.10399999999998</v>
      </c>
    </row>
    <row r="23" spans="1:23">
      <c r="A23" t="s">
        <v>23</v>
      </c>
      <c r="B23">
        <v>43</v>
      </c>
      <c r="C23">
        <v>292</v>
      </c>
      <c r="D23" s="1">
        <v>22822</v>
      </c>
      <c r="E23" s="1">
        <v>994</v>
      </c>
      <c r="F23" s="1">
        <v>248</v>
      </c>
      <c r="G23" s="1" t="s">
        <v>23</v>
      </c>
      <c r="H23">
        <v>5334.99</v>
      </c>
      <c r="I23">
        <v>5041.12</v>
      </c>
      <c r="J23">
        <v>293.88</v>
      </c>
      <c r="K23">
        <v>1008.22</v>
      </c>
      <c r="L23">
        <v>24.49</v>
      </c>
      <c r="M23">
        <v>12</v>
      </c>
      <c r="N23">
        <v>5</v>
      </c>
      <c r="O23">
        <v>1353507.79</v>
      </c>
      <c r="P23">
        <v>1</v>
      </c>
      <c r="Q23">
        <v>1345</v>
      </c>
      <c r="R23">
        <v>1858</v>
      </c>
      <c r="S23">
        <v>0.72</v>
      </c>
      <c r="T23">
        <v>-17.87</v>
      </c>
      <c r="U23">
        <v>650.49300000000005</v>
      </c>
      <c r="V23">
        <v>-23.599</v>
      </c>
      <c r="W23">
        <v>996.721</v>
      </c>
    </row>
    <row r="24" spans="1:23">
      <c r="A24" t="s">
        <v>23</v>
      </c>
      <c r="B24">
        <v>91</v>
      </c>
      <c r="C24">
        <v>460</v>
      </c>
      <c r="D24" s="1">
        <v>42300</v>
      </c>
      <c r="E24" s="1">
        <v>1481</v>
      </c>
      <c r="F24" s="1">
        <v>212</v>
      </c>
      <c r="G24" s="1" t="s">
        <v>23</v>
      </c>
      <c r="H24">
        <v>8690.64</v>
      </c>
      <c r="I24">
        <v>7565.51</v>
      </c>
      <c r="J24">
        <v>1125.1300000000001</v>
      </c>
      <c r="K24">
        <v>1513.1</v>
      </c>
      <c r="L24">
        <v>46.88</v>
      </c>
      <c r="M24">
        <v>24</v>
      </c>
      <c r="N24">
        <v>5</v>
      </c>
      <c r="O24">
        <v>1712603.73</v>
      </c>
      <c r="P24">
        <v>1.02</v>
      </c>
      <c r="Q24">
        <v>1294</v>
      </c>
      <c r="R24">
        <v>2222</v>
      </c>
      <c r="S24">
        <v>0.57999999999999996</v>
      </c>
      <c r="T24">
        <v>-26.898</v>
      </c>
      <c r="U24">
        <v>697.12099999999998</v>
      </c>
      <c r="V24">
        <v>-15.121</v>
      </c>
      <c r="W24">
        <v>1181.037</v>
      </c>
    </row>
    <row r="25" spans="1:23">
      <c r="A25" t="s">
        <v>23</v>
      </c>
      <c r="B25">
        <v>108</v>
      </c>
      <c r="C25">
        <v>425</v>
      </c>
      <c r="D25" s="1">
        <v>38817</v>
      </c>
      <c r="E25" s="1">
        <v>1509</v>
      </c>
      <c r="F25" s="1">
        <v>157</v>
      </c>
      <c r="G25" s="1" t="s">
        <v>23</v>
      </c>
      <c r="H25">
        <v>6933.64</v>
      </c>
      <c r="I25">
        <v>5971.15</v>
      </c>
      <c r="J25">
        <v>962.49</v>
      </c>
      <c r="K25">
        <v>1194.23</v>
      </c>
      <c r="L25">
        <v>37.020000000000003</v>
      </c>
      <c r="M25">
        <v>26</v>
      </c>
      <c r="N25">
        <v>5</v>
      </c>
      <c r="O25">
        <v>1996224.56</v>
      </c>
      <c r="P25">
        <v>1.01</v>
      </c>
      <c r="Q25">
        <v>1259</v>
      </c>
      <c r="R25">
        <v>2104</v>
      </c>
      <c r="S25">
        <v>0.6</v>
      </c>
      <c r="T25">
        <v>61.921999999999997</v>
      </c>
      <c r="U25">
        <v>567.85699999999997</v>
      </c>
      <c r="V25">
        <v>94.622</v>
      </c>
      <c r="W25">
        <v>1034.5989999999999</v>
      </c>
    </row>
    <row r="26" spans="1:23">
      <c r="A26" t="s">
        <v>23</v>
      </c>
      <c r="B26">
        <v>203</v>
      </c>
      <c r="C26">
        <v>142</v>
      </c>
      <c r="D26" s="1">
        <v>32496</v>
      </c>
      <c r="E26" s="1">
        <v>1257</v>
      </c>
      <c r="F26" s="1">
        <v>83</v>
      </c>
      <c r="G26" s="1" t="s">
        <v>23</v>
      </c>
      <c r="H26">
        <v>6948.03</v>
      </c>
      <c r="I26">
        <v>6389.25</v>
      </c>
      <c r="J26">
        <v>558.78</v>
      </c>
      <c r="K26">
        <v>1277.8499999999999</v>
      </c>
      <c r="L26">
        <v>34.92</v>
      </c>
      <c r="M26">
        <v>16</v>
      </c>
      <c r="N26">
        <v>5</v>
      </c>
      <c r="O26">
        <v>1337728.08</v>
      </c>
      <c r="P26">
        <v>1.01</v>
      </c>
      <c r="Q26">
        <v>1199</v>
      </c>
      <c r="R26">
        <v>1820</v>
      </c>
      <c r="S26">
        <v>0.66</v>
      </c>
      <c r="T26">
        <v>-5.6909999999999998</v>
      </c>
      <c r="U26">
        <v>597.85599999999999</v>
      </c>
      <c r="V26">
        <v>-76.245000000000005</v>
      </c>
      <c r="W26">
        <v>977.01700000000005</v>
      </c>
    </row>
    <row r="27" spans="1:23">
      <c r="A27" t="s">
        <v>23</v>
      </c>
      <c r="B27">
        <v>260</v>
      </c>
      <c r="C27">
        <v>315</v>
      </c>
      <c r="D27" s="1">
        <v>36924</v>
      </c>
      <c r="E27" s="1">
        <v>1329</v>
      </c>
      <c r="F27" s="1">
        <v>65</v>
      </c>
      <c r="G27" s="1" t="s">
        <v>23</v>
      </c>
      <c r="H27">
        <v>8635.26</v>
      </c>
      <c r="I27">
        <v>7822.19</v>
      </c>
      <c r="J27">
        <v>813.07</v>
      </c>
      <c r="K27">
        <v>1303.7</v>
      </c>
      <c r="L27">
        <v>35.35</v>
      </c>
      <c r="M27">
        <v>23</v>
      </c>
      <c r="N27">
        <v>6</v>
      </c>
      <c r="O27">
        <v>2220612.0299999998</v>
      </c>
      <c r="P27">
        <v>1.02</v>
      </c>
      <c r="Q27">
        <v>1488</v>
      </c>
      <c r="R27">
        <v>2138</v>
      </c>
      <c r="S27">
        <v>0.7</v>
      </c>
      <c r="T27">
        <v>-10.523</v>
      </c>
      <c r="U27">
        <v>666.32299999999998</v>
      </c>
      <c r="V27">
        <v>5.1059999999999999</v>
      </c>
      <c r="W27">
        <v>1120.066</v>
      </c>
    </row>
    <row r="28" spans="1:23">
      <c r="A28" t="s">
        <v>23</v>
      </c>
      <c r="B28">
        <v>262</v>
      </c>
      <c r="C28">
        <v>502</v>
      </c>
      <c r="D28" s="1">
        <v>34136</v>
      </c>
      <c r="E28" s="1">
        <v>1180</v>
      </c>
      <c r="F28" s="1">
        <v>112</v>
      </c>
      <c r="G28" s="1" t="s">
        <v>23</v>
      </c>
      <c r="H28">
        <v>7081.7</v>
      </c>
      <c r="I28">
        <v>6555.28</v>
      </c>
      <c r="J28">
        <v>526.41999999999996</v>
      </c>
      <c r="K28">
        <v>1311.06</v>
      </c>
      <c r="L28">
        <v>35.090000000000003</v>
      </c>
      <c r="M28">
        <v>15</v>
      </c>
      <c r="N28">
        <v>5</v>
      </c>
      <c r="O28">
        <v>1846291.26</v>
      </c>
      <c r="P28">
        <v>1.01</v>
      </c>
      <c r="Q28">
        <v>1421</v>
      </c>
      <c r="R28">
        <v>2020</v>
      </c>
      <c r="S28">
        <v>0.7</v>
      </c>
      <c r="T28">
        <v>35.832999999999998</v>
      </c>
      <c r="U28">
        <v>648.56600000000003</v>
      </c>
      <c r="V28">
        <v>26.024999999999999</v>
      </c>
      <c r="W28">
        <v>1055.346</v>
      </c>
    </row>
    <row r="29" spans="1:23">
      <c r="A29" t="s">
        <v>23</v>
      </c>
      <c r="B29">
        <v>276</v>
      </c>
      <c r="C29">
        <v>151</v>
      </c>
      <c r="D29" s="1">
        <v>28411</v>
      </c>
      <c r="E29" s="1">
        <v>1102</v>
      </c>
      <c r="F29" s="1">
        <v>66</v>
      </c>
      <c r="G29" s="1" t="s">
        <v>23</v>
      </c>
      <c r="H29">
        <v>6926.48</v>
      </c>
      <c r="I29">
        <v>6113.6</v>
      </c>
      <c r="J29">
        <v>812.88</v>
      </c>
      <c r="K29">
        <v>1222.72</v>
      </c>
      <c r="L29">
        <v>35.340000000000003</v>
      </c>
      <c r="M29">
        <v>23</v>
      </c>
      <c r="N29">
        <v>5</v>
      </c>
      <c r="O29">
        <v>1568922.18</v>
      </c>
      <c r="P29">
        <v>1.01</v>
      </c>
      <c r="Q29">
        <v>1295</v>
      </c>
      <c r="R29">
        <v>1822</v>
      </c>
      <c r="S29">
        <v>0.71</v>
      </c>
      <c r="T29">
        <v>52.435000000000002</v>
      </c>
      <c r="U29">
        <v>550.97</v>
      </c>
      <c r="V29">
        <v>68.534999999999997</v>
      </c>
      <c r="W29">
        <v>929.8</v>
      </c>
    </row>
    <row r="30" spans="1:23">
      <c r="A30" t="s">
        <v>23</v>
      </c>
      <c r="B30">
        <v>307</v>
      </c>
      <c r="C30">
        <v>489</v>
      </c>
      <c r="D30" s="1">
        <v>34976</v>
      </c>
      <c r="E30" s="1">
        <v>1273</v>
      </c>
      <c r="F30" s="1">
        <v>318</v>
      </c>
      <c r="G30" s="1" t="s">
        <v>23</v>
      </c>
      <c r="H30">
        <v>7357.39</v>
      </c>
      <c r="I30">
        <v>7057.35</v>
      </c>
      <c r="J30">
        <v>300.04000000000002</v>
      </c>
      <c r="K30">
        <v>1411.47</v>
      </c>
      <c r="L30">
        <v>33.340000000000003</v>
      </c>
      <c r="M30">
        <v>9</v>
      </c>
      <c r="N30">
        <v>5</v>
      </c>
      <c r="O30">
        <v>1805467.99</v>
      </c>
      <c r="P30">
        <v>1.01</v>
      </c>
      <c r="Q30">
        <v>1163</v>
      </c>
      <c r="R30">
        <v>2062</v>
      </c>
      <c r="S30">
        <v>0.56000000000000005</v>
      </c>
      <c r="T30">
        <v>0.41299999999999998</v>
      </c>
      <c r="U30">
        <v>708.22900000000004</v>
      </c>
      <c r="V30">
        <v>-30.542000000000002</v>
      </c>
      <c r="W30">
        <v>1050.2439999999999</v>
      </c>
    </row>
    <row r="31" spans="1:23">
      <c r="A31" t="s">
        <v>23</v>
      </c>
      <c r="B31">
        <v>374</v>
      </c>
      <c r="C31">
        <v>177</v>
      </c>
      <c r="D31" s="1">
        <v>41398</v>
      </c>
      <c r="E31" s="1">
        <v>972</v>
      </c>
      <c r="F31" s="1">
        <v>300</v>
      </c>
      <c r="G31" s="1" t="s">
        <v>23</v>
      </c>
      <c r="H31">
        <v>7412.02</v>
      </c>
      <c r="I31">
        <v>6639.05</v>
      </c>
      <c r="J31">
        <v>772.97</v>
      </c>
      <c r="K31">
        <v>1106.51</v>
      </c>
      <c r="L31">
        <v>35.14</v>
      </c>
      <c r="M31">
        <v>22</v>
      </c>
      <c r="N31">
        <v>6</v>
      </c>
      <c r="O31">
        <v>996567.81</v>
      </c>
      <c r="P31">
        <v>1.01</v>
      </c>
      <c r="Q31">
        <v>1006</v>
      </c>
      <c r="R31">
        <v>1778</v>
      </c>
      <c r="S31">
        <v>0.56999999999999995</v>
      </c>
      <c r="T31">
        <v>93.457999999999998</v>
      </c>
      <c r="U31">
        <v>572.71900000000005</v>
      </c>
      <c r="V31">
        <v>85.662000000000006</v>
      </c>
      <c r="W31">
        <v>750.33500000000004</v>
      </c>
    </row>
    <row r="32" spans="1:23">
      <c r="A32" t="s">
        <v>23</v>
      </c>
      <c r="B32">
        <v>444</v>
      </c>
      <c r="C32">
        <v>43</v>
      </c>
      <c r="H32">
        <v>6922.65</v>
      </c>
      <c r="I32">
        <v>6028.21</v>
      </c>
      <c r="J32">
        <v>894.44</v>
      </c>
      <c r="K32">
        <v>1205.6400000000001</v>
      </c>
      <c r="L32">
        <v>30.84</v>
      </c>
      <c r="M32">
        <v>29</v>
      </c>
      <c r="N32">
        <v>5</v>
      </c>
      <c r="O32">
        <v>1552428.54</v>
      </c>
      <c r="P32">
        <v>1.02</v>
      </c>
      <c r="Q32">
        <v>1212</v>
      </c>
      <c r="R32">
        <v>2003</v>
      </c>
      <c r="S32">
        <v>0.61</v>
      </c>
      <c r="T32">
        <v>-14.5</v>
      </c>
      <c r="U32">
        <v>607.99800000000005</v>
      </c>
      <c r="V32">
        <v>-15.532</v>
      </c>
      <c r="W32">
        <v>1049.008</v>
      </c>
    </row>
    <row r="33" spans="1:23">
      <c r="A33" t="s">
        <v>23</v>
      </c>
      <c r="B33">
        <v>526</v>
      </c>
      <c r="C33">
        <v>525</v>
      </c>
      <c r="D33" s="1">
        <v>29785</v>
      </c>
      <c r="E33" s="1">
        <v>1240</v>
      </c>
      <c r="F33" s="1">
        <v>72</v>
      </c>
      <c r="G33" s="1" t="s">
        <v>23</v>
      </c>
      <c r="H33">
        <v>6665.44</v>
      </c>
      <c r="I33">
        <v>5713.48</v>
      </c>
      <c r="J33">
        <v>951.96</v>
      </c>
      <c r="K33">
        <v>1142.7</v>
      </c>
      <c r="L33">
        <v>43.27</v>
      </c>
      <c r="M33">
        <v>22</v>
      </c>
      <c r="N33">
        <v>5</v>
      </c>
      <c r="O33">
        <v>1002164.75</v>
      </c>
      <c r="P33">
        <v>1.02</v>
      </c>
      <c r="Q33">
        <v>820</v>
      </c>
      <c r="R33">
        <v>1954</v>
      </c>
      <c r="S33">
        <v>0.42</v>
      </c>
      <c r="T33">
        <v>-13.33</v>
      </c>
      <c r="U33">
        <v>607.99900000000002</v>
      </c>
      <c r="V33">
        <v>-31.199000000000002</v>
      </c>
      <c r="W33">
        <v>1025.921</v>
      </c>
    </row>
    <row r="34" spans="1:23">
      <c r="A34" t="s">
        <v>23</v>
      </c>
      <c r="B34">
        <v>581</v>
      </c>
      <c r="C34">
        <v>396</v>
      </c>
      <c r="D34" s="1">
        <v>41855</v>
      </c>
      <c r="E34" s="1">
        <v>1452</v>
      </c>
      <c r="F34" s="1">
        <v>238</v>
      </c>
      <c r="G34" s="1" t="s">
        <v>23</v>
      </c>
      <c r="H34">
        <v>7699.51</v>
      </c>
      <c r="I34">
        <v>7029.02</v>
      </c>
      <c r="J34">
        <v>670.49</v>
      </c>
      <c r="K34">
        <v>1405.8</v>
      </c>
      <c r="L34">
        <v>37.25</v>
      </c>
      <c r="M34">
        <v>18</v>
      </c>
      <c r="N34">
        <v>5</v>
      </c>
      <c r="O34">
        <v>1859044.9</v>
      </c>
      <c r="P34">
        <v>1.01</v>
      </c>
      <c r="Q34">
        <v>1494</v>
      </c>
      <c r="R34">
        <v>1984</v>
      </c>
      <c r="S34">
        <v>0.75</v>
      </c>
      <c r="T34">
        <v>31.312000000000001</v>
      </c>
      <c r="U34">
        <v>622.33500000000004</v>
      </c>
      <c r="V34">
        <v>-2.56</v>
      </c>
      <c r="W34">
        <v>1050.8900000000001</v>
      </c>
    </row>
    <row r="35" spans="1:23">
      <c r="A35" t="s">
        <v>23</v>
      </c>
      <c r="B35">
        <v>592</v>
      </c>
      <c r="C35">
        <v>76</v>
      </c>
      <c r="H35">
        <v>6920.91</v>
      </c>
      <c r="I35">
        <v>6749.63</v>
      </c>
      <c r="J35">
        <v>171.29</v>
      </c>
      <c r="K35">
        <v>1124.94</v>
      </c>
      <c r="L35">
        <v>28.55</v>
      </c>
      <c r="M35">
        <v>6</v>
      </c>
      <c r="N35">
        <v>6</v>
      </c>
      <c r="O35">
        <v>1260143.1299999999</v>
      </c>
      <c r="P35">
        <v>1.01</v>
      </c>
      <c r="Q35">
        <v>1023</v>
      </c>
      <c r="R35">
        <v>1933</v>
      </c>
      <c r="S35">
        <v>0.53</v>
      </c>
      <c r="T35">
        <v>-91.608000000000004</v>
      </c>
      <c r="U35">
        <v>659.08799999999997</v>
      </c>
      <c r="V35">
        <v>-183.07900000000001</v>
      </c>
      <c r="W35">
        <v>924.10900000000004</v>
      </c>
    </row>
    <row r="36" spans="1:23">
      <c r="A36" t="s">
        <v>23</v>
      </c>
      <c r="B36">
        <v>1110</v>
      </c>
      <c r="C36">
        <v>118</v>
      </c>
      <c r="D36" s="1">
        <v>21306</v>
      </c>
      <c r="E36" s="1">
        <v>892</v>
      </c>
      <c r="F36" s="1">
        <v>210</v>
      </c>
      <c r="G36" s="1" t="s">
        <v>23</v>
      </c>
      <c r="H36">
        <v>5699.64</v>
      </c>
      <c r="I36">
        <v>5224.3900000000003</v>
      </c>
      <c r="J36">
        <v>475.25</v>
      </c>
      <c r="K36">
        <v>870.73</v>
      </c>
      <c r="L36">
        <v>31.68</v>
      </c>
      <c r="M36">
        <v>15</v>
      </c>
      <c r="N36">
        <v>6</v>
      </c>
      <c r="O36">
        <v>919813.76</v>
      </c>
      <c r="P36">
        <v>1.01</v>
      </c>
      <c r="Q36">
        <v>709</v>
      </c>
      <c r="R36">
        <v>1636</v>
      </c>
      <c r="S36">
        <v>0.43</v>
      </c>
      <c r="T36">
        <v>60.652000000000001</v>
      </c>
      <c r="U36">
        <v>543.74199999999996</v>
      </c>
      <c r="V36">
        <v>136.16900000000001</v>
      </c>
      <c r="W36">
        <v>847.69500000000005</v>
      </c>
    </row>
    <row r="37" spans="1:23">
      <c r="A37" t="s">
        <v>23</v>
      </c>
      <c r="B37">
        <v>1227</v>
      </c>
      <c r="C37">
        <v>42</v>
      </c>
      <c r="D37" s="1">
        <v>33972</v>
      </c>
      <c r="E37" s="1">
        <v>1233</v>
      </c>
      <c r="F37" s="1">
        <v>268</v>
      </c>
      <c r="G37" s="1" t="s">
        <v>23</v>
      </c>
      <c r="H37">
        <v>6227.54</v>
      </c>
      <c r="I37">
        <v>5205.83</v>
      </c>
      <c r="J37">
        <v>1021.71</v>
      </c>
      <c r="K37">
        <v>1301.46</v>
      </c>
      <c r="L37">
        <v>30.96</v>
      </c>
      <c r="M37">
        <v>33</v>
      </c>
      <c r="N37">
        <v>4</v>
      </c>
      <c r="O37">
        <v>1014082.65</v>
      </c>
      <c r="P37">
        <v>1.01</v>
      </c>
      <c r="Q37">
        <v>866</v>
      </c>
      <c r="R37">
        <v>1895</v>
      </c>
      <c r="S37">
        <v>0.46</v>
      </c>
      <c r="T37">
        <v>-18.161000000000001</v>
      </c>
      <c r="U37">
        <v>600.07600000000002</v>
      </c>
      <c r="V37">
        <v>-139.02199999999999</v>
      </c>
      <c r="W37">
        <v>971.89200000000005</v>
      </c>
    </row>
    <row r="38" spans="1:23">
      <c r="A38" t="s">
        <v>23</v>
      </c>
      <c r="B38">
        <v>1264</v>
      </c>
      <c r="C38">
        <v>330</v>
      </c>
      <c r="D38" s="1">
        <v>38293</v>
      </c>
      <c r="E38" s="1">
        <v>1525</v>
      </c>
      <c r="F38" s="1">
        <v>132</v>
      </c>
      <c r="G38" s="1" t="s">
        <v>23</v>
      </c>
      <c r="H38">
        <v>7371.15</v>
      </c>
      <c r="I38">
        <v>6543.01</v>
      </c>
      <c r="J38">
        <v>828.14</v>
      </c>
      <c r="K38">
        <v>1308.5999999999999</v>
      </c>
      <c r="L38">
        <v>33.130000000000003</v>
      </c>
      <c r="M38">
        <v>25</v>
      </c>
      <c r="N38">
        <v>5</v>
      </c>
      <c r="O38">
        <v>1505607.44</v>
      </c>
      <c r="P38">
        <v>1.01</v>
      </c>
      <c r="Q38">
        <v>1216</v>
      </c>
      <c r="R38">
        <v>2178</v>
      </c>
      <c r="S38">
        <v>0.56000000000000005</v>
      </c>
      <c r="T38">
        <v>-23.286000000000001</v>
      </c>
      <c r="U38">
        <v>710.40499999999997</v>
      </c>
      <c r="V38">
        <v>68.566000000000003</v>
      </c>
      <c r="W38">
        <v>1163.8019999999999</v>
      </c>
    </row>
    <row r="39" spans="1:23">
      <c r="A39" t="s">
        <v>23</v>
      </c>
      <c r="B39">
        <v>1329</v>
      </c>
      <c r="C39">
        <v>408</v>
      </c>
      <c r="D39" s="1">
        <v>30365</v>
      </c>
      <c r="E39" s="1">
        <v>1252</v>
      </c>
      <c r="F39" s="1">
        <v>215</v>
      </c>
      <c r="G39" s="1" t="s">
        <v>23</v>
      </c>
      <c r="H39">
        <v>5636.16</v>
      </c>
      <c r="I39">
        <v>5565.22</v>
      </c>
      <c r="J39">
        <v>70.94</v>
      </c>
      <c r="K39">
        <v>1113.04</v>
      </c>
      <c r="L39">
        <v>35.47</v>
      </c>
      <c r="M39">
        <v>2</v>
      </c>
      <c r="N39">
        <v>5</v>
      </c>
      <c r="O39">
        <v>1389211.75</v>
      </c>
      <c r="P39">
        <v>1.02</v>
      </c>
      <c r="Q39">
        <v>1219</v>
      </c>
      <c r="R39">
        <v>1545</v>
      </c>
      <c r="S39">
        <v>0.79</v>
      </c>
      <c r="T39">
        <v>46.518999999999998</v>
      </c>
      <c r="U39">
        <v>528.00300000000004</v>
      </c>
      <c r="V39">
        <v>101.699</v>
      </c>
      <c r="W39">
        <v>836.65200000000004</v>
      </c>
    </row>
    <row r="40" spans="1:23">
      <c r="A40" t="s">
        <v>23</v>
      </c>
      <c r="B40">
        <v>1332</v>
      </c>
      <c r="C40">
        <v>23</v>
      </c>
      <c r="D40" s="1">
        <v>21389</v>
      </c>
      <c r="E40" s="1">
        <v>1100</v>
      </c>
      <c r="F40" s="1">
        <v>169</v>
      </c>
      <c r="G40" s="1" t="s">
        <v>23</v>
      </c>
      <c r="H40">
        <v>4188.08</v>
      </c>
      <c r="I40">
        <v>4174.7299999999996</v>
      </c>
      <c r="J40">
        <v>13.34</v>
      </c>
      <c r="K40">
        <v>1043.68</v>
      </c>
      <c r="L40">
        <v>13.34</v>
      </c>
      <c r="M40">
        <v>1</v>
      </c>
      <c r="N40">
        <v>4</v>
      </c>
      <c r="O40">
        <v>415354.33</v>
      </c>
      <c r="P40">
        <v>1</v>
      </c>
      <c r="Q40">
        <v>425</v>
      </c>
      <c r="R40">
        <v>1597</v>
      </c>
      <c r="S40">
        <v>0.27</v>
      </c>
      <c r="T40">
        <v>21.32</v>
      </c>
      <c r="U40">
        <v>662.60799999999995</v>
      </c>
      <c r="V40">
        <v>-4.1399999999999997</v>
      </c>
      <c r="W40">
        <v>883.87</v>
      </c>
    </row>
    <row r="41" spans="1:23">
      <c r="A41" t="s">
        <v>23</v>
      </c>
      <c r="B41">
        <v>1437</v>
      </c>
      <c r="C41">
        <v>553</v>
      </c>
      <c r="D41" s="1">
        <v>28890</v>
      </c>
      <c r="E41" s="1">
        <v>1196</v>
      </c>
      <c r="F41" s="1">
        <v>68</v>
      </c>
      <c r="G41" s="1" t="s">
        <v>23</v>
      </c>
      <c r="H41">
        <v>5805.06</v>
      </c>
      <c r="I41">
        <v>5311.66</v>
      </c>
      <c r="J41">
        <v>493.41</v>
      </c>
      <c r="K41">
        <v>1062.33</v>
      </c>
      <c r="L41">
        <v>35.24</v>
      </c>
      <c r="M41">
        <v>14</v>
      </c>
      <c r="N41">
        <v>5</v>
      </c>
      <c r="O41">
        <v>925024.37</v>
      </c>
      <c r="P41">
        <v>1.02</v>
      </c>
      <c r="Q41">
        <v>660</v>
      </c>
      <c r="R41">
        <v>1707</v>
      </c>
      <c r="S41">
        <v>0.39</v>
      </c>
      <c r="T41">
        <v>-88.873999999999995</v>
      </c>
      <c r="U41">
        <v>545.80600000000004</v>
      </c>
      <c r="V41">
        <v>-142.44999999999999</v>
      </c>
      <c r="W41">
        <v>785.952</v>
      </c>
    </row>
    <row r="42" spans="1:23">
      <c r="A42" t="s">
        <v>23</v>
      </c>
      <c r="B42">
        <v>1503</v>
      </c>
      <c r="C42">
        <v>373</v>
      </c>
      <c r="D42" s="1">
        <v>34292</v>
      </c>
      <c r="E42" s="1">
        <v>1405</v>
      </c>
      <c r="F42" s="1">
        <v>113</v>
      </c>
      <c r="G42" s="1" t="s">
        <v>23</v>
      </c>
      <c r="H42">
        <v>7082.67</v>
      </c>
      <c r="I42">
        <v>6136.15</v>
      </c>
      <c r="J42">
        <v>946.53</v>
      </c>
      <c r="K42">
        <v>1227.23</v>
      </c>
      <c r="L42">
        <v>41.15</v>
      </c>
      <c r="M42">
        <v>23</v>
      </c>
      <c r="N42">
        <v>5</v>
      </c>
      <c r="O42">
        <v>1423777.27</v>
      </c>
      <c r="P42">
        <v>1.01</v>
      </c>
      <c r="Q42">
        <v>852</v>
      </c>
      <c r="R42">
        <v>2025</v>
      </c>
      <c r="S42">
        <v>0.42</v>
      </c>
      <c r="T42">
        <v>26.613</v>
      </c>
      <c r="U42">
        <v>581.46100000000001</v>
      </c>
      <c r="V42">
        <v>61.665999999999997</v>
      </c>
      <c r="W42">
        <v>983.13499999999999</v>
      </c>
    </row>
    <row r="43" spans="1:23">
      <c r="A43" t="s">
        <v>24</v>
      </c>
      <c r="B43">
        <v>33</v>
      </c>
      <c r="C43">
        <v>127</v>
      </c>
      <c r="D43" s="1">
        <v>23509</v>
      </c>
      <c r="E43" s="1">
        <v>925</v>
      </c>
      <c r="F43" s="1">
        <v>313</v>
      </c>
      <c r="G43" s="1" t="s">
        <v>24</v>
      </c>
      <c r="H43">
        <v>6126.34</v>
      </c>
      <c r="I43">
        <v>5578.8</v>
      </c>
      <c r="J43">
        <v>547.54</v>
      </c>
      <c r="K43">
        <v>1115.76</v>
      </c>
      <c r="L43">
        <v>28.82</v>
      </c>
      <c r="M43">
        <v>19</v>
      </c>
      <c r="N43">
        <v>5</v>
      </c>
      <c r="O43">
        <v>512634.49</v>
      </c>
      <c r="P43">
        <v>1.01</v>
      </c>
      <c r="Q43">
        <v>671</v>
      </c>
      <c r="R43">
        <v>1411</v>
      </c>
      <c r="S43">
        <v>0.48</v>
      </c>
      <c r="T43">
        <v>-43.438000000000002</v>
      </c>
      <c r="U43">
        <v>516.77599999999995</v>
      </c>
      <c r="V43">
        <v>-13.246</v>
      </c>
      <c r="W43">
        <v>638.90899999999999</v>
      </c>
    </row>
    <row r="44" spans="1:23">
      <c r="A44" t="s">
        <v>24</v>
      </c>
      <c r="B44">
        <v>66</v>
      </c>
      <c r="C44">
        <v>323</v>
      </c>
      <c r="D44" s="1">
        <v>20754</v>
      </c>
      <c r="E44" s="1">
        <v>985</v>
      </c>
      <c r="F44" s="1">
        <v>89</v>
      </c>
      <c r="G44" s="1" t="s">
        <v>24</v>
      </c>
      <c r="H44">
        <v>5674.97</v>
      </c>
      <c r="I44">
        <v>5211.7299999999996</v>
      </c>
      <c r="J44">
        <v>463.24</v>
      </c>
      <c r="K44">
        <v>1042.3499999999999</v>
      </c>
      <c r="L44">
        <v>28.95</v>
      </c>
      <c r="M44">
        <v>16</v>
      </c>
      <c r="N44">
        <v>5</v>
      </c>
      <c r="O44">
        <v>1150591.21</v>
      </c>
      <c r="P44">
        <v>1.03</v>
      </c>
      <c r="Q44">
        <v>1293</v>
      </c>
      <c r="R44">
        <v>1692</v>
      </c>
      <c r="S44">
        <v>0.76</v>
      </c>
      <c r="T44">
        <v>34.423000000000002</v>
      </c>
      <c r="U44">
        <v>567</v>
      </c>
      <c r="V44">
        <v>46.401000000000003</v>
      </c>
      <c r="W44">
        <v>934.42100000000005</v>
      </c>
    </row>
    <row r="45" spans="1:23">
      <c r="A45" t="s">
        <v>24</v>
      </c>
      <c r="B45">
        <v>114</v>
      </c>
      <c r="C45">
        <v>75</v>
      </c>
      <c r="D45" s="1">
        <v>27577</v>
      </c>
      <c r="E45" s="1">
        <v>1184</v>
      </c>
      <c r="F45" s="1">
        <v>67</v>
      </c>
      <c r="G45" s="1" t="s">
        <v>24</v>
      </c>
      <c r="H45">
        <v>6249.18</v>
      </c>
      <c r="I45">
        <v>5791.8</v>
      </c>
      <c r="J45">
        <v>457.38</v>
      </c>
      <c r="K45">
        <v>1158.3599999999999</v>
      </c>
      <c r="L45">
        <v>28.59</v>
      </c>
      <c r="M45">
        <v>16</v>
      </c>
      <c r="N45">
        <v>5</v>
      </c>
      <c r="O45">
        <v>915628.29</v>
      </c>
      <c r="P45">
        <v>1.01</v>
      </c>
      <c r="Q45">
        <v>569</v>
      </c>
      <c r="R45">
        <v>1910</v>
      </c>
      <c r="S45">
        <v>0.3</v>
      </c>
      <c r="T45">
        <v>9.4990000000000006</v>
      </c>
      <c r="U45">
        <v>644.75300000000004</v>
      </c>
      <c r="V45">
        <v>23.106999999999999</v>
      </c>
      <c r="W45">
        <v>875.90899999999999</v>
      </c>
    </row>
    <row r="46" spans="1:23">
      <c r="A46" t="s">
        <v>24</v>
      </c>
      <c r="B46">
        <v>263</v>
      </c>
      <c r="C46">
        <v>573</v>
      </c>
      <c r="D46" s="1">
        <v>24155</v>
      </c>
      <c r="E46" s="1">
        <v>1120</v>
      </c>
      <c r="F46" s="1">
        <v>52</v>
      </c>
      <c r="G46" s="1" t="s">
        <v>24</v>
      </c>
      <c r="H46">
        <v>5956.88</v>
      </c>
      <c r="I46">
        <v>5543.37</v>
      </c>
      <c r="J46">
        <v>413.51</v>
      </c>
      <c r="K46">
        <v>1108.67</v>
      </c>
      <c r="L46">
        <v>25.84</v>
      </c>
      <c r="M46">
        <v>16</v>
      </c>
      <c r="N46">
        <v>5</v>
      </c>
      <c r="O46">
        <v>449870.18</v>
      </c>
      <c r="P46">
        <v>1.03</v>
      </c>
      <c r="Q46">
        <v>380</v>
      </c>
      <c r="R46">
        <v>1585</v>
      </c>
      <c r="S46">
        <v>0.24</v>
      </c>
      <c r="T46">
        <v>15.066000000000001</v>
      </c>
      <c r="U46">
        <v>602.82500000000005</v>
      </c>
      <c r="V46">
        <v>59.191000000000003</v>
      </c>
      <c r="W46">
        <v>717.41700000000003</v>
      </c>
    </row>
    <row r="47" spans="1:23">
      <c r="A47" t="s">
        <v>24</v>
      </c>
      <c r="B47">
        <v>338</v>
      </c>
      <c r="C47">
        <v>57</v>
      </c>
      <c r="D47" s="1">
        <v>16134</v>
      </c>
      <c r="E47" s="1">
        <v>873</v>
      </c>
      <c r="F47" s="1">
        <v>92</v>
      </c>
      <c r="G47" s="1" t="s">
        <v>24</v>
      </c>
      <c r="H47">
        <v>4281.87</v>
      </c>
      <c r="I47">
        <v>4193.97</v>
      </c>
      <c r="J47">
        <v>87.9</v>
      </c>
      <c r="K47">
        <v>838.79</v>
      </c>
      <c r="L47">
        <v>17.579999999999998</v>
      </c>
      <c r="M47">
        <v>5</v>
      </c>
      <c r="N47">
        <v>5</v>
      </c>
      <c r="O47">
        <v>516509.71</v>
      </c>
      <c r="P47">
        <v>1.01</v>
      </c>
      <c r="Q47">
        <v>457</v>
      </c>
      <c r="R47">
        <v>1382</v>
      </c>
      <c r="S47">
        <v>0.33</v>
      </c>
      <c r="T47">
        <v>3.4580000000000002</v>
      </c>
      <c r="U47">
        <v>478.71100000000001</v>
      </c>
      <c r="V47">
        <v>45.936999999999998</v>
      </c>
      <c r="W47">
        <v>718.75699999999995</v>
      </c>
    </row>
    <row r="48" spans="1:23">
      <c r="A48" t="s">
        <v>24</v>
      </c>
      <c r="B48">
        <v>376</v>
      </c>
      <c r="C48">
        <v>182</v>
      </c>
      <c r="D48" s="1">
        <v>18893</v>
      </c>
      <c r="E48" s="1">
        <v>895</v>
      </c>
      <c r="F48" s="1">
        <v>70</v>
      </c>
      <c r="G48" s="1" t="s">
        <v>24</v>
      </c>
      <c r="H48">
        <v>7111.46</v>
      </c>
      <c r="I48">
        <v>6621.79</v>
      </c>
      <c r="J48">
        <v>489.68</v>
      </c>
      <c r="K48">
        <v>1324.36</v>
      </c>
      <c r="L48">
        <v>30.6</v>
      </c>
      <c r="M48">
        <v>16</v>
      </c>
      <c r="N48">
        <v>5</v>
      </c>
      <c r="O48">
        <v>962959.98</v>
      </c>
      <c r="P48">
        <v>1.02</v>
      </c>
      <c r="Q48">
        <v>680</v>
      </c>
      <c r="R48">
        <v>1730</v>
      </c>
      <c r="S48">
        <v>0.39</v>
      </c>
      <c r="T48">
        <v>-14.301</v>
      </c>
      <c r="U48">
        <v>548.26900000000001</v>
      </c>
      <c r="V48">
        <v>-22.245000000000001</v>
      </c>
      <c r="W48">
        <v>903.42100000000005</v>
      </c>
    </row>
    <row r="49" spans="1:23">
      <c r="A49" t="s">
        <v>24</v>
      </c>
      <c r="B49">
        <v>388</v>
      </c>
      <c r="C49">
        <v>18</v>
      </c>
      <c r="D49" s="1">
        <v>21130</v>
      </c>
      <c r="E49" s="1">
        <v>914</v>
      </c>
      <c r="F49" s="1">
        <v>46</v>
      </c>
      <c r="G49" s="1" t="s">
        <v>24</v>
      </c>
      <c r="H49">
        <v>5762.53</v>
      </c>
      <c r="I49">
        <v>5357.83</v>
      </c>
      <c r="J49">
        <v>404.7</v>
      </c>
      <c r="K49">
        <v>1071.57</v>
      </c>
      <c r="L49">
        <v>22.48</v>
      </c>
      <c r="M49">
        <v>18</v>
      </c>
      <c r="N49">
        <v>5</v>
      </c>
      <c r="O49">
        <v>715976</v>
      </c>
      <c r="P49">
        <v>1.01</v>
      </c>
      <c r="Q49">
        <v>514</v>
      </c>
      <c r="R49">
        <v>1746</v>
      </c>
      <c r="S49">
        <v>0.28999999999999998</v>
      </c>
      <c r="T49">
        <v>-29.068000000000001</v>
      </c>
      <c r="U49">
        <v>550.49599999999998</v>
      </c>
      <c r="V49">
        <v>-71.25</v>
      </c>
      <c r="W49">
        <v>814.42499999999995</v>
      </c>
    </row>
    <row r="50" spans="1:23">
      <c r="A50" t="s">
        <v>24</v>
      </c>
      <c r="B50">
        <v>414</v>
      </c>
      <c r="C50">
        <v>539</v>
      </c>
      <c r="D50" s="1">
        <v>23971</v>
      </c>
      <c r="E50" s="1">
        <v>1016</v>
      </c>
      <c r="F50" s="1">
        <v>79</v>
      </c>
      <c r="G50" s="1" t="s">
        <v>24</v>
      </c>
      <c r="H50">
        <v>6399.58</v>
      </c>
      <c r="I50">
        <v>6117.02</v>
      </c>
      <c r="J50">
        <v>282.56</v>
      </c>
      <c r="K50">
        <v>1223.4000000000001</v>
      </c>
      <c r="L50">
        <v>35.32</v>
      </c>
      <c r="M50">
        <v>8</v>
      </c>
      <c r="N50">
        <v>5</v>
      </c>
      <c r="O50">
        <v>1488487.75</v>
      </c>
      <c r="P50">
        <v>1.01</v>
      </c>
      <c r="Q50">
        <v>1328</v>
      </c>
      <c r="R50">
        <v>1906</v>
      </c>
      <c r="S50">
        <v>0.7</v>
      </c>
      <c r="T50">
        <v>28.036000000000001</v>
      </c>
      <c r="U50">
        <v>654.09699999999998</v>
      </c>
      <c r="V50">
        <v>26.73</v>
      </c>
      <c r="W50">
        <v>1024.4929999999999</v>
      </c>
    </row>
    <row r="51" spans="1:23">
      <c r="A51" t="s">
        <v>24</v>
      </c>
      <c r="B51">
        <v>504</v>
      </c>
      <c r="C51">
        <v>294</v>
      </c>
      <c r="D51" s="1">
        <v>21434</v>
      </c>
      <c r="E51" s="1">
        <v>972</v>
      </c>
      <c r="F51" s="1">
        <v>194</v>
      </c>
      <c r="G51" s="1" t="s">
        <v>24</v>
      </c>
      <c r="H51">
        <v>6060.71</v>
      </c>
      <c r="I51">
        <v>5313.62</v>
      </c>
      <c r="J51">
        <v>747.09</v>
      </c>
      <c r="K51">
        <v>1062.72</v>
      </c>
      <c r="L51">
        <v>32.479999999999997</v>
      </c>
      <c r="M51">
        <v>23</v>
      </c>
      <c r="N51">
        <v>5</v>
      </c>
      <c r="O51">
        <v>808151.01</v>
      </c>
      <c r="P51">
        <v>1.03</v>
      </c>
      <c r="Q51">
        <v>667</v>
      </c>
      <c r="R51">
        <v>1662</v>
      </c>
      <c r="S51">
        <v>0.4</v>
      </c>
      <c r="T51">
        <v>-53.566000000000003</v>
      </c>
      <c r="U51">
        <v>521.09299999999996</v>
      </c>
      <c r="V51">
        <v>-111.964</v>
      </c>
      <c r="W51">
        <v>836.92100000000005</v>
      </c>
    </row>
    <row r="52" spans="1:23">
      <c r="A52" t="s">
        <v>24</v>
      </c>
      <c r="B52">
        <v>537</v>
      </c>
      <c r="C52">
        <v>381</v>
      </c>
      <c r="H52">
        <v>5166.91</v>
      </c>
      <c r="I52">
        <v>5166.91</v>
      </c>
      <c r="J52">
        <v>0</v>
      </c>
      <c r="K52">
        <v>1033.3800000000001</v>
      </c>
      <c r="L52">
        <v>0</v>
      </c>
      <c r="M52">
        <v>0</v>
      </c>
      <c r="N52">
        <v>5</v>
      </c>
      <c r="O52">
        <v>798107.12</v>
      </c>
      <c r="P52">
        <v>1.02</v>
      </c>
      <c r="Q52">
        <v>761</v>
      </c>
      <c r="R52">
        <v>1381</v>
      </c>
      <c r="S52">
        <v>0.55000000000000004</v>
      </c>
      <c r="T52">
        <v>-60.389000000000003</v>
      </c>
      <c r="U52">
        <v>538.72299999999996</v>
      </c>
      <c r="V52">
        <v>22.140999999999998</v>
      </c>
      <c r="W52">
        <v>741.85500000000002</v>
      </c>
    </row>
    <row r="53" spans="1:23">
      <c r="A53" t="s">
        <v>24</v>
      </c>
      <c r="B53">
        <v>610</v>
      </c>
      <c r="C53">
        <v>105</v>
      </c>
      <c r="D53" s="1">
        <v>21044</v>
      </c>
      <c r="E53" s="1">
        <v>846</v>
      </c>
      <c r="F53" s="1">
        <v>202</v>
      </c>
      <c r="G53" s="1" t="s">
        <v>24</v>
      </c>
      <c r="H53">
        <v>5658.5</v>
      </c>
      <c r="I53">
        <v>5400.01</v>
      </c>
      <c r="J53">
        <v>258.49</v>
      </c>
      <c r="K53">
        <v>1080</v>
      </c>
      <c r="L53">
        <v>25.85</v>
      </c>
      <c r="M53">
        <v>10</v>
      </c>
      <c r="N53">
        <v>5</v>
      </c>
      <c r="O53">
        <v>455061.11</v>
      </c>
      <c r="P53">
        <v>1.01</v>
      </c>
      <c r="Q53">
        <v>320</v>
      </c>
      <c r="R53">
        <v>1657</v>
      </c>
      <c r="S53">
        <v>0.19</v>
      </c>
      <c r="T53">
        <v>-88.986999999999995</v>
      </c>
      <c r="U53">
        <v>547.202</v>
      </c>
      <c r="V53">
        <v>-160.84700000000001</v>
      </c>
      <c r="W53">
        <v>742.09500000000003</v>
      </c>
    </row>
    <row r="54" spans="1:23">
      <c r="A54" t="s">
        <v>24</v>
      </c>
      <c r="B54">
        <v>639</v>
      </c>
      <c r="C54">
        <v>498</v>
      </c>
      <c r="D54" s="1">
        <v>25906</v>
      </c>
      <c r="E54" s="1">
        <v>1195</v>
      </c>
      <c r="F54" s="1">
        <v>106</v>
      </c>
      <c r="G54" s="1" t="s">
        <v>24</v>
      </c>
      <c r="H54">
        <v>6134.57</v>
      </c>
      <c r="I54">
        <v>5630.48</v>
      </c>
      <c r="J54">
        <v>504.09</v>
      </c>
      <c r="K54">
        <v>1407.62</v>
      </c>
      <c r="L54">
        <v>31.51</v>
      </c>
      <c r="M54">
        <v>16</v>
      </c>
      <c r="N54">
        <v>4</v>
      </c>
      <c r="O54">
        <v>1217223.5</v>
      </c>
      <c r="P54">
        <v>1.02</v>
      </c>
      <c r="Q54">
        <v>1004</v>
      </c>
      <c r="R54">
        <v>1966</v>
      </c>
      <c r="S54">
        <v>0.51</v>
      </c>
      <c r="T54">
        <v>-53.96</v>
      </c>
      <c r="U54">
        <v>653.43200000000002</v>
      </c>
      <c r="V54">
        <v>-39.265000000000001</v>
      </c>
      <c r="W54">
        <v>1004.891</v>
      </c>
    </row>
    <row r="55" spans="1:23">
      <c r="A55" t="s">
        <v>24</v>
      </c>
      <c r="B55">
        <v>1066</v>
      </c>
      <c r="C55">
        <v>421</v>
      </c>
      <c r="H55">
        <v>4981.04</v>
      </c>
      <c r="I55">
        <v>4769.03</v>
      </c>
      <c r="J55">
        <v>212.01</v>
      </c>
      <c r="K55">
        <v>1192.26</v>
      </c>
      <c r="L55">
        <v>21.2</v>
      </c>
      <c r="M55">
        <v>10</v>
      </c>
      <c r="N55">
        <v>4</v>
      </c>
      <c r="O55">
        <v>602001.30000000005</v>
      </c>
      <c r="P55">
        <v>1.02</v>
      </c>
      <c r="Q55">
        <v>567</v>
      </c>
      <c r="R55">
        <v>1734</v>
      </c>
      <c r="S55">
        <v>0.33</v>
      </c>
      <c r="T55">
        <v>-66.715999999999994</v>
      </c>
      <c r="U55">
        <v>608.21900000000005</v>
      </c>
      <c r="V55">
        <v>-119.35299999999999</v>
      </c>
      <c r="W55">
        <v>878.899</v>
      </c>
    </row>
    <row r="56" spans="1:23">
      <c r="A56" t="s">
        <v>24</v>
      </c>
      <c r="B56">
        <v>1279</v>
      </c>
      <c r="C56">
        <v>159</v>
      </c>
      <c r="D56" s="1">
        <v>23002</v>
      </c>
      <c r="E56" s="1">
        <v>1091</v>
      </c>
      <c r="F56" s="1">
        <v>163</v>
      </c>
      <c r="G56" s="1" t="s">
        <v>24</v>
      </c>
      <c r="H56">
        <v>5606.09</v>
      </c>
      <c r="I56">
        <v>5248.03</v>
      </c>
      <c r="J56">
        <v>358.06</v>
      </c>
      <c r="K56">
        <v>1049.6099999999999</v>
      </c>
      <c r="L56">
        <v>25.58</v>
      </c>
      <c r="M56">
        <v>14</v>
      </c>
      <c r="N56">
        <v>5</v>
      </c>
      <c r="O56">
        <v>374133.61</v>
      </c>
      <c r="P56">
        <v>1</v>
      </c>
      <c r="Q56">
        <v>408</v>
      </c>
      <c r="R56">
        <v>1706</v>
      </c>
      <c r="S56">
        <v>0.24</v>
      </c>
      <c r="T56">
        <v>43.006999999999998</v>
      </c>
      <c r="U56">
        <v>569.40099999999995</v>
      </c>
      <c r="V56">
        <v>-46.530999999999999</v>
      </c>
      <c r="W56">
        <v>691.03200000000004</v>
      </c>
    </row>
    <row r="57" spans="1:23">
      <c r="A57" t="s">
        <v>24</v>
      </c>
      <c r="B57">
        <v>1309</v>
      </c>
      <c r="C57">
        <v>307</v>
      </c>
      <c r="D57" s="1">
        <v>22417</v>
      </c>
      <c r="E57" s="1">
        <v>1020</v>
      </c>
      <c r="F57" s="1">
        <v>143</v>
      </c>
      <c r="G57" s="1" t="s">
        <v>24</v>
      </c>
      <c r="H57">
        <v>6101.57</v>
      </c>
      <c r="I57">
        <v>5607.44</v>
      </c>
      <c r="J57">
        <v>494.13</v>
      </c>
      <c r="K57">
        <v>1121.49</v>
      </c>
      <c r="L57">
        <v>27.45</v>
      </c>
      <c r="M57">
        <v>18</v>
      </c>
      <c r="N57">
        <v>5</v>
      </c>
      <c r="O57">
        <v>516782.52</v>
      </c>
      <c r="P57">
        <v>1.02</v>
      </c>
      <c r="Q57">
        <v>504</v>
      </c>
      <c r="R57">
        <v>1560</v>
      </c>
      <c r="S57">
        <v>0.32</v>
      </c>
      <c r="T57">
        <v>37.582999999999998</v>
      </c>
      <c r="U57">
        <v>576.09500000000003</v>
      </c>
      <c r="V57">
        <v>39.29</v>
      </c>
      <c r="W57">
        <v>620.74699999999996</v>
      </c>
    </row>
    <row r="58" spans="1:23">
      <c r="A58" t="s">
        <v>24</v>
      </c>
      <c r="B58">
        <v>1531</v>
      </c>
      <c r="C58">
        <v>463</v>
      </c>
      <c r="D58" s="1">
        <v>18440</v>
      </c>
      <c r="E58" s="1">
        <v>773</v>
      </c>
      <c r="F58" s="1">
        <v>50</v>
      </c>
      <c r="G58" s="1" t="s">
        <v>24</v>
      </c>
      <c r="H58">
        <v>3214.42</v>
      </c>
      <c r="I58">
        <v>3202.21</v>
      </c>
      <c r="J58">
        <v>12.21</v>
      </c>
      <c r="K58">
        <v>800.55</v>
      </c>
      <c r="L58">
        <v>12.21</v>
      </c>
      <c r="M58">
        <v>1</v>
      </c>
      <c r="N58">
        <v>4</v>
      </c>
      <c r="O58">
        <v>245987.41</v>
      </c>
      <c r="P58">
        <v>1.01</v>
      </c>
      <c r="Q58">
        <v>306</v>
      </c>
      <c r="R58">
        <v>1135</v>
      </c>
      <c r="S58">
        <v>0.27</v>
      </c>
      <c r="T58">
        <v>-23.202000000000002</v>
      </c>
      <c r="U58">
        <v>426.47500000000002</v>
      </c>
      <c r="V58">
        <v>-69.268000000000001</v>
      </c>
      <c r="W58">
        <v>511.91300000000001</v>
      </c>
    </row>
    <row r="59" spans="1:23">
      <c r="A59" t="s">
        <v>24</v>
      </c>
      <c r="B59">
        <v>1541</v>
      </c>
      <c r="C59">
        <v>461</v>
      </c>
      <c r="D59" s="1">
        <v>31661</v>
      </c>
      <c r="E59" s="1">
        <v>1216</v>
      </c>
      <c r="F59" s="1">
        <v>148</v>
      </c>
      <c r="G59" s="1" t="s">
        <v>24</v>
      </c>
      <c r="H59">
        <v>7947</v>
      </c>
      <c r="I59">
        <v>6762.25</v>
      </c>
      <c r="J59">
        <v>1184.75</v>
      </c>
      <c r="K59">
        <v>1352.45</v>
      </c>
      <c r="L59">
        <v>34.85</v>
      </c>
      <c r="M59">
        <v>34</v>
      </c>
      <c r="N59">
        <v>5</v>
      </c>
      <c r="O59">
        <v>1305513.8400000001</v>
      </c>
      <c r="P59">
        <v>1.01</v>
      </c>
      <c r="Q59">
        <v>961</v>
      </c>
      <c r="R59">
        <v>1981</v>
      </c>
      <c r="S59">
        <v>0.49</v>
      </c>
      <c r="T59">
        <v>-48.517000000000003</v>
      </c>
      <c r="U59">
        <v>601.76099999999997</v>
      </c>
      <c r="V59">
        <v>-122.309</v>
      </c>
      <c r="W59">
        <v>938.66099999999994</v>
      </c>
    </row>
    <row r="60" spans="1:23">
      <c r="A60" t="s">
        <v>24</v>
      </c>
      <c r="B60">
        <v>1554</v>
      </c>
      <c r="C60">
        <v>413</v>
      </c>
      <c r="D60" s="1">
        <v>28805</v>
      </c>
      <c r="E60" s="1">
        <v>1136</v>
      </c>
      <c r="F60" s="1">
        <v>291</v>
      </c>
      <c r="G60" s="1" t="s">
        <v>24</v>
      </c>
      <c r="H60">
        <v>5980.51</v>
      </c>
      <c r="I60">
        <v>5814.93</v>
      </c>
      <c r="J60">
        <v>165.58</v>
      </c>
      <c r="K60">
        <v>1162.99</v>
      </c>
      <c r="L60">
        <v>20.7</v>
      </c>
      <c r="M60">
        <v>8</v>
      </c>
      <c r="N60">
        <v>5</v>
      </c>
      <c r="O60">
        <v>321696.78999999998</v>
      </c>
      <c r="P60">
        <v>1.01</v>
      </c>
      <c r="Q60">
        <v>380</v>
      </c>
      <c r="R60">
        <v>1531</v>
      </c>
      <c r="S60">
        <v>0.25</v>
      </c>
      <c r="T60">
        <v>-39.51</v>
      </c>
      <c r="U60">
        <v>601.98400000000004</v>
      </c>
      <c r="V60">
        <v>-128.249</v>
      </c>
      <c r="W60">
        <v>677.67100000000005</v>
      </c>
    </row>
    <row r="61" spans="1:23">
      <c r="A61" t="s">
        <v>24</v>
      </c>
      <c r="B61">
        <v>1586</v>
      </c>
      <c r="C61">
        <v>20</v>
      </c>
      <c r="D61" s="1">
        <v>22730</v>
      </c>
      <c r="E61" s="1">
        <v>1006</v>
      </c>
      <c r="F61" s="1">
        <v>93</v>
      </c>
      <c r="G61" s="1" t="s">
        <v>24</v>
      </c>
      <c r="H61">
        <v>5212.28</v>
      </c>
      <c r="I61">
        <v>5102.3</v>
      </c>
      <c r="J61">
        <v>109.97</v>
      </c>
      <c r="K61">
        <v>1020.46</v>
      </c>
      <c r="L61">
        <v>13.75</v>
      </c>
      <c r="M61">
        <v>8</v>
      </c>
      <c r="N61">
        <v>5</v>
      </c>
      <c r="O61">
        <v>636215.43000000005</v>
      </c>
      <c r="P61">
        <v>1</v>
      </c>
      <c r="Q61">
        <v>670</v>
      </c>
      <c r="R61">
        <v>1400</v>
      </c>
      <c r="S61">
        <v>0.48</v>
      </c>
      <c r="T61">
        <v>-12.801</v>
      </c>
      <c r="U61">
        <v>500.67</v>
      </c>
      <c r="V61">
        <v>14.265000000000001</v>
      </c>
      <c r="W61">
        <v>748.15700000000004</v>
      </c>
    </row>
    <row r="62" spans="1:23">
      <c r="A62" t="s">
        <v>25</v>
      </c>
      <c r="B62">
        <v>25</v>
      </c>
      <c r="C62">
        <v>546</v>
      </c>
      <c r="D62" s="1">
        <v>18992</v>
      </c>
      <c r="E62" s="1">
        <v>830</v>
      </c>
      <c r="F62" s="1">
        <v>57</v>
      </c>
      <c r="G62" s="1" t="s">
        <v>25</v>
      </c>
      <c r="H62">
        <v>3847.74</v>
      </c>
      <c r="I62">
        <v>3731.51</v>
      </c>
      <c r="J62">
        <v>116.23</v>
      </c>
      <c r="K62">
        <v>746.3</v>
      </c>
      <c r="L62">
        <v>16.600000000000001</v>
      </c>
      <c r="M62">
        <v>7</v>
      </c>
      <c r="N62">
        <v>5</v>
      </c>
      <c r="O62">
        <v>147500.94</v>
      </c>
      <c r="P62">
        <v>1.02</v>
      </c>
      <c r="Q62">
        <v>129</v>
      </c>
      <c r="R62">
        <v>1226</v>
      </c>
      <c r="S62">
        <v>0.11</v>
      </c>
      <c r="T62">
        <v>-125.551</v>
      </c>
      <c r="U62">
        <v>462.71</v>
      </c>
      <c r="V62">
        <v>-182.15799999999999</v>
      </c>
      <c r="W62">
        <v>560.44299999999998</v>
      </c>
    </row>
    <row r="63" spans="1:23">
      <c r="A63" t="s">
        <v>25</v>
      </c>
      <c r="B63">
        <v>148</v>
      </c>
      <c r="C63">
        <v>356</v>
      </c>
      <c r="D63" s="1">
        <v>14543</v>
      </c>
      <c r="E63" s="1">
        <v>747</v>
      </c>
      <c r="F63" s="1">
        <v>74</v>
      </c>
      <c r="G63" s="1" t="s">
        <v>25</v>
      </c>
      <c r="H63">
        <v>3961.81</v>
      </c>
      <c r="I63">
        <v>3780.82</v>
      </c>
      <c r="J63">
        <v>180.98</v>
      </c>
      <c r="K63">
        <v>945.21</v>
      </c>
      <c r="L63">
        <v>20.11</v>
      </c>
      <c r="M63">
        <v>9</v>
      </c>
      <c r="N63">
        <v>4</v>
      </c>
      <c r="O63">
        <v>941791.81</v>
      </c>
      <c r="P63">
        <v>1</v>
      </c>
      <c r="Q63">
        <v>975</v>
      </c>
      <c r="R63">
        <v>1670</v>
      </c>
      <c r="S63">
        <v>0.57999999999999996</v>
      </c>
      <c r="T63">
        <v>31.219000000000001</v>
      </c>
      <c r="U63">
        <v>543.54100000000005</v>
      </c>
      <c r="V63">
        <v>21.672999999999998</v>
      </c>
      <c r="W63">
        <v>775.2</v>
      </c>
    </row>
    <row r="64" spans="1:23">
      <c r="A64" t="s">
        <v>25</v>
      </c>
      <c r="B64">
        <v>221</v>
      </c>
      <c r="C64">
        <v>305</v>
      </c>
      <c r="D64" s="1">
        <v>7440</v>
      </c>
      <c r="E64" s="1">
        <v>528</v>
      </c>
      <c r="F64" s="1">
        <v>39</v>
      </c>
      <c r="G64" s="1" t="s">
        <v>25</v>
      </c>
      <c r="H64">
        <v>3086.2</v>
      </c>
      <c r="I64">
        <v>3086.2</v>
      </c>
      <c r="J64">
        <v>0</v>
      </c>
      <c r="K64">
        <v>617.24</v>
      </c>
      <c r="L64">
        <v>0</v>
      </c>
      <c r="M64">
        <v>0</v>
      </c>
      <c r="N64">
        <v>5</v>
      </c>
      <c r="O64">
        <v>143616.13</v>
      </c>
      <c r="P64">
        <v>1.04</v>
      </c>
      <c r="Q64">
        <v>162</v>
      </c>
      <c r="R64">
        <v>1113</v>
      </c>
      <c r="S64">
        <v>0.15</v>
      </c>
      <c r="T64">
        <v>-74.346000000000004</v>
      </c>
      <c r="U64">
        <v>383.36799999999999</v>
      </c>
      <c r="V64">
        <v>-93.076999999999998</v>
      </c>
      <c r="W64">
        <v>450.68299999999999</v>
      </c>
    </row>
    <row r="65" spans="1:23">
      <c r="A65" t="s">
        <v>25</v>
      </c>
      <c r="B65">
        <v>233</v>
      </c>
      <c r="C65">
        <v>98</v>
      </c>
      <c r="D65" s="1">
        <v>14359</v>
      </c>
      <c r="E65" s="1">
        <v>694</v>
      </c>
      <c r="F65" s="1">
        <v>46</v>
      </c>
      <c r="G65" s="1" t="s">
        <v>25</v>
      </c>
      <c r="H65">
        <v>3689.73</v>
      </c>
      <c r="I65">
        <v>3326.91</v>
      </c>
      <c r="J65">
        <v>362.82</v>
      </c>
      <c r="K65">
        <v>665.38</v>
      </c>
      <c r="L65">
        <v>27.91</v>
      </c>
      <c r="M65">
        <v>13</v>
      </c>
      <c r="N65">
        <v>5</v>
      </c>
      <c r="O65">
        <v>693449.79</v>
      </c>
      <c r="P65">
        <v>1.01</v>
      </c>
      <c r="Q65">
        <v>969</v>
      </c>
      <c r="R65">
        <v>1413</v>
      </c>
      <c r="S65">
        <v>0.69</v>
      </c>
      <c r="T65">
        <v>2.7109999999999999</v>
      </c>
      <c r="U65">
        <v>434.96899999999999</v>
      </c>
      <c r="V65">
        <v>-7.9610000000000003</v>
      </c>
      <c r="W65">
        <v>694.66499999999996</v>
      </c>
    </row>
    <row r="66" spans="1:23">
      <c r="A66" t="s">
        <v>25</v>
      </c>
      <c r="B66">
        <v>323</v>
      </c>
      <c r="C66">
        <v>328</v>
      </c>
      <c r="D66" s="1">
        <v>20960</v>
      </c>
      <c r="E66" s="1">
        <v>888</v>
      </c>
      <c r="F66" s="1">
        <v>140</v>
      </c>
      <c r="G66" s="1" t="s">
        <v>25</v>
      </c>
      <c r="H66">
        <v>4567.91</v>
      </c>
      <c r="I66">
        <v>4240.1000000000004</v>
      </c>
      <c r="J66">
        <v>327.81</v>
      </c>
      <c r="K66">
        <v>848.02</v>
      </c>
      <c r="L66">
        <v>36.42</v>
      </c>
      <c r="M66">
        <v>9</v>
      </c>
      <c r="N66">
        <v>5</v>
      </c>
      <c r="O66">
        <v>879477.61</v>
      </c>
      <c r="P66">
        <v>1.01</v>
      </c>
      <c r="Q66">
        <v>1079</v>
      </c>
      <c r="R66">
        <v>1279</v>
      </c>
      <c r="S66">
        <v>0.84</v>
      </c>
      <c r="T66">
        <v>-18.167000000000002</v>
      </c>
      <c r="U66">
        <v>454.44299999999998</v>
      </c>
      <c r="V66">
        <v>-110.464</v>
      </c>
      <c r="W66">
        <v>715.99900000000002</v>
      </c>
    </row>
    <row r="67" spans="1:23">
      <c r="A67" t="s">
        <v>25</v>
      </c>
      <c r="B67">
        <v>470</v>
      </c>
      <c r="C67">
        <v>345</v>
      </c>
      <c r="D67" s="1">
        <v>19192</v>
      </c>
      <c r="E67" s="1">
        <v>831</v>
      </c>
      <c r="F67" s="1">
        <v>56</v>
      </c>
      <c r="G67" s="1" t="s">
        <v>25</v>
      </c>
      <c r="H67">
        <v>5459.39</v>
      </c>
      <c r="I67">
        <v>4712.6000000000004</v>
      </c>
      <c r="J67">
        <v>746.78</v>
      </c>
      <c r="K67">
        <v>942.52</v>
      </c>
      <c r="L67">
        <v>31.12</v>
      </c>
      <c r="M67">
        <v>24</v>
      </c>
      <c r="N67">
        <v>5</v>
      </c>
      <c r="O67">
        <v>605465</v>
      </c>
      <c r="P67">
        <v>1.02</v>
      </c>
      <c r="Q67">
        <v>585</v>
      </c>
      <c r="R67">
        <v>1688</v>
      </c>
      <c r="S67">
        <v>0.35</v>
      </c>
      <c r="T67">
        <v>-92.346000000000004</v>
      </c>
      <c r="U67">
        <v>529.053</v>
      </c>
      <c r="V67">
        <v>-241.86199999999999</v>
      </c>
      <c r="W67">
        <v>835.13</v>
      </c>
    </row>
    <row r="68" spans="1:23">
      <c r="A68" t="s">
        <v>25</v>
      </c>
      <c r="B68">
        <v>483</v>
      </c>
      <c r="C68">
        <v>537</v>
      </c>
      <c r="D68" s="1">
        <v>21662</v>
      </c>
      <c r="E68" s="1">
        <v>930</v>
      </c>
      <c r="F68" s="1">
        <v>74</v>
      </c>
      <c r="G68" s="1" t="s">
        <v>25</v>
      </c>
      <c r="H68">
        <v>5176.2299999999996</v>
      </c>
      <c r="I68">
        <v>4880.54</v>
      </c>
      <c r="J68">
        <v>295.69</v>
      </c>
      <c r="K68">
        <v>976.11</v>
      </c>
      <c r="L68">
        <v>32.85</v>
      </c>
      <c r="M68">
        <v>9</v>
      </c>
      <c r="N68">
        <v>5</v>
      </c>
      <c r="O68">
        <v>711484.53</v>
      </c>
      <c r="P68">
        <v>1.01</v>
      </c>
      <c r="Q68">
        <v>545</v>
      </c>
      <c r="R68">
        <v>1776</v>
      </c>
      <c r="S68">
        <v>0.31</v>
      </c>
      <c r="T68">
        <v>-117.932</v>
      </c>
      <c r="U68">
        <v>595.02</v>
      </c>
      <c r="V68">
        <v>-239.00200000000001</v>
      </c>
      <c r="W68">
        <v>843.13099999999997</v>
      </c>
    </row>
    <row r="69" spans="1:23">
      <c r="A69" t="s">
        <v>25</v>
      </c>
      <c r="B69">
        <v>486</v>
      </c>
      <c r="C69">
        <v>391</v>
      </c>
      <c r="D69" s="1">
        <v>16579</v>
      </c>
      <c r="E69" s="1">
        <v>843</v>
      </c>
      <c r="F69" s="1">
        <v>44</v>
      </c>
      <c r="G69" s="1" t="s">
        <v>25</v>
      </c>
      <c r="H69">
        <v>3901.6</v>
      </c>
      <c r="I69">
        <v>3434.05</v>
      </c>
      <c r="J69">
        <v>467.55</v>
      </c>
      <c r="K69">
        <v>1144.68</v>
      </c>
      <c r="L69">
        <v>42.5</v>
      </c>
      <c r="M69">
        <v>11</v>
      </c>
      <c r="N69">
        <v>3</v>
      </c>
      <c r="O69">
        <v>773064.86</v>
      </c>
      <c r="P69">
        <v>1.02</v>
      </c>
      <c r="Q69">
        <v>618</v>
      </c>
      <c r="R69">
        <v>1661</v>
      </c>
      <c r="S69">
        <v>0.37</v>
      </c>
      <c r="T69">
        <v>-65.5</v>
      </c>
      <c r="U69">
        <v>482.25599999999997</v>
      </c>
      <c r="V69">
        <v>-140.46100000000001</v>
      </c>
      <c r="W69">
        <v>734.91800000000001</v>
      </c>
    </row>
    <row r="70" spans="1:23">
      <c r="A70" t="s">
        <v>25</v>
      </c>
      <c r="B70">
        <v>512</v>
      </c>
      <c r="C70">
        <v>518</v>
      </c>
      <c r="D70" s="1">
        <v>20927</v>
      </c>
      <c r="E70" s="1">
        <v>856</v>
      </c>
      <c r="F70" s="1">
        <v>98</v>
      </c>
      <c r="G70" s="1" t="s">
        <v>25</v>
      </c>
      <c r="H70">
        <v>3806.31</v>
      </c>
      <c r="I70">
        <v>3707.65</v>
      </c>
      <c r="J70">
        <v>98.66</v>
      </c>
      <c r="K70">
        <v>926.91</v>
      </c>
      <c r="L70">
        <v>32.89</v>
      </c>
      <c r="M70">
        <v>3</v>
      </c>
      <c r="N70">
        <v>4</v>
      </c>
      <c r="O70">
        <v>551019.05000000005</v>
      </c>
      <c r="P70">
        <v>1.01</v>
      </c>
      <c r="Q70">
        <v>727</v>
      </c>
      <c r="R70">
        <v>1249</v>
      </c>
      <c r="S70">
        <v>0.57999999999999996</v>
      </c>
      <c r="T70">
        <v>80.716999999999999</v>
      </c>
      <c r="U70">
        <v>468.38</v>
      </c>
      <c r="V70">
        <v>12.747</v>
      </c>
      <c r="W70">
        <v>654.947</v>
      </c>
    </row>
    <row r="71" spans="1:23">
      <c r="A71" t="s">
        <v>25</v>
      </c>
      <c r="B71">
        <v>518</v>
      </c>
      <c r="C71">
        <v>185</v>
      </c>
      <c r="D71" s="1">
        <v>12165</v>
      </c>
      <c r="E71" s="1">
        <v>616</v>
      </c>
      <c r="F71" s="1">
        <v>65</v>
      </c>
      <c r="G71" s="1" t="s">
        <v>25</v>
      </c>
      <c r="H71">
        <v>3499.52</v>
      </c>
      <c r="I71">
        <v>3273.43</v>
      </c>
      <c r="J71">
        <v>226.1</v>
      </c>
      <c r="K71">
        <v>654.69000000000005</v>
      </c>
      <c r="L71">
        <v>32.299999999999997</v>
      </c>
      <c r="M71">
        <v>7</v>
      </c>
      <c r="N71">
        <v>5</v>
      </c>
      <c r="O71">
        <v>642999.36</v>
      </c>
      <c r="P71">
        <v>1.06</v>
      </c>
      <c r="Q71">
        <v>1003</v>
      </c>
      <c r="R71">
        <v>1145</v>
      </c>
      <c r="S71">
        <v>0.88</v>
      </c>
      <c r="T71">
        <v>18.617999999999999</v>
      </c>
      <c r="U71">
        <v>395.40800000000002</v>
      </c>
      <c r="V71">
        <v>31.664000000000001</v>
      </c>
      <c r="W71">
        <v>655.96600000000001</v>
      </c>
    </row>
    <row r="72" spans="1:23">
      <c r="A72" t="s">
        <v>25</v>
      </c>
      <c r="B72">
        <v>535</v>
      </c>
      <c r="C72">
        <v>508</v>
      </c>
      <c r="D72" s="1">
        <v>19128</v>
      </c>
      <c r="E72" s="1">
        <v>915</v>
      </c>
      <c r="F72" s="1">
        <v>52</v>
      </c>
      <c r="G72" s="1" t="s">
        <v>25</v>
      </c>
      <c r="H72">
        <v>3913.81</v>
      </c>
      <c r="I72">
        <v>3566.08</v>
      </c>
      <c r="J72">
        <v>347.74</v>
      </c>
      <c r="K72">
        <v>713.22</v>
      </c>
      <c r="L72">
        <v>28.98</v>
      </c>
      <c r="M72">
        <v>12</v>
      </c>
      <c r="N72">
        <v>5</v>
      </c>
      <c r="O72">
        <v>717574.69</v>
      </c>
      <c r="P72">
        <v>1.01</v>
      </c>
      <c r="Q72">
        <v>890</v>
      </c>
      <c r="R72">
        <v>1452</v>
      </c>
      <c r="S72">
        <v>0.61</v>
      </c>
      <c r="T72">
        <v>36.122</v>
      </c>
      <c r="U72">
        <v>433.21699999999998</v>
      </c>
      <c r="V72">
        <v>139.64099999999999</v>
      </c>
      <c r="W72">
        <v>736.05700000000002</v>
      </c>
    </row>
    <row r="73" spans="1:23">
      <c r="A73" t="s">
        <v>25</v>
      </c>
      <c r="B73">
        <v>627</v>
      </c>
      <c r="C73">
        <v>153</v>
      </c>
      <c r="D73" s="1">
        <v>11584</v>
      </c>
      <c r="E73" s="1">
        <v>710</v>
      </c>
      <c r="F73" s="1">
        <v>55</v>
      </c>
      <c r="G73" s="1" t="s">
        <v>25</v>
      </c>
      <c r="H73">
        <v>2526.94</v>
      </c>
      <c r="I73">
        <v>2487.69</v>
      </c>
      <c r="J73">
        <v>39.24</v>
      </c>
      <c r="K73">
        <v>621.91999999999996</v>
      </c>
      <c r="L73">
        <v>19.62</v>
      </c>
      <c r="M73">
        <v>2</v>
      </c>
      <c r="N73">
        <v>4</v>
      </c>
      <c r="O73">
        <v>349539.67</v>
      </c>
      <c r="P73">
        <v>1.01</v>
      </c>
      <c r="Q73">
        <v>399</v>
      </c>
      <c r="R73">
        <v>1031</v>
      </c>
      <c r="S73">
        <v>0.39</v>
      </c>
      <c r="T73">
        <v>-46.378</v>
      </c>
      <c r="U73">
        <v>366.76600000000002</v>
      </c>
      <c r="V73">
        <v>-72.891000000000005</v>
      </c>
      <c r="W73">
        <v>519.93399999999997</v>
      </c>
    </row>
    <row r="74" spans="1:23">
      <c r="A74" t="s">
        <v>25</v>
      </c>
      <c r="B74">
        <v>699</v>
      </c>
      <c r="C74">
        <v>78</v>
      </c>
      <c r="D74" s="1">
        <v>16071</v>
      </c>
      <c r="E74" s="1">
        <v>758</v>
      </c>
      <c r="F74" s="1">
        <v>102</v>
      </c>
      <c r="G74" s="1" t="s">
        <v>25</v>
      </c>
      <c r="H74">
        <v>3994.43</v>
      </c>
      <c r="I74">
        <v>3598.27</v>
      </c>
      <c r="J74">
        <v>396.16</v>
      </c>
      <c r="K74">
        <v>899.57</v>
      </c>
      <c r="L74">
        <v>30.47</v>
      </c>
      <c r="M74">
        <v>13</v>
      </c>
      <c r="N74">
        <v>4</v>
      </c>
      <c r="O74">
        <v>866403.58</v>
      </c>
      <c r="P74">
        <v>1.01</v>
      </c>
      <c r="Q74">
        <v>776</v>
      </c>
      <c r="R74">
        <v>1656</v>
      </c>
      <c r="S74">
        <v>0.47</v>
      </c>
      <c r="T74">
        <v>3.6850000000000001</v>
      </c>
      <c r="U74">
        <v>512.14200000000005</v>
      </c>
      <c r="V74">
        <v>-43.92</v>
      </c>
      <c r="W74">
        <v>783.85</v>
      </c>
    </row>
    <row r="75" spans="1:23">
      <c r="A75" t="s">
        <v>25</v>
      </c>
      <c r="B75">
        <v>1155</v>
      </c>
      <c r="C75">
        <v>458</v>
      </c>
      <c r="D75" s="1">
        <v>18654</v>
      </c>
      <c r="E75" s="1">
        <v>821</v>
      </c>
      <c r="F75" s="1">
        <v>77</v>
      </c>
      <c r="G75" s="1" t="s">
        <v>25</v>
      </c>
      <c r="H75">
        <v>4267.08</v>
      </c>
      <c r="I75">
        <v>4026.09</v>
      </c>
      <c r="J75">
        <v>241</v>
      </c>
      <c r="K75">
        <v>805.22</v>
      </c>
      <c r="L75">
        <v>34.43</v>
      </c>
      <c r="M75">
        <v>7</v>
      </c>
      <c r="N75">
        <v>5</v>
      </c>
      <c r="O75">
        <v>844815.84</v>
      </c>
      <c r="P75">
        <v>1.01</v>
      </c>
      <c r="Q75">
        <v>1177</v>
      </c>
      <c r="R75">
        <v>1284</v>
      </c>
      <c r="S75">
        <v>0.92</v>
      </c>
      <c r="T75">
        <v>-46.776000000000003</v>
      </c>
      <c r="U75">
        <v>458.24900000000002</v>
      </c>
      <c r="V75">
        <v>-84.096000000000004</v>
      </c>
      <c r="W75">
        <v>701.197</v>
      </c>
    </row>
    <row r="76" spans="1:23">
      <c r="A76" t="s">
        <v>25</v>
      </c>
      <c r="B76">
        <v>1203</v>
      </c>
      <c r="C76">
        <v>12</v>
      </c>
      <c r="D76" s="1">
        <v>13376</v>
      </c>
      <c r="E76" s="1">
        <v>656</v>
      </c>
      <c r="F76" s="1">
        <v>46</v>
      </c>
      <c r="G76" s="1" t="s">
        <v>25</v>
      </c>
      <c r="H76">
        <v>3484.42</v>
      </c>
      <c r="I76">
        <v>3412.53</v>
      </c>
      <c r="J76">
        <v>71.89</v>
      </c>
      <c r="K76">
        <v>853.13</v>
      </c>
      <c r="L76">
        <v>17.97</v>
      </c>
      <c r="M76">
        <v>4</v>
      </c>
      <c r="N76">
        <v>4</v>
      </c>
      <c r="O76">
        <v>377722.3</v>
      </c>
      <c r="P76">
        <v>1.01</v>
      </c>
      <c r="Q76">
        <v>510</v>
      </c>
      <c r="R76">
        <v>1278</v>
      </c>
      <c r="S76">
        <v>0.4</v>
      </c>
      <c r="T76">
        <v>-110.22799999999999</v>
      </c>
      <c r="U76">
        <v>477.96699999999998</v>
      </c>
      <c r="V76">
        <v>-216.559</v>
      </c>
      <c r="W76">
        <v>647.25599999999997</v>
      </c>
    </row>
    <row r="77" spans="1:23">
      <c r="A77" t="s">
        <v>25</v>
      </c>
      <c r="B77">
        <v>1225</v>
      </c>
      <c r="C77">
        <v>56</v>
      </c>
      <c r="D77" s="1">
        <v>15511</v>
      </c>
      <c r="E77" s="1">
        <v>698</v>
      </c>
      <c r="F77" s="1">
        <v>62</v>
      </c>
      <c r="G77" s="1" t="s">
        <v>25</v>
      </c>
      <c r="H77">
        <v>3728.63</v>
      </c>
      <c r="I77">
        <v>3564.28</v>
      </c>
      <c r="J77">
        <v>164.35</v>
      </c>
      <c r="K77">
        <v>891.07</v>
      </c>
      <c r="L77">
        <v>32.869999999999997</v>
      </c>
      <c r="M77">
        <v>5</v>
      </c>
      <c r="N77">
        <v>4</v>
      </c>
      <c r="O77">
        <v>728293.78</v>
      </c>
      <c r="P77">
        <v>1.06</v>
      </c>
      <c r="Q77">
        <v>908</v>
      </c>
      <c r="R77">
        <v>1487</v>
      </c>
      <c r="S77">
        <v>0.61</v>
      </c>
      <c r="T77">
        <v>31.6</v>
      </c>
      <c r="U77">
        <v>491.96</v>
      </c>
      <c r="V77">
        <v>106.755</v>
      </c>
      <c r="W77">
        <v>723.43499999999995</v>
      </c>
    </row>
    <row r="78" spans="1:23">
      <c r="A78" t="s">
        <v>25</v>
      </c>
      <c r="B78">
        <v>1320</v>
      </c>
      <c r="C78">
        <v>17</v>
      </c>
      <c r="D78" s="1">
        <v>14518</v>
      </c>
      <c r="E78" s="1">
        <v>796</v>
      </c>
      <c r="F78" s="1">
        <v>55</v>
      </c>
      <c r="G78" s="1" t="s">
        <v>25</v>
      </c>
      <c r="H78">
        <v>3816.25</v>
      </c>
      <c r="I78">
        <v>3427.7</v>
      </c>
      <c r="J78">
        <v>388.55</v>
      </c>
      <c r="K78">
        <v>1142.57</v>
      </c>
      <c r="L78">
        <v>27.75</v>
      </c>
      <c r="M78">
        <v>14</v>
      </c>
      <c r="N78">
        <v>3</v>
      </c>
      <c r="O78">
        <v>259516.26</v>
      </c>
      <c r="P78">
        <v>1.01</v>
      </c>
      <c r="Q78">
        <v>259</v>
      </c>
      <c r="R78">
        <v>1378</v>
      </c>
      <c r="S78">
        <v>0.19</v>
      </c>
      <c r="T78">
        <v>-79.150999999999996</v>
      </c>
      <c r="U78">
        <v>486.26400000000001</v>
      </c>
      <c r="V78">
        <v>-96.542000000000002</v>
      </c>
      <c r="W78">
        <v>613.57000000000005</v>
      </c>
    </row>
    <row r="79" spans="1:23">
      <c r="A79" t="s">
        <v>25</v>
      </c>
      <c r="B79">
        <v>1339</v>
      </c>
      <c r="C79">
        <v>190</v>
      </c>
      <c r="D79" s="1">
        <v>15569</v>
      </c>
      <c r="E79" s="1">
        <v>819</v>
      </c>
      <c r="F79" s="1">
        <v>91</v>
      </c>
      <c r="G79" s="1" t="s">
        <v>25</v>
      </c>
      <c r="H79">
        <v>4101.9799999999996</v>
      </c>
      <c r="I79">
        <v>3677.12</v>
      </c>
      <c r="J79">
        <v>424.87</v>
      </c>
      <c r="K79">
        <v>919.28</v>
      </c>
      <c r="L79">
        <v>38.619999999999997</v>
      </c>
      <c r="M79">
        <v>11</v>
      </c>
      <c r="N79">
        <v>4</v>
      </c>
      <c r="O79">
        <v>709620.89</v>
      </c>
      <c r="P79">
        <v>1.02</v>
      </c>
      <c r="Q79">
        <v>814</v>
      </c>
      <c r="R79">
        <v>1330</v>
      </c>
      <c r="S79">
        <v>0.61</v>
      </c>
      <c r="T79">
        <v>-5.2409999999999997</v>
      </c>
      <c r="U79">
        <v>426.50200000000001</v>
      </c>
      <c r="V79">
        <v>-132.73599999999999</v>
      </c>
      <c r="W79">
        <v>635.01099999999997</v>
      </c>
    </row>
    <row r="80" spans="1:23">
      <c r="A80" t="s">
        <v>25</v>
      </c>
      <c r="B80">
        <v>1355</v>
      </c>
      <c r="C80">
        <v>443</v>
      </c>
      <c r="D80" s="1">
        <v>25172</v>
      </c>
      <c r="E80" s="1">
        <v>1042</v>
      </c>
      <c r="F80" s="1">
        <v>96</v>
      </c>
      <c r="G80" s="1" t="s">
        <v>25</v>
      </c>
      <c r="H80">
        <v>5224.7299999999996</v>
      </c>
      <c r="I80">
        <v>4675.04</v>
      </c>
      <c r="J80">
        <v>549.69000000000005</v>
      </c>
      <c r="K80">
        <v>1168.76</v>
      </c>
      <c r="L80">
        <v>30.54</v>
      </c>
      <c r="M80">
        <v>18</v>
      </c>
      <c r="N80">
        <v>4</v>
      </c>
      <c r="O80">
        <v>1327926.27</v>
      </c>
      <c r="P80">
        <v>1.02</v>
      </c>
      <c r="Q80">
        <v>1392</v>
      </c>
      <c r="R80">
        <v>1820</v>
      </c>
      <c r="S80">
        <v>0.76</v>
      </c>
      <c r="T80">
        <v>-19.597999999999999</v>
      </c>
      <c r="U80">
        <v>571.07799999999997</v>
      </c>
      <c r="V80">
        <v>16.172000000000001</v>
      </c>
      <c r="W80">
        <v>928.54899999999998</v>
      </c>
    </row>
    <row r="81" spans="1:23">
      <c r="A81" t="s">
        <v>25</v>
      </c>
      <c r="B81">
        <v>1441</v>
      </c>
      <c r="C81">
        <v>466</v>
      </c>
      <c r="D81" s="1">
        <v>15408</v>
      </c>
      <c r="E81" s="1">
        <v>727</v>
      </c>
      <c r="F81" s="1">
        <v>56</v>
      </c>
      <c r="G81" s="1" t="s">
        <v>25</v>
      </c>
      <c r="H81">
        <v>4403.63</v>
      </c>
      <c r="I81">
        <v>3778.6</v>
      </c>
      <c r="J81">
        <v>625.03</v>
      </c>
      <c r="K81">
        <v>755.72</v>
      </c>
      <c r="L81">
        <v>32.9</v>
      </c>
      <c r="M81">
        <v>19</v>
      </c>
      <c r="N81">
        <v>5</v>
      </c>
      <c r="O81">
        <v>422312.08</v>
      </c>
      <c r="P81">
        <v>1.02</v>
      </c>
      <c r="Q81">
        <v>512</v>
      </c>
      <c r="R81">
        <v>1273</v>
      </c>
      <c r="S81">
        <v>0.4</v>
      </c>
      <c r="T81">
        <v>-71.545000000000002</v>
      </c>
      <c r="U81">
        <v>410.88400000000001</v>
      </c>
      <c r="V81">
        <v>-124.629</v>
      </c>
      <c r="W81">
        <v>694.81500000000005</v>
      </c>
    </row>
    <row r="82" spans="1:23">
      <c r="A82" t="s">
        <v>25</v>
      </c>
      <c r="B82">
        <v>1518</v>
      </c>
      <c r="C82">
        <v>168</v>
      </c>
      <c r="D82" s="1">
        <v>16958</v>
      </c>
      <c r="E82" s="1">
        <v>772</v>
      </c>
      <c r="F82" s="1">
        <v>50</v>
      </c>
      <c r="G82" s="1" t="s">
        <v>25</v>
      </c>
      <c r="H82">
        <v>4387.79</v>
      </c>
      <c r="I82">
        <v>4042.34</v>
      </c>
      <c r="J82">
        <v>345.45</v>
      </c>
      <c r="K82">
        <v>808.47</v>
      </c>
      <c r="L82">
        <v>31.4</v>
      </c>
      <c r="M82">
        <v>11</v>
      </c>
      <c r="N82">
        <v>5</v>
      </c>
      <c r="O82">
        <v>704914.5</v>
      </c>
      <c r="P82">
        <v>1.01</v>
      </c>
      <c r="Q82">
        <v>804</v>
      </c>
      <c r="R82">
        <v>1514</v>
      </c>
      <c r="S82">
        <v>0.53</v>
      </c>
      <c r="T82">
        <v>-36.814999999999998</v>
      </c>
      <c r="U82">
        <v>485.40100000000001</v>
      </c>
      <c r="V82">
        <v>-108.431</v>
      </c>
      <c r="W82">
        <v>756.16700000000003</v>
      </c>
    </row>
    <row r="83" spans="1:23">
      <c r="A83" t="s">
        <v>26</v>
      </c>
      <c r="B83">
        <v>57</v>
      </c>
      <c r="C83">
        <v>18</v>
      </c>
      <c r="D83" s="1">
        <v>22847</v>
      </c>
      <c r="E83" s="1">
        <v>945</v>
      </c>
      <c r="F83" s="1">
        <v>91</v>
      </c>
      <c r="G83" s="1" t="s">
        <v>26</v>
      </c>
      <c r="H83">
        <v>3649.3</v>
      </c>
      <c r="I83">
        <v>3619.94</v>
      </c>
      <c r="J83">
        <v>29.36</v>
      </c>
      <c r="K83">
        <v>723.99</v>
      </c>
      <c r="L83">
        <v>9.7899999999999991</v>
      </c>
      <c r="M83">
        <v>3</v>
      </c>
      <c r="N83">
        <v>5</v>
      </c>
      <c r="O83">
        <v>312314.46999999997</v>
      </c>
      <c r="P83">
        <v>1.05</v>
      </c>
      <c r="Q83">
        <v>496</v>
      </c>
      <c r="R83">
        <v>995</v>
      </c>
      <c r="S83">
        <v>0.5</v>
      </c>
      <c r="T83">
        <v>-15.04</v>
      </c>
      <c r="U83">
        <v>374.20299999999997</v>
      </c>
      <c r="V83">
        <v>-21.821000000000002</v>
      </c>
      <c r="W83">
        <v>560.00800000000004</v>
      </c>
    </row>
    <row r="84" spans="1:23">
      <c r="A84" t="s">
        <v>26</v>
      </c>
      <c r="B84">
        <v>138</v>
      </c>
      <c r="C84">
        <v>301</v>
      </c>
      <c r="D84" s="1">
        <v>15869</v>
      </c>
      <c r="E84" s="1">
        <v>719</v>
      </c>
      <c r="F84" s="1">
        <v>43</v>
      </c>
      <c r="G84" s="1" t="s">
        <v>26</v>
      </c>
      <c r="H84">
        <v>2548.94</v>
      </c>
      <c r="I84">
        <v>2518.6</v>
      </c>
      <c r="J84">
        <v>30.34</v>
      </c>
      <c r="K84">
        <v>503.72</v>
      </c>
      <c r="L84">
        <v>30.34</v>
      </c>
      <c r="M84">
        <v>1</v>
      </c>
      <c r="N84">
        <v>5</v>
      </c>
      <c r="O84">
        <v>215258.58</v>
      </c>
      <c r="P84">
        <v>1.06</v>
      </c>
      <c r="Q84">
        <v>501</v>
      </c>
      <c r="R84">
        <v>759</v>
      </c>
      <c r="S84">
        <v>0.66</v>
      </c>
      <c r="T84">
        <v>1.609</v>
      </c>
      <c r="U84">
        <v>239.15799999999999</v>
      </c>
      <c r="V84">
        <v>-10.773999999999999</v>
      </c>
      <c r="W84">
        <v>362.88299999999998</v>
      </c>
    </row>
    <row r="85" spans="1:23">
      <c r="A85" t="s">
        <v>26</v>
      </c>
      <c r="B85">
        <v>302</v>
      </c>
      <c r="C85">
        <v>572</v>
      </c>
      <c r="D85" s="1">
        <v>18695</v>
      </c>
      <c r="E85" s="1">
        <v>807</v>
      </c>
      <c r="F85" s="1">
        <v>85</v>
      </c>
      <c r="G85" s="1" t="s">
        <v>26</v>
      </c>
      <c r="H85">
        <v>2406.0500000000002</v>
      </c>
      <c r="I85">
        <v>2406.0500000000002</v>
      </c>
      <c r="J85">
        <v>0</v>
      </c>
      <c r="K85">
        <v>481.21</v>
      </c>
      <c r="L85">
        <v>0</v>
      </c>
      <c r="M85">
        <v>0</v>
      </c>
      <c r="N85">
        <v>5</v>
      </c>
      <c r="O85">
        <v>198503.66</v>
      </c>
      <c r="P85">
        <v>1.02</v>
      </c>
      <c r="Q85">
        <v>453</v>
      </c>
      <c r="R85">
        <v>814</v>
      </c>
      <c r="S85">
        <v>0.56000000000000005</v>
      </c>
      <c r="T85">
        <v>-6.5830000000000002</v>
      </c>
      <c r="U85">
        <v>234.05799999999999</v>
      </c>
      <c r="V85">
        <v>9.2490000000000006</v>
      </c>
      <c r="W85">
        <v>348.00200000000001</v>
      </c>
    </row>
    <row r="86" spans="1:23">
      <c r="A86" t="s">
        <v>26</v>
      </c>
      <c r="B86">
        <v>368</v>
      </c>
      <c r="C86">
        <v>490</v>
      </c>
      <c r="D86" s="1">
        <v>18227</v>
      </c>
      <c r="E86" s="1">
        <v>793</v>
      </c>
      <c r="F86" s="1">
        <v>63</v>
      </c>
      <c r="G86" s="1" t="s">
        <v>26</v>
      </c>
      <c r="H86">
        <v>2449.15</v>
      </c>
      <c r="I86">
        <v>2423.65</v>
      </c>
      <c r="J86">
        <v>25.5</v>
      </c>
      <c r="K86">
        <v>403.94</v>
      </c>
      <c r="L86">
        <v>25.5</v>
      </c>
      <c r="M86">
        <v>1</v>
      </c>
      <c r="N86">
        <v>6</v>
      </c>
      <c r="O86">
        <v>165209.85</v>
      </c>
      <c r="P86">
        <v>1.06</v>
      </c>
      <c r="Q86">
        <v>450</v>
      </c>
      <c r="R86">
        <v>535</v>
      </c>
      <c r="S86">
        <v>0.84</v>
      </c>
      <c r="T86">
        <v>-8.7629999999999999</v>
      </c>
      <c r="U86">
        <v>161.12899999999999</v>
      </c>
      <c r="V86">
        <v>-14.801</v>
      </c>
      <c r="W86">
        <v>245.667</v>
      </c>
    </row>
    <row r="87" spans="1:23">
      <c r="A87" t="s">
        <v>26</v>
      </c>
      <c r="B87">
        <v>431</v>
      </c>
      <c r="C87">
        <v>137</v>
      </c>
      <c r="D87" s="1">
        <v>16553</v>
      </c>
      <c r="E87" s="1">
        <v>788</v>
      </c>
      <c r="F87" s="1">
        <v>93</v>
      </c>
      <c r="G87" s="1" t="s">
        <v>26</v>
      </c>
      <c r="H87">
        <v>2565.17</v>
      </c>
      <c r="I87">
        <v>2525.4499999999998</v>
      </c>
      <c r="J87">
        <v>39.72</v>
      </c>
      <c r="K87">
        <v>505.09</v>
      </c>
      <c r="L87">
        <v>19.86</v>
      </c>
      <c r="M87">
        <v>2</v>
      </c>
      <c r="N87">
        <v>5</v>
      </c>
      <c r="O87">
        <v>180389.95</v>
      </c>
      <c r="P87">
        <v>1.01</v>
      </c>
      <c r="Q87">
        <v>414</v>
      </c>
      <c r="R87">
        <v>659</v>
      </c>
      <c r="S87">
        <v>0.63</v>
      </c>
      <c r="T87">
        <v>13.272</v>
      </c>
      <c r="U87">
        <v>246.42099999999999</v>
      </c>
      <c r="V87">
        <v>-0.79800000000000004</v>
      </c>
      <c r="W87">
        <v>345.61200000000002</v>
      </c>
    </row>
    <row r="88" spans="1:23">
      <c r="A88" t="s">
        <v>26</v>
      </c>
      <c r="B88">
        <v>571</v>
      </c>
      <c r="C88">
        <v>9</v>
      </c>
      <c r="D88" s="1">
        <v>24009</v>
      </c>
      <c r="E88" s="1">
        <v>962</v>
      </c>
      <c r="F88" s="1">
        <v>123</v>
      </c>
      <c r="G88" s="1" t="s">
        <v>26</v>
      </c>
      <c r="H88">
        <v>3696.35</v>
      </c>
      <c r="I88">
        <v>3606.14</v>
      </c>
      <c r="J88">
        <v>90.22</v>
      </c>
      <c r="K88">
        <v>721.23</v>
      </c>
      <c r="L88">
        <v>18.04</v>
      </c>
      <c r="M88">
        <v>5</v>
      </c>
      <c r="N88">
        <v>5</v>
      </c>
      <c r="O88">
        <v>369531.61</v>
      </c>
      <c r="P88">
        <v>1.01</v>
      </c>
      <c r="Q88">
        <v>620</v>
      </c>
      <c r="R88">
        <v>1002</v>
      </c>
      <c r="S88">
        <v>0.62</v>
      </c>
      <c r="T88">
        <v>-17.901</v>
      </c>
      <c r="U88">
        <v>340.40300000000002</v>
      </c>
      <c r="V88">
        <v>-30.645</v>
      </c>
      <c r="W88">
        <v>522.53</v>
      </c>
    </row>
    <row r="89" spans="1:23">
      <c r="A89" t="s">
        <v>26</v>
      </c>
      <c r="B89">
        <v>716</v>
      </c>
      <c r="C89">
        <v>487</v>
      </c>
      <c r="D89" s="1">
        <v>16245</v>
      </c>
      <c r="E89" s="1">
        <v>733</v>
      </c>
      <c r="F89" s="1">
        <v>117</v>
      </c>
      <c r="G89" s="1" t="s">
        <v>26</v>
      </c>
      <c r="H89">
        <v>2716.48</v>
      </c>
      <c r="I89">
        <v>2716.48</v>
      </c>
      <c r="J89">
        <v>0</v>
      </c>
      <c r="K89">
        <v>452.75</v>
      </c>
      <c r="L89">
        <v>0</v>
      </c>
      <c r="M89">
        <v>0</v>
      </c>
      <c r="N89">
        <v>6</v>
      </c>
      <c r="O89">
        <v>294524.08</v>
      </c>
      <c r="P89">
        <v>1.03</v>
      </c>
      <c r="Q89">
        <v>610</v>
      </c>
      <c r="R89">
        <v>718</v>
      </c>
      <c r="S89">
        <v>0.85</v>
      </c>
      <c r="T89">
        <v>23.632999999999999</v>
      </c>
      <c r="U89">
        <v>210.08600000000001</v>
      </c>
      <c r="V89">
        <v>45.555</v>
      </c>
      <c r="W89">
        <v>331.82</v>
      </c>
    </row>
    <row r="90" spans="1:23">
      <c r="A90" t="s">
        <v>26</v>
      </c>
      <c r="B90">
        <v>1062</v>
      </c>
      <c r="C90">
        <v>445</v>
      </c>
      <c r="D90" s="1">
        <v>16024</v>
      </c>
      <c r="E90" s="1">
        <v>735</v>
      </c>
      <c r="F90" s="1">
        <v>52</v>
      </c>
      <c r="G90" s="1" t="s">
        <v>26</v>
      </c>
      <c r="H90">
        <v>1906.43</v>
      </c>
      <c r="I90">
        <v>1906.43</v>
      </c>
      <c r="J90">
        <v>0</v>
      </c>
      <c r="K90">
        <v>381.29</v>
      </c>
      <c r="L90">
        <v>0</v>
      </c>
      <c r="M90">
        <v>0</v>
      </c>
      <c r="N90">
        <v>5</v>
      </c>
      <c r="O90">
        <v>193515.68</v>
      </c>
      <c r="P90">
        <v>1.01</v>
      </c>
      <c r="Q90">
        <v>496</v>
      </c>
      <c r="R90">
        <v>762</v>
      </c>
      <c r="S90">
        <v>0.65</v>
      </c>
      <c r="T90">
        <v>-14.569000000000001</v>
      </c>
      <c r="U90">
        <v>237.273</v>
      </c>
      <c r="V90">
        <v>-16.138000000000002</v>
      </c>
      <c r="W90">
        <v>352.995</v>
      </c>
    </row>
    <row r="91" spans="1:23">
      <c r="A91" t="s">
        <v>26</v>
      </c>
      <c r="B91">
        <v>1150</v>
      </c>
      <c r="C91">
        <v>368</v>
      </c>
      <c r="D91" s="1">
        <v>13422</v>
      </c>
      <c r="E91" s="1">
        <v>669</v>
      </c>
      <c r="F91" s="1">
        <v>39</v>
      </c>
      <c r="G91" s="1" t="s">
        <v>26</v>
      </c>
      <c r="H91">
        <v>2583.7800000000002</v>
      </c>
      <c r="I91">
        <v>2583.7800000000002</v>
      </c>
      <c r="J91">
        <v>0</v>
      </c>
      <c r="K91">
        <v>430.63</v>
      </c>
      <c r="L91">
        <v>0</v>
      </c>
      <c r="M91">
        <v>0</v>
      </c>
      <c r="N91">
        <v>6</v>
      </c>
      <c r="O91">
        <v>144349.97</v>
      </c>
      <c r="P91">
        <v>1.01</v>
      </c>
      <c r="Q91">
        <v>338</v>
      </c>
      <c r="R91">
        <v>655</v>
      </c>
      <c r="S91">
        <v>0.52</v>
      </c>
      <c r="T91">
        <v>3.9420000000000002</v>
      </c>
      <c r="U91">
        <v>226.31200000000001</v>
      </c>
      <c r="V91">
        <v>-6.968</v>
      </c>
      <c r="W91">
        <v>347.62</v>
      </c>
    </row>
    <row r="92" spans="1:23">
      <c r="A92" t="s">
        <v>26</v>
      </c>
      <c r="B92">
        <v>1174</v>
      </c>
      <c r="C92">
        <v>103</v>
      </c>
      <c r="D92" s="1">
        <v>21150</v>
      </c>
      <c r="E92" s="1">
        <v>879</v>
      </c>
      <c r="F92" s="1">
        <v>90</v>
      </c>
      <c r="G92" s="1" t="s">
        <v>26</v>
      </c>
      <c r="H92">
        <v>3653.9</v>
      </c>
      <c r="I92">
        <v>3570.84</v>
      </c>
      <c r="J92">
        <v>83.06</v>
      </c>
      <c r="K92">
        <v>714.17</v>
      </c>
      <c r="L92">
        <v>20.77</v>
      </c>
      <c r="M92">
        <v>4</v>
      </c>
      <c r="N92">
        <v>5</v>
      </c>
      <c r="O92">
        <v>300673.38</v>
      </c>
      <c r="P92">
        <v>1.01</v>
      </c>
      <c r="Q92">
        <v>441</v>
      </c>
      <c r="R92">
        <v>1150</v>
      </c>
      <c r="S92">
        <v>0.38</v>
      </c>
      <c r="T92">
        <v>-1.103</v>
      </c>
      <c r="U92">
        <v>385.04199999999997</v>
      </c>
      <c r="V92">
        <v>-47.82</v>
      </c>
      <c r="W92">
        <v>532.21</v>
      </c>
    </row>
    <row r="93" spans="1:23">
      <c r="A93" t="s">
        <v>26</v>
      </c>
      <c r="B93">
        <v>1182</v>
      </c>
      <c r="C93">
        <v>555</v>
      </c>
      <c r="D93" s="1">
        <v>21123</v>
      </c>
      <c r="E93" s="1">
        <v>882</v>
      </c>
      <c r="F93" s="1">
        <v>71</v>
      </c>
      <c r="G93" s="1" t="s">
        <v>26</v>
      </c>
      <c r="H93">
        <v>4033.01</v>
      </c>
      <c r="I93">
        <v>3830.66</v>
      </c>
      <c r="J93">
        <v>202.34</v>
      </c>
      <c r="K93">
        <v>766.13</v>
      </c>
      <c r="L93">
        <v>25.29</v>
      </c>
      <c r="M93">
        <v>8</v>
      </c>
      <c r="N93">
        <v>5</v>
      </c>
      <c r="O93">
        <v>379449.53</v>
      </c>
      <c r="P93">
        <v>1.02</v>
      </c>
      <c r="Q93">
        <v>609</v>
      </c>
      <c r="R93">
        <v>1206</v>
      </c>
      <c r="S93">
        <v>0.5</v>
      </c>
      <c r="T93">
        <v>17.167999999999999</v>
      </c>
      <c r="U93">
        <v>370.98099999999999</v>
      </c>
      <c r="V93">
        <v>-12.445</v>
      </c>
      <c r="W93">
        <v>533.64800000000002</v>
      </c>
    </row>
    <row r="94" spans="1:23">
      <c r="A94" t="s">
        <v>26</v>
      </c>
      <c r="B94">
        <v>1267</v>
      </c>
      <c r="C94">
        <v>178</v>
      </c>
      <c r="D94" s="1">
        <v>25685</v>
      </c>
      <c r="E94" s="1">
        <v>937</v>
      </c>
      <c r="F94" s="1">
        <v>218</v>
      </c>
      <c r="G94" s="1" t="s">
        <v>26</v>
      </c>
      <c r="H94">
        <v>4599.8100000000004</v>
      </c>
      <c r="I94">
        <v>4435.28</v>
      </c>
      <c r="J94">
        <v>164.53</v>
      </c>
      <c r="K94">
        <v>887.06</v>
      </c>
      <c r="L94">
        <v>32.909999999999997</v>
      </c>
      <c r="M94">
        <v>5</v>
      </c>
      <c r="N94">
        <v>5</v>
      </c>
      <c r="O94">
        <v>592499.38</v>
      </c>
      <c r="P94">
        <v>1.02</v>
      </c>
      <c r="Q94">
        <v>769</v>
      </c>
      <c r="R94">
        <v>1228</v>
      </c>
      <c r="S94">
        <v>0.63</v>
      </c>
      <c r="T94">
        <v>21.754000000000001</v>
      </c>
      <c r="U94">
        <v>407.10500000000002</v>
      </c>
      <c r="V94">
        <v>42.966999999999999</v>
      </c>
      <c r="W94">
        <v>623.36300000000006</v>
      </c>
    </row>
    <row r="95" spans="1:23">
      <c r="A95" t="s">
        <v>26</v>
      </c>
      <c r="B95">
        <v>1270</v>
      </c>
      <c r="C95">
        <v>329</v>
      </c>
      <c r="D95" s="1">
        <v>14707</v>
      </c>
      <c r="E95" s="1">
        <v>718</v>
      </c>
      <c r="F95" s="1">
        <v>40</v>
      </c>
      <c r="G95" s="1" t="s">
        <v>26</v>
      </c>
      <c r="H95">
        <v>2335.12</v>
      </c>
      <c r="I95">
        <v>2319</v>
      </c>
      <c r="J95">
        <v>16.12</v>
      </c>
      <c r="K95">
        <v>463.8</v>
      </c>
      <c r="L95">
        <v>16.12</v>
      </c>
      <c r="M95">
        <v>1</v>
      </c>
      <c r="N95">
        <v>5</v>
      </c>
      <c r="O95">
        <v>164940</v>
      </c>
      <c r="P95">
        <v>1.01</v>
      </c>
      <c r="Q95">
        <v>318</v>
      </c>
      <c r="R95">
        <v>641</v>
      </c>
      <c r="S95">
        <v>0.5</v>
      </c>
      <c r="T95">
        <v>19.571999999999999</v>
      </c>
      <c r="U95">
        <v>243.143</v>
      </c>
      <c r="V95">
        <v>26.753</v>
      </c>
      <c r="W95">
        <v>329.44799999999998</v>
      </c>
    </row>
    <row r="96" spans="1:23">
      <c r="A96" t="s">
        <v>26</v>
      </c>
      <c r="B96">
        <v>1326</v>
      </c>
      <c r="C96">
        <v>51</v>
      </c>
      <c r="D96" s="1">
        <v>18752</v>
      </c>
      <c r="E96" s="1">
        <v>821</v>
      </c>
      <c r="F96" s="1">
        <v>68</v>
      </c>
      <c r="G96" s="1" t="s">
        <v>26</v>
      </c>
      <c r="H96">
        <v>3041.65</v>
      </c>
      <c r="I96">
        <v>2958.47</v>
      </c>
      <c r="J96">
        <v>83.18</v>
      </c>
      <c r="K96">
        <v>591.69000000000005</v>
      </c>
      <c r="L96">
        <v>20.8</v>
      </c>
      <c r="M96">
        <v>4</v>
      </c>
      <c r="N96">
        <v>5</v>
      </c>
      <c r="O96">
        <v>131601.26999999999</v>
      </c>
      <c r="P96">
        <v>1.04</v>
      </c>
      <c r="Q96">
        <v>262</v>
      </c>
      <c r="R96">
        <v>883</v>
      </c>
      <c r="S96">
        <v>0.3</v>
      </c>
      <c r="T96">
        <v>-23.260999999999999</v>
      </c>
      <c r="U96">
        <v>293.22000000000003</v>
      </c>
      <c r="V96">
        <v>-74.936999999999998</v>
      </c>
      <c r="W96">
        <v>413.37299999999999</v>
      </c>
    </row>
    <row r="97" spans="1:23">
      <c r="A97" t="s">
        <v>26</v>
      </c>
      <c r="B97">
        <v>1472</v>
      </c>
      <c r="C97">
        <v>140</v>
      </c>
      <c r="D97" s="1">
        <v>16421</v>
      </c>
      <c r="E97" s="1">
        <v>680</v>
      </c>
      <c r="F97" s="1">
        <v>64</v>
      </c>
      <c r="G97" s="1" t="s">
        <v>26</v>
      </c>
      <c r="H97">
        <v>3986.91</v>
      </c>
      <c r="I97">
        <v>3986.91</v>
      </c>
      <c r="J97">
        <v>0</v>
      </c>
      <c r="K97">
        <v>797.38</v>
      </c>
      <c r="L97">
        <v>0</v>
      </c>
      <c r="M97">
        <v>0</v>
      </c>
      <c r="N97">
        <v>5</v>
      </c>
      <c r="O97">
        <v>527736.9</v>
      </c>
      <c r="P97">
        <v>1.01</v>
      </c>
      <c r="Q97">
        <v>691</v>
      </c>
      <c r="R97">
        <v>1141</v>
      </c>
      <c r="S97">
        <v>0.61</v>
      </c>
      <c r="T97">
        <v>70.841999999999999</v>
      </c>
      <c r="U97">
        <v>394.84100000000001</v>
      </c>
      <c r="V97">
        <v>57.521999999999998</v>
      </c>
      <c r="W97">
        <v>577.11099999999999</v>
      </c>
    </row>
    <row r="98" spans="1:23">
      <c r="A98" t="s">
        <v>26</v>
      </c>
      <c r="B98">
        <v>1516</v>
      </c>
      <c r="C98">
        <v>304</v>
      </c>
      <c r="D98" s="1">
        <v>12660</v>
      </c>
      <c r="E98" s="1">
        <v>648</v>
      </c>
      <c r="F98" s="1">
        <v>156</v>
      </c>
      <c r="G98" s="1" t="s">
        <v>26</v>
      </c>
      <c r="H98">
        <v>1929.37</v>
      </c>
      <c r="I98">
        <v>1929.37</v>
      </c>
      <c r="J98">
        <v>0</v>
      </c>
      <c r="K98">
        <v>385.87</v>
      </c>
      <c r="L98">
        <v>0</v>
      </c>
      <c r="M98">
        <v>0</v>
      </c>
      <c r="N98">
        <v>5</v>
      </c>
      <c r="O98">
        <v>105246.83</v>
      </c>
      <c r="P98">
        <v>1.01</v>
      </c>
      <c r="Q98">
        <v>299</v>
      </c>
      <c r="R98">
        <v>702</v>
      </c>
      <c r="S98">
        <v>0.43</v>
      </c>
      <c r="T98">
        <v>43.44</v>
      </c>
      <c r="U98">
        <v>251.23400000000001</v>
      </c>
      <c r="V98">
        <v>-4.0170000000000003</v>
      </c>
      <c r="W98">
        <v>318.83699999999999</v>
      </c>
    </row>
    <row r="99" spans="1:23">
      <c r="A99" t="s">
        <v>26</v>
      </c>
      <c r="B99">
        <v>1557</v>
      </c>
      <c r="C99">
        <v>424</v>
      </c>
      <c r="D99" s="1">
        <v>16390</v>
      </c>
      <c r="E99" s="1">
        <v>728</v>
      </c>
      <c r="F99" s="1">
        <v>49</v>
      </c>
      <c r="G99" s="1" t="s">
        <v>26</v>
      </c>
      <c r="H99">
        <v>1915.63</v>
      </c>
      <c r="I99">
        <v>1915.63</v>
      </c>
      <c r="J99">
        <v>0</v>
      </c>
      <c r="K99">
        <v>383.13</v>
      </c>
      <c r="L99">
        <v>0</v>
      </c>
      <c r="M99">
        <v>0</v>
      </c>
      <c r="N99">
        <v>5</v>
      </c>
      <c r="O99">
        <v>163327.32999999999</v>
      </c>
      <c r="P99">
        <v>1.01</v>
      </c>
      <c r="Q99">
        <v>476</v>
      </c>
      <c r="R99">
        <v>552</v>
      </c>
      <c r="S99">
        <v>0.86</v>
      </c>
      <c r="T99">
        <v>-11.864000000000001</v>
      </c>
      <c r="U99">
        <v>158.499</v>
      </c>
      <c r="V99">
        <v>-11.45</v>
      </c>
      <c r="W99">
        <v>244.58699999999999</v>
      </c>
    </row>
    <row r="100" spans="1:23">
      <c r="A100" t="s">
        <v>27</v>
      </c>
      <c r="B100">
        <v>47</v>
      </c>
      <c r="C100">
        <v>111</v>
      </c>
      <c r="D100" s="1">
        <v>16929</v>
      </c>
      <c r="E100" s="1">
        <v>727</v>
      </c>
      <c r="F100" s="1">
        <v>48</v>
      </c>
      <c r="G100" s="1" t="s">
        <v>27</v>
      </c>
      <c r="H100">
        <v>2399.62</v>
      </c>
      <c r="I100">
        <v>2399.62</v>
      </c>
      <c r="J100">
        <v>0</v>
      </c>
      <c r="K100">
        <v>479.92</v>
      </c>
      <c r="L100">
        <v>0</v>
      </c>
      <c r="M100">
        <v>0</v>
      </c>
      <c r="N100">
        <v>5</v>
      </c>
      <c r="O100">
        <v>241978.94</v>
      </c>
      <c r="P100">
        <v>1.01</v>
      </c>
      <c r="Q100">
        <v>552</v>
      </c>
      <c r="R100">
        <v>787</v>
      </c>
      <c r="S100">
        <v>0.7</v>
      </c>
      <c r="T100">
        <v>0.152</v>
      </c>
      <c r="U100">
        <v>268.62900000000002</v>
      </c>
      <c r="V100">
        <v>0.66700000000000004</v>
      </c>
      <c r="W100">
        <v>386.34800000000001</v>
      </c>
    </row>
    <row r="101" spans="1:23">
      <c r="A101" t="s">
        <v>27</v>
      </c>
      <c r="B101">
        <v>77</v>
      </c>
      <c r="C101">
        <v>72</v>
      </c>
      <c r="D101" s="1">
        <v>19134</v>
      </c>
      <c r="E101" s="1">
        <v>835</v>
      </c>
      <c r="F101" s="1">
        <v>48</v>
      </c>
      <c r="G101" s="1" t="s">
        <v>27</v>
      </c>
      <c r="H101">
        <v>3252.24</v>
      </c>
      <c r="I101">
        <v>3239.87</v>
      </c>
      <c r="J101">
        <v>12.37</v>
      </c>
      <c r="K101">
        <v>647.97</v>
      </c>
      <c r="L101">
        <v>12.37</v>
      </c>
      <c r="M101">
        <v>1</v>
      </c>
      <c r="N101">
        <v>5</v>
      </c>
      <c r="O101">
        <v>384104.31</v>
      </c>
      <c r="P101">
        <v>1.01</v>
      </c>
      <c r="Q101">
        <v>617</v>
      </c>
      <c r="R101">
        <v>1040</v>
      </c>
      <c r="S101">
        <v>0.59</v>
      </c>
      <c r="T101">
        <v>-0.129</v>
      </c>
      <c r="U101">
        <v>335.976</v>
      </c>
      <c r="V101">
        <v>-9.1210000000000004</v>
      </c>
      <c r="W101">
        <v>494.85599999999999</v>
      </c>
    </row>
    <row r="102" spans="1:23">
      <c r="A102" t="s">
        <v>27</v>
      </c>
      <c r="B102">
        <v>146</v>
      </c>
      <c r="C102">
        <v>492</v>
      </c>
      <c r="D102" s="1">
        <v>21687</v>
      </c>
      <c r="E102" s="1">
        <v>848</v>
      </c>
      <c r="F102" s="1">
        <v>49</v>
      </c>
      <c r="G102" s="1" t="s">
        <v>27</v>
      </c>
      <c r="H102">
        <v>4124.34</v>
      </c>
      <c r="I102">
        <v>4014.34</v>
      </c>
      <c r="J102">
        <v>110</v>
      </c>
      <c r="K102">
        <v>802.87</v>
      </c>
      <c r="L102">
        <v>22</v>
      </c>
      <c r="M102">
        <v>5</v>
      </c>
      <c r="N102">
        <v>5</v>
      </c>
      <c r="O102">
        <v>463829.36</v>
      </c>
      <c r="P102">
        <v>1.02</v>
      </c>
      <c r="Q102">
        <v>521</v>
      </c>
      <c r="R102">
        <v>1182</v>
      </c>
      <c r="S102">
        <v>0.44</v>
      </c>
      <c r="T102">
        <v>-17.164000000000001</v>
      </c>
      <c r="U102">
        <v>374.125</v>
      </c>
      <c r="V102">
        <v>-61.508000000000003</v>
      </c>
      <c r="W102">
        <v>528.97799999999995</v>
      </c>
    </row>
    <row r="103" spans="1:23">
      <c r="A103" t="s">
        <v>27</v>
      </c>
      <c r="B103">
        <v>159</v>
      </c>
      <c r="C103">
        <v>485</v>
      </c>
      <c r="D103" s="1">
        <v>24148</v>
      </c>
      <c r="E103" s="1">
        <v>924</v>
      </c>
      <c r="F103" s="1">
        <v>67</v>
      </c>
      <c r="G103" s="1" t="s">
        <v>27</v>
      </c>
      <c r="H103">
        <v>3392.93</v>
      </c>
      <c r="I103">
        <v>3309.09</v>
      </c>
      <c r="J103">
        <v>83.84</v>
      </c>
      <c r="K103">
        <v>661.82</v>
      </c>
      <c r="L103">
        <v>41.92</v>
      </c>
      <c r="M103">
        <v>2</v>
      </c>
      <c r="N103">
        <v>5</v>
      </c>
      <c r="O103">
        <v>287786.3</v>
      </c>
      <c r="P103">
        <v>1.02</v>
      </c>
      <c r="Q103">
        <v>451</v>
      </c>
      <c r="R103">
        <v>839</v>
      </c>
      <c r="S103">
        <v>0.54</v>
      </c>
      <c r="T103">
        <v>104.76600000000001</v>
      </c>
      <c r="U103">
        <v>299.113</v>
      </c>
      <c r="V103">
        <v>89.551000000000002</v>
      </c>
      <c r="W103">
        <v>428.85899999999998</v>
      </c>
    </row>
    <row r="104" spans="1:23">
      <c r="A104" t="s">
        <v>27</v>
      </c>
      <c r="B104">
        <v>270</v>
      </c>
      <c r="C104">
        <v>428</v>
      </c>
      <c r="D104" s="1">
        <v>20492</v>
      </c>
      <c r="E104" s="1">
        <v>888</v>
      </c>
      <c r="F104" s="1">
        <v>50</v>
      </c>
      <c r="G104" s="1" t="s">
        <v>27</v>
      </c>
      <c r="H104">
        <v>3305.69</v>
      </c>
      <c r="I104">
        <v>3294.65</v>
      </c>
      <c r="J104">
        <v>11.05</v>
      </c>
      <c r="K104">
        <v>658.93</v>
      </c>
      <c r="L104">
        <v>11.05</v>
      </c>
      <c r="M104">
        <v>1</v>
      </c>
      <c r="N104">
        <v>5</v>
      </c>
      <c r="O104">
        <v>425383.62</v>
      </c>
      <c r="P104">
        <v>1.01</v>
      </c>
      <c r="Q104">
        <v>669</v>
      </c>
      <c r="R104">
        <v>988</v>
      </c>
      <c r="S104">
        <v>0.68</v>
      </c>
      <c r="T104">
        <v>-3.4180000000000001</v>
      </c>
      <c r="U104">
        <v>318.041</v>
      </c>
      <c r="V104">
        <v>19.245999999999999</v>
      </c>
      <c r="W104">
        <v>465.48099999999999</v>
      </c>
    </row>
    <row r="105" spans="1:23">
      <c r="A105" t="s">
        <v>27</v>
      </c>
      <c r="B105">
        <v>447</v>
      </c>
      <c r="C105">
        <v>122</v>
      </c>
      <c r="D105" s="1">
        <v>10698</v>
      </c>
      <c r="E105" s="1">
        <v>566</v>
      </c>
      <c r="F105" s="1">
        <v>32</v>
      </c>
      <c r="G105" s="1" t="s">
        <v>27</v>
      </c>
      <c r="H105">
        <v>2142.38</v>
      </c>
      <c r="I105">
        <v>2097.17</v>
      </c>
      <c r="J105">
        <v>45.21</v>
      </c>
      <c r="K105">
        <v>419.43</v>
      </c>
      <c r="L105">
        <v>22.61</v>
      </c>
      <c r="M105">
        <v>2</v>
      </c>
      <c r="N105">
        <v>5</v>
      </c>
      <c r="O105">
        <v>238385.47</v>
      </c>
      <c r="P105">
        <v>1.01</v>
      </c>
      <c r="Q105">
        <v>566</v>
      </c>
      <c r="R105">
        <v>777</v>
      </c>
      <c r="S105">
        <v>0.73</v>
      </c>
      <c r="T105">
        <v>-7.25</v>
      </c>
      <c r="U105">
        <v>247.017</v>
      </c>
      <c r="V105">
        <v>-11.465</v>
      </c>
      <c r="W105">
        <v>375.05399999999997</v>
      </c>
    </row>
    <row r="106" spans="1:23">
      <c r="A106" t="s">
        <v>27</v>
      </c>
      <c r="B106">
        <v>560</v>
      </c>
      <c r="C106">
        <v>28</v>
      </c>
      <c r="D106" s="1">
        <v>13287</v>
      </c>
      <c r="E106" s="1">
        <v>744</v>
      </c>
      <c r="F106" s="1">
        <v>66</v>
      </c>
      <c r="G106" s="1" t="s">
        <v>27</v>
      </c>
      <c r="H106">
        <v>2669.19</v>
      </c>
      <c r="I106">
        <v>2618.59</v>
      </c>
      <c r="J106">
        <v>50.6</v>
      </c>
      <c r="K106">
        <v>523.72</v>
      </c>
      <c r="L106">
        <v>12.65</v>
      </c>
      <c r="M106">
        <v>4</v>
      </c>
      <c r="N106">
        <v>5</v>
      </c>
      <c r="O106">
        <v>211490.64</v>
      </c>
      <c r="P106">
        <v>1.01</v>
      </c>
      <c r="Q106">
        <v>361</v>
      </c>
      <c r="R106">
        <v>942</v>
      </c>
      <c r="S106">
        <v>0.38</v>
      </c>
      <c r="T106">
        <v>46.670999999999999</v>
      </c>
      <c r="U106">
        <v>315.36700000000002</v>
      </c>
      <c r="V106">
        <v>100.735</v>
      </c>
      <c r="W106">
        <v>422.755</v>
      </c>
    </row>
    <row r="107" spans="1:23">
      <c r="A107" t="s">
        <v>27</v>
      </c>
      <c r="B107">
        <v>672</v>
      </c>
      <c r="C107">
        <v>560</v>
      </c>
      <c r="D107" s="1">
        <v>17904</v>
      </c>
      <c r="E107" s="1">
        <v>859</v>
      </c>
      <c r="F107" s="1">
        <v>54</v>
      </c>
      <c r="G107" s="1" t="s">
        <v>27</v>
      </c>
      <c r="H107">
        <v>3044.3</v>
      </c>
      <c r="I107">
        <v>2986.74</v>
      </c>
      <c r="J107">
        <v>57.55</v>
      </c>
      <c r="K107">
        <v>597.35</v>
      </c>
      <c r="L107">
        <v>19.18</v>
      </c>
      <c r="M107">
        <v>3</v>
      </c>
      <c r="N107">
        <v>5</v>
      </c>
      <c r="O107">
        <v>391703.43</v>
      </c>
      <c r="P107">
        <v>1.01</v>
      </c>
      <c r="Q107">
        <v>559</v>
      </c>
      <c r="R107">
        <v>1042</v>
      </c>
      <c r="S107">
        <v>0.54</v>
      </c>
      <c r="T107">
        <v>38.454999999999998</v>
      </c>
      <c r="U107">
        <v>316.91899999999998</v>
      </c>
      <c r="V107">
        <v>68.03</v>
      </c>
      <c r="W107">
        <v>456.45800000000003</v>
      </c>
    </row>
    <row r="108" spans="1:23">
      <c r="A108" t="s">
        <v>27</v>
      </c>
      <c r="B108">
        <v>1053</v>
      </c>
      <c r="C108">
        <v>423</v>
      </c>
      <c r="D108" s="1">
        <v>21593</v>
      </c>
      <c r="E108" s="1">
        <v>916</v>
      </c>
      <c r="F108" s="1">
        <v>148</v>
      </c>
      <c r="G108" s="1" t="s">
        <v>27</v>
      </c>
      <c r="H108">
        <v>3070.51</v>
      </c>
      <c r="I108">
        <v>2995.71</v>
      </c>
      <c r="J108">
        <v>74.8</v>
      </c>
      <c r="K108">
        <v>599.14</v>
      </c>
      <c r="L108">
        <v>24.93</v>
      </c>
      <c r="M108">
        <v>3</v>
      </c>
      <c r="N108">
        <v>5</v>
      </c>
      <c r="O108">
        <v>377487.69</v>
      </c>
      <c r="P108">
        <v>1.01</v>
      </c>
      <c r="Q108">
        <v>702</v>
      </c>
      <c r="R108">
        <v>932</v>
      </c>
      <c r="S108">
        <v>0.75</v>
      </c>
      <c r="T108">
        <v>-3.57</v>
      </c>
      <c r="U108">
        <v>261.79399999999998</v>
      </c>
      <c r="V108">
        <v>9.7059999999999995</v>
      </c>
      <c r="W108">
        <v>391.56099999999998</v>
      </c>
    </row>
    <row r="109" spans="1:23">
      <c r="A109" t="s">
        <v>27</v>
      </c>
      <c r="B109">
        <v>1065</v>
      </c>
      <c r="C109">
        <v>347</v>
      </c>
      <c r="D109" s="1">
        <v>23582</v>
      </c>
      <c r="E109" s="1">
        <v>895</v>
      </c>
      <c r="F109" s="1">
        <v>48</v>
      </c>
      <c r="G109" s="1" t="s">
        <v>27</v>
      </c>
      <c r="H109">
        <v>3647.67</v>
      </c>
      <c r="I109">
        <v>3417.15</v>
      </c>
      <c r="J109">
        <v>230.52</v>
      </c>
      <c r="K109">
        <v>683.43</v>
      </c>
      <c r="L109">
        <v>32.93</v>
      </c>
      <c r="M109">
        <v>7</v>
      </c>
      <c r="N109">
        <v>5</v>
      </c>
      <c r="O109">
        <v>446742.66</v>
      </c>
      <c r="P109">
        <v>1.01</v>
      </c>
      <c r="Q109">
        <v>632</v>
      </c>
      <c r="R109">
        <v>947</v>
      </c>
      <c r="S109">
        <v>0.67</v>
      </c>
      <c r="T109">
        <v>-43.055</v>
      </c>
      <c r="U109">
        <v>307.94099999999997</v>
      </c>
      <c r="V109">
        <v>-66.641999999999996</v>
      </c>
      <c r="W109">
        <v>481.9</v>
      </c>
    </row>
    <row r="110" spans="1:23">
      <c r="A110" t="s">
        <v>27</v>
      </c>
      <c r="B110">
        <v>1076</v>
      </c>
      <c r="C110">
        <v>377</v>
      </c>
      <c r="D110" s="1">
        <v>9641</v>
      </c>
      <c r="E110" s="1">
        <v>593</v>
      </c>
      <c r="F110" s="1">
        <v>56</v>
      </c>
      <c r="G110" s="1" t="s">
        <v>27</v>
      </c>
      <c r="H110">
        <v>2268.13</v>
      </c>
      <c r="I110">
        <v>2209.9</v>
      </c>
      <c r="J110">
        <v>58.23</v>
      </c>
      <c r="K110">
        <v>441.98</v>
      </c>
      <c r="L110">
        <v>19.41</v>
      </c>
      <c r="M110">
        <v>3</v>
      </c>
      <c r="N110">
        <v>5</v>
      </c>
      <c r="O110">
        <v>308351.76</v>
      </c>
      <c r="P110">
        <v>1</v>
      </c>
      <c r="Q110">
        <v>496</v>
      </c>
      <c r="R110">
        <v>1057</v>
      </c>
      <c r="S110">
        <v>0.47</v>
      </c>
      <c r="T110">
        <v>35.871000000000002</v>
      </c>
      <c r="U110">
        <v>315.18200000000002</v>
      </c>
      <c r="V110">
        <v>59.198999999999998</v>
      </c>
      <c r="W110">
        <v>452.923</v>
      </c>
    </row>
    <row r="111" spans="1:23">
      <c r="A111" t="s">
        <v>27</v>
      </c>
      <c r="B111">
        <v>1170</v>
      </c>
      <c r="C111">
        <v>401</v>
      </c>
      <c r="D111" s="1">
        <v>19916</v>
      </c>
      <c r="E111" s="1">
        <v>846</v>
      </c>
      <c r="F111" s="1">
        <v>47</v>
      </c>
      <c r="G111" s="1" t="s">
        <v>27</v>
      </c>
      <c r="H111">
        <v>4000.06</v>
      </c>
      <c r="I111">
        <v>3900.73</v>
      </c>
      <c r="J111">
        <v>99.33</v>
      </c>
      <c r="K111">
        <v>780.15</v>
      </c>
      <c r="L111">
        <v>24.83</v>
      </c>
      <c r="M111">
        <v>4</v>
      </c>
      <c r="N111">
        <v>5</v>
      </c>
      <c r="O111">
        <v>329555.65000000002</v>
      </c>
      <c r="P111">
        <v>1.02</v>
      </c>
      <c r="Q111">
        <v>558</v>
      </c>
      <c r="R111">
        <v>1053</v>
      </c>
      <c r="S111">
        <v>0.53</v>
      </c>
      <c r="T111">
        <v>43.362000000000002</v>
      </c>
      <c r="U111">
        <v>392.41399999999999</v>
      </c>
      <c r="V111">
        <v>5.49</v>
      </c>
      <c r="W111">
        <v>461.85199999999998</v>
      </c>
    </row>
    <row r="112" spans="1:23">
      <c r="A112" t="s">
        <v>27</v>
      </c>
      <c r="B112">
        <v>1184</v>
      </c>
      <c r="C112">
        <v>147</v>
      </c>
      <c r="D112" s="1">
        <v>7970</v>
      </c>
      <c r="E112" s="1">
        <v>512</v>
      </c>
      <c r="F112" s="1">
        <v>28</v>
      </c>
      <c r="G112" s="1" t="s">
        <v>27</v>
      </c>
      <c r="H112">
        <v>1326.48</v>
      </c>
      <c r="I112">
        <v>1326.48</v>
      </c>
      <c r="J112">
        <v>0</v>
      </c>
      <c r="K112">
        <v>331.62</v>
      </c>
      <c r="L112">
        <v>0</v>
      </c>
      <c r="M112">
        <v>0</v>
      </c>
      <c r="N112">
        <v>4</v>
      </c>
      <c r="O112">
        <v>129698.7</v>
      </c>
      <c r="P112">
        <v>1.01</v>
      </c>
      <c r="Q112">
        <v>390</v>
      </c>
      <c r="R112">
        <v>713</v>
      </c>
      <c r="S112">
        <v>0.55000000000000004</v>
      </c>
      <c r="T112">
        <v>26.510999999999999</v>
      </c>
      <c r="U112">
        <v>212.97900000000001</v>
      </c>
      <c r="V112">
        <v>21.213999999999999</v>
      </c>
      <c r="W112">
        <v>293.77300000000002</v>
      </c>
    </row>
    <row r="113" spans="1:23">
      <c r="A113" t="s">
        <v>27</v>
      </c>
      <c r="B113">
        <v>1321</v>
      </c>
      <c r="C113">
        <v>171</v>
      </c>
      <c r="D113" s="1">
        <v>15883</v>
      </c>
      <c r="E113" s="1">
        <v>712</v>
      </c>
      <c r="F113" s="1">
        <v>45</v>
      </c>
      <c r="G113" s="1" t="s">
        <v>27</v>
      </c>
      <c r="H113">
        <v>3564.06</v>
      </c>
      <c r="I113">
        <v>3564.06</v>
      </c>
      <c r="J113">
        <v>0</v>
      </c>
      <c r="K113">
        <v>712.81</v>
      </c>
      <c r="L113">
        <v>0</v>
      </c>
      <c r="M113">
        <v>0</v>
      </c>
      <c r="N113">
        <v>5</v>
      </c>
      <c r="O113">
        <v>474960.18</v>
      </c>
      <c r="P113">
        <v>1.01</v>
      </c>
      <c r="Q113">
        <v>730</v>
      </c>
      <c r="R113">
        <v>1248</v>
      </c>
      <c r="S113">
        <v>0.57999999999999996</v>
      </c>
      <c r="T113">
        <v>-29.603999999999999</v>
      </c>
      <c r="U113">
        <v>365.101</v>
      </c>
      <c r="V113">
        <v>14.706</v>
      </c>
      <c r="W113">
        <v>527.83799999999997</v>
      </c>
    </row>
    <row r="114" spans="1:23">
      <c r="A114" t="s">
        <v>27</v>
      </c>
      <c r="B114">
        <v>1396</v>
      </c>
      <c r="C114">
        <v>3</v>
      </c>
      <c r="D114" s="1">
        <v>15353</v>
      </c>
      <c r="E114" s="1">
        <v>773</v>
      </c>
      <c r="F114" s="1">
        <v>153</v>
      </c>
      <c r="G114" s="1" t="s">
        <v>27</v>
      </c>
      <c r="H114">
        <v>2547.11</v>
      </c>
      <c r="I114">
        <v>2536.34</v>
      </c>
      <c r="J114">
        <v>10.77</v>
      </c>
      <c r="K114">
        <v>507.27</v>
      </c>
      <c r="L114">
        <v>10.77</v>
      </c>
      <c r="M114">
        <v>1</v>
      </c>
      <c r="N114">
        <v>5</v>
      </c>
      <c r="O114">
        <v>240966.61</v>
      </c>
      <c r="P114">
        <v>1.01</v>
      </c>
      <c r="Q114">
        <v>522</v>
      </c>
      <c r="R114">
        <v>748</v>
      </c>
      <c r="S114">
        <v>0.7</v>
      </c>
      <c r="T114">
        <v>-87.664000000000001</v>
      </c>
      <c r="U114">
        <v>257.23700000000002</v>
      </c>
      <c r="V114">
        <v>-97.837999999999994</v>
      </c>
      <c r="W114">
        <v>362.79899999999998</v>
      </c>
    </row>
    <row r="115" spans="1:23">
      <c r="A115" t="s">
        <v>27</v>
      </c>
      <c r="B115">
        <v>1422</v>
      </c>
      <c r="C115">
        <v>39</v>
      </c>
      <c r="D115" s="1">
        <v>10567</v>
      </c>
      <c r="E115" s="1">
        <v>684</v>
      </c>
      <c r="F115" s="1">
        <v>72</v>
      </c>
      <c r="G115" s="1" t="s">
        <v>27</v>
      </c>
      <c r="H115">
        <v>1865.47</v>
      </c>
      <c r="I115">
        <v>1865.47</v>
      </c>
      <c r="J115">
        <v>0</v>
      </c>
      <c r="K115">
        <v>310.91000000000003</v>
      </c>
      <c r="L115">
        <v>0</v>
      </c>
      <c r="M115">
        <v>0</v>
      </c>
      <c r="N115">
        <v>6</v>
      </c>
      <c r="O115">
        <v>113851.15</v>
      </c>
      <c r="P115">
        <v>1.02</v>
      </c>
      <c r="Q115">
        <v>403</v>
      </c>
      <c r="R115">
        <v>468</v>
      </c>
      <c r="S115">
        <v>0.86</v>
      </c>
      <c r="T115">
        <v>15.44</v>
      </c>
      <c r="U115">
        <v>142.547</v>
      </c>
      <c r="V115">
        <v>8.9130000000000003</v>
      </c>
      <c r="W115">
        <v>213.96199999999999</v>
      </c>
    </row>
    <row r="116" spans="1:23">
      <c r="A116" t="s">
        <v>27</v>
      </c>
      <c r="B116">
        <v>1433</v>
      </c>
      <c r="C116">
        <v>454</v>
      </c>
      <c r="D116" s="1">
        <v>19900</v>
      </c>
      <c r="E116" s="1">
        <v>960</v>
      </c>
      <c r="F116" s="1">
        <v>155</v>
      </c>
      <c r="G116" s="1" t="s">
        <v>27</v>
      </c>
      <c r="H116">
        <v>3623.6</v>
      </c>
      <c r="I116">
        <v>3563.89</v>
      </c>
      <c r="J116">
        <v>59.71</v>
      </c>
      <c r="K116">
        <v>712.78</v>
      </c>
      <c r="L116">
        <v>19.899999999999999</v>
      </c>
      <c r="M116">
        <v>3</v>
      </c>
      <c r="N116">
        <v>5</v>
      </c>
      <c r="O116">
        <v>388556.35</v>
      </c>
      <c r="P116">
        <v>1.01</v>
      </c>
      <c r="Q116">
        <v>616</v>
      </c>
      <c r="R116">
        <v>1014</v>
      </c>
      <c r="S116">
        <v>0.61</v>
      </c>
      <c r="T116">
        <v>7.2140000000000004</v>
      </c>
      <c r="U116">
        <v>339.72800000000001</v>
      </c>
      <c r="V116">
        <v>41.604999999999997</v>
      </c>
      <c r="W116">
        <v>515.34</v>
      </c>
    </row>
    <row r="117" spans="1:23">
      <c r="A117" t="s">
        <v>27</v>
      </c>
      <c r="B117">
        <v>1502</v>
      </c>
      <c r="C117">
        <v>534</v>
      </c>
      <c r="D117" s="1">
        <v>19125</v>
      </c>
      <c r="E117" s="1">
        <v>878</v>
      </c>
      <c r="F117" s="1">
        <v>52</v>
      </c>
      <c r="G117" s="1" t="s">
        <v>27</v>
      </c>
      <c r="H117">
        <v>4329.59</v>
      </c>
      <c r="I117">
        <v>4091.5</v>
      </c>
      <c r="J117">
        <v>238.09</v>
      </c>
      <c r="K117">
        <v>1022.88</v>
      </c>
      <c r="L117">
        <v>29.76</v>
      </c>
      <c r="M117">
        <v>8</v>
      </c>
      <c r="N117">
        <v>4</v>
      </c>
      <c r="O117">
        <v>429033.35</v>
      </c>
      <c r="P117">
        <v>1.01</v>
      </c>
      <c r="Q117">
        <v>406</v>
      </c>
      <c r="R117">
        <v>1459</v>
      </c>
      <c r="S117">
        <v>0.28000000000000003</v>
      </c>
      <c r="T117">
        <v>-13.016</v>
      </c>
      <c r="U117">
        <v>518.11599999999999</v>
      </c>
      <c r="V117">
        <v>-86.659000000000006</v>
      </c>
      <c r="W117">
        <v>700.21199999999999</v>
      </c>
    </row>
    <row r="118" spans="1:23">
      <c r="A118" t="s">
        <v>27</v>
      </c>
      <c r="B118">
        <v>1520</v>
      </c>
      <c r="C118">
        <v>310</v>
      </c>
      <c r="D118" s="1">
        <v>20261</v>
      </c>
      <c r="E118" s="1">
        <v>877</v>
      </c>
      <c r="F118" s="1">
        <v>139</v>
      </c>
      <c r="G118" s="1" t="s">
        <v>27</v>
      </c>
      <c r="H118">
        <v>3368.29</v>
      </c>
      <c r="I118">
        <v>3368.29</v>
      </c>
      <c r="J118">
        <v>0</v>
      </c>
      <c r="K118">
        <v>673.66</v>
      </c>
      <c r="L118">
        <v>0</v>
      </c>
      <c r="M118">
        <v>0</v>
      </c>
      <c r="N118">
        <v>5</v>
      </c>
      <c r="O118">
        <v>350423.81</v>
      </c>
      <c r="P118">
        <v>1.06</v>
      </c>
      <c r="Q118">
        <v>708</v>
      </c>
      <c r="R118">
        <v>846</v>
      </c>
      <c r="S118">
        <v>0.84</v>
      </c>
      <c r="T118">
        <v>25.68</v>
      </c>
      <c r="U118">
        <v>312.88</v>
      </c>
      <c r="V118">
        <v>-21.657</v>
      </c>
      <c r="W118">
        <v>413.77800000000002</v>
      </c>
    </row>
    <row r="119" spans="1:23">
      <c r="A119" t="s">
        <v>27</v>
      </c>
      <c r="B119">
        <v>1569</v>
      </c>
      <c r="C119">
        <v>338</v>
      </c>
      <c r="D119" s="1">
        <v>8492</v>
      </c>
      <c r="E119" s="1">
        <v>536</v>
      </c>
      <c r="F119" s="1">
        <v>40</v>
      </c>
      <c r="G119" s="1" t="s">
        <v>27</v>
      </c>
      <c r="H119">
        <v>2094.3200000000002</v>
      </c>
      <c r="I119">
        <v>2094.3200000000002</v>
      </c>
      <c r="J119">
        <v>0</v>
      </c>
      <c r="K119">
        <v>418.86</v>
      </c>
      <c r="L119">
        <v>0</v>
      </c>
      <c r="M119">
        <v>0</v>
      </c>
      <c r="N119">
        <v>5</v>
      </c>
      <c r="O119">
        <v>189262.4</v>
      </c>
      <c r="P119">
        <v>1.01</v>
      </c>
      <c r="Q119">
        <v>439</v>
      </c>
      <c r="R119">
        <v>642</v>
      </c>
      <c r="S119">
        <v>0.68</v>
      </c>
      <c r="T119">
        <v>32.427</v>
      </c>
      <c r="U119">
        <v>223.91</v>
      </c>
      <c r="V119">
        <v>27.86</v>
      </c>
      <c r="W119">
        <v>305.35199999999998</v>
      </c>
    </row>
    <row r="120" spans="1:23">
      <c r="A120" t="s">
        <v>27</v>
      </c>
      <c r="B120">
        <v>1569</v>
      </c>
      <c r="C120">
        <v>338</v>
      </c>
      <c r="H120">
        <v>2092.21</v>
      </c>
      <c r="I120">
        <v>2092.21</v>
      </c>
      <c r="J120">
        <v>0</v>
      </c>
      <c r="K120">
        <v>418.44</v>
      </c>
      <c r="L120">
        <v>0</v>
      </c>
      <c r="M120">
        <v>0</v>
      </c>
      <c r="N120">
        <v>5</v>
      </c>
      <c r="O120">
        <v>189209.08</v>
      </c>
      <c r="P120">
        <v>1.01</v>
      </c>
      <c r="Q120">
        <v>440</v>
      </c>
      <c r="R120">
        <v>641</v>
      </c>
      <c r="S120">
        <v>0.69</v>
      </c>
      <c r="T120">
        <v>32.398000000000003</v>
      </c>
      <c r="U120">
        <v>223.69800000000001</v>
      </c>
      <c r="V120">
        <v>26.981000000000002</v>
      </c>
      <c r="W120">
        <v>305.14800000000002</v>
      </c>
    </row>
    <row r="121" spans="1:23">
      <c r="A121" t="s">
        <v>28</v>
      </c>
      <c r="B121">
        <v>106</v>
      </c>
      <c r="C121">
        <v>530</v>
      </c>
      <c r="D121" s="1">
        <v>22335</v>
      </c>
      <c r="E121" s="1">
        <v>945</v>
      </c>
      <c r="F121" s="1">
        <v>75</v>
      </c>
      <c r="G121" s="1" t="s">
        <v>28</v>
      </c>
      <c r="H121">
        <v>5928.44</v>
      </c>
      <c r="I121">
        <v>5410.41</v>
      </c>
      <c r="J121">
        <v>518.03</v>
      </c>
      <c r="K121">
        <v>901.74</v>
      </c>
      <c r="L121">
        <v>34.54</v>
      </c>
      <c r="M121">
        <v>15</v>
      </c>
      <c r="N121">
        <v>6</v>
      </c>
      <c r="O121">
        <v>515113.26</v>
      </c>
      <c r="P121">
        <v>1.01</v>
      </c>
      <c r="Q121">
        <v>526</v>
      </c>
      <c r="R121">
        <v>1610</v>
      </c>
      <c r="S121">
        <v>0.33</v>
      </c>
      <c r="T121">
        <v>-55.723999999999997</v>
      </c>
      <c r="U121">
        <v>544.86800000000005</v>
      </c>
      <c r="V121">
        <v>-49.511000000000003</v>
      </c>
      <c r="W121">
        <v>803.62300000000005</v>
      </c>
    </row>
    <row r="122" spans="1:23">
      <c r="A122" t="s">
        <v>28</v>
      </c>
      <c r="B122">
        <v>139</v>
      </c>
      <c r="C122">
        <v>34</v>
      </c>
      <c r="D122" s="1">
        <v>19617</v>
      </c>
      <c r="E122" s="1">
        <v>998</v>
      </c>
      <c r="F122" s="1">
        <v>251</v>
      </c>
      <c r="G122" s="1" t="s">
        <v>28</v>
      </c>
      <c r="H122">
        <v>5893.09</v>
      </c>
      <c r="I122">
        <v>5528.81</v>
      </c>
      <c r="J122">
        <v>364.28</v>
      </c>
      <c r="K122">
        <v>1105.76</v>
      </c>
      <c r="L122">
        <v>28.02</v>
      </c>
      <c r="M122">
        <v>13</v>
      </c>
      <c r="N122">
        <v>5</v>
      </c>
      <c r="O122">
        <v>535990.13</v>
      </c>
      <c r="P122">
        <v>1.01</v>
      </c>
      <c r="Q122">
        <v>545</v>
      </c>
      <c r="R122">
        <v>1483</v>
      </c>
      <c r="S122">
        <v>0.37</v>
      </c>
      <c r="T122">
        <v>109.396</v>
      </c>
      <c r="U122">
        <v>495.12</v>
      </c>
      <c r="V122">
        <v>203.07300000000001</v>
      </c>
      <c r="W122">
        <v>753.43499999999995</v>
      </c>
    </row>
    <row r="123" spans="1:23">
      <c r="A123" t="s">
        <v>28</v>
      </c>
      <c r="B123">
        <v>156</v>
      </c>
      <c r="C123">
        <v>363</v>
      </c>
      <c r="D123" s="1">
        <v>24860</v>
      </c>
      <c r="E123" s="1">
        <v>1003</v>
      </c>
      <c r="F123" s="1">
        <v>151</v>
      </c>
      <c r="G123" s="1" t="s">
        <v>28</v>
      </c>
      <c r="H123">
        <v>6565.59</v>
      </c>
      <c r="I123">
        <v>6026.83</v>
      </c>
      <c r="J123">
        <v>538.76</v>
      </c>
      <c r="K123">
        <v>1205.3699999999999</v>
      </c>
      <c r="L123">
        <v>28.36</v>
      </c>
      <c r="M123">
        <v>19</v>
      </c>
      <c r="N123">
        <v>5</v>
      </c>
      <c r="O123">
        <v>854276.28</v>
      </c>
      <c r="P123">
        <v>1</v>
      </c>
      <c r="Q123">
        <v>724</v>
      </c>
      <c r="R123">
        <v>1775</v>
      </c>
      <c r="S123">
        <v>0.41</v>
      </c>
      <c r="T123">
        <v>18.821000000000002</v>
      </c>
      <c r="U123">
        <v>564.54200000000003</v>
      </c>
      <c r="V123">
        <v>30.911999999999999</v>
      </c>
      <c r="W123">
        <v>916.05</v>
      </c>
    </row>
    <row r="124" spans="1:23">
      <c r="A124" t="s">
        <v>28</v>
      </c>
      <c r="B124">
        <v>351</v>
      </c>
      <c r="C124">
        <v>372</v>
      </c>
      <c r="D124" s="1">
        <v>17413</v>
      </c>
      <c r="E124" s="1">
        <v>845</v>
      </c>
      <c r="F124" s="1">
        <v>56</v>
      </c>
      <c r="G124" s="1" t="s">
        <v>28</v>
      </c>
      <c r="H124">
        <v>5862.58</v>
      </c>
      <c r="I124">
        <v>5617.43</v>
      </c>
      <c r="J124">
        <v>245.15</v>
      </c>
      <c r="K124">
        <v>1123.49</v>
      </c>
      <c r="L124">
        <v>27.24</v>
      </c>
      <c r="M124">
        <v>9</v>
      </c>
      <c r="N124">
        <v>5</v>
      </c>
      <c r="O124">
        <v>913058.45</v>
      </c>
      <c r="P124">
        <v>1</v>
      </c>
      <c r="Q124">
        <v>945</v>
      </c>
      <c r="R124">
        <v>1591</v>
      </c>
      <c r="S124">
        <v>0.59</v>
      </c>
      <c r="T124">
        <v>-0.55000000000000004</v>
      </c>
      <c r="U124">
        <v>563.23</v>
      </c>
      <c r="V124">
        <v>77.622</v>
      </c>
      <c r="W124">
        <v>887.98299999999995</v>
      </c>
    </row>
    <row r="125" spans="1:23">
      <c r="A125" t="s">
        <v>28</v>
      </c>
      <c r="B125">
        <v>419</v>
      </c>
      <c r="C125">
        <v>123</v>
      </c>
      <c r="D125" s="1">
        <v>22621</v>
      </c>
      <c r="E125" s="1">
        <v>932</v>
      </c>
      <c r="F125" s="1">
        <v>75</v>
      </c>
      <c r="G125" s="1" t="s">
        <v>28</v>
      </c>
      <c r="H125">
        <v>6693</v>
      </c>
      <c r="I125">
        <v>6302.35</v>
      </c>
      <c r="J125">
        <v>390.66</v>
      </c>
      <c r="K125">
        <v>1260.47</v>
      </c>
      <c r="L125">
        <v>26.04</v>
      </c>
      <c r="M125">
        <v>15</v>
      </c>
      <c r="N125">
        <v>5</v>
      </c>
      <c r="O125">
        <v>1311445.81</v>
      </c>
      <c r="P125">
        <v>1.01</v>
      </c>
      <c r="Q125">
        <v>1037</v>
      </c>
      <c r="R125">
        <v>1644</v>
      </c>
      <c r="S125">
        <v>0.63</v>
      </c>
      <c r="T125">
        <v>30.704999999999998</v>
      </c>
      <c r="U125">
        <v>551.70799999999997</v>
      </c>
      <c r="V125">
        <v>94.364000000000004</v>
      </c>
      <c r="W125">
        <v>902.46299999999997</v>
      </c>
    </row>
    <row r="126" spans="1:23">
      <c r="A126" t="s">
        <v>28</v>
      </c>
      <c r="B126">
        <v>433</v>
      </c>
      <c r="C126">
        <v>568</v>
      </c>
      <c r="D126" s="1">
        <v>26593</v>
      </c>
      <c r="E126" s="1">
        <v>1040</v>
      </c>
      <c r="F126" s="1">
        <v>94</v>
      </c>
      <c r="G126" s="1" t="s">
        <v>28</v>
      </c>
      <c r="H126">
        <v>5336.77</v>
      </c>
      <c r="I126">
        <v>5043.84</v>
      </c>
      <c r="J126">
        <v>292.93</v>
      </c>
      <c r="K126">
        <v>1008.77</v>
      </c>
      <c r="L126">
        <v>24.41</v>
      </c>
      <c r="M126">
        <v>12</v>
      </c>
      <c r="N126">
        <v>5</v>
      </c>
      <c r="O126">
        <v>997427.8</v>
      </c>
      <c r="P126">
        <v>1.02</v>
      </c>
      <c r="Q126">
        <v>1192</v>
      </c>
      <c r="R126">
        <v>1360</v>
      </c>
      <c r="S126">
        <v>0.88</v>
      </c>
      <c r="T126">
        <v>6.7880000000000003</v>
      </c>
      <c r="U126">
        <v>500.988</v>
      </c>
      <c r="V126">
        <v>41.255000000000003</v>
      </c>
      <c r="W126">
        <v>809.43100000000004</v>
      </c>
    </row>
    <row r="127" spans="1:23">
      <c r="A127" t="s">
        <v>28</v>
      </c>
      <c r="B127">
        <v>480</v>
      </c>
      <c r="C127">
        <v>306</v>
      </c>
      <c r="D127" s="1">
        <v>21802</v>
      </c>
      <c r="E127" s="1">
        <v>897</v>
      </c>
      <c r="F127" s="1">
        <v>66</v>
      </c>
      <c r="G127" s="1" t="s">
        <v>28</v>
      </c>
      <c r="H127">
        <v>5984.52</v>
      </c>
      <c r="I127">
        <v>5814.92</v>
      </c>
      <c r="J127">
        <v>169.6</v>
      </c>
      <c r="K127">
        <v>1162.98</v>
      </c>
      <c r="L127">
        <v>56.53</v>
      </c>
      <c r="M127">
        <v>3</v>
      </c>
      <c r="N127">
        <v>5</v>
      </c>
      <c r="O127">
        <v>758812.3</v>
      </c>
      <c r="P127">
        <v>1.01</v>
      </c>
      <c r="Q127">
        <v>802</v>
      </c>
      <c r="R127">
        <v>1480</v>
      </c>
      <c r="S127">
        <v>0.54</v>
      </c>
      <c r="T127">
        <v>158.11799999999999</v>
      </c>
      <c r="U127">
        <v>558.02300000000002</v>
      </c>
      <c r="V127">
        <v>91.552999999999997</v>
      </c>
      <c r="W127">
        <v>722.43</v>
      </c>
    </row>
    <row r="128" spans="1:23">
      <c r="A128" t="s">
        <v>28</v>
      </c>
      <c r="B128">
        <v>498</v>
      </c>
      <c r="C128">
        <v>387</v>
      </c>
      <c r="D128" s="1">
        <v>27732</v>
      </c>
      <c r="E128" s="1">
        <v>1013</v>
      </c>
      <c r="F128" s="1">
        <v>207</v>
      </c>
      <c r="G128" s="1" t="s">
        <v>28</v>
      </c>
      <c r="H128">
        <v>4991.3599999999997</v>
      </c>
      <c r="I128">
        <v>4926.8</v>
      </c>
      <c r="J128">
        <v>64.56</v>
      </c>
      <c r="K128">
        <v>985.36</v>
      </c>
      <c r="L128">
        <v>64.56</v>
      </c>
      <c r="M128">
        <v>1</v>
      </c>
      <c r="N128">
        <v>5</v>
      </c>
      <c r="O128">
        <v>909228.27</v>
      </c>
      <c r="P128">
        <v>1.01</v>
      </c>
      <c r="Q128">
        <v>859</v>
      </c>
      <c r="R128">
        <v>1585</v>
      </c>
      <c r="S128">
        <v>0.54</v>
      </c>
      <c r="T128">
        <v>7.4480000000000004</v>
      </c>
      <c r="U128">
        <v>525.01700000000005</v>
      </c>
      <c r="V128">
        <v>-23.873999999999999</v>
      </c>
      <c r="W128">
        <v>831.31500000000005</v>
      </c>
    </row>
    <row r="129" spans="1:23">
      <c r="A129" t="s">
        <v>28</v>
      </c>
      <c r="B129">
        <v>546</v>
      </c>
      <c r="C129">
        <v>493</v>
      </c>
      <c r="H129">
        <v>4834.46</v>
      </c>
      <c r="I129">
        <v>4589.33</v>
      </c>
      <c r="J129">
        <v>245.13</v>
      </c>
      <c r="K129">
        <v>917.87</v>
      </c>
      <c r="L129">
        <v>30.64</v>
      </c>
      <c r="M129">
        <v>8</v>
      </c>
      <c r="N129">
        <v>5</v>
      </c>
      <c r="O129">
        <v>975932.08</v>
      </c>
      <c r="P129">
        <v>1.02</v>
      </c>
      <c r="Q129">
        <v>665</v>
      </c>
      <c r="R129">
        <v>1651</v>
      </c>
      <c r="S129">
        <v>0.4</v>
      </c>
      <c r="T129">
        <v>-45.128</v>
      </c>
      <c r="U129">
        <v>566.53899999999999</v>
      </c>
      <c r="V129">
        <v>-57.058999999999997</v>
      </c>
      <c r="W129">
        <v>868.42399999999998</v>
      </c>
    </row>
    <row r="130" spans="1:23">
      <c r="A130" t="s">
        <v>28</v>
      </c>
      <c r="B130">
        <v>1016</v>
      </c>
      <c r="C130">
        <v>21</v>
      </c>
      <c r="D130" s="1">
        <v>24637</v>
      </c>
      <c r="E130" s="1">
        <v>1000</v>
      </c>
      <c r="F130" s="1">
        <v>60</v>
      </c>
      <c r="G130" s="1" t="s">
        <v>28</v>
      </c>
      <c r="H130">
        <v>6519.75</v>
      </c>
      <c r="I130">
        <v>6261.7</v>
      </c>
      <c r="J130">
        <v>258.05</v>
      </c>
      <c r="K130">
        <v>1252.3399999999999</v>
      </c>
      <c r="L130">
        <v>19.850000000000001</v>
      </c>
      <c r="M130">
        <v>13</v>
      </c>
      <c r="N130">
        <v>5</v>
      </c>
      <c r="O130">
        <v>454012.14</v>
      </c>
      <c r="P130">
        <v>1.01</v>
      </c>
      <c r="Q130">
        <v>513</v>
      </c>
      <c r="R130">
        <v>1591</v>
      </c>
      <c r="S130">
        <v>0.32</v>
      </c>
      <c r="T130">
        <v>-48.548999999999999</v>
      </c>
      <c r="U130">
        <v>620.18200000000002</v>
      </c>
      <c r="V130">
        <v>23.948</v>
      </c>
      <c r="W130">
        <v>761.97400000000005</v>
      </c>
    </row>
    <row r="131" spans="1:23">
      <c r="A131" t="s">
        <v>28</v>
      </c>
      <c r="B131">
        <v>1115</v>
      </c>
      <c r="C131">
        <v>145</v>
      </c>
      <c r="D131" s="1">
        <v>19130</v>
      </c>
      <c r="E131" s="1">
        <v>871</v>
      </c>
      <c r="F131" s="1">
        <v>91</v>
      </c>
      <c r="G131" s="1" t="s">
        <v>28</v>
      </c>
      <c r="H131">
        <v>5100.1400000000003</v>
      </c>
      <c r="I131">
        <v>4745.57</v>
      </c>
      <c r="J131">
        <v>354.57</v>
      </c>
      <c r="K131">
        <v>949.11</v>
      </c>
      <c r="L131">
        <v>35.46</v>
      </c>
      <c r="M131">
        <v>10</v>
      </c>
      <c r="N131">
        <v>5</v>
      </c>
      <c r="O131">
        <v>807040.67</v>
      </c>
      <c r="P131">
        <v>1.01</v>
      </c>
      <c r="Q131">
        <v>798</v>
      </c>
      <c r="R131">
        <v>1536</v>
      </c>
      <c r="S131">
        <v>0.52</v>
      </c>
      <c r="T131">
        <v>-31.01</v>
      </c>
      <c r="U131">
        <v>467.62900000000002</v>
      </c>
      <c r="V131">
        <v>17.077000000000002</v>
      </c>
      <c r="W131">
        <v>703.81200000000001</v>
      </c>
    </row>
    <row r="132" spans="1:23">
      <c r="A132" t="s">
        <v>28</v>
      </c>
      <c r="B132">
        <v>1207</v>
      </c>
      <c r="C132">
        <v>167</v>
      </c>
      <c r="D132" s="1">
        <v>22777</v>
      </c>
      <c r="E132" s="1">
        <v>900</v>
      </c>
      <c r="F132" s="1">
        <v>72</v>
      </c>
      <c r="G132" s="1" t="s">
        <v>28</v>
      </c>
      <c r="H132">
        <v>5326.43</v>
      </c>
      <c r="I132">
        <v>5162.13</v>
      </c>
      <c r="J132">
        <v>164.3</v>
      </c>
      <c r="K132">
        <v>1032.43</v>
      </c>
      <c r="L132">
        <v>27.38</v>
      </c>
      <c r="M132">
        <v>6</v>
      </c>
      <c r="N132">
        <v>5</v>
      </c>
      <c r="O132">
        <v>768370.86</v>
      </c>
      <c r="P132">
        <v>1.01</v>
      </c>
      <c r="Q132">
        <v>925</v>
      </c>
      <c r="R132">
        <v>1589</v>
      </c>
      <c r="S132">
        <v>0.57999999999999996</v>
      </c>
      <c r="T132">
        <v>-141.886</v>
      </c>
      <c r="U132">
        <v>563.01</v>
      </c>
      <c r="V132">
        <v>-55.055999999999997</v>
      </c>
      <c r="W132">
        <v>741.39700000000005</v>
      </c>
    </row>
    <row r="133" spans="1:23">
      <c r="A133" t="s">
        <v>28</v>
      </c>
      <c r="B133">
        <v>1219</v>
      </c>
      <c r="C133">
        <v>394</v>
      </c>
      <c r="D133" s="1">
        <v>20863</v>
      </c>
      <c r="E133" s="1">
        <v>934</v>
      </c>
      <c r="F133" s="1">
        <v>82</v>
      </c>
      <c r="G133" s="1" t="s">
        <v>28</v>
      </c>
      <c r="H133">
        <v>4593.0200000000004</v>
      </c>
      <c r="I133">
        <v>4560.12</v>
      </c>
      <c r="J133">
        <v>32.9</v>
      </c>
      <c r="K133">
        <v>912.02</v>
      </c>
      <c r="L133">
        <v>16.45</v>
      </c>
      <c r="M133">
        <v>2</v>
      </c>
      <c r="N133">
        <v>5</v>
      </c>
      <c r="O133">
        <v>998667.2</v>
      </c>
      <c r="P133">
        <v>1.01</v>
      </c>
      <c r="Q133">
        <v>1116</v>
      </c>
      <c r="R133">
        <v>1356</v>
      </c>
      <c r="S133">
        <v>0.82</v>
      </c>
      <c r="T133">
        <v>44.362000000000002</v>
      </c>
      <c r="U133">
        <v>474.28100000000001</v>
      </c>
      <c r="V133">
        <v>37.213000000000001</v>
      </c>
      <c r="W133">
        <v>749.16499999999996</v>
      </c>
    </row>
    <row r="134" spans="1:23">
      <c r="A134" t="s">
        <v>28</v>
      </c>
      <c r="B134">
        <v>1259</v>
      </c>
      <c r="C134">
        <v>495</v>
      </c>
      <c r="D134" s="1">
        <v>26543</v>
      </c>
      <c r="E134" s="1">
        <v>1079</v>
      </c>
      <c r="F134" s="1">
        <v>216</v>
      </c>
      <c r="G134" s="1" t="s">
        <v>28</v>
      </c>
      <c r="H134">
        <v>7030.96</v>
      </c>
      <c r="I134">
        <v>6925.5</v>
      </c>
      <c r="J134">
        <v>105.46</v>
      </c>
      <c r="K134">
        <v>1385.1</v>
      </c>
      <c r="L134">
        <v>21.09</v>
      </c>
      <c r="M134">
        <v>5</v>
      </c>
      <c r="N134">
        <v>5</v>
      </c>
      <c r="O134">
        <v>1479462.14</v>
      </c>
      <c r="P134">
        <v>1.01</v>
      </c>
      <c r="Q134">
        <v>1130</v>
      </c>
      <c r="R134">
        <v>1861</v>
      </c>
      <c r="S134">
        <v>0.61</v>
      </c>
      <c r="T134">
        <v>13.875</v>
      </c>
      <c r="U134">
        <v>692.59100000000001</v>
      </c>
      <c r="V134">
        <v>-25.559000000000001</v>
      </c>
      <c r="W134">
        <v>1052.452</v>
      </c>
    </row>
    <row r="135" spans="1:23">
      <c r="A135" t="s">
        <v>28</v>
      </c>
      <c r="B135">
        <v>1265</v>
      </c>
      <c r="C135">
        <v>475</v>
      </c>
      <c r="D135" s="1">
        <v>26583</v>
      </c>
      <c r="E135" s="1">
        <v>1139</v>
      </c>
      <c r="F135" s="1">
        <v>61</v>
      </c>
      <c r="G135" s="1" t="s">
        <v>28</v>
      </c>
      <c r="H135">
        <v>6355.1</v>
      </c>
      <c r="I135">
        <v>5689.43</v>
      </c>
      <c r="J135">
        <v>665.66</v>
      </c>
      <c r="K135">
        <v>1137.8900000000001</v>
      </c>
      <c r="L135">
        <v>31.7</v>
      </c>
      <c r="M135">
        <v>21</v>
      </c>
      <c r="N135">
        <v>5</v>
      </c>
      <c r="O135">
        <v>1204255.8400000001</v>
      </c>
      <c r="P135">
        <v>1.01</v>
      </c>
      <c r="Q135">
        <v>1058</v>
      </c>
      <c r="R135">
        <v>1856</v>
      </c>
      <c r="S135">
        <v>0.56999999999999995</v>
      </c>
      <c r="T135">
        <v>-8.6270000000000007</v>
      </c>
      <c r="U135">
        <v>567.36599999999999</v>
      </c>
      <c r="V135">
        <v>-10.97</v>
      </c>
      <c r="W135">
        <v>943.36099999999999</v>
      </c>
    </row>
    <row r="136" spans="1:23">
      <c r="A136" t="s">
        <v>28</v>
      </c>
      <c r="B136">
        <v>1273</v>
      </c>
      <c r="C136">
        <v>29</v>
      </c>
      <c r="D136" s="1">
        <v>18417</v>
      </c>
      <c r="E136" s="1">
        <v>773</v>
      </c>
      <c r="F136" s="1">
        <v>146</v>
      </c>
      <c r="G136" s="1" t="s">
        <v>28</v>
      </c>
      <c r="H136">
        <v>5065.8599999999997</v>
      </c>
      <c r="I136">
        <v>5002.05</v>
      </c>
      <c r="J136">
        <v>63.82</v>
      </c>
      <c r="K136">
        <v>1000.41</v>
      </c>
      <c r="L136">
        <v>15.95</v>
      </c>
      <c r="M136">
        <v>4</v>
      </c>
      <c r="N136">
        <v>5</v>
      </c>
      <c r="O136">
        <v>620966.22</v>
      </c>
      <c r="P136">
        <v>1</v>
      </c>
      <c r="Q136">
        <v>836</v>
      </c>
      <c r="R136">
        <v>1412</v>
      </c>
      <c r="S136">
        <v>0.59</v>
      </c>
      <c r="T136">
        <v>-88.77</v>
      </c>
      <c r="U136">
        <v>486.79399999999998</v>
      </c>
      <c r="V136">
        <v>-6.8070000000000004</v>
      </c>
      <c r="W136">
        <v>659.55499999999995</v>
      </c>
    </row>
    <row r="137" spans="1:23">
      <c r="A137" t="s">
        <v>28</v>
      </c>
      <c r="B137">
        <v>1344</v>
      </c>
      <c r="C137">
        <v>319</v>
      </c>
      <c r="D137" s="1">
        <v>19753</v>
      </c>
      <c r="E137" s="1">
        <v>858</v>
      </c>
      <c r="F137" s="1">
        <v>67</v>
      </c>
      <c r="G137" s="1" t="s">
        <v>28</v>
      </c>
      <c r="H137">
        <v>5970.32</v>
      </c>
      <c r="I137">
        <v>5559.87</v>
      </c>
      <c r="J137">
        <v>410.45</v>
      </c>
      <c r="K137">
        <v>1111.97</v>
      </c>
      <c r="L137">
        <v>27.36</v>
      </c>
      <c r="M137">
        <v>15</v>
      </c>
      <c r="N137">
        <v>5</v>
      </c>
      <c r="O137">
        <v>877251.62</v>
      </c>
      <c r="P137">
        <v>1.01</v>
      </c>
      <c r="Q137">
        <v>776</v>
      </c>
      <c r="R137">
        <v>1474</v>
      </c>
      <c r="S137">
        <v>0.53</v>
      </c>
      <c r="T137">
        <v>37.866999999999997</v>
      </c>
      <c r="U137">
        <v>507.39800000000002</v>
      </c>
      <c r="V137">
        <v>38.518999999999998</v>
      </c>
      <c r="W137">
        <v>802.88900000000001</v>
      </c>
    </row>
    <row r="138" spans="1:23">
      <c r="A138" t="s">
        <v>28</v>
      </c>
      <c r="B138">
        <v>1382</v>
      </c>
      <c r="C138">
        <v>432</v>
      </c>
      <c r="D138" s="1">
        <v>22947</v>
      </c>
      <c r="E138" s="1">
        <v>995</v>
      </c>
      <c r="F138" s="1">
        <v>259</v>
      </c>
      <c r="G138" s="1" t="s">
        <v>28</v>
      </c>
      <c r="H138">
        <v>6268.17</v>
      </c>
      <c r="I138">
        <v>6073.98</v>
      </c>
      <c r="J138">
        <v>194.19</v>
      </c>
      <c r="K138">
        <v>1012.33</v>
      </c>
      <c r="L138">
        <v>38.840000000000003</v>
      </c>
      <c r="M138">
        <v>5</v>
      </c>
      <c r="N138">
        <v>6</v>
      </c>
      <c r="O138">
        <v>794618.58</v>
      </c>
      <c r="P138">
        <v>1.01</v>
      </c>
      <c r="Q138">
        <v>832</v>
      </c>
      <c r="R138">
        <v>1492</v>
      </c>
      <c r="S138">
        <v>0.56000000000000005</v>
      </c>
      <c r="T138">
        <v>142.94200000000001</v>
      </c>
      <c r="U138">
        <v>547.46699999999998</v>
      </c>
      <c r="V138">
        <v>136.09800000000001</v>
      </c>
      <c r="W138">
        <v>698.03200000000004</v>
      </c>
    </row>
    <row r="139" spans="1:23">
      <c r="A139" t="s">
        <v>28</v>
      </c>
      <c r="B139">
        <v>1431</v>
      </c>
      <c r="C139">
        <v>335</v>
      </c>
      <c r="D139" s="1">
        <v>21677</v>
      </c>
      <c r="E139" s="1">
        <v>951</v>
      </c>
      <c r="F139" s="1">
        <v>52</v>
      </c>
      <c r="G139" s="1" t="s">
        <v>28</v>
      </c>
      <c r="H139">
        <v>6450.37</v>
      </c>
      <c r="I139">
        <v>5799.53</v>
      </c>
      <c r="J139">
        <v>650.84</v>
      </c>
      <c r="K139">
        <v>966.59</v>
      </c>
      <c r="L139">
        <v>32.54</v>
      </c>
      <c r="M139">
        <v>20</v>
      </c>
      <c r="N139">
        <v>6</v>
      </c>
      <c r="O139">
        <v>650898.87</v>
      </c>
      <c r="P139">
        <v>1.01</v>
      </c>
      <c r="Q139">
        <v>546</v>
      </c>
      <c r="R139">
        <v>1886</v>
      </c>
      <c r="S139">
        <v>0.28999999999999998</v>
      </c>
      <c r="T139">
        <v>-41.058999999999997</v>
      </c>
      <c r="U139">
        <v>602.46600000000001</v>
      </c>
      <c r="V139">
        <v>-94.146000000000001</v>
      </c>
      <c r="W139">
        <v>998.601</v>
      </c>
    </row>
    <row r="140" spans="1:23">
      <c r="A140" t="s">
        <v>28</v>
      </c>
      <c r="B140">
        <v>1522</v>
      </c>
      <c r="C140">
        <v>74</v>
      </c>
      <c r="D140" s="1">
        <v>23676</v>
      </c>
      <c r="E140" s="1">
        <v>944</v>
      </c>
      <c r="F140" s="1">
        <v>52</v>
      </c>
      <c r="G140" s="1" t="s">
        <v>28</v>
      </c>
      <c r="H140">
        <v>5158.32</v>
      </c>
      <c r="I140">
        <v>4973.6899999999996</v>
      </c>
      <c r="J140">
        <v>184.63</v>
      </c>
      <c r="K140">
        <v>994.74</v>
      </c>
      <c r="L140">
        <v>23.08</v>
      </c>
      <c r="M140">
        <v>8</v>
      </c>
      <c r="N140">
        <v>5</v>
      </c>
      <c r="O140">
        <v>887244.76</v>
      </c>
      <c r="P140">
        <v>1.01</v>
      </c>
      <c r="Q140">
        <v>965</v>
      </c>
      <c r="R140">
        <v>1519</v>
      </c>
      <c r="S140">
        <v>0.64</v>
      </c>
      <c r="T140">
        <v>-71.501999999999995</v>
      </c>
      <c r="U140">
        <v>480.36</v>
      </c>
      <c r="V140">
        <v>-69.608999999999995</v>
      </c>
      <c r="W140">
        <v>726.75900000000001</v>
      </c>
    </row>
    <row r="141" spans="1:23">
      <c r="A141" t="s">
        <v>29</v>
      </c>
      <c r="B141">
        <v>154</v>
      </c>
      <c r="C141">
        <v>130</v>
      </c>
      <c r="D141" s="1">
        <v>19950</v>
      </c>
      <c r="E141" s="1">
        <v>724</v>
      </c>
      <c r="F141" s="1">
        <v>126</v>
      </c>
      <c r="G141" s="1" t="s">
        <v>29</v>
      </c>
      <c r="H141">
        <v>4826.09</v>
      </c>
      <c r="I141">
        <v>4631.58</v>
      </c>
      <c r="J141">
        <v>194.5</v>
      </c>
      <c r="K141">
        <v>926.32</v>
      </c>
      <c r="L141">
        <v>24.31</v>
      </c>
      <c r="M141">
        <v>8</v>
      </c>
      <c r="N141">
        <v>5</v>
      </c>
      <c r="O141">
        <v>1031394.53</v>
      </c>
      <c r="P141">
        <v>1.01</v>
      </c>
      <c r="Q141">
        <v>1174</v>
      </c>
      <c r="R141">
        <v>1487</v>
      </c>
      <c r="S141">
        <v>0.79</v>
      </c>
      <c r="T141">
        <v>9.7750000000000004</v>
      </c>
      <c r="U141">
        <v>474.49099999999999</v>
      </c>
      <c r="V141">
        <v>-24.11</v>
      </c>
      <c r="W141">
        <v>737.07299999999998</v>
      </c>
    </row>
    <row r="142" spans="1:23">
      <c r="A142" t="s">
        <v>29</v>
      </c>
      <c r="B142">
        <v>157</v>
      </c>
      <c r="C142">
        <v>180</v>
      </c>
      <c r="D142" s="1">
        <v>23126</v>
      </c>
      <c r="E142" s="1">
        <v>859</v>
      </c>
      <c r="F142" s="1">
        <v>72</v>
      </c>
      <c r="G142" s="1" t="s">
        <v>29</v>
      </c>
      <c r="H142">
        <v>6910.05</v>
      </c>
      <c r="I142">
        <v>5975.22</v>
      </c>
      <c r="J142">
        <v>934.83</v>
      </c>
      <c r="K142">
        <v>1195.04</v>
      </c>
      <c r="L142">
        <v>40.64</v>
      </c>
      <c r="M142">
        <v>23</v>
      </c>
      <c r="N142">
        <v>5</v>
      </c>
      <c r="O142">
        <v>1130739.1100000001</v>
      </c>
      <c r="P142">
        <v>1.01</v>
      </c>
      <c r="Q142">
        <v>982</v>
      </c>
      <c r="R142">
        <v>1672</v>
      </c>
      <c r="S142">
        <v>0.59</v>
      </c>
      <c r="T142">
        <v>-144.49100000000001</v>
      </c>
      <c r="U142">
        <v>499.142</v>
      </c>
      <c r="V142">
        <v>-151.99299999999999</v>
      </c>
      <c r="W142">
        <v>807.74699999999996</v>
      </c>
    </row>
    <row r="143" spans="1:23">
      <c r="A143" t="s">
        <v>29</v>
      </c>
      <c r="B143">
        <v>231</v>
      </c>
      <c r="C143">
        <v>362</v>
      </c>
      <c r="D143" s="1">
        <v>19130</v>
      </c>
      <c r="E143" s="1">
        <v>777</v>
      </c>
      <c r="F143" s="1">
        <v>83</v>
      </c>
      <c r="G143" s="1" t="s">
        <v>29</v>
      </c>
      <c r="H143">
        <v>5530.3</v>
      </c>
      <c r="I143">
        <v>5276.17</v>
      </c>
      <c r="J143">
        <v>254.13</v>
      </c>
      <c r="K143">
        <v>1055.23</v>
      </c>
      <c r="L143">
        <v>21.18</v>
      </c>
      <c r="M143">
        <v>12</v>
      </c>
      <c r="N143">
        <v>5</v>
      </c>
      <c r="O143">
        <v>908026.35</v>
      </c>
      <c r="P143">
        <v>1.01</v>
      </c>
      <c r="Q143">
        <v>832</v>
      </c>
      <c r="R143">
        <v>1424</v>
      </c>
      <c r="S143">
        <v>0.57999999999999996</v>
      </c>
      <c r="T143">
        <v>41.350999999999999</v>
      </c>
      <c r="U143">
        <v>480.34800000000001</v>
      </c>
      <c r="V143">
        <v>47.244999999999997</v>
      </c>
      <c r="W143">
        <v>752.08799999999997</v>
      </c>
    </row>
    <row r="144" spans="1:23">
      <c r="A144" t="s">
        <v>29</v>
      </c>
      <c r="B144">
        <v>239</v>
      </c>
      <c r="C144">
        <v>298</v>
      </c>
      <c r="D144" s="1">
        <v>12849</v>
      </c>
      <c r="E144" s="1">
        <v>560</v>
      </c>
      <c r="F144" s="1">
        <v>75</v>
      </c>
      <c r="G144" s="1" t="s">
        <v>29</v>
      </c>
      <c r="H144">
        <v>4018.47</v>
      </c>
      <c r="I144">
        <v>4018.47</v>
      </c>
      <c r="J144">
        <v>0</v>
      </c>
      <c r="K144">
        <v>803.69</v>
      </c>
      <c r="L144">
        <v>0</v>
      </c>
      <c r="M144">
        <v>0</v>
      </c>
      <c r="N144">
        <v>5</v>
      </c>
      <c r="O144">
        <v>374776.94</v>
      </c>
      <c r="P144">
        <v>1.01</v>
      </c>
      <c r="Q144">
        <v>560</v>
      </c>
      <c r="R144">
        <v>1194</v>
      </c>
      <c r="S144">
        <v>0.47</v>
      </c>
      <c r="T144">
        <v>-35.868000000000002</v>
      </c>
      <c r="U144">
        <v>451.40699999999998</v>
      </c>
      <c r="V144">
        <v>58.433999999999997</v>
      </c>
      <c r="W144">
        <v>566.76199999999994</v>
      </c>
    </row>
    <row r="145" spans="1:23">
      <c r="A145" t="s">
        <v>29</v>
      </c>
      <c r="B145">
        <v>492</v>
      </c>
      <c r="C145">
        <v>496</v>
      </c>
      <c r="D145" s="1">
        <v>22775</v>
      </c>
      <c r="E145" s="1">
        <v>932</v>
      </c>
      <c r="F145" s="1">
        <v>128</v>
      </c>
      <c r="G145" s="1" t="s">
        <v>29</v>
      </c>
      <c r="H145">
        <v>6260.88</v>
      </c>
      <c r="I145">
        <v>5715.66</v>
      </c>
      <c r="J145">
        <v>545.22</v>
      </c>
      <c r="K145">
        <v>1143.1300000000001</v>
      </c>
      <c r="L145">
        <v>38.94</v>
      </c>
      <c r="M145">
        <v>14</v>
      </c>
      <c r="N145">
        <v>5</v>
      </c>
      <c r="O145">
        <v>1432054.97</v>
      </c>
      <c r="P145">
        <v>1.01</v>
      </c>
      <c r="Q145">
        <v>1551</v>
      </c>
      <c r="R145">
        <v>1714</v>
      </c>
      <c r="S145">
        <v>0.9</v>
      </c>
      <c r="T145">
        <v>-22.373000000000001</v>
      </c>
      <c r="U145">
        <v>531.72500000000002</v>
      </c>
      <c r="V145">
        <v>-45.3</v>
      </c>
      <c r="W145">
        <v>910.22799999999995</v>
      </c>
    </row>
    <row r="146" spans="1:23">
      <c r="A146" t="s">
        <v>29</v>
      </c>
      <c r="B146">
        <v>690</v>
      </c>
      <c r="C146">
        <v>484</v>
      </c>
      <c r="D146" s="1">
        <v>21628</v>
      </c>
      <c r="E146" s="1">
        <v>863</v>
      </c>
      <c r="F146" s="1">
        <v>55</v>
      </c>
      <c r="G146" s="1" t="s">
        <v>29</v>
      </c>
      <c r="H146">
        <v>6180.55</v>
      </c>
      <c r="I146">
        <v>5844.87</v>
      </c>
      <c r="J146">
        <v>335.67</v>
      </c>
      <c r="K146">
        <v>1168.97</v>
      </c>
      <c r="L146">
        <v>27.97</v>
      </c>
      <c r="M146">
        <v>12</v>
      </c>
      <c r="N146">
        <v>5</v>
      </c>
      <c r="O146">
        <v>1278614.3700000001</v>
      </c>
      <c r="P146">
        <v>1.01</v>
      </c>
      <c r="Q146">
        <v>1304</v>
      </c>
      <c r="R146">
        <v>1586</v>
      </c>
      <c r="S146">
        <v>0.82</v>
      </c>
      <c r="T146">
        <v>11.855</v>
      </c>
      <c r="U146">
        <v>513.76499999999999</v>
      </c>
      <c r="V146">
        <v>17.547999999999998</v>
      </c>
      <c r="W146">
        <v>834.25900000000001</v>
      </c>
    </row>
    <row r="147" spans="1:23">
      <c r="A147" t="s">
        <v>29</v>
      </c>
      <c r="B147">
        <v>712</v>
      </c>
      <c r="C147">
        <v>407</v>
      </c>
      <c r="D147" s="1">
        <v>22824</v>
      </c>
      <c r="E147" s="1">
        <v>928</v>
      </c>
      <c r="F147" s="1">
        <v>124</v>
      </c>
      <c r="G147" s="1" t="s">
        <v>29</v>
      </c>
      <c r="H147">
        <v>5995.9</v>
      </c>
      <c r="I147">
        <v>5667.79</v>
      </c>
      <c r="J147">
        <v>328.11</v>
      </c>
      <c r="K147">
        <v>1133.56</v>
      </c>
      <c r="L147">
        <v>20.51</v>
      </c>
      <c r="M147">
        <v>16</v>
      </c>
      <c r="N147">
        <v>5</v>
      </c>
      <c r="O147">
        <v>1521475.82</v>
      </c>
      <c r="P147">
        <v>1.01</v>
      </c>
      <c r="Q147">
        <v>1295</v>
      </c>
      <c r="R147">
        <v>1735</v>
      </c>
      <c r="S147">
        <v>0.75</v>
      </c>
      <c r="T147">
        <v>25.98</v>
      </c>
      <c r="U147">
        <v>497.11399999999998</v>
      </c>
      <c r="V147">
        <v>58.524000000000001</v>
      </c>
      <c r="W147">
        <v>858.28399999999999</v>
      </c>
    </row>
    <row r="148" spans="1:23">
      <c r="A148" t="s">
        <v>29</v>
      </c>
      <c r="B148">
        <v>1129</v>
      </c>
      <c r="C148">
        <v>569</v>
      </c>
      <c r="D148" s="1">
        <v>13245</v>
      </c>
      <c r="E148" s="1">
        <v>666</v>
      </c>
      <c r="F148" s="1">
        <v>67</v>
      </c>
      <c r="G148" s="1" t="s">
        <v>29</v>
      </c>
      <c r="H148">
        <v>5074.7700000000004</v>
      </c>
      <c r="I148">
        <v>4935.93</v>
      </c>
      <c r="J148">
        <v>138.84</v>
      </c>
      <c r="K148">
        <v>987.19</v>
      </c>
      <c r="L148">
        <v>17.350000000000001</v>
      </c>
      <c r="M148">
        <v>8</v>
      </c>
      <c r="N148">
        <v>5</v>
      </c>
      <c r="O148">
        <v>710644.21</v>
      </c>
      <c r="P148">
        <v>1</v>
      </c>
      <c r="Q148">
        <v>733</v>
      </c>
      <c r="R148">
        <v>1367</v>
      </c>
      <c r="S148">
        <v>0.54</v>
      </c>
      <c r="T148">
        <v>-107.26300000000001</v>
      </c>
      <c r="U148">
        <v>468.71</v>
      </c>
      <c r="V148">
        <v>-134.25200000000001</v>
      </c>
      <c r="W148">
        <v>641.05600000000004</v>
      </c>
    </row>
    <row r="149" spans="1:23">
      <c r="A149" t="s">
        <v>29</v>
      </c>
      <c r="B149">
        <v>1140</v>
      </c>
      <c r="C149">
        <v>472</v>
      </c>
      <c r="D149" s="1">
        <v>21041</v>
      </c>
      <c r="E149" s="1">
        <v>913</v>
      </c>
      <c r="F149" s="1">
        <v>56</v>
      </c>
      <c r="G149" s="1" t="s">
        <v>29</v>
      </c>
      <c r="H149">
        <v>5142.2</v>
      </c>
      <c r="I149">
        <v>4740.9399999999996</v>
      </c>
      <c r="J149">
        <v>401.26</v>
      </c>
      <c r="K149">
        <v>948.19</v>
      </c>
      <c r="L149">
        <v>28.66</v>
      </c>
      <c r="M149">
        <v>14</v>
      </c>
      <c r="N149">
        <v>5</v>
      </c>
      <c r="O149">
        <v>897322.45</v>
      </c>
      <c r="P149">
        <v>1.01</v>
      </c>
      <c r="Q149">
        <v>918</v>
      </c>
      <c r="R149">
        <v>1508</v>
      </c>
      <c r="S149">
        <v>0.61</v>
      </c>
      <c r="T149">
        <v>-9.3680000000000003</v>
      </c>
      <c r="U149">
        <v>503.84500000000003</v>
      </c>
      <c r="V149">
        <v>17.123000000000001</v>
      </c>
      <c r="W149">
        <v>862.43600000000004</v>
      </c>
    </row>
    <row r="150" spans="1:23">
      <c r="A150" t="s">
        <v>29</v>
      </c>
      <c r="B150">
        <v>1146</v>
      </c>
      <c r="C150">
        <v>446</v>
      </c>
      <c r="H150">
        <v>4682.25</v>
      </c>
      <c r="I150">
        <v>4529.6400000000003</v>
      </c>
      <c r="J150">
        <v>152.61000000000001</v>
      </c>
      <c r="K150">
        <v>905.93</v>
      </c>
      <c r="L150">
        <v>25.44</v>
      </c>
      <c r="M150">
        <v>6</v>
      </c>
      <c r="N150">
        <v>5</v>
      </c>
      <c r="O150">
        <v>860560.23</v>
      </c>
      <c r="P150">
        <v>1.01</v>
      </c>
      <c r="Q150">
        <v>1050</v>
      </c>
      <c r="R150">
        <v>1246</v>
      </c>
      <c r="S150">
        <v>0.84</v>
      </c>
      <c r="T150">
        <v>-42.524999999999999</v>
      </c>
      <c r="U150">
        <v>408.31299999999999</v>
      </c>
      <c r="V150">
        <v>-93.575999999999993</v>
      </c>
      <c r="W150">
        <v>667.30200000000002</v>
      </c>
    </row>
    <row r="151" spans="1:23">
      <c r="A151" t="s">
        <v>29</v>
      </c>
      <c r="B151">
        <v>1167</v>
      </c>
      <c r="C151">
        <v>318</v>
      </c>
      <c r="D151" s="1">
        <v>21196</v>
      </c>
      <c r="E151" s="1">
        <v>839</v>
      </c>
      <c r="F151" s="1">
        <v>48</v>
      </c>
      <c r="G151" s="1" t="s">
        <v>29</v>
      </c>
      <c r="H151">
        <v>5954.32</v>
      </c>
      <c r="I151">
        <v>5566.08</v>
      </c>
      <c r="J151">
        <v>388.24</v>
      </c>
      <c r="K151">
        <v>1113.22</v>
      </c>
      <c r="L151">
        <v>35.29</v>
      </c>
      <c r="M151">
        <v>11</v>
      </c>
      <c r="N151">
        <v>5</v>
      </c>
      <c r="O151">
        <v>1486320.21</v>
      </c>
      <c r="P151">
        <v>1.01</v>
      </c>
      <c r="Q151">
        <v>1658</v>
      </c>
      <c r="R151">
        <v>1556</v>
      </c>
      <c r="S151">
        <v>1.07</v>
      </c>
      <c r="T151">
        <v>37.002000000000002</v>
      </c>
      <c r="U151">
        <v>506.15300000000002</v>
      </c>
      <c r="V151">
        <v>24.077999999999999</v>
      </c>
      <c r="W151">
        <v>828.81899999999996</v>
      </c>
    </row>
    <row r="152" spans="1:23">
      <c r="A152" t="s">
        <v>29</v>
      </c>
      <c r="B152">
        <v>1189</v>
      </c>
      <c r="C152">
        <v>144</v>
      </c>
      <c r="D152" s="1">
        <v>19855</v>
      </c>
      <c r="E152" s="1">
        <v>780</v>
      </c>
      <c r="F152" s="1">
        <v>129</v>
      </c>
      <c r="G152" s="1" t="s">
        <v>29</v>
      </c>
      <c r="H152">
        <v>5076.97</v>
      </c>
      <c r="I152">
        <v>4761.66</v>
      </c>
      <c r="J152">
        <v>315.31</v>
      </c>
      <c r="K152">
        <v>952.33</v>
      </c>
      <c r="L152">
        <v>28.66</v>
      </c>
      <c r="M152">
        <v>11</v>
      </c>
      <c r="N152">
        <v>5</v>
      </c>
      <c r="O152">
        <v>293851.24</v>
      </c>
      <c r="P152">
        <v>1.02</v>
      </c>
      <c r="Q152">
        <v>258</v>
      </c>
      <c r="R152">
        <v>1469</v>
      </c>
      <c r="S152">
        <v>0.18</v>
      </c>
      <c r="T152">
        <v>-46.646999999999998</v>
      </c>
      <c r="U152">
        <v>491.01600000000002</v>
      </c>
      <c r="V152">
        <v>-81.594999999999999</v>
      </c>
      <c r="W152">
        <v>725.58</v>
      </c>
    </row>
    <row r="153" spans="1:23">
      <c r="A153" t="s">
        <v>29</v>
      </c>
      <c r="B153">
        <v>1199</v>
      </c>
      <c r="C153">
        <v>85</v>
      </c>
      <c r="D153" s="1">
        <v>23105</v>
      </c>
      <c r="E153" s="1">
        <v>856</v>
      </c>
      <c r="F153" s="1">
        <v>68</v>
      </c>
      <c r="G153" s="1" t="s">
        <v>29</v>
      </c>
      <c r="H153">
        <v>6579.52</v>
      </c>
      <c r="I153">
        <v>6280.84</v>
      </c>
      <c r="J153">
        <v>298.68</v>
      </c>
      <c r="K153">
        <v>1256.17</v>
      </c>
      <c r="L153">
        <v>24.89</v>
      </c>
      <c r="M153">
        <v>12</v>
      </c>
      <c r="N153">
        <v>5</v>
      </c>
      <c r="O153">
        <v>1396831.34</v>
      </c>
      <c r="P153">
        <v>1.01</v>
      </c>
      <c r="Q153">
        <v>1200</v>
      </c>
      <c r="R153">
        <v>1844</v>
      </c>
      <c r="S153">
        <v>0.65</v>
      </c>
      <c r="T153">
        <v>114.42700000000001</v>
      </c>
      <c r="U153">
        <v>598.67200000000003</v>
      </c>
      <c r="V153">
        <v>151.423</v>
      </c>
      <c r="W153">
        <v>964.86</v>
      </c>
    </row>
    <row r="154" spans="1:23">
      <c r="A154" t="s">
        <v>29</v>
      </c>
      <c r="B154">
        <v>1254</v>
      </c>
      <c r="C154">
        <v>562</v>
      </c>
      <c r="D154" s="1">
        <v>22697</v>
      </c>
      <c r="E154" s="1">
        <v>826</v>
      </c>
      <c r="F154" s="1">
        <v>84</v>
      </c>
      <c r="G154" s="1" t="s">
        <v>29</v>
      </c>
      <c r="H154">
        <v>5777.66</v>
      </c>
      <c r="I154">
        <v>5434.52</v>
      </c>
      <c r="J154">
        <v>343.14</v>
      </c>
      <c r="K154">
        <v>1086.9000000000001</v>
      </c>
      <c r="L154">
        <v>22.88</v>
      </c>
      <c r="M154">
        <v>15</v>
      </c>
      <c r="N154">
        <v>5</v>
      </c>
      <c r="O154">
        <v>963698.31</v>
      </c>
      <c r="P154">
        <v>1.01</v>
      </c>
      <c r="Q154">
        <v>1029</v>
      </c>
      <c r="R154">
        <v>1605</v>
      </c>
      <c r="S154">
        <v>0.64</v>
      </c>
      <c r="T154">
        <v>40.325000000000003</v>
      </c>
      <c r="U154">
        <v>516.59699999999998</v>
      </c>
      <c r="V154">
        <v>95.99</v>
      </c>
      <c r="W154">
        <v>851.21299999999997</v>
      </c>
    </row>
    <row r="155" spans="1:23">
      <c r="A155" t="s">
        <v>29</v>
      </c>
      <c r="B155">
        <v>1256</v>
      </c>
      <c r="C155">
        <v>7</v>
      </c>
      <c r="D155" s="1">
        <v>15752</v>
      </c>
      <c r="E155" s="1">
        <v>728</v>
      </c>
      <c r="F155" s="1">
        <v>52</v>
      </c>
      <c r="G155" s="1" t="s">
        <v>29</v>
      </c>
      <c r="H155">
        <v>4923.51</v>
      </c>
      <c r="I155">
        <v>4745.07</v>
      </c>
      <c r="J155">
        <v>178.44</v>
      </c>
      <c r="K155">
        <v>949.01</v>
      </c>
      <c r="L155">
        <v>19.829999999999998</v>
      </c>
      <c r="M155">
        <v>9</v>
      </c>
      <c r="N155">
        <v>5</v>
      </c>
      <c r="O155">
        <v>1136667.82</v>
      </c>
      <c r="P155">
        <v>1</v>
      </c>
      <c r="Q155">
        <v>1251</v>
      </c>
      <c r="R155">
        <v>1602</v>
      </c>
      <c r="S155">
        <v>0.78</v>
      </c>
      <c r="T155">
        <v>-11.411</v>
      </c>
      <c r="U155">
        <v>494.00099999999998</v>
      </c>
      <c r="V155">
        <v>-39.122</v>
      </c>
      <c r="W155">
        <v>786.27800000000002</v>
      </c>
    </row>
    <row r="156" spans="1:23">
      <c r="A156" t="s">
        <v>29</v>
      </c>
      <c r="B156">
        <v>1288</v>
      </c>
      <c r="C156">
        <v>52</v>
      </c>
      <c r="D156" s="1">
        <v>22256</v>
      </c>
      <c r="E156" s="1">
        <v>839</v>
      </c>
      <c r="F156" s="1">
        <v>71</v>
      </c>
      <c r="G156" s="1" t="s">
        <v>29</v>
      </c>
      <c r="H156">
        <v>5280.24</v>
      </c>
      <c r="I156">
        <v>4790.8</v>
      </c>
      <c r="J156">
        <v>489.44</v>
      </c>
      <c r="K156">
        <v>958.16</v>
      </c>
      <c r="L156">
        <v>25.76</v>
      </c>
      <c r="M156">
        <v>19</v>
      </c>
      <c r="N156">
        <v>5</v>
      </c>
      <c r="O156">
        <v>1172175.1299999999</v>
      </c>
      <c r="P156">
        <v>1</v>
      </c>
      <c r="Q156">
        <v>1361</v>
      </c>
      <c r="R156">
        <v>1625</v>
      </c>
      <c r="S156">
        <v>0.84</v>
      </c>
      <c r="T156">
        <v>-25.995000000000001</v>
      </c>
      <c r="U156">
        <v>503.82600000000002</v>
      </c>
      <c r="V156">
        <v>-49.466000000000001</v>
      </c>
      <c r="W156">
        <v>869.70399999999995</v>
      </c>
    </row>
    <row r="157" spans="1:23">
      <c r="A157" t="s">
        <v>29</v>
      </c>
      <c r="B157">
        <v>1342</v>
      </c>
      <c r="C157">
        <v>434</v>
      </c>
      <c r="D157" s="1">
        <v>21456</v>
      </c>
      <c r="E157" s="1">
        <v>829</v>
      </c>
      <c r="F157" s="1">
        <v>138</v>
      </c>
      <c r="G157" s="1" t="s">
        <v>29</v>
      </c>
      <c r="H157">
        <v>5663.55</v>
      </c>
      <c r="I157">
        <v>5226.82</v>
      </c>
      <c r="J157">
        <v>436.73</v>
      </c>
      <c r="K157">
        <v>1045.3599999999999</v>
      </c>
      <c r="L157">
        <v>43.67</v>
      </c>
      <c r="M157">
        <v>10</v>
      </c>
      <c r="N157">
        <v>5</v>
      </c>
      <c r="O157">
        <v>1528249.64</v>
      </c>
      <c r="P157">
        <v>1.01</v>
      </c>
      <c r="Q157">
        <v>1651</v>
      </c>
      <c r="R157">
        <v>1520</v>
      </c>
      <c r="S157">
        <v>1.0900000000000001</v>
      </c>
      <c r="T157">
        <v>5.5819999999999999</v>
      </c>
      <c r="U157">
        <v>504.87400000000002</v>
      </c>
      <c r="V157">
        <v>3.3980000000000001</v>
      </c>
      <c r="W157">
        <v>878.72799999999995</v>
      </c>
    </row>
    <row r="158" spans="1:23">
      <c r="A158" t="s">
        <v>29</v>
      </c>
      <c r="B158">
        <v>1389</v>
      </c>
      <c r="C158">
        <v>341</v>
      </c>
      <c r="D158" s="1">
        <v>19659</v>
      </c>
      <c r="E158" s="1">
        <v>840</v>
      </c>
      <c r="F158" s="1">
        <v>132</v>
      </c>
      <c r="G158" s="1" t="s">
        <v>29</v>
      </c>
      <c r="H158">
        <v>6224.65</v>
      </c>
      <c r="I158">
        <v>6068.27</v>
      </c>
      <c r="J158">
        <v>156.37</v>
      </c>
      <c r="K158">
        <v>1213.6500000000001</v>
      </c>
      <c r="L158">
        <v>26.06</v>
      </c>
      <c r="M158">
        <v>6</v>
      </c>
      <c r="N158">
        <v>5</v>
      </c>
      <c r="O158">
        <v>727655.5</v>
      </c>
      <c r="P158">
        <v>1.01</v>
      </c>
      <c r="Q158">
        <v>589</v>
      </c>
      <c r="R158">
        <v>1682</v>
      </c>
      <c r="S158">
        <v>0.35</v>
      </c>
      <c r="T158">
        <v>-82.44</v>
      </c>
      <c r="U158">
        <v>613.07399999999996</v>
      </c>
      <c r="V158">
        <v>-141.58799999999999</v>
      </c>
      <c r="W158">
        <v>882.57100000000003</v>
      </c>
    </row>
    <row r="159" spans="1:23">
      <c r="A159" t="s">
        <v>29</v>
      </c>
      <c r="B159">
        <v>1511</v>
      </c>
      <c r="C159">
        <v>166</v>
      </c>
      <c r="D159" s="1">
        <v>23203</v>
      </c>
      <c r="E159" s="1">
        <v>835</v>
      </c>
      <c r="F159" s="1">
        <v>81</v>
      </c>
      <c r="G159" s="1" t="s">
        <v>29</v>
      </c>
      <c r="H159">
        <v>5601.92</v>
      </c>
      <c r="I159">
        <v>5135.29</v>
      </c>
      <c r="J159">
        <v>466.63</v>
      </c>
      <c r="K159">
        <v>1027.06</v>
      </c>
      <c r="L159">
        <v>27.45</v>
      </c>
      <c r="M159">
        <v>17</v>
      </c>
      <c r="N159">
        <v>5</v>
      </c>
      <c r="O159">
        <v>1161648.01</v>
      </c>
      <c r="P159">
        <v>1.01</v>
      </c>
      <c r="Q159">
        <v>1330</v>
      </c>
      <c r="R159">
        <v>1658</v>
      </c>
      <c r="S159">
        <v>0.8</v>
      </c>
      <c r="T159">
        <v>-33.03</v>
      </c>
      <c r="U159">
        <v>556.91099999999994</v>
      </c>
      <c r="V159">
        <v>-14.164</v>
      </c>
      <c r="W159">
        <v>931.54600000000005</v>
      </c>
    </row>
    <row r="160" spans="1:23">
      <c r="A160" t="s">
        <v>29</v>
      </c>
      <c r="B160">
        <v>1546</v>
      </c>
      <c r="C160">
        <v>8</v>
      </c>
      <c r="D160" s="1">
        <v>18771</v>
      </c>
      <c r="E160" s="1">
        <v>730</v>
      </c>
      <c r="F160" s="1">
        <v>62</v>
      </c>
      <c r="G160" s="1" t="s">
        <v>29</v>
      </c>
      <c r="H160">
        <v>4288.9799999999996</v>
      </c>
      <c r="I160">
        <v>4240.46</v>
      </c>
      <c r="J160">
        <v>48.52</v>
      </c>
      <c r="K160">
        <v>848.09</v>
      </c>
      <c r="L160">
        <v>12.13</v>
      </c>
      <c r="M160">
        <v>4</v>
      </c>
      <c r="N160">
        <v>5</v>
      </c>
      <c r="O160">
        <v>247234.81</v>
      </c>
      <c r="P160">
        <v>1.03</v>
      </c>
      <c r="Q160">
        <v>347</v>
      </c>
      <c r="R160">
        <v>1312</v>
      </c>
      <c r="S160">
        <v>0.26</v>
      </c>
      <c r="T160">
        <v>-100.86499999999999</v>
      </c>
      <c r="U160">
        <v>463.24</v>
      </c>
      <c r="V160">
        <v>-142.727</v>
      </c>
      <c r="W160">
        <v>494.26100000000002</v>
      </c>
    </row>
    <row r="161" spans="1:23">
      <c r="A161" t="s">
        <v>30</v>
      </c>
      <c r="B161">
        <v>103</v>
      </c>
      <c r="C161">
        <v>309</v>
      </c>
      <c r="H161">
        <v>7134.52</v>
      </c>
      <c r="I161">
        <v>6477.95</v>
      </c>
      <c r="J161">
        <v>656.57</v>
      </c>
      <c r="K161">
        <v>1295.5899999999999</v>
      </c>
      <c r="L161">
        <v>36.479999999999997</v>
      </c>
      <c r="M161">
        <v>18</v>
      </c>
      <c r="N161">
        <v>5</v>
      </c>
      <c r="O161">
        <v>1352660.51</v>
      </c>
      <c r="P161">
        <v>1</v>
      </c>
      <c r="Q161">
        <v>927</v>
      </c>
      <c r="R161">
        <v>1876</v>
      </c>
      <c r="S161">
        <v>0.49</v>
      </c>
      <c r="T161">
        <v>85.245000000000005</v>
      </c>
      <c r="U161">
        <v>613.02300000000002</v>
      </c>
      <c r="V161">
        <v>151.90299999999999</v>
      </c>
      <c r="W161">
        <v>955.29300000000001</v>
      </c>
    </row>
    <row r="162" spans="1:23">
      <c r="A162" t="s">
        <v>30</v>
      </c>
      <c r="B162">
        <v>126</v>
      </c>
      <c r="C162">
        <v>415</v>
      </c>
      <c r="D162" s="1">
        <v>18309</v>
      </c>
      <c r="E162" s="1">
        <v>864</v>
      </c>
      <c r="F162" s="1">
        <v>146</v>
      </c>
      <c r="G162" s="1" t="s">
        <v>30</v>
      </c>
      <c r="H162">
        <v>3183.5</v>
      </c>
      <c r="I162">
        <v>3183.5</v>
      </c>
      <c r="J162">
        <v>0</v>
      </c>
      <c r="K162">
        <v>636.70000000000005</v>
      </c>
      <c r="L162">
        <v>0</v>
      </c>
      <c r="M162">
        <v>0</v>
      </c>
      <c r="N162">
        <v>5</v>
      </c>
      <c r="O162">
        <v>331353.46000000002</v>
      </c>
      <c r="P162">
        <v>1.01</v>
      </c>
      <c r="Q162">
        <v>478</v>
      </c>
      <c r="R162">
        <v>1205</v>
      </c>
      <c r="S162">
        <v>0.4</v>
      </c>
      <c r="T162">
        <v>1.4390000000000001</v>
      </c>
      <c r="U162">
        <v>465.00400000000002</v>
      </c>
      <c r="V162">
        <v>-30.266999999999999</v>
      </c>
      <c r="W162">
        <v>610.53300000000002</v>
      </c>
    </row>
    <row r="163" spans="1:23">
      <c r="A163" t="s">
        <v>30</v>
      </c>
      <c r="B163">
        <v>151</v>
      </c>
      <c r="C163">
        <v>507</v>
      </c>
      <c r="D163" s="1">
        <v>27815</v>
      </c>
      <c r="E163" s="1">
        <v>1124</v>
      </c>
      <c r="F163" s="1">
        <v>145</v>
      </c>
      <c r="G163" s="1" t="s">
        <v>30</v>
      </c>
      <c r="H163">
        <v>5333.81</v>
      </c>
      <c r="I163">
        <v>4664.3100000000004</v>
      </c>
      <c r="J163">
        <v>669.5</v>
      </c>
      <c r="K163">
        <v>932.86</v>
      </c>
      <c r="L163">
        <v>30.43</v>
      </c>
      <c r="M163">
        <v>22</v>
      </c>
      <c r="N163">
        <v>5</v>
      </c>
      <c r="O163">
        <v>766579.14</v>
      </c>
      <c r="P163">
        <v>1.01</v>
      </c>
      <c r="Q163">
        <v>639</v>
      </c>
      <c r="R163">
        <v>1595</v>
      </c>
      <c r="S163">
        <v>0.4</v>
      </c>
      <c r="T163">
        <v>119.151</v>
      </c>
      <c r="U163">
        <v>501.77499999999998</v>
      </c>
      <c r="V163">
        <v>94.116</v>
      </c>
      <c r="W163">
        <v>769.56399999999996</v>
      </c>
    </row>
    <row r="164" spans="1:23">
      <c r="A164" t="s">
        <v>30</v>
      </c>
      <c r="B164">
        <v>317</v>
      </c>
      <c r="C164">
        <v>44</v>
      </c>
      <c r="D164" s="1">
        <v>21335</v>
      </c>
      <c r="E164" s="1">
        <v>941</v>
      </c>
      <c r="F164" s="1">
        <v>78</v>
      </c>
      <c r="G164" s="1" t="s">
        <v>30</v>
      </c>
      <c r="H164">
        <v>5323.3</v>
      </c>
      <c r="I164">
        <v>5323.3</v>
      </c>
      <c r="J164">
        <v>0</v>
      </c>
      <c r="K164">
        <v>887.22</v>
      </c>
      <c r="L164">
        <v>0</v>
      </c>
      <c r="M164">
        <v>0</v>
      </c>
      <c r="N164">
        <v>6</v>
      </c>
      <c r="O164">
        <v>777754.84</v>
      </c>
      <c r="P164">
        <v>1.01</v>
      </c>
      <c r="Q164">
        <v>908</v>
      </c>
      <c r="R164">
        <v>1407</v>
      </c>
      <c r="S164">
        <v>0.65</v>
      </c>
      <c r="T164">
        <v>-74.137</v>
      </c>
      <c r="U164">
        <v>486.10300000000001</v>
      </c>
      <c r="V164">
        <v>-56.91</v>
      </c>
      <c r="W164">
        <v>704.27200000000005</v>
      </c>
    </row>
    <row r="165" spans="1:23">
      <c r="A165" t="s">
        <v>30</v>
      </c>
      <c r="B165">
        <v>390</v>
      </c>
      <c r="C165">
        <v>566</v>
      </c>
      <c r="D165" s="1">
        <v>24691</v>
      </c>
      <c r="E165" s="1">
        <v>1002</v>
      </c>
      <c r="F165" s="1">
        <v>65</v>
      </c>
      <c r="G165" s="1" t="s">
        <v>30</v>
      </c>
      <c r="H165">
        <v>5673.71</v>
      </c>
      <c r="I165">
        <v>5209.62</v>
      </c>
      <c r="J165">
        <v>464.09</v>
      </c>
      <c r="K165">
        <v>1302.4100000000001</v>
      </c>
      <c r="L165">
        <v>29.01</v>
      </c>
      <c r="M165">
        <v>16</v>
      </c>
      <c r="N165">
        <v>4</v>
      </c>
      <c r="O165">
        <v>1175926.19</v>
      </c>
      <c r="P165">
        <v>1.02</v>
      </c>
      <c r="Q165">
        <v>1015</v>
      </c>
      <c r="R165">
        <v>1964</v>
      </c>
      <c r="S165">
        <v>0.52</v>
      </c>
      <c r="T165">
        <v>-39.72</v>
      </c>
      <c r="U165">
        <v>663.19399999999996</v>
      </c>
      <c r="V165">
        <v>-95.14</v>
      </c>
      <c r="W165">
        <v>1019.478</v>
      </c>
    </row>
    <row r="166" spans="1:23">
      <c r="A166" t="s">
        <v>30</v>
      </c>
      <c r="B166">
        <v>448</v>
      </c>
      <c r="C166">
        <v>90</v>
      </c>
      <c r="H166">
        <v>6045</v>
      </c>
      <c r="I166">
        <v>5745.13</v>
      </c>
      <c r="J166">
        <v>299.87</v>
      </c>
      <c r="K166">
        <v>1149.03</v>
      </c>
      <c r="L166">
        <v>29.99</v>
      </c>
      <c r="M166">
        <v>10</v>
      </c>
      <c r="N166">
        <v>5</v>
      </c>
      <c r="O166">
        <v>764157.72</v>
      </c>
      <c r="P166">
        <v>1.01</v>
      </c>
      <c r="Q166">
        <v>540</v>
      </c>
      <c r="R166">
        <v>1714</v>
      </c>
      <c r="S166">
        <v>0.32</v>
      </c>
      <c r="T166">
        <v>8.7010000000000005</v>
      </c>
      <c r="U166">
        <v>601.52599999999995</v>
      </c>
      <c r="V166">
        <v>22.937999999999999</v>
      </c>
      <c r="W166">
        <v>835.37</v>
      </c>
    </row>
    <row r="167" spans="1:23">
      <c r="A167" t="s">
        <v>30</v>
      </c>
      <c r="B167">
        <v>510</v>
      </c>
      <c r="C167">
        <v>457</v>
      </c>
      <c r="D167" s="1">
        <v>25437</v>
      </c>
      <c r="E167" s="1">
        <v>1103</v>
      </c>
      <c r="F167" s="1">
        <v>212</v>
      </c>
      <c r="G167" s="1" t="s">
        <v>30</v>
      </c>
      <c r="H167">
        <v>5194.4799999999996</v>
      </c>
      <c r="I167">
        <v>4945.79</v>
      </c>
      <c r="J167">
        <v>248.7</v>
      </c>
      <c r="K167">
        <v>989.16</v>
      </c>
      <c r="L167">
        <v>24.87</v>
      </c>
      <c r="M167">
        <v>10</v>
      </c>
      <c r="N167">
        <v>5</v>
      </c>
      <c r="O167">
        <v>793046.9</v>
      </c>
      <c r="P167">
        <v>1.01</v>
      </c>
      <c r="Q167">
        <v>590</v>
      </c>
      <c r="R167">
        <v>1436</v>
      </c>
      <c r="S167">
        <v>0.41</v>
      </c>
      <c r="T167">
        <v>-62.118000000000002</v>
      </c>
      <c r="U167">
        <v>504.10199999999998</v>
      </c>
      <c r="V167">
        <v>-120.681</v>
      </c>
      <c r="W167">
        <v>703.16399999999999</v>
      </c>
    </row>
    <row r="168" spans="1:23">
      <c r="A168" t="s">
        <v>30</v>
      </c>
      <c r="B168">
        <v>543</v>
      </c>
      <c r="C168">
        <v>563</v>
      </c>
      <c r="D168" s="1">
        <v>29911</v>
      </c>
      <c r="E168" s="1">
        <v>982</v>
      </c>
      <c r="F168" s="1">
        <v>84</v>
      </c>
      <c r="G168" s="1" t="s">
        <v>30</v>
      </c>
      <c r="H168">
        <v>6305.62</v>
      </c>
      <c r="I168">
        <v>5910.41</v>
      </c>
      <c r="J168">
        <v>395.21</v>
      </c>
      <c r="K168">
        <v>1182.08</v>
      </c>
      <c r="L168">
        <v>30.4</v>
      </c>
      <c r="M168">
        <v>13</v>
      </c>
      <c r="N168">
        <v>5</v>
      </c>
      <c r="O168">
        <v>1103767.8999999999</v>
      </c>
      <c r="P168">
        <v>1.02</v>
      </c>
      <c r="Q168">
        <v>1041</v>
      </c>
      <c r="R168">
        <v>1628</v>
      </c>
      <c r="S168">
        <v>0.64</v>
      </c>
      <c r="T168">
        <v>25.353999999999999</v>
      </c>
      <c r="U168">
        <v>537.81899999999996</v>
      </c>
      <c r="V168">
        <v>43.781999999999996</v>
      </c>
      <c r="W168">
        <v>875.00400000000002</v>
      </c>
    </row>
    <row r="169" spans="1:23">
      <c r="A169" t="s">
        <v>30</v>
      </c>
      <c r="B169">
        <v>1000</v>
      </c>
      <c r="C169">
        <v>149</v>
      </c>
      <c r="H169">
        <v>3711.18</v>
      </c>
      <c r="I169">
        <v>3711.18</v>
      </c>
      <c r="J169">
        <v>0</v>
      </c>
      <c r="K169">
        <v>927.79</v>
      </c>
      <c r="L169">
        <v>0</v>
      </c>
      <c r="M169">
        <v>0</v>
      </c>
      <c r="N169">
        <v>4</v>
      </c>
      <c r="O169">
        <v>435184.23</v>
      </c>
      <c r="P169">
        <v>1</v>
      </c>
      <c r="Q169">
        <v>641</v>
      </c>
      <c r="R169">
        <v>1289</v>
      </c>
      <c r="S169">
        <v>0.5</v>
      </c>
      <c r="T169">
        <v>-22.635000000000002</v>
      </c>
      <c r="U169">
        <v>513.55799999999999</v>
      </c>
      <c r="V169">
        <v>-22.48</v>
      </c>
      <c r="W169">
        <v>736.28499999999997</v>
      </c>
    </row>
    <row r="170" spans="1:23">
      <c r="A170" t="s">
        <v>30</v>
      </c>
      <c r="B170">
        <v>1067</v>
      </c>
      <c r="C170">
        <v>349</v>
      </c>
      <c r="H170">
        <v>7502.97</v>
      </c>
      <c r="I170">
        <v>6671.69</v>
      </c>
      <c r="J170">
        <v>831.28</v>
      </c>
      <c r="K170">
        <v>1111.95</v>
      </c>
      <c r="L170">
        <v>25.19</v>
      </c>
      <c r="M170">
        <v>33</v>
      </c>
      <c r="N170">
        <v>6</v>
      </c>
      <c r="O170">
        <v>1470038.78</v>
      </c>
      <c r="P170">
        <v>1.01</v>
      </c>
      <c r="Q170">
        <v>1115</v>
      </c>
      <c r="R170">
        <v>1919</v>
      </c>
      <c r="S170">
        <v>0.57999999999999996</v>
      </c>
      <c r="T170">
        <v>4.9139999999999997</v>
      </c>
      <c r="U170">
        <v>573.60699999999997</v>
      </c>
      <c r="V170">
        <v>-4.1459999999999999</v>
      </c>
      <c r="W170">
        <v>973.56799999999998</v>
      </c>
    </row>
    <row r="171" spans="1:23">
      <c r="A171" t="s">
        <v>30</v>
      </c>
      <c r="B171">
        <v>1156</v>
      </c>
      <c r="C171">
        <v>327</v>
      </c>
      <c r="D171" s="1">
        <v>23429</v>
      </c>
      <c r="E171" s="1">
        <v>1053</v>
      </c>
      <c r="F171" s="1">
        <v>88</v>
      </c>
      <c r="G171" s="1" t="s">
        <v>30</v>
      </c>
      <c r="H171">
        <v>6310.45</v>
      </c>
      <c r="I171">
        <v>5908.04</v>
      </c>
      <c r="J171">
        <v>402.41</v>
      </c>
      <c r="K171">
        <v>984.67</v>
      </c>
      <c r="L171">
        <v>33.53</v>
      </c>
      <c r="M171">
        <v>12</v>
      </c>
      <c r="N171">
        <v>6</v>
      </c>
      <c r="O171">
        <v>1224381.32</v>
      </c>
      <c r="P171">
        <v>1.01</v>
      </c>
      <c r="Q171">
        <v>1211</v>
      </c>
      <c r="R171">
        <v>1754</v>
      </c>
      <c r="S171">
        <v>0.69</v>
      </c>
      <c r="T171">
        <v>24.132999999999999</v>
      </c>
      <c r="U171">
        <v>570.81200000000001</v>
      </c>
      <c r="V171">
        <v>35.926000000000002</v>
      </c>
      <c r="W171">
        <v>955.44100000000003</v>
      </c>
    </row>
    <row r="172" spans="1:23">
      <c r="A172" t="s">
        <v>30</v>
      </c>
      <c r="B172">
        <v>1168</v>
      </c>
      <c r="C172">
        <v>14</v>
      </c>
      <c r="D172" s="1">
        <v>22398</v>
      </c>
      <c r="E172" s="1">
        <v>956</v>
      </c>
      <c r="F172" s="1">
        <v>81</v>
      </c>
      <c r="G172" s="1" t="s">
        <v>30</v>
      </c>
      <c r="H172">
        <v>4137.8599999999997</v>
      </c>
      <c r="I172">
        <v>4137.8599999999997</v>
      </c>
      <c r="J172">
        <v>0</v>
      </c>
      <c r="K172">
        <v>689.64</v>
      </c>
      <c r="L172">
        <v>0</v>
      </c>
      <c r="M172">
        <v>0</v>
      </c>
      <c r="N172">
        <v>6</v>
      </c>
      <c r="O172">
        <v>571647.34</v>
      </c>
      <c r="P172">
        <v>1.02</v>
      </c>
      <c r="Q172">
        <v>621</v>
      </c>
      <c r="R172">
        <v>1319</v>
      </c>
      <c r="S172">
        <v>0.47</v>
      </c>
      <c r="T172">
        <v>44.192</v>
      </c>
      <c r="U172">
        <v>447.214</v>
      </c>
      <c r="V172">
        <v>47.978000000000002</v>
      </c>
      <c r="W172">
        <v>704.28200000000004</v>
      </c>
    </row>
    <row r="173" spans="1:23">
      <c r="A173" t="s">
        <v>30</v>
      </c>
      <c r="B173">
        <v>1178</v>
      </c>
      <c r="C173">
        <v>102</v>
      </c>
      <c r="D173" s="1">
        <v>19879</v>
      </c>
      <c r="E173" s="1">
        <v>871</v>
      </c>
      <c r="F173" s="1">
        <v>115</v>
      </c>
      <c r="G173" s="1" t="s">
        <v>30</v>
      </c>
      <c r="H173">
        <v>5034.6400000000003</v>
      </c>
      <c r="I173">
        <v>4995.97</v>
      </c>
      <c r="J173">
        <v>38.67</v>
      </c>
      <c r="K173">
        <v>832.66</v>
      </c>
      <c r="L173">
        <v>19.329999999999998</v>
      </c>
      <c r="M173">
        <v>2</v>
      </c>
      <c r="N173">
        <v>6</v>
      </c>
      <c r="O173">
        <v>838982.61</v>
      </c>
      <c r="P173">
        <v>1</v>
      </c>
      <c r="Q173">
        <v>730</v>
      </c>
      <c r="R173">
        <v>1448</v>
      </c>
      <c r="S173">
        <v>0.5</v>
      </c>
      <c r="T173">
        <v>-20.143999999999998</v>
      </c>
      <c r="U173">
        <v>500.54399999999998</v>
      </c>
      <c r="V173">
        <v>9.0449999999999999</v>
      </c>
      <c r="W173">
        <v>698.53700000000003</v>
      </c>
    </row>
    <row r="174" spans="1:23">
      <c r="A174" t="s">
        <v>30</v>
      </c>
      <c r="B174">
        <v>1193</v>
      </c>
      <c r="C174">
        <v>169</v>
      </c>
      <c r="D174" s="1">
        <v>20158</v>
      </c>
      <c r="E174" s="1">
        <v>739</v>
      </c>
      <c r="F174" s="1">
        <v>53</v>
      </c>
      <c r="G174" s="1" t="s">
        <v>30</v>
      </c>
      <c r="H174">
        <v>4853.78</v>
      </c>
      <c r="I174">
        <v>4632.95</v>
      </c>
      <c r="J174">
        <v>220.83</v>
      </c>
      <c r="K174">
        <v>1544.32</v>
      </c>
      <c r="L174">
        <v>36.799999999999997</v>
      </c>
      <c r="M174">
        <v>6</v>
      </c>
      <c r="N174">
        <v>3</v>
      </c>
      <c r="O174">
        <v>1415614.04</v>
      </c>
      <c r="P174">
        <v>1.01</v>
      </c>
      <c r="Q174">
        <v>1580</v>
      </c>
      <c r="R174">
        <v>1741</v>
      </c>
      <c r="S174">
        <v>0.91</v>
      </c>
      <c r="T174">
        <v>-56.667999999999999</v>
      </c>
      <c r="U174">
        <v>633.54700000000003</v>
      </c>
      <c r="V174">
        <v>-52.526000000000003</v>
      </c>
      <c r="W174">
        <v>933.86500000000001</v>
      </c>
    </row>
    <row r="175" spans="1:23">
      <c r="A175" t="s">
        <v>30</v>
      </c>
      <c r="B175">
        <v>1303</v>
      </c>
      <c r="C175">
        <v>386</v>
      </c>
      <c r="D175" s="1">
        <v>30053</v>
      </c>
      <c r="E175" s="1">
        <v>1097</v>
      </c>
      <c r="F175" s="1">
        <v>230</v>
      </c>
      <c r="G175" s="1" t="s">
        <v>30</v>
      </c>
      <c r="H175">
        <v>5950.01</v>
      </c>
      <c r="I175">
        <v>5203.6099999999997</v>
      </c>
      <c r="J175">
        <v>746.4</v>
      </c>
      <c r="K175">
        <v>867.27</v>
      </c>
      <c r="L175">
        <v>28.71</v>
      </c>
      <c r="M175">
        <v>26</v>
      </c>
      <c r="N175">
        <v>6</v>
      </c>
      <c r="O175">
        <v>921330.71</v>
      </c>
      <c r="P175">
        <v>1.01</v>
      </c>
      <c r="Q175">
        <v>843</v>
      </c>
      <c r="R175">
        <v>1625</v>
      </c>
      <c r="S175">
        <v>0.52</v>
      </c>
      <c r="T175">
        <v>10.179</v>
      </c>
      <c r="U175">
        <v>511.41800000000001</v>
      </c>
      <c r="V175">
        <v>58.137999999999998</v>
      </c>
      <c r="W175">
        <v>826.54399999999998</v>
      </c>
    </row>
    <row r="176" spans="1:23">
      <c r="A176" t="s">
        <v>30</v>
      </c>
      <c r="B176">
        <v>1367</v>
      </c>
      <c r="C176">
        <v>174</v>
      </c>
      <c r="D176" s="1">
        <v>30810</v>
      </c>
      <c r="E176" s="1">
        <v>962</v>
      </c>
      <c r="F176" s="1">
        <v>426</v>
      </c>
      <c r="G176" s="1" t="s">
        <v>30</v>
      </c>
      <c r="H176">
        <v>7866.71</v>
      </c>
      <c r="I176">
        <v>7212.74</v>
      </c>
      <c r="J176">
        <v>653.97</v>
      </c>
      <c r="K176">
        <v>1202.1199999999999</v>
      </c>
      <c r="L176">
        <v>34.42</v>
      </c>
      <c r="M176">
        <v>19</v>
      </c>
      <c r="N176">
        <v>6</v>
      </c>
      <c r="O176">
        <v>1522678.21</v>
      </c>
      <c r="P176">
        <v>1.01</v>
      </c>
      <c r="Q176">
        <v>1332</v>
      </c>
      <c r="R176">
        <v>2037</v>
      </c>
      <c r="S176">
        <v>0.65</v>
      </c>
      <c r="T176">
        <v>-79.738</v>
      </c>
      <c r="U176">
        <v>614.29600000000005</v>
      </c>
      <c r="V176">
        <v>-24.960999999999999</v>
      </c>
      <c r="W176">
        <v>965.38800000000003</v>
      </c>
    </row>
    <row r="177" spans="1:23">
      <c r="A177" t="s">
        <v>30</v>
      </c>
      <c r="B177">
        <v>1384</v>
      </c>
      <c r="C177">
        <v>86</v>
      </c>
      <c r="H177">
        <v>5523.23</v>
      </c>
      <c r="I177">
        <v>5198.8</v>
      </c>
      <c r="J177">
        <v>324.43</v>
      </c>
      <c r="K177">
        <v>1039.76</v>
      </c>
      <c r="L177">
        <v>24.96</v>
      </c>
      <c r="M177">
        <v>13</v>
      </c>
      <c r="N177">
        <v>5</v>
      </c>
      <c r="O177">
        <v>928574.96</v>
      </c>
      <c r="P177">
        <v>1</v>
      </c>
      <c r="Q177">
        <v>684</v>
      </c>
      <c r="R177">
        <v>1734</v>
      </c>
      <c r="S177">
        <v>0.39</v>
      </c>
      <c r="T177">
        <v>-5.444</v>
      </c>
      <c r="U177">
        <v>535.15800000000002</v>
      </c>
      <c r="V177">
        <v>21.091000000000001</v>
      </c>
      <c r="W177">
        <v>840.36599999999999</v>
      </c>
    </row>
    <row r="178" spans="1:23">
      <c r="A178" t="s">
        <v>30</v>
      </c>
      <c r="B178">
        <v>1456</v>
      </c>
      <c r="C178">
        <v>354</v>
      </c>
      <c r="D178" s="1">
        <v>25353</v>
      </c>
      <c r="E178" s="1">
        <v>1063</v>
      </c>
      <c r="F178" s="1">
        <v>68</v>
      </c>
      <c r="G178" s="1" t="s">
        <v>30</v>
      </c>
      <c r="H178">
        <v>7176.4</v>
      </c>
      <c r="I178">
        <v>6517.13</v>
      </c>
      <c r="J178">
        <v>659.27</v>
      </c>
      <c r="K178">
        <v>1303.43</v>
      </c>
      <c r="L178">
        <v>24.42</v>
      </c>
      <c r="M178">
        <v>27</v>
      </c>
      <c r="N178">
        <v>5</v>
      </c>
      <c r="O178">
        <v>2074051.46</v>
      </c>
      <c r="P178">
        <v>1.01</v>
      </c>
      <c r="Q178">
        <v>1841</v>
      </c>
      <c r="R178">
        <v>1963</v>
      </c>
      <c r="S178">
        <v>0.94</v>
      </c>
      <c r="T178">
        <v>26.49</v>
      </c>
      <c r="U178">
        <v>555.29</v>
      </c>
      <c r="V178">
        <v>12.367000000000001</v>
      </c>
      <c r="W178">
        <v>986.91200000000003</v>
      </c>
    </row>
    <row r="179" spans="1:23">
      <c r="A179" t="s">
        <v>31</v>
      </c>
      <c r="B179">
        <v>121</v>
      </c>
      <c r="C179">
        <v>112</v>
      </c>
      <c r="D179" s="1">
        <v>20184</v>
      </c>
      <c r="E179" s="1">
        <v>957</v>
      </c>
      <c r="F179" s="1">
        <v>75</v>
      </c>
      <c r="G179" s="1" t="s">
        <v>31</v>
      </c>
      <c r="H179">
        <v>4448.1499999999996</v>
      </c>
      <c r="I179">
        <v>4316</v>
      </c>
      <c r="J179">
        <v>132.13999999999999</v>
      </c>
      <c r="K179">
        <v>863.2</v>
      </c>
      <c r="L179">
        <v>26.43</v>
      </c>
      <c r="M179">
        <v>5</v>
      </c>
      <c r="N179">
        <v>5</v>
      </c>
      <c r="O179">
        <v>297958.25</v>
      </c>
      <c r="P179">
        <v>1.02</v>
      </c>
      <c r="Q179">
        <v>277</v>
      </c>
      <c r="R179">
        <v>1363</v>
      </c>
      <c r="S179">
        <v>0.2</v>
      </c>
      <c r="T179">
        <v>21.25</v>
      </c>
      <c r="U179">
        <v>487.55</v>
      </c>
      <c r="V179">
        <v>51.494</v>
      </c>
      <c r="W179">
        <v>626.66999999999996</v>
      </c>
    </row>
    <row r="180" spans="1:23">
      <c r="A180" t="s">
        <v>31</v>
      </c>
      <c r="B180">
        <v>162</v>
      </c>
      <c r="C180">
        <v>420</v>
      </c>
      <c r="D180" s="1">
        <v>31060</v>
      </c>
      <c r="E180" s="1">
        <v>879</v>
      </c>
      <c r="F180" s="1">
        <v>127</v>
      </c>
      <c r="G180" s="1" t="s">
        <v>31</v>
      </c>
      <c r="H180">
        <v>4743.04</v>
      </c>
      <c r="I180">
        <v>4694.7299999999996</v>
      </c>
      <c r="J180">
        <v>48.31</v>
      </c>
      <c r="K180">
        <v>938.95</v>
      </c>
      <c r="L180">
        <v>12.08</v>
      </c>
      <c r="M180">
        <v>4</v>
      </c>
      <c r="N180">
        <v>5</v>
      </c>
      <c r="O180">
        <v>677071.99</v>
      </c>
      <c r="P180">
        <v>1.01</v>
      </c>
      <c r="Q180">
        <v>952</v>
      </c>
      <c r="R180">
        <v>1250</v>
      </c>
      <c r="S180">
        <v>0.76</v>
      </c>
      <c r="T180">
        <v>15.869</v>
      </c>
      <c r="U180">
        <v>464.59</v>
      </c>
      <c r="V180">
        <v>75.581000000000003</v>
      </c>
      <c r="W180">
        <v>636.89700000000005</v>
      </c>
    </row>
    <row r="181" spans="1:23">
      <c r="A181" t="s">
        <v>31</v>
      </c>
      <c r="B181">
        <v>172</v>
      </c>
      <c r="C181">
        <v>564</v>
      </c>
      <c r="D181" s="1">
        <v>24067</v>
      </c>
      <c r="E181" s="1">
        <v>944</v>
      </c>
      <c r="F181" s="1">
        <v>165</v>
      </c>
      <c r="G181" s="1" t="s">
        <v>31</v>
      </c>
      <c r="H181">
        <v>6383.6</v>
      </c>
      <c r="I181">
        <v>5676.99</v>
      </c>
      <c r="J181">
        <v>706.62</v>
      </c>
      <c r="K181">
        <v>1135.4000000000001</v>
      </c>
      <c r="L181">
        <v>24.37</v>
      </c>
      <c r="M181">
        <v>29</v>
      </c>
      <c r="N181">
        <v>5</v>
      </c>
      <c r="O181">
        <v>943056.71</v>
      </c>
      <c r="P181">
        <v>1.01</v>
      </c>
      <c r="Q181">
        <v>742</v>
      </c>
      <c r="R181">
        <v>1808</v>
      </c>
      <c r="S181">
        <v>0.41</v>
      </c>
      <c r="T181">
        <v>11.43</v>
      </c>
      <c r="U181">
        <v>590.70000000000005</v>
      </c>
      <c r="V181">
        <v>-1.2E-2</v>
      </c>
      <c r="W181">
        <v>934.12900000000002</v>
      </c>
    </row>
    <row r="182" spans="1:23">
      <c r="A182" t="s">
        <v>31</v>
      </c>
      <c r="B182">
        <v>178</v>
      </c>
      <c r="C182">
        <v>406</v>
      </c>
      <c r="D182" s="1">
        <v>26173</v>
      </c>
      <c r="E182" s="1">
        <v>1164</v>
      </c>
      <c r="F182" s="1">
        <v>65</v>
      </c>
      <c r="G182" s="1" t="s">
        <v>31</v>
      </c>
      <c r="H182">
        <v>5497.21</v>
      </c>
      <c r="I182">
        <v>5397.65</v>
      </c>
      <c r="J182">
        <v>99.57</v>
      </c>
      <c r="K182">
        <v>1079.53</v>
      </c>
      <c r="L182">
        <v>33.19</v>
      </c>
      <c r="M182">
        <v>3</v>
      </c>
      <c r="N182">
        <v>5</v>
      </c>
      <c r="O182">
        <v>791926.09</v>
      </c>
      <c r="P182">
        <v>1.01</v>
      </c>
      <c r="Q182">
        <v>941</v>
      </c>
      <c r="R182">
        <v>1548</v>
      </c>
      <c r="S182">
        <v>0.61</v>
      </c>
      <c r="T182">
        <v>44.996000000000002</v>
      </c>
      <c r="U182">
        <v>539.72299999999996</v>
      </c>
      <c r="V182">
        <v>119.33</v>
      </c>
      <c r="W182">
        <v>674.20100000000002</v>
      </c>
    </row>
    <row r="183" spans="1:23">
      <c r="A183" t="s">
        <v>31</v>
      </c>
      <c r="B183">
        <v>362</v>
      </c>
      <c r="C183">
        <v>452</v>
      </c>
      <c r="D183" s="1">
        <v>18082</v>
      </c>
      <c r="E183" s="1">
        <v>871</v>
      </c>
      <c r="F183" s="1">
        <v>54</v>
      </c>
      <c r="G183" s="1" t="s">
        <v>31</v>
      </c>
      <c r="H183">
        <v>4049.84</v>
      </c>
      <c r="I183">
        <v>3994.33</v>
      </c>
      <c r="J183">
        <v>55.51</v>
      </c>
      <c r="K183">
        <v>798.87</v>
      </c>
      <c r="L183">
        <v>55.51</v>
      </c>
      <c r="M183">
        <v>1</v>
      </c>
      <c r="N183">
        <v>5</v>
      </c>
      <c r="O183">
        <v>453275.14</v>
      </c>
      <c r="P183">
        <v>1.01</v>
      </c>
      <c r="Q183">
        <v>681</v>
      </c>
      <c r="R183">
        <v>1304</v>
      </c>
      <c r="S183">
        <v>0.52</v>
      </c>
      <c r="T183">
        <v>-13.231999999999999</v>
      </c>
      <c r="U183">
        <v>449.24599999999998</v>
      </c>
      <c r="V183">
        <v>5.665</v>
      </c>
      <c r="W183">
        <v>537.60900000000004</v>
      </c>
    </row>
    <row r="184" spans="1:23">
      <c r="A184" t="s">
        <v>31</v>
      </c>
      <c r="B184">
        <v>373</v>
      </c>
      <c r="C184">
        <v>340</v>
      </c>
      <c r="D184" s="1">
        <v>36704</v>
      </c>
      <c r="E184" s="1">
        <v>1091</v>
      </c>
      <c r="F184" s="1">
        <v>187</v>
      </c>
      <c r="G184" s="1" t="s">
        <v>31</v>
      </c>
      <c r="H184">
        <v>5656.64</v>
      </c>
      <c r="I184">
        <v>5344.22</v>
      </c>
      <c r="J184">
        <v>312.42</v>
      </c>
      <c r="K184">
        <v>1068.8399999999999</v>
      </c>
      <c r="L184">
        <v>22.32</v>
      </c>
      <c r="M184">
        <v>14</v>
      </c>
      <c r="N184">
        <v>5</v>
      </c>
      <c r="O184">
        <v>274914.40999999997</v>
      </c>
      <c r="P184">
        <v>1.01</v>
      </c>
      <c r="Q184">
        <v>308</v>
      </c>
      <c r="R184">
        <v>1493</v>
      </c>
      <c r="S184">
        <v>0.21</v>
      </c>
      <c r="T184">
        <v>47.429000000000002</v>
      </c>
      <c r="U184">
        <v>533.84</v>
      </c>
      <c r="V184">
        <v>15.862</v>
      </c>
      <c r="W184">
        <v>850.48400000000004</v>
      </c>
    </row>
    <row r="185" spans="1:23">
      <c r="A185" t="s">
        <v>31</v>
      </c>
      <c r="B185">
        <v>424</v>
      </c>
      <c r="C185">
        <v>358</v>
      </c>
      <c r="D185" s="1">
        <v>21773</v>
      </c>
      <c r="E185" s="1">
        <v>899</v>
      </c>
      <c r="F185" s="1">
        <v>191</v>
      </c>
      <c r="G185" s="1" t="s">
        <v>31</v>
      </c>
      <c r="H185">
        <v>4454.1499999999996</v>
      </c>
      <c r="I185">
        <v>4454.1499999999996</v>
      </c>
      <c r="J185">
        <v>0</v>
      </c>
      <c r="K185">
        <v>890.83</v>
      </c>
      <c r="L185">
        <v>0</v>
      </c>
      <c r="M185">
        <v>0</v>
      </c>
      <c r="N185">
        <v>5</v>
      </c>
      <c r="O185">
        <v>163839.54999999999</v>
      </c>
      <c r="P185">
        <v>1.01</v>
      </c>
      <c r="Q185">
        <v>226</v>
      </c>
      <c r="R185">
        <v>1187</v>
      </c>
      <c r="S185">
        <v>0.19</v>
      </c>
      <c r="T185">
        <v>37.482999999999997</v>
      </c>
      <c r="U185">
        <v>465.80200000000002</v>
      </c>
      <c r="V185">
        <v>67.230999999999995</v>
      </c>
      <c r="W185">
        <v>535.33600000000001</v>
      </c>
    </row>
    <row r="186" spans="1:23">
      <c r="A186" t="s">
        <v>31</v>
      </c>
      <c r="B186">
        <v>557</v>
      </c>
      <c r="C186">
        <v>141</v>
      </c>
      <c r="D186" s="1">
        <v>30898</v>
      </c>
      <c r="E186" s="1">
        <v>1059</v>
      </c>
      <c r="F186" s="1">
        <v>117</v>
      </c>
      <c r="G186" s="1" t="s">
        <v>31</v>
      </c>
      <c r="H186">
        <v>5259.03</v>
      </c>
      <c r="I186">
        <v>4678.1899999999996</v>
      </c>
      <c r="J186">
        <v>580.84</v>
      </c>
      <c r="K186">
        <v>935.64</v>
      </c>
      <c r="L186">
        <v>32.270000000000003</v>
      </c>
      <c r="M186">
        <v>18</v>
      </c>
      <c r="N186">
        <v>5</v>
      </c>
      <c r="O186">
        <v>777752.81</v>
      </c>
      <c r="P186">
        <v>1.01</v>
      </c>
      <c r="Q186">
        <v>629</v>
      </c>
      <c r="R186">
        <v>1428</v>
      </c>
      <c r="S186">
        <v>0.44</v>
      </c>
      <c r="T186">
        <v>-10.045999999999999</v>
      </c>
      <c r="U186">
        <v>458.851</v>
      </c>
      <c r="V186">
        <v>9.7219999999999995</v>
      </c>
      <c r="W186">
        <v>683.93799999999999</v>
      </c>
    </row>
    <row r="187" spans="1:23">
      <c r="A187" t="s">
        <v>31</v>
      </c>
      <c r="B187">
        <v>572</v>
      </c>
      <c r="C187">
        <v>124</v>
      </c>
      <c r="H187">
        <v>5556.09</v>
      </c>
      <c r="I187">
        <v>4979.95</v>
      </c>
      <c r="J187">
        <v>576.14</v>
      </c>
      <c r="K187">
        <v>995.99</v>
      </c>
      <c r="L187">
        <v>41.15</v>
      </c>
      <c r="M187">
        <v>14</v>
      </c>
      <c r="N187">
        <v>5</v>
      </c>
      <c r="O187">
        <v>505140.63</v>
      </c>
      <c r="P187">
        <v>1.01</v>
      </c>
      <c r="Q187">
        <v>478</v>
      </c>
      <c r="R187">
        <v>1606</v>
      </c>
      <c r="S187">
        <v>0.3</v>
      </c>
      <c r="T187">
        <v>26.318999999999999</v>
      </c>
      <c r="U187">
        <v>500.57100000000003</v>
      </c>
      <c r="V187">
        <v>90.093000000000004</v>
      </c>
      <c r="W187">
        <v>638.84900000000005</v>
      </c>
    </row>
    <row r="188" spans="1:23">
      <c r="A188" t="s">
        <v>31</v>
      </c>
      <c r="B188">
        <v>679</v>
      </c>
      <c r="C188">
        <v>388</v>
      </c>
      <c r="D188" s="1">
        <v>36883</v>
      </c>
      <c r="E188" s="1">
        <v>1268</v>
      </c>
      <c r="F188" s="1">
        <v>117</v>
      </c>
      <c r="G188" s="1" t="s">
        <v>31</v>
      </c>
      <c r="H188">
        <v>5163.41</v>
      </c>
      <c r="I188">
        <v>5024.2299999999996</v>
      </c>
      <c r="J188">
        <v>139.18</v>
      </c>
      <c r="K188">
        <v>1256.06</v>
      </c>
      <c r="L188">
        <v>23.2</v>
      </c>
      <c r="M188">
        <v>6</v>
      </c>
      <c r="N188">
        <v>4</v>
      </c>
      <c r="O188">
        <v>306816.73</v>
      </c>
      <c r="P188">
        <v>1.01</v>
      </c>
      <c r="Q188">
        <v>295</v>
      </c>
      <c r="R188">
        <v>1583</v>
      </c>
      <c r="S188">
        <v>0.19</v>
      </c>
      <c r="T188">
        <v>7.1529999999999996</v>
      </c>
      <c r="U188">
        <v>652.928</v>
      </c>
      <c r="V188">
        <v>11.484999999999999</v>
      </c>
      <c r="W188">
        <v>878.83299999999997</v>
      </c>
    </row>
    <row r="189" spans="1:23">
      <c r="A189" t="s">
        <v>31</v>
      </c>
      <c r="B189">
        <v>1015</v>
      </c>
      <c r="C189">
        <v>10</v>
      </c>
      <c r="H189">
        <v>3635.42</v>
      </c>
      <c r="I189">
        <v>3635.42</v>
      </c>
      <c r="J189">
        <v>0</v>
      </c>
      <c r="K189">
        <v>727.08</v>
      </c>
      <c r="L189">
        <v>0</v>
      </c>
      <c r="M189">
        <v>0</v>
      </c>
      <c r="N189">
        <v>5</v>
      </c>
      <c r="O189">
        <v>176550.19</v>
      </c>
      <c r="P189">
        <v>1.03</v>
      </c>
      <c r="Q189">
        <v>250</v>
      </c>
      <c r="R189">
        <v>1213</v>
      </c>
      <c r="S189">
        <v>0.21</v>
      </c>
      <c r="T189">
        <v>-44.198999999999998</v>
      </c>
      <c r="U189">
        <v>445.14800000000002</v>
      </c>
      <c r="V189">
        <v>-21.161000000000001</v>
      </c>
      <c r="W189">
        <v>512.721</v>
      </c>
    </row>
    <row r="190" spans="1:23">
      <c r="A190" t="s">
        <v>31</v>
      </c>
      <c r="B190">
        <v>1359</v>
      </c>
      <c r="C190">
        <v>311</v>
      </c>
      <c r="D190" s="1">
        <v>33595</v>
      </c>
      <c r="E190" s="1">
        <v>1050</v>
      </c>
      <c r="F190" s="1">
        <v>186</v>
      </c>
      <c r="G190" s="1" t="s">
        <v>31</v>
      </c>
      <c r="H190">
        <v>7251.32</v>
      </c>
      <c r="I190">
        <v>6072.02</v>
      </c>
      <c r="J190">
        <v>1179.3</v>
      </c>
      <c r="K190">
        <v>1012</v>
      </c>
      <c r="L190">
        <v>39.31</v>
      </c>
      <c r="M190">
        <v>30</v>
      </c>
      <c r="N190">
        <v>6</v>
      </c>
      <c r="O190">
        <v>915613.94</v>
      </c>
      <c r="P190">
        <v>1.01</v>
      </c>
      <c r="Q190">
        <v>686</v>
      </c>
      <c r="R190">
        <v>1604</v>
      </c>
      <c r="S190">
        <v>0.43</v>
      </c>
      <c r="T190">
        <v>-14.308</v>
      </c>
      <c r="U190">
        <v>520.22400000000005</v>
      </c>
      <c r="V190">
        <v>25.222000000000001</v>
      </c>
      <c r="W190">
        <v>868.22699999999998</v>
      </c>
    </row>
    <row r="191" spans="1:23">
      <c r="A191" t="s">
        <v>31</v>
      </c>
      <c r="B191">
        <v>1359</v>
      </c>
      <c r="C191">
        <v>311</v>
      </c>
      <c r="H191">
        <v>7260.23</v>
      </c>
      <c r="I191">
        <v>6078.91</v>
      </c>
      <c r="J191">
        <v>1181.32</v>
      </c>
      <c r="K191">
        <v>1013.15</v>
      </c>
      <c r="L191">
        <v>38.11</v>
      </c>
      <c r="M191">
        <v>31</v>
      </c>
      <c r="N191">
        <v>6</v>
      </c>
      <c r="O191">
        <v>916350.89</v>
      </c>
      <c r="P191">
        <v>1.01</v>
      </c>
      <c r="Q191">
        <v>687</v>
      </c>
      <c r="R191">
        <v>1602</v>
      </c>
      <c r="S191">
        <v>0.43</v>
      </c>
      <c r="T191">
        <v>-12.938000000000001</v>
      </c>
      <c r="U191">
        <v>514.35900000000004</v>
      </c>
      <c r="V191">
        <v>25.384</v>
      </c>
      <c r="W191">
        <v>869.71699999999998</v>
      </c>
    </row>
    <row r="192" spans="1:23">
      <c r="A192" t="s">
        <v>31</v>
      </c>
      <c r="B192">
        <v>1430</v>
      </c>
      <c r="C192">
        <v>528</v>
      </c>
      <c r="D192" s="1">
        <v>25858</v>
      </c>
      <c r="E192" s="1">
        <v>1037</v>
      </c>
      <c r="F192" s="1">
        <v>91</v>
      </c>
      <c r="G192" s="1" t="s">
        <v>31</v>
      </c>
      <c r="H192">
        <v>6716.54</v>
      </c>
      <c r="I192">
        <v>5930.64</v>
      </c>
      <c r="J192">
        <v>785.9</v>
      </c>
      <c r="K192">
        <v>1186.1300000000001</v>
      </c>
      <c r="L192">
        <v>37.42</v>
      </c>
      <c r="M192">
        <v>21</v>
      </c>
      <c r="N192">
        <v>5</v>
      </c>
      <c r="O192">
        <v>570622.09</v>
      </c>
      <c r="P192">
        <v>1.01</v>
      </c>
      <c r="Q192">
        <v>519</v>
      </c>
      <c r="R192">
        <v>1718</v>
      </c>
      <c r="S192">
        <v>0.3</v>
      </c>
      <c r="T192">
        <v>-124.65300000000001</v>
      </c>
      <c r="U192">
        <v>568.27800000000002</v>
      </c>
      <c r="V192">
        <v>-99.506</v>
      </c>
      <c r="W192">
        <v>774.19500000000005</v>
      </c>
    </row>
    <row r="193" spans="1:23">
      <c r="A193" t="s">
        <v>31</v>
      </c>
      <c r="B193">
        <v>1430</v>
      </c>
      <c r="C193">
        <v>528</v>
      </c>
      <c r="H193">
        <v>6752.35</v>
      </c>
      <c r="I193">
        <v>5944.38</v>
      </c>
      <c r="J193">
        <v>807.97</v>
      </c>
      <c r="K193">
        <v>1188.8800000000001</v>
      </c>
      <c r="L193">
        <v>38.47</v>
      </c>
      <c r="M193">
        <v>21</v>
      </c>
      <c r="N193">
        <v>5</v>
      </c>
      <c r="O193">
        <v>574218.55000000005</v>
      </c>
      <c r="P193">
        <v>1.02</v>
      </c>
      <c r="Q193">
        <v>523</v>
      </c>
      <c r="R193">
        <v>1717</v>
      </c>
      <c r="S193">
        <v>0.3</v>
      </c>
      <c r="T193">
        <v>-124.128</v>
      </c>
      <c r="U193">
        <v>562.9</v>
      </c>
      <c r="V193">
        <v>-98.033000000000001</v>
      </c>
      <c r="W193">
        <v>776.64300000000003</v>
      </c>
    </row>
    <row r="194" spans="1:23">
      <c r="A194" t="s">
        <v>31</v>
      </c>
      <c r="B194">
        <v>1453</v>
      </c>
      <c r="C194">
        <v>41</v>
      </c>
      <c r="H194">
        <v>4554.95</v>
      </c>
      <c r="I194">
        <v>4296.29</v>
      </c>
      <c r="J194">
        <v>258.66000000000003</v>
      </c>
      <c r="K194">
        <v>859.26</v>
      </c>
      <c r="L194">
        <v>25.87</v>
      </c>
      <c r="M194">
        <v>10</v>
      </c>
      <c r="N194">
        <v>5</v>
      </c>
      <c r="O194">
        <v>303781.81</v>
      </c>
      <c r="P194">
        <v>1.01</v>
      </c>
      <c r="Q194">
        <v>261</v>
      </c>
      <c r="R194">
        <v>1406</v>
      </c>
      <c r="S194">
        <v>0.19</v>
      </c>
      <c r="T194">
        <v>4.726</v>
      </c>
      <c r="U194">
        <v>521.226</v>
      </c>
      <c r="V194">
        <v>19.594000000000001</v>
      </c>
      <c r="W194">
        <v>629.48500000000001</v>
      </c>
    </row>
    <row r="195" spans="1:23">
      <c r="A195" t="s">
        <v>31</v>
      </c>
      <c r="B195">
        <v>1485</v>
      </c>
      <c r="C195">
        <v>556</v>
      </c>
      <c r="D195" s="1">
        <v>23632</v>
      </c>
      <c r="E195" s="1">
        <v>933</v>
      </c>
      <c r="F195" s="1">
        <v>94</v>
      </c>
      <c r="G195" s="1" t="s">
        <v>31</v>
      </c>
      <c r="H195">
        <v>4279.68</v>
      </c>
      <c r="I195">
        <v>4079.1</v>
      </c>
      <c r="J195">
        <v>200.58</v>
      </c>
      <c r="K195">
        <v>815.82</v>
      </c>
      <c r="L195">
        <v>28.65</v>
      </c>
      <c r="M195">
        <v>7</v>
      </c>
      <c r="N195">
        <v>5</v>
      </c>
      <c r="O195">
        <v>382206.42</v>
      </c>
      <c r="P195">
        <v>1.01</v>
      </c>
      <c r="Q195">
        <v>365</v>
      </c>
      <c r="R195">
        <v>1360</v>
      </c>
      <c r="S195">
        <v>0.27</v>
      </c>
      <c r="T195">
        <v>4.0709999999999997</v>
      </c>
      <c r="U195">
        <v>487.755</v>
      </c>
      <c r="V195">
        <v>13.103</v>
      </c>
      <c r="W195">
        <v>759.12900000000002</v>
      </c>
    </row>
    <row r="196" spans="1:23">
      <c r="A196" t="s">
        <v>31</v>
      </c>
      <c r="B196">
        <v>1485</v>
      </c>
      <c r="C196">
        <v>556</v>
      </c>
      <c r="H196">
        <v>4187.68</v>
      </c>
      <c r="I196">
        <v>4083.58</v>
      </c>
      <c r="J196">
        <v>104.1</v>
      </c>
      <c r="K196">
        <v>816.72</v>
      </c>
      <c r="L196">
        <v>34.700000000000003</v>
      </c>
      <c r="M196">
        <v>3</v>
      </c>
      <c r="N196">
        <v>5</v>
      </c>
      <c r="O196">
        <v>381504.39</v>
      </c>
      <c r="P196">
        <v>1.01</v>
      </c>
      <c r="Q196">
        <v>365</v>
      </c>
      <c r="R196">
        <v>1360</v>
      </c>
      <c r="S196">
        <v>0.27</v>
      </c>
      <c r="T196">
        <v>5.5129999999999999</v>
      </c>
      <c r="U196">
        <v>504.01100000000002</v>
      </c>
      <c r="V196">
        <v>14.368</v>
      </c>
      <c r="W196">
        <v>761.31399999999996</v>
      </c>
    </row>
    <row r="197" spans="1:23">
      <c r="A197" t="s">
        <v>31</v>
      </c>
      <c r="B197">
        <v>1523</v>
      </c>
      <c r="C197">
        <v>83</v>
      </c>
      <c r="D197" s="1">
        <v>29111</v>
      </c>
      <c r="E197" s="1">
        <v>1086</v>
      </c>
      <c r="F197" s="1">
        <v>64</v>
      </c>
      <c r="G197" s="1" t="s">
        <v>31</v>
      </c>
      <c r="H197">
        <v>5631.55</v>
      </c>
      <c r="I197">
        <v>5457.21</v>
      </c>
      <c r="J197">
        <v>174.34</v>
      </c>
      <c r="K197">
        <v>1091.44</v>
      </c>
      <c r="L197">
        <v>24.91</v>
      </c>
      <c r="M197">
        <v>7</v>
      </c>
      <c r="N197">
        <v>5</v>
      </c>
      <c r="O197">
        <v>675075.1</v>
      </c>
      <c r="P197">
        <v>1.01</v>
      </c>
      <c r="Q197">
        <v>628</v>
      </c>
      <c r="R197">
        <v>1541</v>
      </c>
      <c r="S197">
        <v>0.41</v>
      </c>
      <c r="T197">
        <v>67.643000000000001</v>
      </c>
      <c r="U197">
        <v>584.24099999999999</v>
      </c>
      <c r="V197">
        <v>27.977</v>
      </c>
      <c r="W197">
        <v>735.30200000000002</v>
      </c>
    </row>
    <row r="198" spans="1:23">
      <c r="A198" t="s">
        <v>31</v>
      </c>
      <c r="B198">
        <v>1523</v>
      </c>
      <c r="C198">
        <v>83</v>
      </c>
      <c r="H198">
        <v>5584.58</v>
      </c>
      <c r="I198">
        <v>5438.4</v>
      </c>
      <c r="J198">
        <v>146.16999999999999</v>
      </c>
      <c r="K198">
        <v>1087.68</v>
      </c>
      <c r="L198">
        <v>29.23</v>
      </c>
      <c r="M198">
        <v>5</v>
      </c>
      <c r="N198">
        <v>5</v>
      </c>
      <c r="O198">
        <v>673207.09</v>
      </c>
      <c r="P198">
        <v>1.01</v>
      </c>
      <c r="Q198">
        <v>625</v>
      </c>
      <c r="R198">
        <v>1543</v>
      </c>
      <c r="S198">
        <v>0.41</v>
      </c>
      <c r="T198">
        <v>69.751000000000005</v>
      </c>
      <c r="U198">
        <v>593.48099999999999</v>
      </c>
      <c r="V198">
        <v>27.478000000000002</v>
      </c>
      <c r="W198">
        <v>733.05</v>
      </c>
    </row>
    <row r="199" spans="1:23">
      <c r="A199" t="s">
        <v>31</v>
      </c>
      <c r="B199">
        <v>1545</v>
      </c>
      <c r="C199">
        <v>59</v>
      </c>
      <c r="D199" s="1">
        <v>23622</v>
      </c>
      <c r="E199" s="1">
        <v>651</v>
      </c>
      <c r="F199" s="1">
        <v>152</v>
      </c>
      <c r="G199" s="1" t="s">
        <v>31</v>
      </c>
      <c r="H199">
        <v>4187.2</v>
      </c>
      <c r="I199">
        <v>4057.78</v>
      </c>
      <c r="J199">
        <v>129.41999999999999</v>
      </c>
      <c r="K199">
        <v>676.3</v>
      </c>
      <c r="L199">
        <v>25.88</v>
      </c>
      <c r="M199">
        <v>5</v>
      </c>
      <c r="N199">
        <v>6</v>
      </c>
      <c r="O199">
        <v>340690.76</v>
      </c>
      <c r="P199">
        <v>1.01</v>
      </c>
      <c r="Q199">
        <v>470</v>
      </c>
      <c r="R199">
        <v>1380</v>
      </c>
      <c r="S199">
        <v>0.34</v>
      </c>
      <c r="T199">
        <v>-23.582999999999998</v>
      </c>
      <c r="U199">
        <v>471.47699999999998</v>
      </c>
      <c r="V199">
        <v>57.572000000000003</v>
      </c>
      <c r="W199">
        <v>646.79700000000003</v>
      </c>
    </row>
    <row r="200" spans="1:23">
      <c r="A200" t="s">
        <v>32</v>
      </c>
      <c r="B200">
        <v>287</v>
      </c>
      <c r="C200">
        <v>134</v>
      </c>
      <c r="D200" s="1">
        <v>13687</v>
      </c>
      <c r="E200" s="1">
        <v>718</v>
      </c>
      <c r="F200" s="1">
        <v>86</v>
      </c>
      <c r="G200" s="1" t="s">
        <v>32</v>
      </c>
      <c r="H200">
        <v>2196.44</v>
      </c>
      <c r="I200">
        <v>2171.6</v>
      </c>
      <c r="J200">
        <v>24.84</v>
      </c>
      <c r="K200">
        <v>361.93</v>
      </c>
      <c r="L200">
        <v>8.2799999999999994</v>
      </c>
      <c r="M200">
        <v>3</v>
      </c>
      <c r="N200">
        <v>6</v>
      </c>
      <c r="O200">
        <v>189396.59</v>
      </c>
      <c r="P200">
        <v>1</v>
      </c>
      <c r="Q200">
        <v>605</v>
      </c>
      <c r="R200">
        <v>547</v>
      </c>
      <c r="S200">
        <v>1.1100000000000001</v>
      </c>
      <c r="T200">
        <v>1.778</v>
      </c>
      <c r="U200">
        <v>186.79400000000001</v>
      </c>
      <c r="V200">
        <v>9.6349999999999998</v>
      </c>
      <c r="W200">
        <v>303.00299999999999</v>
      </c>
    </row>
    <row r="201" spans="1:23">
      <c r="A201" t="s">
        <v>32</v>
      </c>
      <c r="B201">
        <v>294</v>
      </c>
      <c r="C201">
        <v>31</v>
      </c>
      <c r="D201" s="1">
        <v>4005</v>
      </c>
      <c r="E201" s="1">
        <v>358</v>
      </c>
      <c r="F201" s="1">
        <v>56</v>
      </c>
      <c r="G201" s="1" t="s">
        <v>32</v>
      </c>
      <c r="H201">
        <v>2410.5300000000002</v>
      </c>
      <c r="I201">
        <v>2410.5300000000002</v>
      </c>
      <c r="J201">
        <v>0</v>
      </c>
      <c r="K201">
        <v>482.11</v>
      </c>
      <c r="L201">
        <v>0</v>
      </c>
      <c r="M201">
        <v>0</v>
      </c>
      <c r="N201">
        <v>5</v>
      </c>
      <c r="O201">
        <v>72471.490000000005</v>
      </c>
      <c r="P201">
        <v>1.02</v>
      </c>
      <c r="Q201">
        <v>150</v>
      </c>
      <c r="R201">
        <v>584</v>
      </c>
      <c r="S201">
        <v>0.26</v>
      </c>
      <c r="T201">
        <v>-69.492000000000004</v>
      </c>
      <c r="U201">
        <v>231.33500000000001</v>
      </c>
      <c r="V201">
        <v>-121.20099999999999</v>
      </c>
      <c r="W201">
        <v>321.55399999999997</v>
      </c>
    </row>
    <row r="202" spans="1:23">
      <c r="A202" t="s">
        <v>32</v>
      </c>
      <c r="B202">
        <v>311</v>
      </c>
      <c r="C202">
        <v>516</v>
      </c>
      <c r="D202" s="1">
        <v>17403</v>
      </c>
      <c r="E202" s="1">
        <v>792</v>
      </c>
      <c r="F202" s="1">
        <v>48</v>
      </c>
      <c r="G202" s="1" t="s">
        <v>32</v>
      </c>
      <c r="H202">
        <v>1586.88</v>
      </c>
      <c r="I202">
        <v>1548.78</v>
      </c>
      <c r="J202">
        <v>38.1</v>
      </c>
      <c r="K202">
        <v>387.19</v>
      </c>
      <c r="L202">
        <v>38.1</v>
      </c>
      <c r="M202">
        <v>1</v>
      </c>
      <c r="N202">
        <v>4</v>
      </c>
      <c r="O202">
        <v>91757.11</v>
      </c>
      <c r="P202">
        <v>1.01</v>
      </c>
      <c r="Q202">
        <v>307</v>
      </c>
      <c r="R202">
        <v>631</v>
      </c>
      <c r="S202">
        <v>0.49</v>
      </c>
      <c r="T202">
        <v>22.815000000000001</v>
      </c>
      <c r="U202">
        <v>203.047</v>
      </c>
      <c r="V202">
        <v>45.640999999999998</v>
      </c>
      <c r="W202">
        <v>244.01499999999999</v>
      </c>
    </row>
    <row r="203" spans="1:23">
      <c r="A203" t="s">
        <v>32</v>
      </c>
      <c r="B203">
        <v>342</v>
      </c>
      <c r="C203">
        <v>113</v>
      </c>
      <c r="D203" s="1">
        <v>8972</v>
      </c>
      <c r="E203" s="1">
        <v>563</v>
      </c>
      <c r="F203" s="1">
        <v>68</v>
      </c>
      <c r="G203" s="1" t="s">
        <v>32</v>
      </c>
      <c r="H203">
        <v>2422.4499999999998</v>
      </c>
      <c r="I203">
        <v>2422.4499999999998</v>
      </c>
      <c r="J203">
        <v>0</v>
      </c>
      <c r="K203">
        <v>484.49</v>
      </c>
      <c r="L203">
        <v>0</v>
      </c>
      <c r="M203">
        <v>0</v>
      </c>
      <c r="N203">
        <v>5</v>
      </c>
      <c r="O203">
        <v>215175.73</v>
      </c>
      <c r="P203">
        <v>1.01</v>
      </c>
      <c r="Q203">
        <v>468</v>
      </c>
      <c r="R203">
        <v>637</v>
      </c>
      <c r="S203">
        <v>0.73</v>
      </c>
      <c r="T203">
        <v>31.827000000000002</v>
      </c>
      <c r="U203">
        <v>235.48599999999999</v>
      </c>
      <c r="V203">
        <v>65.998000000000005</v>
      </c>
      <c r="W203">
        <v>362.00200000000001</v>
      </c>
    </row>
    <row r="204" spans="1:23">
      <c r="A204" t="s">
        <v>32</v>
      </c>
      <c r="B204">
        <v>352</v>
      </c>
      <c r="C204">
        <v>557</v>
      </c>
      <c r="D204" s="1">
        <v>4945</v>
      </c>
      <c r="E204" s="1">
        <v>414</v>
      </c>
      <c r="F204" s="1">
        <v>43</v>
      </c>
      <c r="G204" s="1" t="s">
        <v>32</v>
      </c>
      <c r="H204">
        <v>3373.14</v>
      </c>
      <c r="I204">
        <v>3373.14</v>
      </c>
      <c r="J204">
        <v>0</v>
      </c>
      <c r="K204">
        <v>674.63</v>
      </c>
      <c r="L204">
        <v>0</v>
      </c>
      <c r="M204">
        <v>0</v>
      </c>
      <c r="N204">
        <v>5</v>
      </c>
      <c r="O204">
        <v>272455.09000000003</v>
      </c>
      <c r="P204">
        <v>1.02</v>
      </c>
      <c r="Q204">
        <v>475</v>
      </c>
      <c r="R204">
        <v>934</v>
      </c>
      <c r="S204">
        <v>0.51</v>
      </c>
      <c r="T204">
        <v>-3.931</v>
      </c>
      <c r="U204">
        <v>332.601</v>
      </c>
      <c r="V204">
        <v>-46.334000000000003</v>
      </c>
      <c r="W204">
        <v>423.899</v>
      </c>
    </row>
    <row r="205" spans="1:23">
      <c r="A205" t="s">
        <v>32</v>
      </c>
      <c r="B205">
        <v>542</v>
      </c>
      <c r="C205">
        <v>535</v>
      </c>
      <c r="D205" s="1">
        <v>16754</v>
      </c>
      <c r="E205" s="1">
        <v>743</v>
      </c>
      <c r="F205" s="1">
        <v>49</v>
      </c>
      <c r="G205" s="1" t="s">
        <v>32</v>
      </c>
      <c r="H205">
        <v>1731.69</v>
      </c>
      <c r="I205">
        <v>1731.69</v>
      </c>
      <c r="J205">
        <v>0</v>
      </c>
      <c r="K205">
        <v>346.34</v>
      </c>
      <c r="L205">
        <v>0</v>
      </c>
      <c r="M205">
        <v>0</v>
      </c>
      <c r="N205">
        <v>5</v>
      </c>
      <c r="O205">
        <v>140296.82</v>
      </c>
      <c r="P205">
        <v>1.01</v>
      </c>
      <c r="Q205">
        <v>380</v>
      </c>
      <c r="R205">
        <v>584</v>
      </c>
      <c r="S205">
        <v>0.65</v>
      </c>
      <c r="T205">
        <v>-20.210999999999999</v>
      </c>
      <c r="U205">
        <v>195.97</v>
      </c>
      <c r="V205">
        <v>-34.433999999999997</v>
      </c>
      <c r="W205">
        <v>276.24400000000003</v>
      </c>
    </row>
    <row r="206" spans="1:23">
      <c r="A206" t="s">
        <v>32</v>
      </c>
      <c r="B206">
        <v>561</v>
      </c>
      <c r="C206">
        <v>517</v>
      </c>
      <c r="D206" s="1">
        <v>13560</v>
      </c>
      <c r="E206" s="1">
        <v>702</v>
      </c>
      <c r="F206" s="1">
        <v>81</v>
      </c>
      <c r="G206" s="1" t="s">
        <v>32</v>
      </c>
      <c r="H206">
        <v>2076.4699999999998</v>
      </c>
      <c r="I206">
        <v>2076.4699999999998</v>
      </c>
      <c r="J206">
        <v>0</v>
      </c>
      <c r="K206">
        <v>415.29</v>
      </c>
      <c r="L206">
        <v>0</v>
      </c>
      <c r="M206">
        <v>0</v>
      </c>
      <c r="N206">
        <v>5</v>
      </c>
      <c r="O206">
        <v>188550.79</v>
      </c>
      <c r="P206">
        <v>1.01</v>
      </c>
      <c r="Q206">
        <v>568</v>
      </c>
      <c r="R206">
        <v>628</v>
      </c>
      <c r="S206">
        <v>0.9</v>
      </c>
      <c r="T206">
        <v>4.5940000000000003</v>
      </c>
      <c r="U206">
        <v>192.631</v>
      </c>
      <c r="V206">
        <v>4.6109999999999998</v>
      </c>
      <c r="W206">
        <v>304.16800000000001</v>
      </c>
    </row>
    <row r="207" spans="1:23">
      <c r="A207" t="s">
        <v>32</v>
      </c>
      <c r="B207">
        <v>585</v>
      </c>
      <c r="C207">
        <v>152</v>
      </c>
      <c r="D207" s="1">
        <v>9885</v>
      </c>
      <c r="E207" s="1">
        <v>565</v>
      </c>
      <c r="F207" s="1">
        <v>62</v>
      </c>
      <c r="G207" s="1" t="s">
        <v>32</v>
      </c>
      <c r="H207">
        <v>2149.88</v>
      </c>
      <c r="I207">
        <v>2149.88</v>
      </c>
      <c r="J207">
        <v>0</v>
      </c>
      <c r="K207">
        <v>429.98</v>
      </c>
      <c r="L207">
        <v>0</v>
      </c>
      <c r="M207">
        <v>0</v>
      </c>
      <c r="N207">
        <v>5</v>
      </c>
      <c r="O207">
        <v>250367.28</v>
      </c>
      <c r="P207">
        <v>1.01</v>
      </c>
      <c r="Q207">
        <v>649</v>
      </c>
      <c r="R207">
        <v>601</v>
      </c>
      <c r="S207">
        <v>1.08</v>
      </c>
      <c r="T207">
        <v>16.172000000000001</v>
      </c>
      <c r="U207">
        <v>211.154</v>
      </c>
      <c r="V207">
        <v>36.930999999999997</v>
      </c>
      <c r="W207">
        <v>314.62799999999999</v>
      </c>
    </row>
    <row r="208" spans="1:23">
      <c r="A208" t="s">
        <v>32</v>
      </c>
      <c r="B208">
        <v>618</v>
      </c>
      <c r="C208">
        <v>4</v>
      </c>
      <c r="D208" s="1">
        <v>3375</v>
      </c>
      <c r="E208" s="1">
        <v>321</v>
      </c>
      <c r="F208" s="1">
        <v>20</v>
      </c>
      <c r="G208" s="1" t="s">
        <v>32</v>
      </c>
      <c r="H208">
        <v>1561.47</v>
      </c>
      <c r="I208">
        <v>1561.47</v>
      </c>
      <c r="J208">
        <v>0</v>
      </c>
      <c r="K208">
        <v>312.29000000000002</v>
      </c>
      <c r="L208">
        <v>0</v>
      </c>
      <c r="M208">
        <v>0</v>
      </c>
      <c r="N208">
        <v>5</v>
      </c>
      <c r="O208">
        <v>18840.900000000001</v>
      </c>
      <c r="P208">
        <v>1.03</v>
      </c>
      <c r="Q208">
        <v>58</v>
      </c>
      <c r="R208">
        <v>555</v>
      </c>
      <c r="S208">
        <v>0.1</v>
      </c>
      <c r="T208">
        <v>-96.954999999999998</v>
      </c>
      <c r="U208">
        <v>186.95099999999999</v>
      </c>
      <c r="V208">
        <v>-111.872</v>
      </c>
      <c r="W208">
        <v>208.17099999999999</v>
      </c>
    </row>
    <row r="209" spans="1:23">
      <c r="A209" t="s">
        <v>32</v>
      </c>
      <c r="B209">
        <v>675</v>
      </c>
      <c r="C209">
        <v>464</v>
      </c>
      <c r="H209">
        <v>871.97</v>
      </c>
      <c r="I209">
        <v>871.97</v>
      </c>
      <c r="J209">
        <v>0</v>
      </c>
      <c r="K209">
        <v>290.66000000000003</v>
      </c>
      <c r="L209">
        <v>0</v>
      </c>
      <c r="M209">
        <v>0</v>
      </c>
      <c r="N209">
        <v>3</v>
      </c>
      <c r="O209">
        <v>16074.43</v>
      </c>
      <c r="P209">
        <v>1.01</v>
      </c>
      <c r="Q209">
        <v>84</v>
      </c>
      <c r="R209">
        <v>386</v>
      </c>
      <c r="S209">
        <v>0.22</v>
      </c>
      <c r="T209">
        <v>46.146000000000001</v>
      </c>
      <c r="U209">
        <v>132.54400000000001</v>
      </c>
      <c r="V209">
        <v>52.466999999999999</v>
      </c>
      <c r="W209">
        <v>165.642</v>
      </c>
    </row>
    <row r="210" spans="1:23">
      <c r="A210" t="s">
        <v>32</v>
      </c>
      <c r="B210">
        <v>697</v>
      </c>
      <c r="C210">
        <v>405</v>
      </c>
      <c r="D210" s="1">
        <v>10886</v>
      </c>
      <c r="E210" s="1">
        <v>637</v>
      </c>
      <c r="F210" s="1">
        <v>103</v>
      </c>
      <c r="G210" s="1" t="s">
        <v>32</v>
      </c>
      <c r="H210">
        <v>2052.06</v>
      </c>
      <c r="I210">
        <v>2052.06</v>
      </c>
      <c r="J210">
        <v>0</v>
      </c>
      <c r="K210">
        <v>410.41</v>
      </c>
      <c r="L210">
        <v>0</v>
      </c>
      <c r="M210">
        <v>0</v>
      </c>
      <c r="N210">
        <v>5</v>
      </c>
      <c r="O210">
        <v>170320.06</v>
      </c>
      <c r="P210">
        <v>1.04</v>
      </c>
      <c r="Q210">
        <v>441</v>
      </c>
      <c r="R210">
        <v>593</v>
      </c>
      <c r="S210">
        <v>0.74</v>
      </c>
      <c r="T210">
        <v>-32.11</v>
      </c>
      <c r="U210">
        <v>195.471</v>
      </c>
      <c r="V210">
        <v>-37.597000000000001</v>
      </c>
      <c r="W210">
        <v>309.99</v>
      </c>
    </row>
    <row r="211" spans="1:23">
      <c r="A211" t="s">
        <v>32</v>
      </c>
      <c r="B211">
        <v>720</v>
      </c>
      <c r="C211">
        <v>483</v>
      </c>
      <c r="D211" s="1">
        <v>15897</v>
      </c>
      <c r="E211" s="1">
        <v>771</v>
      </c>
      <c r="F211" s="1">
        <v>72</v>
      </c>
      <c r="G211" s="1" t="s">
        <v>32</v>
      </c>
      <c r="H211">
        <v>2125.89</v>
      </c>
      <c r="I211">
        <v>2125.89</v>
      </c>
      <c r="J211">
        <v>0</v>
      </c>
      <c r="K211">
        <v>354.32</v>
      </c>
      <c r="L211">
        <v>0</v>
      </c>
      <c r="M211">
        <v>0</v>
      </c>
      <c r="N211">
        <v>6</v>
      </c>
      <c r="O211">
        <v>178345.76</v>
      </c>
      <c r="P211">
        <v>1.01</v>
      </c>
      <c r="Q211">
        <v>464</v>
      </c>
      <c r="R211">
        <v>545</v>
      </c>
      <c r="S211">
        <v>0.85</v>
      </c>
      <c r="T211">
        <v>1.7050000000000001</v>
      </c>
      <c r="U211">
        <v>181.34800000000001</v>
      </c>
      <c r="V211">
        <v>-2.41</v>
      </c>
      <c r="W211">
        <v>279.447</v>
      </c>
    </row>
    <row r="212" spans="1:23">
      <c r="A212" t="s">
        <v>32</v>
      </c>
      <c r="B212">
        <v>1051</v>
      </c>
      <c r="C212">
        <v>58</v>
      </c>
      <c r="D212" s="1">
        <v>12992</v>
      </c>
      <c r="E212" s="1">
        <v>703</v>
      </c>
      <c r="F212" s="1">
        <v>37</v>
      </c>
      <c r="G212" s="1" t="s">
        <v>32</v>
      </c>
      <c r="H212">
        <v>4257.6099999999997</v>
      </c>
      <c r="I212">
        <v>4257.6099999999997</v>
      </c>
      <c r="J212">
        <v>0</v>
      </c>
      <c r="K212">
        <v>851.52</v>
      </c>
      <c r="L212">
        <v>0</v>
      </c>
      <c r="M212">
        <v>0</v>
      </c>
      <c r="N212">
        <v>5</v>
      </c>
      <c r="O212">
        <v>132999.20000000001</v>
      </c>
      <c r="P212">
        <v>1.01</v>
      </c>
      <c r="Q212">
        <v>188</v>
      </c>
      <c r="R212">
        <v>1171</v>
      </c>
      <c r="S212">
        <v>0.16</v>
      </c>
      <c r="T212">
        <v>-53.286000000000001</v>
      </c>
      <c r="U212">
        <v>470.80700000000002</v>
      </c>
      <c r="V212">
        <v>-63.613999999999997</v>
      </c>
      <c r="W212">
        <v>683.70100000000002</v>
      </c>
    </row>
    <row r="213" spans="1:23">
      <c r="A213" t="s">
        <v>32</v>
      </c>
      <c r="B213">
        <v>1097</v>
      </c>
      <c r="C213">
        <v>293</v>
      </c>
      <c r="D213" s="1">
        <v>14559</v>
      </c>
      <c r="E213" s="1">
        <v>663</v>
      </c>
      <c r="F213" s="1">
        <v>74</v>
      </c>
      <c r="G213" s="1" t="s">
        <v>32</v>
      </c>
      <c r="H213">
        <v>2054.94</v>
      </c>
      <c r="I213">
        <v>2054.94</v>
      </c>
      <c r="J213">
        <v>0</v>
      </c>
      <c r="K213">
        <v>410.99</v>
      </c>
      <c r="L213">
        <v>0</v>
      </c>
      <c r="M213">
        <v>0</v>
      </c>
      <c r="N213">
        <v>5</v>
      </c>
      <c r="O213">
        <v>233503.18</v>
      </c>
      <c r="P213">
        <v>1.01</v>
      </c>
      <c r="Q213">
        <v>590</v>
      </c>
      <c r="R213">
        <v>708</v>
      </c>
      <c r="S213">
        <v>0.83</v>
      </c>
      <c r="T213">
        <v>-10.406000000000001</v>
      </c>
      <c r="U213">
        <v>217.19399999999999</v>
      </c>
      <c r="V213">
        <v>9.3550000000000004</v>
      </c>
      <c r="W213">
        <v>329.07900000000001</v>
      </c>
    </row>
    <row r="214" spans="1:23">
      <c r="A214" t="s">
        <v>32</v>
      </c>
      <c r="B214">
        <v>1237</v>
      </c>
      <c r="C214">
        <v>183</v>
      </c>
      <c r="D214" s="1">
        <v>15208</v>
      </c>
      <c r="E214" s="1">
        <v>722</v>
      </c>
      <c r="F214" s="1">
        <v>49</v>
      </c>
      <c r="G214" s="1" t="s">
        <v>32</v>
      </c>
      <c r="H214">
        <v>4978.57</v>
      </c>
      <c r="I214">
        <v>4978.57</v>
      </c>
      <c r="J214">
        <v>0</v>
      </c>
      <c r="K214">
        <v>829.76</v>
      </c>
      <c r="L214">
        <v>0</v>
      </c>
      <c r="M214">
        <v>0</v>
      </c>
      <c r="N214">
        <v>6</v>
      </c>
      <c r="O214">
        <v>715827.36</v>
      </c>
      <c r="P214">
        <v>1.01</v>
      </c>
      <c r="Q214">
        <v>945</v>
      </c>
      <c r="R214">
        <v>1281</v>
      </c>
      <c r="S214">
        <v>0.74</v>
      </c>
      <c r="T214">
        <v>-23.972999999999999</v>
      </c>
      <c r="U214">
        <v>476.09399999999999</v>
      </c>
      <c r="V214">
        <v>-16.474</v>
      </c>
      <c r="W214">
        <v>742.26800000000003</v>
      </c>
    </row>
    <row r="215" spans="1:23">
      <c r="A215" t="s">
        <v>32</v>
      </c>
      <c r="B215">
        <v>1249</v>
      </c>
      <c r="C215">
        <v>436</v>
      </c>
      <c r="D215" s="1">
        <v>2726</v>
      </c>
      <c r="E215" s="1">
        <v>225</v>
      </c>
      <c r="F215" s="1">
        <v>37</v>
      </c>
      <c r="G215" s="1" t="s">
        <v>32</v>
      </c>
      <c r="H215">
        <v>861.79</v>
      </c>
      <c r="I215">
        <v>861.79</v>
      </c>
      <c r="J215">
        <v>0</v>
      </c>
      <c r="K215">
        <v>215.45</v>
      </c>
      <c r="L215">
        <v>0</v>
      </c>
      <c r="M215">
        <v>0</v>
      </c>
      <c r="N215">
        <v>4</v>
      </c>
      <c r="O215">
        <v>47105.78</v>
      </c>
      <c r="P215">
        <v>1</v>
      </c>
      <c r="Q215">
        <v>235</v>
      </c>
      <c r="R215">
        <v>347</v>
      </c>
      <c r="S215">
        <v>0.68</v>
      </c>
      <c r="T215">
        <v>-6.8280000000000003</v>
      </c>
      <c r="U215">
        <v>100.69</v>
      </c>
      <c r="V215">
        <v>-11.9</v>
      </c>
      <c r="W215">
        <v>156.61799999999999</v>
      </c>
    </row>
    <row r="216" spans="1:23">
      <c r="A216" t="s">
        <v>32</v>
      </c>
      <c r="B216">
        <v>1310</v>
      </c>
      <c r="C216">
        <v>467</v>
      </c>
      <c r="D216" s="1">
        <v>6716</v>
      </c>
      <c r="E216" s="1">
        <v>469</v>
      </c>
      <c r="F216" s="1">
        <v>28</v>
      </c>
      <c r="G216" s="1" t="s">
        <v>32</v>
      </c>
      <c r="H216">
        <v>2276.1799999999998</v>
      </c>
      <c r="I216">
        <v>2276.1799999999998</v>
      </c>
      <c r="J216">
        <v>0</v>
      </c>
      <c r="K216">
        <v>569.04999999999995</v>
      </c>
      <c r="L216">
        <v>0</v>
      </c>
      <c r="M216">
        <v>0</v>
      </c>
      <c r="N216">
        <v>4</v>
      </c>
      <c r="O216">
        <v>136458.29</v>
      </c>
      <c r="P216">
        <v>1.02</v>
      </c>
      <c r="Q216">
        <v>413</v>
      </c>
      <c r="R216">
        <v>708</v>
      </c>
      <c r="S216">
        <v>0.57999999999999996</v>
      </c>
      <c r="T216">
        <v>20.768999999999998</v>
      </c>
      <c r="U216">
        <v>270.387</v>
      </c>
      <c r="V216">
        <v>51.886000000000003</v>
      </c>
      <c r="W216">
        <v>372.97199999999998</v>
      </c>
    </row>
    <row r="217" spans="1:23">
      <c r="A217" t="s">
        <v>32</v>
      </c>
      <c r="B217">
        <v>1385</v>
      </c>
      <c r="C217">
        <v>339</v>
      </c>
      <c r="D217" s="1">
        <v>8482</v>
      </c>
      <c r="E217" s="1">
        <v>573</v>
      </c>
      <c r="F217" s="1">
        <v>81</v>
      </c>
      <c r="G217" s="1" t="s">
        <v>32</v>
      </c>
      <c r="H217">
        <v>1715.82</v>
      </c>
      <c r="I217">
        <v>1715.82</v>
      </c>
      <c r="J217">
        <v>0</v>
      </c>
      <c r="K217">
        <v>428.95</v>
      </c>
      <c r="L217">
        <v>0</v>
      </c>
      <c r="M217">
        <v>0</v>
      </c>
      <c r="N217">
        <v>4</v>
      </c>
      <c r="O217">
        <v>102572.83</v>
      </c>
      <c r="P217">
        <v>1.04</v>
      </c>
      <c r="Q217">
        <v>276</v>
      </c>
      <c r="R217">
        <v>1411</v>
      </c>
      <c r="S217">
        <v>0.2</v>
      </c>
      <c r="T217">
        <v>50.085000000000001</v>
      </c>
      <c r="U217">
        <v>192.703</v>
      </c>
      <c r="V217">
        <v>68.397999999999996</v>
      </c>
      <c r="W217">
        <v>253.14099999999999</v>
      </c>
    </row>
    <row r="218" spans="1:23">
      <c r="A218" t="s">
        <v>32</v>
      </c>
      <c r="B218">
        <v>1587</v>
      </c>
      <c r="C218">
        <v>70</v>
      </c>
      <c r="D218" s="1">
        <v>7621</v>
      </c>
      <c r="E218" s="1">
        <v>485</v>
      </c>
      <c r="F218" s="1">
        <v>54</v>
      </c>
      <c r="G218" s="1" t="s">
        <v>32</v>
      </c>
      <c r="H218">
        <v>1159.1099999999999</v>
      </c>
      <c r="I218">
        <v>1159.1099999999999</v>
      </c>
      <c r="J218">
        <v>0</v>
      </c>
      <c r="K218">
        <v>289.77999999999997</v>
      </c>
      <c r="L218">
        <v>0</v>
      </c>
      <c r="M218">
        <v>0</v>
      </c>
      <c r="N218">
        <v>4</v>
      </c>
      <c r="O218">
        <v>61309.14</v>
      </c>
      <c r="P218">
        <v>1.02</v>
      </c>
      <c r="Q218">
        <v>239</v>
      </c>
      <c r="R218">
        <v>485</v>
      </c>
      <c r="S218">
        <v>0.49</v>
      </c>
      <c r="T218">
        <v>-4.7690000000000001</v>
      </c>
      <c r="U218">
        <v>162.536</v>
      </c>
      <c r="V218">
        <v>10.499000000000001</v>
      </c>
      <c r="W218">
        <v>244.15199999999999</v>
      </c>
    </row>
    <row r="219" spans="1:23">
      <c r="A219" t="s">
        <v>33</v>
      </c>
      <c r="B219">
        <v>227</v>
      </c>
      <c r="C219">
        <v>433</v>
      </c>
      <c r="D219" s="1">
        <v>12188</v>
      </c>
      <c r="E219" s="1">
        <v>636</v>
      </c>
      <c r="F219" s="1">
        <v>44</v>
      </c>
      <c r="G219" s="1" t="s">
        <v>33</v>
      </c>
      <c r="H219">
        <v>2166.84</v>
      </c>
      <c r="I219">
        <v>2166.84</v>
      </c>
      <c r="J219">
        <v>0</v>
      </c>
      <c r="K219">
        <v>433.37</v>
      </c>
      <c r="L219">
        <v>0</v>
      </c>
      <c r="M219">
        <v>0</v>
      </c>
      <c r="N219">
        <v>5</v>
      </c>
      <c r="O219">
        <v>206941.98</v>
      </c>
      <c r="P219">
        <v>1.1100000000000001</v>
      </c>
      <c r="Q219">
        <v>659</v>
      </c>
      <c r="R219">
        <v>528</v>
      </c>
      <c r="S219">
        <v>1.25</v>
      </c>
      <c r="T219">
        <v>-2.54</v>
      </c>
      <c r="U219">
        <v>169.52199999999999</v>
      </c>
      <c r="V219">
        <v>3.327</v>
      </c>
      <c r="W219">
        <v>274.64800000000002</v>
      </c>
    </row>
    <row r="220" spans="1:23">
      <c r="A220" t="s">
        <v>33</v>
      </c>
      <c r="B220">
        <v>271</v>
      </c>
      <c r="C220">
        <v>6</v>
      </c>
      <c r="D220" s="1">
        <v>8261</v>
      </c>
      <c r="E220" s="1">
        <v>540</v>
      </c>
      <c r="F220" s="1">
        <v>30</v>
      </c>
      <c r="G220" s="1" t="s">
        <v>33</v>
      </c>
      <c r="H220">
        <v>1340.23</v>
      </c>
      <c r="I220">
        <v>1340.23</v>
      </c>
      <c r="J220">
        <v>0</v>
      </c>
      <c r="K220">
        <v>335.06</v>
      </c>
      <c r="L220">
        <v>0</v>
      </c>
      <c r="M220">
        <v>0</v>
      </c>
      <c r="N220">
        <v>4</v>
      </c>
      <c r="O220">
        <v>127511.52</v>
      </c>
      <c r="P220">
        <v>1.02</v>
      </c>
      <c r="Q220">
        <v>358</v>
      </c>
      <c r="R220">
        <v>676</v>
      </c>
      <c r="S220">
        <v>0.53</v>
      </c>
      <c r="T220">
        <v>11.954000000000001</v>
      </c>
      <c r="U220">
        <v>206.65799999999999</v>
      </c>
      <c r="V220">
        <v>24.760999999999999</v>
      </c>
      <c r="W220">
        <v>277.42899999999997</v>
      </c>
    </row>
    <row r="221" spans="1:23">
      <c r="A221" t="s">
        <v>33</v>
      </c>
      <c r="B221">
        <v>319</v>
      </c>
      <c r="C221">
        <v>393</v>
      </c>
      <c r="D221" s="1">
        <v>10086</v>
      </c>
      <c r="E221" s="1">
        <v>621</v>
      </c>
      <c r="F221" s="1">
        <v>64</v>
      </c>
      <c r="G221" s="1" t="s">
        <v>33</v>
      </c>
      <c r="H221">
        <v>2100.63</v>
      </c>
      <c r="I221">
        <v>2100.63</v>
      </c>
      <c r="J221">
        <v>0</v>
      </c>
      <c r="K221">
        <v>420.13</v>
      </c>
      <c r="L221">
        <v>0</v>
      </c>
      <c r="M221">
        <v>0</v>
      </c>
      <c r="N221">
        <v>5</v>
      </c>
      <c r="O221">
        <v>181445.34</v>
      </c>
      <c r="P221">
        <v>1.02</v>
      </c>
      <c r="Q221">
        <v>530</v>
      </c>
      <c r="R221">
        <v>587</v>
      </c>
      <c r="S221">
        <v>0.9</v>
      </c>
      <c r="T221">
        <v>3.6040000000000001</v>
      </c>
      <c r="U221">
        <v>192.333</v>
      </c>
      <c r="V221">
        <v>17.143000000000001</v>
      </c>
      <c r="W221">
        <v>291.45100000000002</v>
      </c>
    </row>
    <row r="222" spans="1:23">
      <c r="A222" t="s">
        <v>33</v>
      </c>
      <c r="B222">
        <v>378</v>
      </c>
      <c r="C222">
        <v>170</v>
      </c>
      <c r="D222" s="1">
        <v>10764</v>
      </c>
      <c r="E222" s="1">
        <v>627</v>
      </c>
      <c r="F222" s="1">
        <v>43</v>
      </c>
      <c r="G222" s="1" t="s">
        <v>33</v>
      </c>
      <c r="H222">
        <v>2623.08</v>
      </c>
      <c r="I222">
        <v>2535.23</v>
      </c>
      <c r="J222">
        <v>87.84</v>
      </c>
      <c r="K222">
        <v>422.54</v>
      </c>
      <c r="L222">
        <v>21.96</v>
      </c>
      <c r="M222">
        <v>4</v>
      </c>
      <c r="N222">
        <v>6</v>
      </c>
      <c r="O222">
        <v>222695.93</v>
      </c>
      <c r="P222">
        <v>1.02</v>
      </c>
      <c r="Q222">
        <v>644</v>
      </c>
      <c r="R222">
        <v>575</v>
      </c>
      <c r="S222">
        <v>1.1200000000000001</v>
      </c>
      <c r="T222">
        <v>52.661000000000001</v>
      </c>
      <c r="U222">
        <v>184.667</v>
      </c>
      <c r="V222">
        <v>17.355</v>
      </c>
      <c r="W222">
        <v>277.74799999999999</v>
      </c>
    </row>
    <row r="223" spans="1:23">
      <c r="A223" t="s">
        <v>33</v>
      </c>
      <c r="B223">
        <v>385</v>
      </c>
      <c r="C223">
        <v>300</v>
      </c>
      <c r="D223" s="1">
        <v>6351</v>
      </c>
      <c r="E223" s="1">
        <v>450</v>
      </c>
      <c r="F223" s="1">
        <v>27</v>
      </c>
      <c r="G223" s="1" t="s">
        <v>33</v>
      </c>
      <c r="H223">
        <v>2476.2399999999998</v>
      </c>
      <c r="I223">
        <v>2476.2399999999998</v>
      </c>
      <c r="J223">
        <v>0</v>
      </c>
      <c r="K223">
        <v>412.71</v>
      </c>
      <c r="L223">
        <v>0</v>
      </c>
      <c r="M223">
        <v>0</v>
      </c>
      <c r="N223">
        <v>6</v>
      </c>
      <c r="O223">
        <v>98490.81</v>
      </c>
      <c r="P223">
        <v>1.04</v>
      </c>
      <c r="Q223">
        <v>316</v>
      </c>
      <c r="R223">
        <v>544</v>
      </c>
      <c r="S223">
        <v>0.57999999999999996</v>
      </c>
      <c r="T223">
        <v>-53.372</v>
      </c>
      <c r="U223">
        <v>219.666</v>
      </c>
      <c r="V223">
        <v>-101.375</v>
      </c>
      <c r="W223">
        <v>310.45</v>
      </c>
    </row>
    <row r="224" spans="1:23">
      <c r="A224" t="s">
        <v>33</v>
      </c>
      <c r="B224">
        <v>404</v>
      </c>
      <c r="C224">
        <v>131</v>
      </c>
      <c r="D224" s="1">
        <v>12968</v>
      </c>
      <c r="E224" s="1">
        <v>591</v>
      </c>
      <c r="F224" s="1">
        <v>56</v>
      </c>
      <c r="G224" s="1" t="s">
        <v>33</v>
      </c>
      <c r="H224">
        <v>2580.1799999999998</v>
      </c>
      <c r="I224">
        <v>2489.1999999999998</v>
      </c>
      <c r="J224">
        <v>90.98</v>
      </c>
      <c r="K224">
        <v>497.84</v>
      </c>
      <c r="L224">
        <v>22.74</v>
      </c>
      <c r="M224">
        <v>4</v>
      </c>
      <c r="N224">
        <v>5</v>
      </c>
      <c r="O224">
        <v>219248.31</v>
      </c>
      <c r="P224">
        <v>1.01</v>
      </c>
      <c r="Q224">
        <v>476</v>
      </c>
      <c r="R224">
        <v>773</v>
      </c>
      <c r="S224">
        <v>0.62</v>
      </c>
      <c r="T224">
        <v>-6.6219999999999999</v>
      </c>
      <c r="U224">
        <v>248.61699999999999</v>
      </c>
      <c r="V224">
        <v>-18.186</v>
      </c>
      <c r="W224">
        <v>379.85</v>
      </c>
    </row>
    <row r="225" spans="1:23">
      <c r="A225" t="s">
        <v>33</v>
      </c>
      <c r="B225">
        <v>454</v>
      </c>
      <c r="C225">
        <v>126</v>
      </c>
      <c r="D225" s="1">
        <v>12701</v>
      </c>
      <c r="E225" s="1">
        <v>639</v>
      </c>
      <c r="F225" s="1">
        <v>70</v>
      </c>
      <c r="G225" s="1" t="s">
        <v>33</v>
      </c>
      <c r="H225">
        <v>3231.58</v>
      </c>
      <c r="I225">
        <v>3129.53</v>
      </c>
      <c r="J225">
        <v>102.05</v>
      </c>
      <c r="K225">
        <v>625.91</v>
      </c>
      <c r="L225">
        <v>25.51</v>
      </c>
      <c r="M225">
        <v>4</v>
      </c>
      <c r="N225">
        <v>5</v>
      </c>
      <c r="O225">
        <v>289552.96000000002</v>
      </c>
      <c r="P225">
        <v>1.03</v>
      </c>
      <c r="Q225">
        <v>557</v>
      </c>
      <c r="R225">
        <v>876</v>
      </c>
      <c r="S225">
        <v>0.64</v>
      </c>
      <c r="T225">
        <v>-83.168999999999997</v>
      </c>
      <c r="U225">
        <v>276.24400000000003</v>
      </c>
      <c r="V225">
        <v>-108.13800000000001</v>
      </c>
      <c r="W225">
        <v>386.20100000000002</v>
      </c>
    </row>
    <row r="226" spans="1:23">
      <c r="A226" t="s">
        <v>33</v>
      </c>
      <c r="B226">
        <v>628</v>
      </c>
      <c r="C226">
        <v>471</v>
      </c>
      <c r="D226" s="1">
        <v>10661</v>
      </c>
      <c r="E226" s="1">
        <v>680</v>
      </c>
      <c r="F226" s="1">
        <v>57</v>
      </c>
      <c r="G226" s="1" t="s">
        <v>33</v>
      </c>
      <c r="H226">
        <v>2064.16</v>
      </c>
      <c r="I226">
        <v>2064.16</v>
      </c>
      <c r="J226">
        <v>0</v>
      </c>
      <c r="K226">
        <v>412.83</v>
      </c>
      <c r="L226">
        <v>0</v>
      </c>
      <c r="M226">
        <v>0</v>
      </c>
      <c r="N226">
        <v>5</v>
      </c>
      <c r="O226">
        <v>245091.45</v>
      </c>
      <c r="P226">
        <v>1.07</v>
      </c>
      <c r="Q226">
        <v>467</v>
      </c>
      <c r="R226">
        <v>650</v>
      </c>
      <c r="S226">
        <v>0.72</v>
      </c>
      <c r="T226">
        <v>-8.234</v>
      </c>
      <c r="U226">
        <v>201.447</v>
      </c>
      <c r="V226">
        <v>20.164000000000001</v>
      </c>
      <c r="W226">
        <v>316.68099999999998</v>
      </c>
    </row>
    <row r="227" spans="1:23">
      <c r="A227" t="s">
        <v>33</v>
      </c>
      <c r="B227">
        <v>655</v>
      </c>
      <c r="C227">
        <v>511</v>
      </c>
      <c r="D227" s="1">
        <v>13635</v>
      </c>
      <c r="E227" s="1">
        <v>762</v>
      </c>
      <c r="F227" s="1">
        <v>59</v>
      </c>
      <c r="G227" s="1" t="s">
        <v>33</v>
      </c>
      <c r="H227">
        <v>3007.66</v>
      </c>
      <c r="I227">
        <v>2973.2</v>
      </c>
      <c r="J227">
        <v>34.46</v>
      </c>
      <c r="K227">
        <v>594.64</v>
      </c>
      <c r="L227">
        <v>17.23</v>
      </c>
      <c r="M227">
        <v>2</v>
      </c>
      <c r="N227">
        <v>5</v>
      </c>
      <c r="O227">
        <v>322218.55</v>
      </c>
      <c r="P227">
        <v>1.03</v>
      </c>
      <c r="Q227">
        <v>528</v>
      </c>
      <c r="R227">
        <v>993</v>
      </c>
      <c r="S227">
        <v>0.53</v>
      </c>
      <c r="T227">
        <v>3.081</v>
      </c>
      <c r="U227">
        <v>345.54</v>
      </c>
      <c r="V227">
        <v>-48.594999999999999</v>
      </c>
      <c r="W227">
        <v>418.86599999999999</v>
      </c>
    </row>
    <row r="228" spans="1:23">
      <c r="A228" t="s">
        <v>33</v>
      </c>
      <c r="B228">
        <v>666</v>
      </c>
      <c r="C228">
        <v>538</v>
      </c>
      <c r="D228" s="1">
        <v>13064</v>
      </c>
      <c r="E228" s="1">
        <v>692</v>
      </c>
      <c r="F228" s="1">
        <v>46</v>
      </c>
      <c r="G228" s="1" t="s">
        <v>33</v>
      </c>
      <c r="H228">
        <v>2946.48</v>
      </c>
      <c r="I228">
        <v>2743.31</v>
      </c>
      <c r="J228">
        <v>203.16</v>
      </c>
      <c r="K228">
        <v>548.66</v>
      </c>
      <c r="L228">
        <v>29.02</v>
      </c>
      <c r="M228">
        <v>7</v>
      </c>
      <c r="N228">
        <v>5</v>
      </c>
      <c r="O228">
        <v>280394.43</v>
      </c>
      <c r="P228">
        <v>1.01</v>
      </c>
      <c r="Q228">
        <v>441</v>
      </c>
      <c r="R228">
        <v>940</v>
      </c>
      <c r="S228">
        <v>0.47</v>
      </c>
      <c r="T228">
        <v>-37.825000000000003</v>
      </c>
      <c r="U228">
        <v>261.34699999999998</v>
      </c>
      <c r="V228">
        <v>-53.963000000000001</v>
      </c>
      <c r="W228">
        <v>387.54599999999999</v>
      </c>
    </row>
    <row r="229" spans="1:23">
      <c r="A229" t="s">
        <v>33</v>
      </c>
      <c r="B229">
        <v>683</v>
      </c>
      <c r="C229">
        <v>551</v>
      </c>
      <c r="D229" s="1">
        <v>6502</v>
      </c>
      <c r="E229" s="1">
        <v>452</v>
      </c>
      <c r="F229" s="1">
        <v>54</v>
      </c>
      <c r="G229" s="1" t="s">
        <v>33</v>
      </c>
      <c r="H229">
        <v>2599.0100000000002</v>
      </c>
      <c r="I229">
        <v>2585.59</v>
      </c>
      <c r="J229">
        <v>13.42</v>
      </c>
      <c r="K229">
        <v>517.12</v>
      </c>
      <c r="L229">
        <v>13.42</v>
      </c>
      <c r="M229">
        <v>1</v>
      </c>
      <c r="N229">
        <v>5</v>
      </c>
      <c r="O229">
        <v>87401.35</v>
      </c>
      <c r="P229">
        <v>1.04</v>
      </c>
      <c r="Q229">
        <v>205</v>
      </c>
      <c r="R229">
        <v>637</v>
      </c>
      <c r="S229">
        <v>0.32</v>
      </c>
      <c r="T229">
        <v>-40.256</v>
      </c>
      <c r="U229">
        <v>252.089</v>
      </c>
      <c r="V229">
        <v>-74.816000000000003</v>
      </c>
      <c r="W229">
        <v>292.27</v>
      </c>
    </row>
    <row r="230" spans="1:23">
      <c r="A230" t="s">
        <v>33</v>
      </c>
      <c r="B230">
        <v>1027</v>
      </c>
      <c r="C230">
        <v>53</v>
      </c>
      <c r="D230" s="1">
        <v>11420</v>
      </c>
      <c r="E230" s="1">
        <v>623</v>
      </c>
      <c r="F230" s="1">
        <v>85</v>
      </c>
      <c r="G230" s="1" t="s">
        <v>33</v>
      </c>
      <c r="H230">
        <v>2054.14</v>
      </c>
      <c r="I230">
        <v>2054.14</v>
      </c>
      <c r="J230">
        <v>0</v>
      </c>
      <c r="K230">
        <v>410.83</v>
      </c>
      <c r="L230">
        <v>0</v>
      </c>
      <c r="M230">
        <v>0</v>
      </c>
      <c r="N230">
        <v>5</v>
      </c>
      <c r="O230">
        <v>197582.01</v>
      </c>
      <c r="P230">
        <v>1.07</v>
      </c>
      <c r="Q230">
        <v>528</v>
      </c>
      <c r="R230">
        <v>724</v>
      </c>
      <c r="S230">
        <v>0.73</v>
      </c>
      <c r="T230">
        <v>-15.971</v>
      </c>
      <c r="U230">
        <v>230.66200000000001</v>
      </c>
      <c r="V230">
        <v>-5.8140000000000001</v>
      </c>
      <c r="W230">
        <v>343.30900000000003</v>
      </c>
    </row>
    <row r="231" spans="1:23">
      <c r="A231" t="s">
        <v>33</v>
      </c>
      <c r="B231">
        <v>1145</v>
      </c>
      <c r="C231">
        <v>312</v>
      </c>
      <c r="H231">
        <v>1404.4</v>
      </c>
      <c r="I231">
        <v>1404.4</v>
      </c>
      <c r="J231">
        <v>0</v>
      </c>
      <c r="K231">
        <v>468.13</v>
      </c>
      <c r="L231">
        <v>0</v>
      </c>
      <c r="M231">
        <v>0</v>
      </c>
      <c r="N231">
        <v>3</v>
      </c>
      <c r="O231">
        <v>146108.07999999999</v>
      </c>
      <c r="P231">
        <v>1.02</v>
      </c>
      <c r="Q231">
        <v>404</v>
      </c>
      <c r="R231">
        <v>679</v>
      </c>
      <c r="S231">
        <v>0.59</v>
      </c>
      <c r="T231">
        <v>5.17</v>
      </c>
      <c r="U231">
        <v>231.203</v>
      </c>
      <c r="V231">
        <v>7.82</v>
      </c>
      <c r="W231">
        <v>298.91199999999998</v>
      </c>
    </row>
    <row r="232" spans="1:23">
      <c r="A232" t="s">
        <v>33</v>
      </c>
      <c r="B232">
        <v>1161</v>
      </c>
      <c r="C232">
        <v>87</v>
      </c>
      <c r="D232" s="1">
        <v>11950</v>
      </c>
      <c r="E232" s="1">
        <v>657</v>
      </c>
      <c r="F232" s="1">
        <v>51</v>
      </c>
      <c r="G232" s="1" t="s">
        <v>33</v>
      </c>
      <c r="H232">
        <v>2348.62</v>
      </c>
      <c r="I232">
        <v>2316.5500000000002</v>
      </c>
      <c r="J232">
        <v>32.07</v>
      </c>
      <c r="K232">
        <v>463.31</v>
      </c>
      <c r="L232">
        <v>16.04</v>
      </c>
      <c r="M232">
        <v>2</v>
      </c>
      <c r="N232">
        <v>5</v>
      </c>
      <c r="O232">
        <v>235248.44</v>
      </c>
      <c r="P232">
        <v>1.01</v>
      </c>
      <c r="Q232">
        <v>476</v>
      </c>
      <c r="R232">
        <v>683</v>
      </c>
      <c r="S232">
        <v>0.7</v>
      </c>
      <c r="T232">
        <v>-68.606999999999999</v>
      </c>
      <c r="U232">
        <v>216.803</v>
      </c>
      <c r="V232">
        <v>-90.668999999999997</v>
      </c>
      <c r="W232">
        <v>325.43700000000001</v>
      </c>
    </row>
    <row r="233" spans="1:23">
      <c r="A233" t="s">
        <v>33</v>
      </c>
      <c r="B233">
        <v>1395</v>
      </c>
      <c r="C233">
        <v>146</v>
      </c>
      <c r="D233" s="1">
        <v>13650</v>
      </c>
      <c r="E233" s="1">
        <v>645</v>
      </c>
      <c r="F233" s="1">
        <v>63</v>
      </c>
      <c r="G233" s="1" t="s">
        <v>33</v>
      </c>
      <c r="H233">
        <v>2760.06</v>
      </c>
      <c r="I233">
        <v>2760.06</v>
      </c>
      <c r="J233">
        <v>0</v>
      </c>
      <c r="K233">
        <v>552.01</v>
      </c>
      <c r="L233">
        <v>0</v>
      </c>
      <c r="M233">
        <v>0</v>
      </c>
      <c r="N233">
        <v>5</v>
      </c>
      <c r="O233">
        <v>294232.21999999997</v>
      </c>
      <c r="P233">
        <v>1.03</v>
      </c>
      <c r="Q233">
        <v>656</v>
      </c>
      <c r="R233">
        <v>782</v>
      </c>
      <c r="S233">
        <v>0.84</v>
      </c>
      <c r="T233">
        <v>-53.753</v>
      </c>
      <c r="U233">
        <v>267.13900000000001</v>
      </c>
      <c r="V233">
        <v>-43.192</v>
      </c>
      <c r="W233">
        <v>373.35899999999998</v>
      </c>
    </row>
    <row r="234" spans="1:23">
      <c r="A234" t="s">
        <v>33</v>
      </c>
      <c r="B234">
        <v>1449</v>
      </c>
      <c r="C234">
        <v>491</v>
      </c>
      <c r="D234" s="1">
        <v>16082</v>
      </c>
      <c r="E234" s="1">
        <v>776</v>
      </c>
      <c r="F234" s="1">
        <v>97</v>
      </c>
      <c r="G234" s="1" t="s">
        <v>33</v>
      </c>
      <c r="H234">
        <v>2505.3000000000002</v>
      </c>
      <c r="I234">
        <v>2421.0700000000002</v>
      </c>
      <c r="J234">
        <v>84.22</v>
      </c>
      <c r="K234">
        <v>484.21</v>
      </c>
      <c r="L234">
        <v>21.06</v>
      </c>
      <c r="M234">
        <v>4</v>
      </c>
      <c r="N234">
        <v>5</v>
      </c>
      <c r="O234">
        <v>331337.33</v>
      </c>
      <c r="P234">
        <v>1.02</v>
      </c>
      <c r="Q234">
        <v>746</v>
      </c>
      <c r="R234">
        <v>801</v>
      </c>
      <c r="S234">
        <v>0.93</v>
      </c>
      <c r="T234">
        <v>4.7270000000000003</v>
      </c>
      <c r="U234">
        <v>222.75299999999999</v>
      </c>
      <c r="V234">
        <v>3.4390000000000001</v>
      </c>
      <c r="W234">
        <v>349.44</v>
      </c>
    </row>
    <row r="235" spans="1:23">
      <c r="A235" t="s">
        <v>33</v>
      </c>
      <c r="B235">
        <v>1489</v>
      </c>
      <c r="C235">
        <v>47</v>
      </c>
      <c r="D235" s="1">
        <v>8463</v>
      </c>
      <c r="E235" s="1">
        <v>541</v>
      </c>
      <c r="F235" s="1">
        <v>30</v>
      </c>
      <c r="G235" s="1" t="s">
        <v>33</v>
      </c>
      <c r="H235">
        <v>1832.59</v>
      </c>
      <c r="I235">
        <v>1832.59</v>
      </c>
      <c r="J235">
        <v>0</v>
      </c>
      <c r="K235">
        <v>366.52</v>
      </c>
      <c r="L235">
        <v>0</v>
      </c>
      <c r="M235">
        <v>0</v>
      </c>
      <c r="N235">
        <v>5</v>
      </c>
      <c r="O235">
        <v>125229.94</v>
      </c>
      <c r="P235">
        <v>1.02</v>
      </c>
      <c r="Q235">
        <v>492</v>
      </c>
      <c r="R235">
        <v>466</v>
      </c>
      <c r="S235">
        <v>1.06</v>
      </c>
      <c r="T235">
        <v>-16.315999999999999</v>
      </c>
      <c r="U235">
        <v>152.96899999999999</v>
      </c>
      <c r="V235">
        <v>-5.976</v>
      </c>
      <c r="W235">
        <v>236.988</v>
      </c>
    </row>
    <row r="236" spans="1:23">
      <c r="A236" t="s">
        <v>33</v>
      </c>
      <c r="B236">
        <v>1526</v>
      </c>
      <c r="C236">
        <v>378</v>
      </c>
      <c r="D236" s="1">
        <v>8052</v>
      </c>
      <c r="E236" s="1">
        <v>500</v>
      </c>
      <c r="F236" s="1">
        <v>62</v>
      </c>
      <c r="G236" s="1" t="s">
        <v>33</v>
      </c>
      <c r="H236">
        <v>3353.45</v>
      </c>
      <c r="I236">
        <v>3353.45</v>
      </c>
      <c r="J236">
        <v>0</v>
      </c>
      <c r="K236">
        <v>670.69</v>
      </c>
      <c r="L236">
        <v>0</v>
      </c>
      <c r="M236">
        <v>0</v>
      </c>
      <c r="N236">
        <v>5</v>
      </c>
      <c r="O236">
        <v>234418.54</v>
      </c>
      <c r="P236">
        <v>1.04</v>
      </c>
      <c r="Q236">
        <v>360</v>
      </c>
      <c r="R236">
        <v>897</v>
      </c>
      <c r="S236">
        <v>0.4</v>
      </c>
      <c r="T236">
        <v>-27.306000000000001</v>
      </c>
      <c r="U236">
        <v>316.23599999999999</v>
      </c>
      <c r="V236">
        <v>-3.0569999999999999</v>
      </c>
      <c r="W236">
        <v>413.68599999999998</v>
      </c>
    </row>
    <row r="237" spans="1:23">
      <c r="A237" t="s">
        <v>34</v>
      </c>
      <c r="B237">
        <v>166</v>
      </c>
      <c r="C237">
        <v>79</v>
      </c>
      <c r="D237" s="1">
        <v>25553</v>
      </c>
      <c r="E237" s="1">
        <v>929</v>
      </c>
      <c r="F237" s="1">
        <v>119</v>
      </c>
      <c r="G237" s="1" t="s">
        <v>34</v>
      </c>
      <c r="H237">
        <v>4399.92</v>
      </c>
      <c r="I237">
        <v>4118.71</v>
      </c>
      <c r="J237">
        <v>281.2</v>
      </c>
      <c r="K237">
        <v>686.45</v>
      </c>
      <c r="L237">
        <v>23.43</v>
      </c>
      <c r="M237">
        <v>12</v>
      </c>
      <c r="N237">
        <v>6</v>
      </c>
      <c r="O237">
        <v>568392.98</v>
      </c>
      <c r="P237">
        <v>1.01</v>
      </c>
      <c r="Q237">
        <v>502</v>
      </c>
      <c r="R237">
        <v>1255</v>
      </c>
      <c r="S237">
        <v>0.4</v>
      </c>
      <c r="T237">
        <v>90.754999999999995</v>
      </c>
      <c r="U237">
        <v>388.54399999999998</v>
      </c>
      <c r="V237">
        <v>66.58</v>
      </c>
      <c r="W237">
        <v>600.52499999999998</v>
      </c>
    </row>
    <row r="238" spans="1:23">
      <c r="A238" t="s">
        <v>34</v>
      </c>
      <c r="B238">
        <v>167</v>
      </c>
      <c r="C238">
        <v>30</v>
      </c>
      <c r="D238" s="1">
        <v>9746</v>
      </c>
      <c r="E238" s="1">
        <v>645</v>
      </c>
      <c r="F238" s="1">
        <v>67</v>
      </c>
      <c r="G238" s="1" t="s">
        <v>34</v>
      </c>
      <c r="H238">
        <v>3575.08</v>
      </c>
      <c r="I238">
        <v>3575.08</v>
      </c>
      <c r="J238">
        <v>0</v>
      </c>
      <c r="K238">
        <v>595.85</v>
      </c>
      <c r="L238">
        <v>0</v>
      </c>
      <c r="M238">
        <v>0</v>
      </c>
      <c r="N238">
        <v>6</v>
      </c>
      <c r="O238">
        <v>484715.28</v>
      </c>
      <c r="P238">
        <v>1.01</v>
      </c>
      <c r="Q238">
        <v>813</v>
      </c>
      <c r="R238">
        <v>930</v>
      </c>
      <c r="S238">
        <v>0.87</v>
      </c>
      <c r="T238">
        <v>39.606999999999999</v>
      </c>
      <c r="U238">
        <v>282.93700000000001</v>
      </c>
      <c r="V238">
        <v>18.78</v>
      </c>
      <c r="W238">
        <v>473.09500000000003</v>
      </c>
    </row>
    <row r="239" spans="1:23">
      <c r="A239" t="s">
        <v>34</v>
      </c>
      <c r="B239">
        <v>186</v>
      </c>
      <c r="C239">
        <v>526</v>
      </c>
      <c r="D239" s="1">
        <v>40956</v>
      </c>
      <c r="E239" s="1">
        <v>1421</v>
      </c>
      <c r="F239" s="1">
        <v>84</v>
      </c>
      <c r="G239" s="1" t="s">
        <v>34</v>
      </c>
      <c r="H239">
        <v>6173.5</v>
      </c>
      <c r="I239">
        <v>5838.93</v>
      </c>
      <c r="J239">
        <v>334.58</v>
      </c>
      <c r="K239">
        <v>1167.79</v>
      </c>
      <c r="L239">
        <v>20.91</v>
      </c>
      <c r="M239">
        <v>16</v>
      </c>
      <c r="N239">
        <v>5</v>
      </c>
      <c r="O239">
        <v>859848.53</v>
      </c>
      <c r="P239">
        <v>1.03</v>
      </c>
      <c r="Q239">
        <v>713</v>
      </c>
      <c r="R239">
        <v>1773</v>
      </c>
      <c r="S239">
        <v>0.4</v>
      </c>
      <c r="T239">
        <v>-62.344999999999999</v>
      </c>
      <c r="U239">
        <v>573.70699999999999</v>
      </c>
      <c r="V239">
        <v>-213.72399999999999</v>
      </c>
      <c r="W239">
        <v>855.91099999999994</v>
      </c>
    </row>
    <row r="240" spans="1:23">
      <c r="A240" t="s">
        <v>34</v>
      </c>
      <c r="B240">
        <v>292</v>
      </c>
      <c r="C240">
        <v>27</v>
      </c>
      <c r="D240" s="1">
        <v>25167</v>
      </c>
      <c r="E240" s="1">
        <v>1050</v>
      </c>
      <c r="F240" s="1">
        <v>142</v>
      </c>
      <c r="G240" s="1" t="s">
        <v>34</v>
      </c>
      <c r="H240">
        <v>5762.35</v>
      </c>
      <c r="I240">
        <v>5658.27</v>
      </c>
      <c r="J240">
        <v>104.08</v>
      </c>
      <c r="K240">
        <v>943.05</v>
      </c>
      <c r="L240">
        <v>17.350000000000001</v>
      </c>
      <c r="M240">
        <v>6</v>
      </c>
      <c r="N240">
        <v>6</v>
      </c>
      <c r="O240">
        <v>756700.03</v>
      </c>
      <c r="P240">
        <v>1.01</v>
      </c>
      <c r="Q240">
        <v>664</v>
      </c>
      <c r="R240">
        <v>1544</v>
      </c>
      <c r="S240">
        <v>0.43</v>
      </c>
      <c r="T240">
        <v>106.506</v>
      </c>
      <c r="U240">
        <v>514.65899999999999</v>
      </c>
      <c r="V240">
        <v>159.357</v>
      </c>
      <c r="W240">
        <v>796.53499999999997</v>
      </c>
    </row>
    <row r="241" spans="1:23">
      <c r="A241" t="s">
        <v>34</v>
      </c>
      <c r="B241">
        <v>341</v>
      </c>
      <c r="C241">
        <v>357</v>
      </c>
      <c r="D241" s="1">
        <v>25721</v>
      </c>
      <c r="E241" s="1">
        <v>1137</v>
      </c>
      <c r="F241" s="1">
        <v>117</v>
      </c>
      <c r="G241" s="1" t="s">
        <v>34</v>
      </c>
      <c r="H241">
        <v>5710.3</v>
      </c>
      <c r="I241">
        <v>5578.74</v>
      </c>
      <c r="J241">
        <v>131.57</v>
      </c>
      <c r="K241">
        <v>1115.75</v>
      </c>
      <c r="L241">
        <v>18.8</v>
      </c>
      <c r="M241">
        <v>7</v>
      </c>
      <c r="N241">
        <v>5</v>
      </c>
      <c r="O241">
        <v>1213429.56</v>
      </c>
      <c r="P241">
        <v>1.01</v>
      </c>
      <c r="Q241">
        <v>984</v>
      </c>
      <c r="R241">
        <v>1748</v>
      </c>
      <c r="S241">
        <v>0.56000000000000005</v>
      </c>
      <c r="T241">
        <v>47.701999999999998</v>
      </c>
      <c r="U241">
        <v>574.04899999999998</v>
      </c>
      <c r="V241">
        <v>82.846999999999994</v>
      </c>
      <c r="W241">
        <v>844.38699999999994</v>
      </c>
    </row>
    <row r="242" spans="1:23">
      <c r="A242" t="s">
        <v>34</v>
      </c>
      <c r="B242">
        <v>551</v>
      </c>
      <c r="C242">
        <v>109</v>
      </c>
      <c r="D242" s="1">
        <v>21870</v>
      </c>
      <c r="E242" s="1">
        <v>941</v>
      </c>
      <c r="F242" s="1">
        <v>56</v>
      </c>
      <c r="G242" s="1" t="s">
        <v>34</v>
      </c>
      <c r="H242">
        <v>6245.18</v>
      </c>
      <c r="I242">
        <v>6041.71</v>
      </c>
      <c r="J242">
        <v>203.47</v>
      </c>
      <c r="K242">
        <v>1006.95</v>
      </c>
      <c r="L242">
        <v>15.65</v>
      </c>
      <c r="M242">
        <v>13</v>
      </c>
      <c r="N242">
        <v>6</v>
      </c>
      <c r="O242">
        <v>822071.48</v>
      </c>
      <c r="P242">
        <v>1.01</v>
      </c>
      <c r="Q242">
        <v>1168</v>
      </c>
      <c r="R242">
        <v>1335</v>
      </c>
      <c r="S242">
        <v>0.87</v>
      </c>
      <c r="T242">
        <v>-74.727000000000004</v>
      </c>
      <c r="U242">
        <v>455.83300000000003</v>
      </c>
      <c r="V242">
        <v>-90.429000000000002</v>
      </c>
      <c r="W242">
        <v>654.96100000000001</v>
      </c>
    </row>
    <row r="243" spans="1:23">
      <c r="A243" t="s">
        <v>34</v>
      </c>
      <c r="B243">
        <v>574</v>
      </c>
      <c r="C243">
        <v>82</v>
      </c>
      <c r="D243" s="1">
        <v>23377</v>
      </c>
      <c r="E243" s="1">
        <v>1015</v>
      </c>
      <c r="F243" s="1">
        <v>120</v>
      </c>
      <c r="G243" s="1" t="s">
        <v>34</v>
      </c>
      <c r="H243">
        <v>4480.51</v>
      </c>
      <c r="I243">
        <v>4480.51</v>
      </c>
      <c r="J243">
        <v>0</v>
      </c>
      <c r="K243">
        <v>896.1</v>
      </c>
      <c r="L243">
        <v>0</v>
      </c>
      <c r="M243">
        <v>0</v>
      </c>
      <c r="N243">
        <v>5</v>
      </c>
      <c r="O243">
        <v>902062.54</v>
      </c>
      <c r="P243">
        <v>1.01</v>
      </c>
      <c r="Q243">
        <v>1144</v>
      </c>
      <c r="R243">
        <v>1097</v>
      </c>
      <c r="S243">
        <v>1.04</v>
      </c>
      <c r="T243">
        <v>11.930999999999999</v>
      </c>
      <c r="U243">
        <v>380.267</v>
      </c>
      <c r="V243">
        <v>44.978000000000002</v>
      </c>
      <c r="W243">
        <v>602.91</v>
      </c>
    </row>
    <row r="244" spans="1:23">
      <c r="A244" t="s">
        <v>34</v>
      </c>
      <c r="B244">
        <v>643</v>
      </c>
      <c r="C244">
        <v>369</v>
      </c>
      <c r="D244" s="1">
        <v>23408</v>
      </c>
      <c r="E244" s="1">
        <v>1020</v>
      </c>
      <c r="F244" s="1">
        <v>67</v>
      </c>
      <c r="G244" s="1" t="s">
        <v>34</v>
      </c>
      <c r="H244">
        <v>5966.94</v>
      </c>
      <c r="I244">
        <v>5473.84</v>
      </c>
      <c r="J244">
        <v>493.1</v>
      </c>
      <c r="K244">
        <v>912.31</v>
      </c>
      <c r="L244">
        <v>24.66</v>
      </c>
      <c r="M244">
        <v>20</v>
      </c>
      <c r="N244">
        <v>6</v>
      </c>
      <c r="O244">
        <v>985732.7</v>
      </c>
      <c r="P244">
        <v>1.01</v>
      </c>
      <c r="Q244">
        <v>773</v>
      </c>
      <c r="R244">
        <v>1679</v>
      </c>
      <c r="S244">
        <v>0.46</v>
      </c>
      <c r="T244">
        <v>-142.36000000000001</v>
      </c>
      <c r="U244">
        <v>478.65499999999997</v>
      </c>
      <c r="V244">
        <v>-147.22399999999999</v>
      </c>
      <c r="W244">
        <v>786.577</v>
      </c>
    </row>
    <row r="245" spans="1:23">
      <c r="A245" t="s">
        <v>34</v>
      </c>
      <c r="B245">
        <v>654</v>
      </c>
      <c r="C245">
        <v>158</v>
      </c>
      <c r="D245" s="1">
        <v>32836</v>
      </c>
      <c r="E245" s="1">
        <v>1282</v>
      </c>
      <c r="F245" s="1">
        <v>72</v>
      </c>
      <c r="G245" s="1" t="s">
        <v>34</v>
      </c>
      <c r="H245">
        <v>7261.79</v>
      </c>
      <c r="I245">
        <v>6672.63</v>
      </c>
      <c r="J245">
        <v>589.15</v>
      </c>
      <c r="K245">
        <v>1112.1099999999999</v>
      </c>
      <c r="L245">
        <v>29.46</v>
      </c>
      <c r="M245">
        <v>20</v>
      </c>
      <c r="N245">
        <v>6</v>
      </c>
      <c r="O245">
        <v>1209485.08</v>
      </c>
      <c r="P245">
        <v>1.02</v>
      </c>
      <c r="Q245">
        <v>1065</v>
      </c>
      <c r="R245">
        <v>1790</v>
      </c>
      <c r="S245">
        <v>0.59</v>
      </c>
      <c r="T245">
        <v>-85.998000000000005</v>
      </c>
      <c r="U245">
        <v>530.649</v>
      </c>
      <c r="V245">
        <v>-189.28</v>
      </c>
      <c r="W245">
        <v>815.42700000000002</v>
      </c>
    </row>
    <row r="246" spans="1:23">
      <c r="A246" t="s">
        <v>34</v>
      </c>
      <c r="B246">
        <v>703</v>
      </c>
      <c r="C246">
        <v>440</v>
      </c>
      <c r="D246" s="1">
        <v>38132</v>
      </c>
      <c r="E246" s="1">
        <v>1372</v>
      </c>
      <c r="F246" s="1">
        <v>508</v>
      </c>
      <c r="G246" s="1" t="s">
        <v>34</v>
      </c>
      <c r="H246">
        <v>6535.36</v>
      </c>
      <c r="I246">
        <v>6002.21</v>
      </c>
      <c r="J246">
        <v>533.15</v>
      </c>
      <c r="K246">
        <v>1200.44</v>
      </c>
      <c r="L246">
        <v>28.06</v>
      </c>
      <c r="M246">
        <v>19</v>
      </c>
      <c r="N246">
        <v>5</v>
      </c>
      <c r="O246">
        <v>1243890.8899999999</v>
      </c>
      <c r="P246">
        <v>1.01</v>
      </c>
      <c r="Q246">
        <v>869</v>
      </c>
      <c r="R246">
        <v>1782</v>
      </c>
      <c r="S246">
        <v>0.49</v>
      </c>
      <c r="T246">
        <v>-6.6440000000000001</v>
      </c>
      <c r="U246">
        <v>546.32299999999998</v>
      </c>
      <c r="V246">
        <v>-80.638000000000005</v>
      </c>
      <c r="W246">
        <v>862.78399999999999</v>
      </c>
    </row>
    <row r="247" spans="1:23">
      <c r="A247" t="s">
        <v>34</v>
      </c>
      <c r="B247">
        <v>718</v>
      </c>
      <c r="C247">
        <v>570</v>
      </c>
      <c r="D247" s="1">
        <v>36654</v>
      </c>
      <c r="E247" s="1">
        <v>1361</v>
      </c>
      <c r="F247" s="1">
        <v>189</v>
      </c>
      <c r="G247" s="1" t="s">
        <v>34</v>
      </c>
      <c r="H247">
        <v>6481.28</v>
      </c>
      <c r="I247">
        <v>6159.75</v>
      </c>
      <c r="J247">
        <v>321.52999999999997</v>
      </c>
      <c r="K247">
        <v>1026.6300000000001</v>
      </c>
      <c r="L247">
        <v>24.73</v>
      </c>
      <c r="M247">
        <v>13</v>
      </c>
      <c r="N247">
        <v>6</v>
      </c>
      <c r="O247">
        <v>782734.75</v>
      </c>
      <c r="P247">
        <v>1.02</v>
      </c>
      <c r="Q247">
        <v>772</v>
      </c>
      <c r="R247">
        <v>1354</v>
      </c>
      <c r="S247">
        <v>0.56999999999999995</v>
      </c>
      <c r="T247">
        <v>-41.462000000000003</v>
      </c>
      <c r="U247">
        <v>494.76799999999997</v>
      </c>
      <c r="V247">
        <v>-130.22900000000001</v>
      </c>
      <c r="W247">
        <v>749.73699999999997</v>
      </c>
    </row>
    <row r="248" spans="1:23">
      <c r="A248" t="s">
        <v>34</v>
      </c>
      <c r="B248">
        <v>1064</v>
      </c>
      <c r="C248">
        <v>184</v>
      </c>
      <c r="D248" s="1">
        <v>31043</v>
      </c>
      <c r="E248" s="1">
        <v>1159</v>
      </c>
      <c r="F248" s="1">
        <v>58</v>
      </c>
      <c r="G248" s="1" t="s">
        <v>34</v>
      </c>
      <c r="H248">
        <v>7424.54</v>
      </c>
      <c r="I248">
        <v>6689.22</v>
      </c>
      <c r="J248">
        <v>735.32</v>
      </c>
      <c r="K248">
        <v>1337.84</v>
      </c>
      <c r="L248">
        <v>31.97</v>
      </c>
      <c r="M248">
        <v>23</v>
      </c>
      <c r="N248">
        <v>5</v>
      </c>
      <c r="O248">
        <v>760124.99</v>
      </c>
      <c r="P248">
        <v>1.01</v>
      </c>
      <c r="Q248">
        <v>774</v>
      </c>
      <c r="R248">
        <v>1835</v>
      </c>
      <c r="S248">
        <v>0.42</v>
      </c>
      <c r="T248">
        <v>-110.90300000000001</v>
      </c>
      <c r="U248">
        <v>599.17999999999995</v>
      </c>
      <c r="V248">
        <v>-259.15699999999998</v>
      </c>
      <c r="W248">
        <v>780.71199999999999</v>
      </c>
    </row>
    <row r="249" spans="1:23">
      <c r="A249" t="s">
        <v>34</v>
      </c>
      <c r="B249">
        <v>1158</v>
      </c>
      <c r="C249">
        <v>343</v>
      </c>
      <c r="D249" s="1">
        <v>25785</v>
      </c>
      <c r="E249" s="1">
        <v>1123</v>
      </c>
      <c r="F249" s="1">
        <v>73</v>
      </c>
      <c r="G249" s="1" t="s">
        <v>34</v>
      </c>
      <c r="H249">
        <v>5956.59</v>
      </c>
      <c r="I249">
        <v>5875.82</v>
      </c>
      <c r="J249">
        <v>80.760000000000005</v>
      </c>
      <c r="K249">
        <v>979.3</v>
      </c>
      <c r="L249">
        <v>13.46</v>
      </c>
      <c r="M249">
        <v>6</v>
      </c>
      <c r="N249">
        <v>6</v>
      </c>
      <c r="O249">
        <v>461749.8</v>
      </c>
      <c r="P249">
        <v>1.03</v>
      </c>
      <c r="Q249">
        <v>599</v>
      </c>
      <c r="R249">
        <v>1417</v>
      </c>
      <c r="S249">
        <v>0.42</v>
      </c>
      <c r="T249">
        <v>-143.97200000000001</v>
      </c>
      <c r="U249">
        <v>503.90199999999999</v>
      </c>
      <c r="V249">
        <v>-248.50299999999999</v>
      </c>
      <c r="W249">
        <v>618.11099999999999</v>
      </c>
    </row>
    <row r="250" spans="1:23">
      <c r="A250" t="s">
        <v>34</v>
      </c>
      <c r="B250">
        <v>1236</v>
      </c>
      <c r="C250">
        <v>291</v>
      </c>
      <c r="D250" s="1">
        <v>20391</v>
      </c>
      <c r="E250" s="1">
        <v>955</v>
      </c>
      <c r="F250" s="1">
        <v>61</v>
      </c>
      <c r="G250" s="1" t="s">
        <v>34</v>
      </c>
      <c r="H250">
        <v>5761.97</v>
      </c>
      <c r="I250">
        <v>5666.81</v>
      </c>
      <c r="J250">
        <v>95.16</v>
      </c>
      <c r="K250">
        <v>1133.3599999999999</v>
      </c>
      <c r="L250">
        <v>23.79</v>
      </c>
      <c r="M250">
        <v>4</v>
      </c>
      <c r="N250">
        <v>5</v>
      </c>
      <c r="O250">
        <v>752819.48</v>
      </c>
      <c r="P250">
        <v>1.01</v>
      </c>
      <c r="Q250">
        <v>912</v>
      </c>
      <c r="R250">
        <v>1508</v>
      </c>
      <c r="S250">
        <v>0.6</v>
      </c>
      <c r="T250">
        <v>-145.28299999999999</v>
      </c>
      <c r="U250">
        <v>522.99599999999998</v>
      </c>
      <c r="V250">
        <v>-132.38499999999999</v>
      </c>
      <c r="W250">
        <v>693.07500000000005</v>
      </c>
    </row>
    <row r="251" spans="1:23">
      <c r="A251" t="s">
        <v>34</v>
      </c>
      <c r="B251">
        <v>1250</v>
      </c>
      <c r="C251">
        <v>419</v>
      </c>
      <c r="D251" s="1">
        <v>30013</v>
      </c>
      <c r="E251" s="1">
        <v>1153</v>
      </c>
      <c r="F251" s="1">
        <v>82</v>
      </c>
      <c r="G251" s="1" t="s">
        <v>34</v>
      </c>
      <c r="H251">
        <v>4971.28</v>
      </c>
      <c r="I251">
        <v>4971.28</v>
      </c>
      <c r="J251">
        <v>0</v>
      </c>
      <c r="K251">
        <v>994.26</v>
      </c>
      <c r="L251">
        <v>0</v>
      </c>
      <c r="M251">
        <v>0</v>
      </c>
      <c r="N251">
        <v>5</v>
      </c>
      <c r="O251">
        <v>804649.74</v>
      </c>
      <c r="P251">
        <v>1.04</v>
      </c>
      <c r="Q251">
        <v>872</v>
      </c>
      <c r="R251">
        <v>1299</v>
      </c>
      <c r="S251">
        <v>0.67</v>
      </c>
      <c r="T251">
        <v>-36.29</v>
      </c>
      <c r="U251">
        <v>500.36099999999999</v>
      </c>
      <c r="V251">
        <v>-37.880000000000003</v>
      </c>
      <c r="W251">
        <v>640.98599999999999</v>
      </c>
    </row>
    <row r="252" spans="1:23">
      <c r="A252" t="s">
        <v>34</v>
      </c>
      <c r="B252">
        <v>1371</v>
      </c>
      <c r="C252">
        <v>94</v>
      </c>
      <c r="D252" s="1">
        <v>25069</v>
      </c>
      <c r="E252" s="1">
        <v>1060</v>
      </c>
      <c r="F252" s="1">
        <v>103</v>
      </c>
      <c r="G252" s="1" t="s">
        <v>34</v>
      </c>
      <c r="H252">
        <v>6055.49</v>
      </c>
      <c r="I252">
        <v>5479.36</v>
      </c>
      <c r="J252">
        <v>576.12</v>
      </c>
      <c r="K252">
        <v>1095.8699999999999</v>
      </c>
      <c r="L252">
        <v>27.43</v>
      </c>
      <c r="M252">
        <v>21</v>
      </c>
      <c r="N252">
        <v>5</v>
      </c>
      <c r="O252">
        <v>1156647.71</v>
      </c>
      <c r="P252">
        <v>1</v>
      </c>
      <c r="Q252">
        <v>1129</v>
      </c>
      <c r="R252">
        <v>1598</v>
      </c>
      <c r="S252">
        <v>0.71</v>
      </c>
      <c r="T252">
        <v>18.536999999999999</v>
      </c>
      <c r="U252">
        <v>474.351</v>
      </c>
      <c r="V252">
        <v>-41.555</v>
      </c>
      <c r="W252">
        <v>796.65800000000002</v>
      </c>
    </row>
    <row r="253" spans="1:23">
      <c r="A253" t="s">
        <v>34</v>
      </c>
      <c r="B253">
        <v>1508</v>
      </c>
      <c r="C253">
        <v>138</v>
      </c>
      <c r="D253" s="1">
        <v>25512</v>
      </c>
      <c r="E253" s="1">
        <v>1107</v>
      </c>
      <c r="F253" s="1">
        <v>107</v>
      </c>
      <c r="G253" s="1" t="s">
        <v>34</v>
      </c>
      <c r="H253">
        <v>6645.98</v>
      </c>
      <c r="I253">
        <v>6462.52</v>
      </c>
      <c r="J253">
        <v>183.46</v>
      </c>
      <c r="K253">
        <v>1077.0899999999999</v>
      </c>
      <c r="L253">
        <v>22.93</v>
      </c>
      <c r="M253">
        <v>8</v>
      </c>
      <c r="N253">
        <v>6</v>
      </c>
      <c r="O253">
        <v>621438.03</v>
      </c>
      <c r="P253">
        <v>1.03</v>
      </c>
      <c r="Q253">
        <v>672</v>
      </c>
      <c r="R253">
        <v>1545</v>
      </c>
      <c r="S253">
        <v>0.43</v>
      </c>
      <c r="T253">
        <v>-124.84699999999999</v>
      </c>
      <c r="U253">
        <v>526.476</v>
      </c>
      <c r="V253">
        <v>-303.92700000000002</v>
      </c>
      <c r="W253">
        <v>720.947</v>
      </c>
    </row>
    <row r="254" spans="1:23">
      <c r="A254" t="s">
        <v>34</v>
      </c>
      <c r="B254">
        <v>1572</v>
      </c>
      <c r="C254">
        <v>514</v>
      </c>
      <c r="D254" s="1">
        <v>31990</v>
      </c>
      <c r="E254" s="1">
        <v>1198</v>
      </c>
      <c r="F254" s="1">
        <v>188</v>
      </c>
      <c r="G254" s="1" t="s">
        <v>34</v>
      </c>
      <c r="H254">
        <v>6572.11</v>
      </c>
      <c r="I254">
        <v>6117.08</v>
      </c>
      <c r="J254">
        <v>455.03</v>
      </c>
      <c r="K254">
        <v>1019.51</v>
      </c>
      <c r="L254">
        <v>30.34</v>
      </c>
      <c r="M254">
        <v>15</v>
      </c>
      <c r="N254">
        <v>6</v>
      </c>
      <c r="O254">
        <v>427326.08</v>
      </c>
      <c r="P254">
        <v>1.01</v>
      </c>
      <c r="Q254">
        <v>410</v>
      </c>
      <c r="R254">
        <v>1739</v>
      </c>
      <c r="S254">
        <v>0.24</v>
      </c>
      <c r="T254">
        <v>22.228999999999999</v>
      </c>
      <c r="U254">
        <v>578.42100000000005</v>
      </c>
      <c r="V254">
        <v>-68.95</v>
      </c>
      <c r="W254">
        <v>746.93799999999999</v>
      </c>
    </row>
    <row r="255" spans="1:23">
      <c r="A255" t="s">
        <v>34</v>
      </c>
      <c r="B255">
        <v>1574</v>
      </c>
      <c r="C255">
        <v>435</v>
      </c>
      <c r="D255" s="1">
        <v>31082</v>
      </c>
      <c r="E255" s="1">
        <v>1253</v>
      </c>
      <c r="F255" s="1">
        <v>124</v>
      </c>
      <c r="G255" s="1" t="s">
        <v>34</v>
      </c>
      <c r="H255">
        <v>5172.9799999999996</v>
      </c>
      <c r="I255">
        <v>5087.03</v>
      </c>
      <c r="J255">
        <v>85.95</v>
      </c>
      <c r="K255">
        <v>1017.41</v>
      </c>
      <c r="L255">
        <v>28.65</v>
      </c>
      <c r="M255">
        <v>3</v>
      </c>
      <c r="N255">
        <v>5</v>
      </c>
      <c r="O255">
        <v>879150.84</v>
      </c>
      <c r="P255">
        <v>1.01</v>
      </c>
      <c r="Q255">
        <v>791</v>
      </c>
      <c r="R255">
        <v>1453</v>
      </c>
      <c r="S255">
        <v>0.54</v>
      </c>
      <c r="T255">
        <v>-79.602000000000004</v>
      </c>
      <c r="U255">
        <v>534.95399999999995</v>
      </c>
      <c r="V255">
        <v>-207.21799999999999</v>
      </c>
      <c r="W255">
        <v>707.15499999999997</v>
      </c>
    </row>
    <row r="256" spans="1:23">
      <c r="A256" t="s">
        <v>35</v>
      </c>
      <c r="B256">
        <v>26</v>
      </c>
      <c r="C256">
        <v>154</v>
      </c>
      <c r="H256">
        <v>5259.21</v>
      </c>
      <c r="I256">
        <v>4343.6499999999996</v>
      </c>
      <c r="J256">
        <v>915.56</v>
      </c>
      <c r="K256">
        <v>723.94</v>
      </c>
      <c r="L256">
        <v>39.81</v>
      </c>
      <c r="M256">
        <v>23</v>
      </c>
      <c r="N256">
        <v>6</v>
      </c>
      <c r="O256">
        <v>740529.54</v>
      </c>
      <c r="P256">
        <v>1.02</v>
      </c>
      <c r="Q256">
        <v>631</v>
      </c>
      <c r="R256">
        <v>1741</v>
      </c>
      <c r="S256">
        <v>0.36</v>
      </c>
      <c r="T256">
        <v>-0.39500000000000002</v>
      </c>
      <c r="U256">
        <v>514.67499999999995</v>
      </c>
      <c r="V256">
        <v>32.542000000000002</v>
      </c>
      <c r="W256">
        <v>822.45399999999995</v>
      </c>
    </row>
    <row r="257" spans="1:23">
      <c r="A257" t="s">
        <v>35</v>
      </c>
      <c r="B257">
        <v>31</v>
      </c>
      <c r="C257">
        <v>63</v>
      </c>
      <c r="D257" s="1">
        <v>22231</v>
      </c>
      <c r="E257" s="1">
        <v>920</v>
      </c>
      <c r="F257" s="1">
        <v>77</v>
      </c>
      <c r="G257" s="1" t="s">
        <v>35</v>
      </c>
      <c r="H257">
        <v>5326.92</v>
      </c>
      <c r="I257">
        <v>4643.1499999999996</v>
      </c>
      <c r="J257">
        <v>683.78</v>
      </c>
      <c r="K257">
        <v>928.63</v>
      </c>
      <c r="L257">
        <v>34.19</v>
      </c>
      <c r="M257">
        <v>20</v>
      </c>
      <c r="N257">
        <v>5</v>
      </c>
      <c r="O257">
        <v>879456.76</v>
      </c>
      <c r="P257">
        <v>1</v>
      </c>
      <c r="Q257">
        <v>1027</v>
      </c>
      <c r="R257">
        <v>1537</v>
      </c>
      <c r="S257">
        <v>0.67</v>
      </c>
      <c r="T257">
        <v>12.776</v>
      </c>
      <c r="U257">
        <v>482.49799999999999</v>
      </c>
      <c r="V257">
        <v>48.026000000000003</v>
      </c>
      <c r="W257">
        <v>830.29</v>
      </c>
    </row>
    <row r="258" spans="1:23">
      <c r="A258" t="s">
        <v>35</v>
      </c>
      <c r="B258">
        <v>117</v>
      </c>
      <c r="C258">
        <v>499</v>
      </c>
      <c r="D258" s="1">
        <v>21083</v>
      </c>
      <c r="E258" s="1">
        <v>890</v>
      </c>
      <c r="F258" s="1">
        <v>235</v>
      </c>
      <c r="G258" s="1" t="s">
        <v>35</v>
      </c>
      <c r="H258">
        <v>6553.54</v>
      </c>
      <c r="I258">
        <v>5493.76</v>
      </c>
      <c r="J258">
        <v>1059.77</v>
      </c>
      <c r="K258">
        <v>1373.44</v>
      </c>
      <c r="L258">
        <v>46.08</v>
      </c>
      <c r="M258">
        <v>23</v>
      </c>
      <c r="N258">
        <v>4</v>
      </c>
      <c r="O258">
        <v>714395.04</v>
      </c>
      <c r="P258">
        <v>1.01</v>
      </c>
      <c r="Q258">
        <v>550</v>
      </c>
      <c r="R258">
        <v>1912</v>
      </c>
      <c r="S258">
        <v>0.28999999999999998</v>
      </c>
      <c r="T258">
        <v>140.43199999999999</v>
      </c>
      <c r="U258">
        <v>650.48699999999997</v>
      </c>
      <c r="V258">
        <v>276.74</v>
      </c>
      <c r="W258">
        <v>947.58399999999995</v>
      </c>
    </row>
    <row r="259" spans="1:23">
      <c r="A259" t="s">
        <v>35</v>
      </c>
      <c r="B259">
        <v>457</v>
      </c>
      <c r="C259">
        <v>541</v>
      </c>
      <c r="D259" s="1">
        <v>28806</v>
      </c>
      <c r="E259" s="1">
        <v>1216</v>
      </c>
      <c r="F259" s="1">
        <v>49</v>
      </c>
      <c r="G259" s="1" t="s">
        <v>35</v>
      </c>
      <c r="H259">
        <v>5278.01</v>
      </c>
      <c r="I259">
        <v>4726.32</v>
      </c>
      <c r="J259">
        <v>551.69000000000005</v>
      </c>
      <c r="K259">
        <v>1181.58</v>
      </c>
      <c r="L259">
        <v>26.27</v>
      </c>
      <c r="M259">
        <v>21</v>
      </c>
      <c r="N259">
        <v>4</v>
      </c>
      <c r="O259">
        <v>1066775.22</v>
      </c>
      <c r="P259">
        <v>1.02</v>
      </c>
      <c r="Q259">
        <v>1104</v>
      </c>
      <c r="R259">
        <v>1838</v>
      </c>
      <c r="S259">
        <v>0.6</v>
      </c>
      <c r="T259">
        <v>34.195999999999998</v>
      </c>
      <c r="U259">
        <v>614.55399999999997</v>
      </c>
      <c r="V259">
        <v>78.319000000000003</v>
      </c>
      <c r="W259">
        <v>982.43399999999997</v>
      </c>
    </row>
    <row r="260" spans="1:23">
      <c r="A260" t="s">
        <v>35</v>
      </c>
      <c r="B260">
        <v>482</v>
      </c>
      <c r="C260">
        <v>115</v>
      </c>
      <c r="D260" s="1">
        <v>31139</v>
      </c>
      <c r="E260" s="1">
        <v>1047</v>
      </c>
      <c r="F260" s="1">
        <v>81</v>
      </c>
      <c r="G260" s="1" t="s">
        <v>35</v>
      </c>
      <c r="H260">
        <v>6791.26</v>
      </c>
      <c r="I260">
        <v>6065.07</v>
      </c>
      <c r="J260">
        <v>726.19</v>
      </c>
      <c r="K260">
        <v>1213.01</v>
      </c>
      <c r="L260">
        <v>38.22</v>
      </c>
      <c r="M260">
        <v>19</v>
      </c>
      <c r="N260">
        <v>5</v>
      </c>
      <c r="O260">
        <v>1389148.12</v>
      </c>
      <c r="P260">
        <v>1.01</v>
      </c>
      <c r="Q260">
        <v>1466</v>
      </c>
      <c r="R260">
        <v>1833</v>
      </c>
      <c r="S260">
        <v>0.8</v>
      </c>
      <c r="T260">
        <v>-32.908000000000001</v>
      </c>
      <c r="U260">
        <v>582.85199999999998</v>
      </c>
      <c r="V260">
        <v>-23.782</v>
      </c>
      <c r="W260">
        <v>1028.692</v>
      </c>
    </row>
    <row r="261" spans="1:23">
      <c r="A261" t="s">
        <v>35</v>
      </c>
      <c r="B261">
        <v>499</v>
      </c>
      <c r="C261">
        <v>439</v>
      </c>
      <c r="D261" s="1">
        <v>21008</v>
      </c>
      <c r="E261" s="1">
        <v>952</v>
      </c>
      <c r="F261" s="1">
        <v>43</v>
      </c>
      <c r="G261" s="1" t="s">
        <v>35</v>
      </c>
      <c r="H261">
        <v>4960.12</v>
      </c>
      <c r="I261">
        <v>4233.34</v>
      </c>
      <c r="J261">
        <v>726.78</v>
      </c>
      <c r="K261">
        <v>846.67</v>
      </c>
      <c r="L261">
        <v>36.340000000000003</v>
      </c>
      <c r="M261">
        <v>20</v>
      </c>
      <c r="N261">
        <v>5</v>
      </c>
      <c r="O261">
        <v>1117306.8500000001</v>
      </c>
      <c r="P261">
        <v>1.01</v>
      </c>
      <c r="Q261">
        <v>870</v>
      </c>
      <c r="R261">
        <v>1596</v>
      </c>
      <c r="S261">
        <v>0.55000000000000004</v>
      </c>
      <c r="T261">
        <v>40.218000000000004</v>
      </c>
      <c r="U261">
        <v>484.23500000000001</v>
      </c>
      <c r="V261">
        <v>52.593000000000004</v>
      </c>
      <c r="W261">
        <v>830.90599999999995</v>
      </c>
    </row>
    <row r="262" spans="1:23">
      <c r="A262" t="s">
        <v>35</v>
      </c>
      <c r="B262">
        <v>570</v>
      </c>
      <c r="C262">
        <v>501</v>
      </c>
      <c r="D262" s="1">
        <v>30912</v>
      </c>
      <c r="E262" s="1">
        <v>1129</v>
      </c>
      <c r="F262" s="1">
        <v>148</v>
      </c>
      <c r="G262" s="1" t="s">
        <v>35</v>
      </c>
      <c r="H262">
        <v>6942.89</v>
      </c>
      <c r="I262">
        <v>5561.22</v>
      </c>
      <c r="J262">
        <v>1381.67</v>
      </c>
      <c r="K262">
        <v>794.46</v>
      </c>
      <c r="L262">
        <v>37.340000000000003</v>
      </c>
      <c r="M262">
        <v>37</v>
      </c>
      <c r="N262">
        <v>7</v>
      </c>
      <c r="O262">
        <v>1546224.6399999999</v>
      </c>
      <c r="P262">
        <v>1.02</v>
      </c>
      <c r="Q262">
        <v>1364</v>
      </c>
      <c r="R262">
        <v>1957</v>
      </c>
      <c r="S262">
        <v>0.7</v>
      </c>
      <c r="T262">
        <v>15.333</v>
      </c>
      <c r="U262">
        <v>559.08000000000004</v>
      </c>
      <c r="V262">
        <v>-10.673999999999999</v>
      </c>
      <c r="W262">
        <v>1020.848</v>
      </c>
    </row>
    <row r="263" spans="1:23">
      <c r="A263" t="s">
        <v>35</v>
      </c>
      <c r="B263">
        <v>573</v>
      </c>
      <c r="C263">
        <v>135</v>
      </c>
      <c r="D263" s="1">
        <v>21146</v>
      </c>
      <c r="E263" s="1">
        <v>960</v>
      </c>
      <c r="F263" s="1">
        <v>63</v>
      </c>
      <c r="G263" s="1" t="s">
        <v>35</v>
      </c>
      <c r="H263">
        <v>5202.91</v>
      </c>
      <c r="I263">
        <v>4725.83</v>
      </c>
      <c r="J263">
        <v>477.07</v>
      </c>
      <c r="K263">
        <v>945.17</v>
      </c>
      <c r="L263">
        <v>36.700000000000003</v>
      </c>
      <c r="M263">
        <v>13</v>
      </c>
      <c r="N263">
        <v>5</v>
      </c>
      <c r="O263">
        <v>685007.49</v>
      </c>
      <c r="P263">
        <v>1.01</v>
      </c>
      <c r="Q263">
        <v>760</v>
      </c>
      <c r="R263">
        <v>1638</v>
      </c>
      <c r="S263">
        <v>0.46</v>
      </c>
      <c r="T263">
        <v>47.972000000000001</v>
      </c>
      <c r="U263">
        <v>594.255</v>
      </c>
      <c r="V263">
        <v>114.26300000000001</v>
      </c>
      <c r="W263">
        <v>922.17100000000005</v>
      </c>
    </row>
    <row r="264" spans="1:23">
      <c r="A264" t="s">
        <v>35</v>
      </c>
      <c r="B264">
        <v>1032</v>
      </c>
      <c r="C264">
        <v>322</v>
      </c>
      <c r="D264" s="1">
        <v>22249</v>
      </c>
      <c r="E264" s="1">
        <v>853</v>
      </c>
      <c r="F264" s="1">
        <v>91</v>
      </c>
      <c r="G264" s="1" t="s">
        <v>35</v>
      </c>
      <c r="H264">
        <v>3955.37</v>
      </c>
      <c r="I264">
        <v>3872.72</v>
      </c>
      <c r="J264">
        <v>82.65</v>
      </c>
      <c r="K264">
        <v>774.54</v>
      </c>
      <c r="L264">
        <v>20.66</v>
      </c>
      <c r="M264">
        <v>4</v>
      </c>
      <c r="N264">
        <v>5</v>
      </c>
      <c r="O264">
        <v>944535.09</v>
      </c>
      <c r="P264">
        <v>1.01</v>
      </c>
      <c r="Q264">
        <v>1146</v>
      </c>
      <c r="R264">
        <v>1473</v>
      </c>
      <c r="S264">
        <v>0.78</v>
      </c>
      <c r="T264">
        <v>-15.147</v>
      </c>
      <c r="U264">
        <v>526.91700000000003</v>
      </c>
      <c r="V264">
        <v>-43.368000000000002</v>
      </c>
      <c r="W264">
        <v>854.35699999999997</v>
      </c>
    </row>
    <row r="265" spans="1:23">
      <c r="A265" t="s">
        <v>35</v>
      </c>
      <c r="B265">
        <v>1073</v>
      </c>
      <c r="C265">
        <v>410</v>
      </c>
      <c r="D265" s="1">
        <v>27773</v>
      </c>
      <c r="E265" s="1">
        <v>930</v>
      </c>
      <c r="F265" s="1">
        <v>58</v>
      </c>
      <c r="G265" s="1" t="s">
        <v>35</v>
      </c>
      <c r="H265">
        <v>4859.66</v>
      </c>
      <c r="I265">
        <v>4771.7700000000004</v>
      </c>
      <c r="J265">
        <v>87.89</v>
      </c>
      <c r="K265">
        <v>954.35</v>
      </c>
      <c r="L265">
        <v>21.97</v>
      </c>
      <c r="M265">
        <v>4</v>
      </c>
      <c r="N265">
        <v>5</v>
      </c>
      <c r="O265">
        <v>991750.42</v>
      </c>
      <c r="P265">
        <v>1.01</v>
      </c>
      <c r="Q265">
        <v>1166</v>
      </c>
      <c r="R265">
        <v>1472</v>
      </c>
      <c r="S265">
        <v>0.79</v>
      </c>
      <c r="T265">
        <v>-59.136000000000003</v>
      </c>
      <c r="U265">
        <v>553.15300000000002</v>
      </c>
      <c r="V265">
        <v>8.6300000000000008</v>
      </c>
      <c r="W265">
        <v>852.17100000000005</v>
      </c>
    </row>
    <row r="266" spans="1:23">
      <c r="A266" t="s">
        <v>35</v>
      </c>
      <c r="B266">
        <v>1100</v>
      </c>
      <c r="C266">
        <v>346</v>
      </c>
      <c r="D266" s="1">
        <v>31766</v>
      </c>
      <c r="E266" s="1">
        <v>1144</v>
      </c>
      <c r="F266" s="1">
        <v>145</v>
      </c>
      <c r="G266" s="1" t="s">
        <v>35</v>
      </c>
      <c r="H266">
        <v>7983.37</v>
      </c>
      <c r="I266">
        <v>6345.13</v>
      </c>
      <c r="J266">
        <v>1638.24</v>
      </c>
      <c r="K266">
        <v>1269.03</v>
      </c>
      <c r="L266">
        <v>45.51</v>
      </c>
      <c r="M266">
        <v>36</v>
      </c>
      <c r="N266">
        <v>5</v>
      </c>
      <c r="O266">
        <v>1529333.61</v>
      </c>
      <c r="P266">
        <v>1.01</v>
      </c>
      <c r="Q266">
        <v>1502</v>
      </c>
      <c r="R266">
        <v>1728</v>
      </c>
      <c r="S266">
        <v>0.87</v>
      </c>
      <c r="T266">
        <v>30.542000000000002</v>
      </c>
      <c r="U266">
        <v>527.15800000000002</v>
      </c>
      <c r="V266">
        <v>24.393000000000001</v>
      </c>
      <c r="W266">
        <v>986.41</v>
      </c>
    </row>
    <row r="267" spans="1:23">
      <c r="A267" t="s">
        <v>35</v>
      </c>
      <c r="B267">
        <v>1134</v>
      </c>
      <c r="C267">
        <v>45</v>
      </c>
      <c r="D267" s="1">
        <v>22414</v>
      </c>
      <c r="E267" s="1">
        <v>969</v>
      </c>
      <c r="F267" s="1">
        <v>188</v>
      </c>
      <c r="G267" s="1" t="s">
        <v>35</v>
      </c>
      <c r="H267">
        <v>4696.3900000000003</v>
      </c>
      <c r="I267">
        <v>4394.57</v>
      </c>
      <c r="J267">
        <v>301.82</v>
      </c>
      <c r="K267">
        <v>878.91</v>
      </c>
      <c r="L267">
        <v>23.22</v>
      </c>
      <c r="M267">
        <v>13</v>
      </c>
      <c r="N267">
        <v>5</v>
      </c>
      <c r="O267">
        <v>1071094.51</v>
      </c>
      <c r="P267">
        <v>1.01</v>
      </c>
      <c r="Q267">
        <v>1249</v>
      </c>
      <c r="R267">
        <v>1614</v>
      </c>
      <c r="S267">
        <v>0.77</v>
      </c>
      <c r="T267">
        <v>27.984000000000002</v>
      </c>
      <c r="U267">
        <v>556.19000000000005</v>
      </c>
      <c r="V267">
        <v>39.619999999999997</v>
      </c>
      <c r="W267">
        <v>863.52599999999995</v>
      </c>
    </row>
    <row r="268" spans="1:23">
      <c r="A268" t="s">
        <v>35</v>
      </c>
      <c r="B268">
        <v>1215</v>
      </c>
      <c r="C268">
        <v>418</v>
      </c>
      <c r="D268" s="1">
        <v>21217</v>
      </c>
      <c r="E268" s="1">
        <v>840</v>
      </c>
      <c r="F268" s="1">
        <v>63</v>
      </c>
      <c r="G268" s="1" t="s">
        <v>35</v>
      </c>
      <c r="H268">
        <v>4111.33</v>
      </c>
      <c r="I268">
        <v>3674.17</v>
      </c>
      <c r="J268">
        <v>437.16</v>
      </c>
      <c r="K268">
        <v>734.83</v>
      </c>
      <c r="L268">
        <v>29.14</v>
      </c>
      <c r="M268">
        <v>15</v>
      </c>
      <c r="N268">
        <v>5</v>
      </c>
      <c r="O268">
        <v>796377.59999999998</v>
      </c>
      <c r="P268">
        <v>1.01</v>
      </c>
      <c r="Q268">
        <v>820</v>
      </c>
      <c r="R268">
        <v>1311</v>
      </c>
      <c r="S268">
        <v>0.63</v>
      </c>
      <c r="T268">
        <v>61.264000000000003</v>
      </c>
      <c r="U268">
        <v>396.57799999999997</v>
      </c>
      <c r="V268">
        <v>34.235999999999997</v>
      </c>
      <c r="W268">
        <v>672.23199999999997</v>
      </c>
    </row>
    <row r="269" spans="1:23">
      <c r="A269" t="s">
        <v>35</v>
      </c>
      <c r="B269">
        <v>1324</v>
      </c>
      <c r="C269">
        <v>2</v>
      </c>
      <c r="D269" s="1">
        <v>23202</v>
      </c>
      <c r="E269" s="1">
        <v>946</v>
      </c>
      <c r="F269" s="1">
        <v>110</v>
      </c>
      <c r="G269" s="1" t="s">
        <v>35</v>
      </c>
      <c r="H269">
        <v>3991.37</v>
      </c>
      <c r="I269">
        <v>3848.81</v>
      </c>
      <c r="J269">
        <v>142.56</v>
      </c>
      <c r="K269">
        <v>962.2</v>
      </c>
      <c r="L269">
        <v>15.84</v>
      </c>
      <c r="M269">
        <v>9</v>
      </c>
      <c r="N269">
        <v>4</v>
      </c>
      <c r="O269">
        <v>747113.82</v>
      </c>
      <c r="P269">
        <v>1</v>
      </c>
      <c r="Q269">
        <v>1051</v>
      </c>
      <c r="R269">
        <v>1345</v>
      </c>
      <c r="S269">
        <v>0.78</v>
      </c>
      <c r="T269">
        <v>-26.992000000000001</v>
      </c>
      <c r="U269">
        <v>541.31399999999996</v>
      </c>
      <c r="V269">
        <v>18.524999999999999</v>
      </c>
      <c r="W269">
        <v>782.94</v>
      </c>
    </row>
    <row r="270" spans="1:23">
      <c r="A270" t="s">
        <v>35</v>
      </c>
      <c r="B270">
        <v>1360</v>
      </c>
      <c r="C270">
        <v>375</v>
      </c>
      <c r="D270" s="1">
        <v>30465</v>
      </c>
      <c r="E270" s="1">
        <v>1055</v>
      </c>
      <c r="F270" s="1">
        <v>81</v>
      </c>
      <c r="G270" s="1" t="s">
        <v>35</v>
      </c>
      <c r="H270">
        <v>5815.1</v>
      </c>
      <c r="I270">
        <v>4909.67</v>
      </c>
      <c r="J270">
        <v>905.43</v>
      </c>
      <c r="K270">
        <v>981.93</v>
      </c>
      <c r="L270">
        <v>50.3</v>
      </c>
      <c r="M270">
        <v>18</v>
      </c>
      <c r="N270">
        <v>5</v>
      </c>
      <c r="O270">
        <v>1392986.15</v>
      </c>
      <c r="P270">
        <v>1.01</v>
      </c>
      <c r="Q270">
        <v>1384</v>
      </c>
      <c r="R270">
        <v>1974</v>
      </c>
      <c r="S270">
        <v>0.7</v>
      </c>
      <c r="T270">
        <v>60.402000000000001</v>
      </c>
      <c r="U270">
        <v>601.88099999999997</v>
      </c>
      <c r="V270">
        <v>73.67</v>
      </c>
      <c r="W270">
        <v>1025.848</v>
      </c>
    </row>
    <row r="271" spans="1:23">
      <c r="A271" t="s">
        <v>35</v>
      </c>
      <c r="B271">
        <v>1383</v>
      </c>
      <c r="C271">
        <v>447</v>
      </c>
      <c r="D271" s="1">
        <v>30077</v>
      </c>
      <c r="E271" s="1">
        <v>1155</v>
      </c>
      <c r="F271" s="1">
        <v>183</v>
      </c>
      <c r="G271" s="1" t="s">
        <v>35</v>
      </c>
      <c r="H271">
        <v>5415.6</v>
      </c>
      <c r="I271">
        <v>4807.6400000000003</v>
      </c>
      <c r="J271">
        <v>607.96</v>
      </c>
      <c r="K271">
        <v>1201.9100000000001</v>
      </c>
      <c r="L271">
        <v>22.52</v>
      </c>
      <c r="M271">
        <v>27</v>
      </c>
      <c r="N271">
        <v>4</v>
      </c>
      <c r="O271">
        <v>1065715.55</v>
      </c>
      <c r="P271">
        <v>1</v>
      </c>
      <c r="Q271">
        <v>1091</v>
      </c>
      <c r="R271">
        <v>1855</v>
      </c>
      <c r="S271">
        <v>0.59</v>
      </c>
      <c r="T271">
        <v>37.386000000000003</v>
      </c>
      <c r="U271">
        <v>598.69299999999998</v>
      </c>
      <c r="V271">
        <v>-13.202</v>
      </c>
      <c r="W271">
        <v>988.00300000000004</v>
      </c>
    </row>
    <row r="272" spans="1:23">
      <c r="A272" t="s">
        <v>35</v>
      </c>
      <c r="B272">
        <v>1473</v>
      </c>
      <c r="C272">
        <v>468</v>
      </c>
      <c r="H272">
        <v>4494.8900000000003</v>
      </c>
      <c r="I272">
        <v>4045.22</v>
      </c>
      <c r="J272">
        <v>449.67</v>
      </c>
      <c r="K272">
        <v>809.04</v>
      </c>
      <c r="L272">
        <v>29.98</v>
      </c>
      <c r="M272">
        <v>15</v>
      </c>
      <c r="N272">
        <v>5</v>
      </c>
      <c r="O272">
        <v>940936.35</v>
      </c>
      <c r="P272">
        <v>1.01</v>
      </c>
      <c r="Q272">
        <v>903</v>
      </c>
      <c r="R272">
        <v>1677</v>
      </c>
      <c r="S272">
        <v>0.54</v>
      </c>
      <c r="T272">
        <v>32.576999999999998</v>
      </c>
      <c r="U272">
        <v>437.79599999999999</v>
      </c>
      <c r="V272">
        <v>35.298000000000002</v>
      </c>
      <c r="W272">
        <v>729.72199999999998</v>
      </c>
    </row>
    <row r="273" spans="1:23">
      <c r="A273" t="s">
        <v>35</v>
      </c>
      <c r="B273">
        <v>1517</v>
      </c>
      <c r="C273">
        <v>186</v>
      </c>
      <c r="D273" s="1">
        <v>20296</v>
      </c>
      <c r="E273" s="1">
        <v>912</v>
      </c>
      <c r="F273" s="1">
        <v>44</v>
      </c>
      <c r="G273" s="1" t="s">
        <v>35</v>
      </c>
      <c r="H273">
        <v>5628.69</v>
      </c>
      <c r="I273">
        <v>5242.92</v>
      </c>
      <c r="J273">
        <v>385.77</v>
      </c>
      <c r="K273">
        <v>873.82</v>
      </c>
      <c r="L273">
        <v>48.22</v>
      </c>
      <c r="M273">
        <v>8</v>
      </c>
      <c r="N273">
        <v>6</v>
      </c>
      <c r="O273">
        <v>1198346.28</v>
      </c>
      <c r="P273">
        <v>1.01</v>
      </c>
      <c r="Q273">
        <v>1287</v>
      </c>
      <c r="R273">
        <v>1420</v>
      </c>
      <c r="S273">
        <v>0.91</v>
      </c>
      <c r="T273">
        <v>13.433999999999999</v>
      </c>
      <c r="U273">
        <v>494.93900000000002</v>
      </c>
      <c r="V273">
        <v>-10.743</v>
      </c>
      <c r="W273">
        <v>787.60699999999997</v>
      </c>
    </row>
    <row r="274" spans="1:23">
      <c r="A274" t="s">
        <v>35</v>
      </c>
      <c r="B274">
        <v>1578</v>
      </c>
      <c r="C274">
        <v>317</v>
      </c>
      <c r="D274" s="1">
        <v>21648</v>
      </c>
      <c r="E274" s="1">
        <v>1004</v>
      </c>
      <c r="F274" s="1">
        <v>103</v>
      </c>
      <c r="G274" s="1" t="s">
        <v>35</v>
      </c>
      <c r="H274">
        <v>4623.71</v>
      </c>
      <c r="I274">
        <v>4594.1499999999996</v>
      </c>
      <c r="J274">
        <v>29.57</v>
      </c>
      <c r="K274">
        <v>918.83</v>
      </c>
      <c r="L274">
        <v>29.57</v>
      </c>
      <c r="M274">
        <v>1</v>
      </c>
      <c r="N274">
        <v>5</v>
      </c>
      <c r="O274">
        <v>677018.2</v>
      </c>
      <c r="P274">
        <v>1.01</v>
      </c>
      <c r="Q274">
        <v>624</v>
      </c>
      <c r="R274">
        <v>1572</v>
      </c>
      <c r="S274">
        <v>0.4</v>
      </c>
      <c r="T274">
        <v>-39.886000000000003</v>
      </c>
      <c r="U274">
        <v>656.06299999999999</v>
      </c>
      <c r="V274">
        <v>-117</v>
      </c>
      <c r="W274">
        <v>830.73199999999997</v>
      </c>
    </row>
    <row r="275" spans="1:23">
      <c r="A275" t="s">
        <v>36</v>
      </c>
      <c r="B275">
        <v>24</v>
      </c>
      <c r="C275">
        <v>175</v>
      </c>
      <c r="D275" s="1">
        <v>15461</v>
      </c>
      <c r="E275" s="1">
        <v>744</v>
      </c>
      <c r="F275" s="1">
        <v>52</v>
      </c>
      <c r="G275" s="1" t="s">
        <v>36</v>
      </c>
      <c r="H275">
        <v>2146.5100000000002</v>
      </c>
      <c r="I275">
        <v>2079.4</v>
      </c>
      <c r="J275">
        <v>67.11</v>
      </c>
      <c r="K275">
        <v>415.88</v>
      </c>
      <c r="L275">
        <v>16.78</v>
      </c>
      <c r="M275">
        <v>4</v>
      </c>
      <c r="N275">
        <v>5</v>
      </c>
      <c r="O275">
        <v>153510.54</v>
      </c>
      <c r="P275">
        <v>1.02</v>
      </c>
      <c r="Q275">
        <v>472</v>
      </c>
      <c r="R275">
        <v>517</v>
      </c>
      <c r="S275">
        <v>0.91</v>
      </c>
      <c r="T275">
        <v>-36.235999999999997</v>
      </c>
      <c r="U275">
        <v>163.56700000000001</v>
      </c>
      <c r="V275">
        <v>-52.42</v>
      </c>
      <c r="W275">
        <v>241.15199999999999</v>
      </c>
    </row>
    <row r="276" spans="1:23">
      <c r="A276" t="s">
        <v>36</v>
      </c>
      <c r="B276">
        <v>64</v>
      </c>
      <c r="C276">
        <v>494</v>
      </c>
      <c r="D276" s="1">
        <v>16740</v>
      </c>
      <c r="E276" s="1">
        <v>745</v>
      </c>
      <c r="F276" s="1">
        <v>88</v>
      </c>
      <c r="G276" s="1" t="s">
        <v>36</v>
      </c>
      <c r="H276">
        <v>2818.3</v>
      </c>
      <c r="I276">
        <v>2721.45</v>
      </c>
      <c r="J276">
        <v>96.85</v>
      </c>
      <c r="K276">
        <v>544.29</v>
      </c>
      <c r="L276">
        <v>32.28</v>
      </c>
      <c r="M276">
        <v>3</v>
      </c>
      <c r="N276">
        <v>5</v>
      </c>
      <c r="O276">
        <v>309809.78000000003</v>
      </c>
      <c r="P276">
        <v>1.01</v>
      </c>
      <c r="Q276">
        <v>527</v>
      </c>
      <c r="R276">
        <v>1001</v>
      </c>
      <c r="S276">
        <v>0.53</v>
      </c>
      <c r="T276">
        <v>-10.346</v>
      </c>
      <c r="U276">
        <v>282.923</v>
      </c>
      <c r="V276">
        <v>-2.2919999999999998</v>
      </c>
      <c r="W276">
        <v>436.89800000000002</v>
      </c>
    </row>
    <row r="277" spans="1:23">
      <c r="A277" t="s">
        <v>36</v>
      </c>
      <c r="B277">
        <v>87</v>
      </c>
      <c r="C277">
        <v>533</v>
      </c>
      <c r="D277" s="1">
        <v>16518</v>
      </c>
      <c r="E277" s="1">
        <v>721</v>
      </c>
      <c r="F277" s="1">
        <v>44</v>
      </c>
      <c r="G277" s="1" t="s">
        <v>36</v>
      </c>
      <c r="H277">
        <v>4243.4399999999996</v>
      </c>
      <c r="I277">
        <v>3975.2</v>
      </c>
      <c r="J277">
        <v>268.24</v>
      </c>
      <c r="K277">
        <v>795.04</v>
      </c>
      <c r="L277">
        <v>33.53</v>
      </c>
      <c r="M277">
        <v>8</v>
      </c>
      <c r="N277">
        <v>5</v>
      </c>
      <c r="O277">
        <v>325944.8</v>
      </c>
      <c r="P277">
        <v>1.02</v>
      </c>
      <c r="Q277">
        <v>382</v>
      </c>
      <c r="R277">
        <v>1223</v>
      </c>
      <c r="S277">
        <v>0.31</v>
      </c>
      <c r="T277">
        <v>136.50700000000001</v>
      </c>
      <c r="U277">
        <v>440.44400000000002</v>
      </c>
      <c r="V277">
        <v>126.72799999999999</v>
      </c>
      <c r="W277">
        <v>524.70500000000004</v>
      </c>
    </row>
    <row r="278" spans="1:23">
      <c r="A278" t="s">
        <v>36</v>
      </c>
      <c r="B278">
        <v>150</v>
      </c>
      <c r="C278">
        <v>80</v>
      </c>
      <c r="D278" s="1">
        <v>21922</v>
      </c>
      <c r="E278" s="1">
        <v>873</v>
      </c>
      <c r="F278" s="1">
        <v>143</v>
      </c>
      <c r="G278" s="1" t="s">
        <v>36</v>
      </c>
      <c r="H278">
        <v>4995.49</v>
      </c>
      <c r="I278">
        <v>4924.26</v>
      </c>
      <c r="J278">
        <v>71.23</v>
      </c>
      <c r="K278">
        <v>984.85</v>
      </c>
      <c r="L278">
        <v>17.809999999999999</v>
      </c>
      <c r="M278">
        <v>4</v>
      </c>
      <c r="N278">
        <v>5</v>
      </c>
      <c r="O278">
        <v>1043664.63</v>
      </c>
      <c r="P278">
        <v>1.01</v>
      </c>
      <c r="Q278">
        <v>1268</v>
      </c>
      <c r="R278">
        <v>1608</v>
      </c>
      <c r="S278">
        <v>0.79</v>
      </c>
      <c r="T278">
        <v>47.758000000000003</v>
      </c>
      <c r="U278">
        <v>553.86500000000001</v>
      </c>
      <c r="V278">
        <v>43.838000000000001</v>
      </c>
      <c r="W278">
        <v>859.93</v>
      </c>
    </row>
    <row r="279" spans="1:23">
      <c r="A279" t="s">
        <v>36</v>
      </c>
      <c r="B279">
        <v>346</v>
      </c>
      <c r="C279">
        <v>574</v>
      </c>
      <c r="D279" s="1">
        <v>16154</v>
      </c>
      <c r="E279" s="1">
        <v>769</v>
      </c>
      <c r="F279" s="1">
        <v>76</v>
      </c>
      <c r="G279" s="1" t="s">
        <v>36</v>
      </c>
      <c r="H279">
        <v>1822.78</v>
      </c>
      <c r="I279">
        <v>1779.93</v>
      </c>
      <c r="J279">
        <v>42.85</v>
      </c>
      <c r="K279">
        <v>355.99</v>
      </c>
      <c r="L279">
        <v>42.85</v>
      </c>
      <c r="M279">
        <v>1</v>
      </c>
      <c r="N279">
        <v>5</v>
      </c>
      <c r="O279">
        <v>133260.48000000001</v>
      </c>
      <c r="P279">
        <v>1.05</v>
      </c>
      <c r="Q279">
        <v>462</v>
      </c>
      <c r="R279">
        <v>535</v>
      </c>
      <c r="S279">
        <v>0.86</v>
      </c>
      <c r="T279">
        <v>17.187000000000001</v>
      </c>
      <c r="U279">
        <v>175.06700000000001</v>
      </c>
      <c r="V279">
        <v>14.688000000000001</v>
      </c>
      <c r="W279">
        <v>290.51100000000002</v>
      </c>
    </row>
    <row r="280" spans="1:23">
      <c r="A280" t="s">
        <v>36</v>
      </c>
      <c r="B280">
        <v>348</v>
      </c>
      <c r="C280">
        <v>438</v>
      </c>
      <c r="D280" s="1">
        <v>19518</v>
      </c>
      <c r="E280" s="1">
        <v>852</v>
      </c>
      <c r="F280" s="1">
        <v>97</v>
      </c>
      <c r="G280" s="1" t="s">
        <v>36</v>
      </c>
      <c r="H280">
        <v>2896.47</v>
      </c>
      <c r="I280">
        <v>2828.99</v>
      </c>
      <c r="J280">
        <v>67.48</v>
      </c>
      <c r="K280">
        <v>565.79999999999995</v>
      </c>
      <c r="L280">
        <v>22.49</v>
      </c>
      <c r="M280">
        <v>3</v>
      </c>
      <c r="N280">
        <v>5</v>
      </c>
      <c r="O280">
        <v>280418.38</v>
      </c>
      <c r="P280">
        <v>1.01</v>
      </c>
      <c r="Q280">
        <v>487</v>
      </c>
      <c r="R280">
        <v>861</v>
      </c>
      <c r="S280">
        <v>0.56999999999999995</v>
      </c>
      <c r="T280">
        <v>-5.6529999999999996</v>
      </c>
      <c r="U280">
        <v>301.31400000000002</v>
      </c>
      <c r="V280">
        <v>-29.89</v>
      </c>
      <c r="W280">
        <v>416.17399999999998</v>
      </c>
    </row>
    <row r="281" spans="1:23">
      <c r="A281" t="s">
        <v>36</v>
      </c>
      <c r="B281">
        <v>427</v>
      </c>
      <c r="C281">
        <v>367</v>
      </c>
      <c r="D281" s="1">
        <v>15081</v>
      </c>
      <c r="E281" s="1">
        <v>680</v>
      </c>
      <c r="F281" s="1">
        <v>96</v>
      </c>
      <c r="G281" s="1" t="s">
        <v>36</v>
      </c>
      <c r="H281">
        <v>1661.84</v>
      </c>
      <c r="I281">
        <v>1661.84</v>
      </c>
      <c r="J281">
        <v>0</v>
      </c>
      <c r="K281">
        <v>332.37</v>
      </c>
      <c r="L281">
        <v>0</v>
      </c>
      <c r="M281">
        <v>0</v>
      </c>
      <c r="N281">
        <v>5</v>
      </c>
      <c r="O281">
        <v>40333.75</v>
      </c>
      <c r="P281">
        <v>1.04</v>
      </c>
      <c r="Q281">
        <v>127</v>
      </c>
      <c r="R281">
        <v>651</v>
      </c>
      <c r="S281">
        <v>0.2</v>
      </c>
      <c r="T281">
        <v>25.702999999999999</v>
      </c>
      <c r="U281">
        <v>217.69499999999999</v>
      </c>
      <c r="V281">
        <v>30.658999999999999</v>
      </c>
      <c r="W281">
        <v>233.666</v>
      </c>
    </row>
    <row r="282" spans="1:23">
      <c r="A282" t="s">
        <v>36</v>
      </c>
      <c r="B282">
        <v>587</v>
      </c>
      <c r="C282">
        <v>522</v>
      </c>
      <c r="D282" s="1">
        <v>18913</v>
      </c>
      <c r="E282" s="1">
        <v>837</v>
      </c>
      <c r="F282" s="1">
        <v>130</v>
      </c>
      <c r="G282" s="1" t="s">
        <v>36</v>
      </c>
      <c r="H282">
        <v>2908.85</v>
      </c>
      <c r="I282">
        <v>2852.44</v>
      </c>
      <c r="J282">
        <v>56.41</v>
      </c>
      <c r="K282">
        <v>570.49</v>
      </c>
      <c r="L282">
        <v>56.41</v>
      </c>
      <c r="M282">
        <v>1</v>
      </c>
      <c r="N282">
        <v>5</v>
      </c>
      <c r="O282">
        <v>230769.04</v>
      </c>
      <c r="P282">
        <v>1.01</v>
      </c>
      <c r="Q282">
        <v>358</v>
      </c>
      <c r="R282">
        <v>1105</v>
      </c>
      <c r="S282">
        <v>0.32</v>
      </c>
      <c r="T282">
        <v>31.972999999999999</v>
      </c>
      <c r="U282">
        <v>356.60300000000001</v>
      </c>
      <c r="V282">
        <v>0.20499999999999999</v>
      </c>
      <c r="W282">
        <v>465.048</v>
      </c>
    </row>
    <row r="283" spans="1:23">
      <c r="A283" t="s">
        <v>36</v>
      </c>
      <c r="B283">
        <v>611</v>
      </c>
      <c r="C283">
        <v>136</v>
      </c>
      <c r="D283" s="1">
        <v>16261</v>
      </c>
      <c r="E283" s="1">
        <v>701</v>
      </c>
      <c r="F283" s="1">
        <v>106</v>
      </c>
      <c r="G283" s="1" t="s">
        <v>36</v>
      </c>
      <c r="H283">
        <v>2272.77</v>
      </c>
      <c r="I283">
        <v>2204.1</v>
      </c>
      <c r="J283">
        <v>68.67</v>
      </c>
      <c r="K283">
        <v>440.82</v>
      </c>
      <c r="L283">
        <v>34.33</v>
      </c>
      <c r="M283">
        <v>2</v>
      </c>
      <c r="N283">
        <v>5</v>
      </c>
      <c r="O283">
        <v>153687.32</v>
      </c>
      <c r="P283">
        <v>1.02</v>
      </c>
      <c r="Q283">
        <v>534</v>
      </c>
      <c r="R283">
        <v>576</v>
      </c>
      <c r="S283">
        <v>0.93</v>
      </c>
      <c r="T283">
        <v>21.556000000000001</v>
      </c>
      <c r="U283">
        <v>184.77099999999999</v>
      </c>
      <c r="V283">
        <v>-0.871</v>
      </c>
      <c r="W283">
        <v>276.95100000000002</v>
      </c>
    </row>
    <row r="284" spans="1:23">
      <c r="A284" t="s">
        <v>36</v>
      </c>
      <c r="B284">
        <v>706</v>
      </c>
      <c r="C284">
        <v>453</v>
      </c>
      <c r="D284" s="1">
        <v>21652</v>
      </c>
      <c r="E284" s="1">
        <v>847</v>
      </c>
      <c r="F284" s="1">
        <v>58</v>
      </c>
      <c r="G284" s="1" t="s">
        <v>36</v>
      </c>
      <c r="H284">
        <v>2750.51</v>
      </c>
      <c r="I284">
        <v>2528.5500000000002</v>
      </c>
      <c r="J284">
        <v>221.96</v>
      </c>
      <c r="K284">
        <v>505.71</v>
      </c>
      <c r="L284">
        <v>36.99</v>
      </c>
      <c r="M284">
        <v>6</v>
      </c>
      <c r="N284">
        <v>5</v>
      </c>
      <c r="O284">
        <v>295282.74</v>
      </c>
      <c r="P284">
        <v>1.01</v>
      </c>
      <c r="Q284">
        <v>720</v>
      </c>
      <c r="R284">
        <v>828</v>
      </c>
      <c r="S284">
        <v>0.87</v>
      </c>
      <c r="T284">
        <v>25.597000000000001</v>
      </c>
      <c r="U284">
        <v>243.142</v>
      </c>
      <c r="V284">
        <v>22.899000000000001</v>
      </c>
      <c r="W284">
        <v>409.90699999999998</v>
      </c>
    </row>
    <row r="285" spans="1:23">
      <c r="A285" t="s">
        <v>36</v>
      </c>
      <c r="B285">
        <v>1010</v>
      </c>
      <c r="C285">
        <v>38</v>
      </c>
      <c r="D285" s="1">
        <v>14203</v>
      </c>
      <c r="E285" s="1">
        <v>732</v>
      </c>
      <c r="F285" s="1">
        <v>85</v>
      </c>
      <c r="G285" s="1" t="s">
        <v>36</v>
      </c>
      <c r="H285">
        <v>2005.7</v>
      </c>
      <c r="I285">
        <v>2005.7</v>
      </c>
      <c r="J285">
        <v>0</v>
      </c>
      <c r="K285">
        <v>401.14</v>
      </c>
      <c r="L285">
        <v>0</v>
      </c>
      <c r="M285">
        <v>0</v>
      </c>
      <c r="N285">
        <v>5</v>
      </c>
      <c r="O285">
        <v>141552.68</v>
      </c>
      <c r="P285">
        <v>1</v>
      </c>
      <c r="Q285">
        <v>408</v>
      </c>
      <c r="R285">
        <v>642</v>
      </c>
      <c r="S285">
        <v>0.64</v>
      </c>
      <c r="T285">
        <v>9.9710000000000001</v>
      </c>
      <c r="U285">
        <v>193.17500000000001</v>
      </c>
      <c r="V285">
        <v>12.23</v>
      </c>
      <c r="W285">
        <v>290.55700000000002</v>
      </c>
    </row>
    <row r="286" spans="1:23">
      <c r="A286" t="s">
        <v>36</v>
      </c>
      <c r="B286">
        <v>1212</v>
      </c>
      <c r="C286">
        <v>313</v>
      </c>
      <c r="D286" s="1">
        <v>27213</v>
      </c>
      <c r="E286" s="1">
        <v>1029</v>
      </c>
      <c r="F286" s="1">
        <v>147</v>
      </c>
      <c r="G286" s="1" t="s">
        <v>36</v>
      </c>
      <c r="H286">
        <v>3711.99</v>
      </c>
      <c r="I286">
        <v>3591.85</v>
      </c>
      <c r="J286">
        <v>120.14</v>
      </c>
      <c r="K286">
        <v>718.37</v>
      </c>
      <c r="L286">
        <v>30.03</v>
      </c>
      <c r="M286">
        <v>4</v>
      </c>
      <c r="N286">
        <v>5</v>
      </c>
      <c r="O286">
        <v>366401.1</v>
      </c>
      <c r="P286">
        <v>1.02</v>
      </c>
      <c r="Q286">
        <v>890</v>
      </c>
      <c r="R286">
        <v>743</v>
      </c>
      <c r="S286">
        <v>1.2</v>
      </c>
      <c r="T286">
        <v>11.297000000000001</v>
      </c>
      <c r="U286">
        <v>281.91399999999999</v>
      </c>
      <c r="V286">
        <v>-8.73</v>
      </c>
      <c r="W286">
        <v>415.28199999999998</v>
      </c>
    </row>
    <row r="287" spans="1:23">
      <c r="A287" t="s">
        <v>36</v>
      </c>
      <c r="B287">
        <v>1257</v>
      </c>
      <c r="C287">
        <v>116</v>
      </c>
      <c r="D287" s="1">
        <v>13212</v>
      </c>
      <c r="E287" s="1">
        <v>639</v>
      </c>
      <c r="F287" s="1">
        <v>44</v>
      </c>
      <c r="G287" s="1" t="s">
        <v>36</v>
      </c>
      <c r="H287">
        <v>2637.1</v>
      </c>
      <c r="I287">
        <v>2637.1</v>
      </c>
      <c r="J287">
        <v>0</v>
      </c>
      <c r="K287">
        <v>527.41999999999996</v>
      </c>
      <c r="L287">
        <v>0</v>
      </c>
      <c r="M287">
        <v>0</v>
      </c>
      <c r="N287">
        <v>5</v>
      </c>
      <c r="O287">
        <v>280953</v>
      </c>
      <c r="P287">
        <v>1.01</v>
      </c>
      <c r="Q287">
        <v>602</v>
      </c>
      <c r="R287">
        <v>926</v>
      </c>
      <c r="S287">
        <v>0.65</v>
      </c>
      <c r="T287">
        <v>-16.649000000000001</v>
      </c>
      <c r="U287">
        <v>275.19600000000003</v>
      </c>
      <c r="V287">
        <v>-46.322000000000003</v>
      </c>
      <c r="W287">
        <v>426.149</v>
      </c>
    </row>
    <row r="288" spans="1:23">
      <c r="A288" t="s">
        <v>36</v>
      </c>
      <c r="B288">
        <v>1333</v>
      </c>
      <c r="C288">
        <v>342</v>
      </c>
      <c r="D288" s="1">
        <v>22960</v>
      </c>
      <c r="E288" s="1">
        <v>871</v>
      </c>
      <c r="F288" s="1">
        <v>51</v>
      </c>
      <c r="G288" s="1" t="s">
        <v>36</v>
      </c>
      <c r="H288">
        <v>2668.4</v>
      </c>
      <c r="I288">
        <v>2600.02</v>
      </c>
      <c r="J288">
        <v>68.38</v>
      </c>
      <c r="K288">
        <v>520</v>
      </c>
      <c r="L288">
        <v>22.79</v>
      </c>
      <c r="M288">
        <v>3</v>
      </c>
      <c r="N288">
        <v>5</v>
      </c>
      <c r="O288">
        <v>235424.71</v>
      </c>
      <c r="P288">
        <v>1.01</v>
      </c>
      <c r="Q288">
        <v>553</v>
      </c>
      <c r="R288">
        <v>873</v>
      </c>
      <c r="S288">
        <v>0.63</v>
      </c>
      <c r="T288">
        <v>7.3159999999999998</v>
      </c>
      <c r="U288">
        <v>253.10300000000001</v>
      </c>
      <c r="V288">
        <v>18.699000000000002</v>
      </c>
      <c r="W288">
        <v>364.08699999999999</v>
      </c>
    </row>
    <row r="289" spans="1:23">
      <c r="A289" t="s">
        <v>36</v>
      </c>
      <c r="B289">
        <v>1416</v>
      </c>
      <c r="C289">
        <v>390</v>
      </c>
      <c r="D289" s="1">
        <v>11920</v>
      </c>
      <c r="E289" s="1">
        <v>717</v>
      </c>
      <c r="F289" s="1">
        <v>153</v>
      </c>
      <c r="G289" s="1" t="s">
        <v>36</v>
      </c>
      <c r="H289">
        <v>1296.81</v>
      </c>
      <c r="I289">
        <v>1296.81</v>
      </c>
      <c r="J289">
        <v>0</v>
      </c>
      <c r="K289">
        <v>259.36</v>
      </c>
      <c r="L289">
        <v>0</v>
      </c>
      <c r="M289">
        <v>0</v>
      </c>
      <c r="N289">
        <v>5</v>
      </c>
      <c r="O289">
        <v>68706.149999999994</v>
      </c>
      <c r="P289">
        <v>1.01</v>
      </c>
      <c r="Q289">
        <v>294</v>
      </c>
      <c r="R289">
        <v>413</v>
      </c>
      <c r="S289">
        <v>0.71</v>
      </c>
      <c r="T289">
        <v>11.013</v>
      </c>
      <c r="U289">
        <v>117.43300000000001</v>
      </c>
      <c r="V289">
        <v>4.1079999999999997</v>
      </c>
      <c r="W289">
        <v>176.41300000000001</v>
      </c>
    </row>
    <row r="290" spans="1:23">
      <c r="A290" t="s">
        <v>36</v>
      </c>
      <c r="B290">
        <v>1445</v>
      </c>
      <c r="C290">
        <v>162</v>
      </c>
      <c r="D290" s="1">
        <v>17787</v>
      </c>
      <c r="E290" s="1">
        <v>742</v>
      </c>
      <c r="F290" s="1">
        <v>51</v>
      </c>
      <c r="G290" s="1" t="s">
        <v>36</v>
      </c>
      <c r="H290">
        <v>3349.93</v>
      </c>
      <c r="I290">
        <v>3015.18</v>
      </c>
      <c r="J290">
        <v>334.75</v>
      </c>
      <c r="K290">
        <v>603.04</v>
      </c>
      <c r="L290">
        <v>27.9</v>
      </c>
      <c r="M290">
        <v>12</v>
      </c>
      <c r="N290">
        <v>5</v>
      </c>
      <c r="O290">
        <v>355902.59</v>
      </c>
      <c r="P290">
        <v>1.01</v>
      </c>
      <c r="Q290">
        <v>588</v>
      </c>
      <c r="R290">
        <v>980</v>
      </c>
      <c r="S290">
        <v>0.6</v>
      </c>
      <c r="T290">
        <v>-20.236999999999998</v>
      </c>
      <c r="U290">
        <v>301.63400000000001</v>
      </c>
      <c r="V290">
        <v>-20.152000000000001</v>
      </c>
      <c r="W290">
        <v>475.92099999999999</v>
      </c>
    </row>
    <row r="291" spans="1:23">
      <c r="A291" t="s">
        <v>36</v>
      </c>
      <c r="B291">
        <v>1479</v>
      </c>
      <c r="C291">
        <v>361</v>
      </c>
      <c r="D291" s="1">
        <v>16884</v>
      </c>
      <c r="E291" s="1">
        <v>741</v>
      </c>
      <c r="F291" s="1">
        <v>43</v>
      </c>
      <c r="G291" s="1" t="s">
        <v>36</v>
      </c>
      <c r="H291">
        <v>2371.6999999999998</v>
      </c>
      <c r="I291">
        <v>2283.62</v>
      </c>
      <c r="J291">
        <v>88.08</v>
      </c>
      <c r="K291">
        <v>456.72</v>
      </c>
      <c r="L291">
        <v>12.58</v>
      </c>
      <c r="M291">
        <v>7</v>
      </c>
      <c r="N291">
        <v>5</v>
      </c>
      <c r="O291">
        <v>177114.9</v>
      </c>
      <c r="P291">
        <v>1.01</v>
      </c>
      <c r="Q291">
        <v>420</v>
      </c>
      <c r="R291">
        <v>788</v>
      </c>
      <c r="S291">
        <v>0.53</v>
      </c>
      <c r="T291">
        <v>3.6059999999999999</v>
      </c>
      <c r="U291">
        <v>248.97800000000001</v>
      </c>
      <c r="V291">
        <v>-16.994</v>
      </c>
      <c r="W291">
        <v>342.71300000000002</v>
      </c>
    </row>
    <row r="292" spans="1:23">
      <c r="A292" t="s">
        <v>36</v>
      </c>
      <c r="B292">
        <v>1490</v>
      </c>
      <c r="C292">
        <v>22</v>
      </c>
      <c r="D292" s="1">
        <v>11663</v>
      </c>
      <c r="E292" s="1">
        <v>506</v>
      </c>
      <c r="F292" s="1">
        <v>48</v>
      </c>
      <c r="G292" s="1" t="s">
        <v>36</v>
      </c>
      <c r="H292">
        <v>1178.56</v>
      </c>
      <c r="I292">
        <v>1178.56</v>
      </c>
      <c r="J292">
        <v>0</v>
      </c>
      <c r="K292">
        <v>196.43</v>
      </c>
      <c r="L292">
        <v>0</v>
      </c>
      <c r="M292">
        <v>0</v>
      </c>
      <c r="N292">
        <v>6</v>
      </c>
      <c r="O292">
        <v>28851.56</v>
      </c>
      <c r="P292">
        <v>1.02</v>
      </c>
      <c r="Q292">
        <v>105</v>
      </c>
      <c r="R292">
        <v>472</v>
      </c>
      <c r="S292">
        <v>0.22</v>
      </c>
      <c r="T292">
        <v>0.44</v>
      </c>
      <c r="U292">
        <v>155.51400000000001</v>
      </c>
      <c r="V292">
        <v>14.332000000000001</v>
      </c>
      <c r="W292">
        <v>175.06299999999999</v>
      </c>
    </row>
    <row r="293" spans="1:23">
      <c r="A293" t="s">
        <v>37</v>
      </c>
      <c r="B293">
        <v>165</v>
      </c>
      <c r="C293">
        <v>571</v>
      </c>
      <c r="D293" s="1">
        <v>11762</v>
      </c>
      <c r="E293" s="1">
        <v>532</v>
      </c>
      <c r="F293" s="1">
        <v>76</v>
      </c>
      <c r="G293" s="1" t="s">
        <v>37</v>
      </c>
      <c r="H293">
        <v>1942.68</v>
      </c>
      <c r="I293">
        <v>1858.36</v>
      </c>
      <c r="J293">
        <v>84.32</v>
      </c>
      <c r="K293">
        <v>371.67</v>
      </c>
      <c r="L293">
        <v>21.08</v>
      </c>
      <c r="M293">
        <v>4</v>
      </c>
      <c r="N293">
        <v>5</v>
      </c>
      <c r="O293">
        <v>199419.93</v>
      </c>
      <c r="P293">
        <v>1.01</v>
      </c>
      <c r="Q293">
        <v>211</v>
      </c>
      <c r="R293">
        <v>1323</v>
      </c>
      <c r="S293">
        <v>0.16</v>
      </c>
      <c r="T293">
        <v>36.564999999999998</v>
      </c>
      <c r="U293">
        <v>401.82299999999998</v>
      </c>
      <c r="V293">
        <v>46.546999999999997</v>
      </c>
      <c r="W293">
        <v>475.85500000000002</v>
      </c>
    </row>
    <row r="294" spans="1:23">
      <c r="A294" t="s">
        <v>37</v>
      </c>
      <c r="B294">
        <v>182</v>
      </c>
      <c r="C294">
        <v>395</v>
      </c>
      <c r="D294" s="1">
        <v>16395</v>
      </c>
      <c r="E294" s="1">
        <v>816</v>
      </c>
      <c r="F294" s="1">
        <v>119</v>
      </c>
      <c r="G294" s="1" t="s">
        <v>37</v>
      </c>
      <c r="H294">
        <v>4201.87</v>
      </c>
      <c r="I294">
        <v>4201.87</v>
      </c>
      <c r="J294">
        <v>0</v>
      </c>
      <c r="K294">
        <v>1400.62</v>
      </c>
      <c r="L294">
        <v>0</v>
      </c>
      <c r="M294">
        <v>0</v>
      </c>
      <c r="N294">
        <v>3</v>
      </c>
      <c r="O294">
        <v>443811.78</v>
      </c>
      <c r="P294">
        <v>1</v>
      </c>
      <c r="Q294">
        <v>520</v>
      </c>
      <c r="R294">
        <v>1544</v>
      </c>
      <c r="S294">
        <v>0.34</v>
      </c>
      <c r="T294">
        <v>-11.334</v>
      </c>
      <c r="U294">
        <v>684.26199999999994</v>
      </c>
      <c r="V294">
        <v>-63.654000000000003</v>
      </c>
      <c r="W294">
        <v>879.53499999999997</v>
      </c>
    </row>
    <row r="295" spans="1:23">
      <c r="A295" t="s">
        <v>37</v>
      </c>
      <c r="B295">
        <v>254</v>
      </c>
      <c r="C295">
        <v>297</v>
      </c>
      <c r="D295" s="1">
        <v>19473</v>
      </c>
      <c r="E295" s="1">
        <v>841</v>
      </c>
      <c r="F295" s="1">
        <v>50</v>
      </c>
      <c r="G295" s="1" t="s">
        <v>37</v>
      </c>
      <c r="H295">
        <v>4708.47</v>
      </c>
      <c r="I295">
        <v>4708.47</v>
      </c>
      <c r="J295">
        <v>0</v>
      </c>
      <c r="K295">
        <v>941.69</v>
      </c>
      <c r="L295">
        <v>0</v>
      </c>
      <c r="M295">
        <v>0</v>
      </c>
      <c r="N295">
        <v>5</v>
      </c>
      <c r="O295">
        <v>502543.93</v>
      </c>
      <c r="P295">
        <v>1.07</v>
      </c>
      <c r="Q295">
        <v>443</v>
      </c>
      <c r="R295">
        <v>1573</v>
      </c>
      <c r="S295">
        <v>0.28000000000000003</v>
      </c>
      <c r="T295">
        <v>-26.558</v>
      </c>
      <c r="U295">
        <v>637.19799999999998</v>
      </c>
      <c r="V295">
        <v>-96.8</v>
      </c>
      <c r="W295">
        <v>754.15300000000002</v>
      </c>
    </row>
    <row r="296" spans="1:23">
      <c r="A296" t="s">
        <v>37</v>
      </c>
      <c r="B296">
        <v>528</v>
      </c>
      <c r="C296">
        <v>187</v>
      </c>
      <c r="D296" s="1">
        <v>20841</v>
      </c>
      <c r="E296" s="1">
        <v>911</v>
      </c>
      <c r="F296" s="1">
        <v>43</v>
      </c>
      <c r="G296" s="1" t="s">
        <v>37</v>
      </c>
      <c r="H296">
        <v>5843.51</v>
      </c>
      <c r="I296">
        <v>4886.34</v>
      </c>
      <c r="J296">
        <v>957.17</v>
      </c>
      <c r="K296">
        <v>1221.58</v>
      </c>
      <c r="L296">
        <v>38.29</v>
      </c>
      <c r="M296">
        <v>25</v>
      </c>
      <c r="N296">
        <v>4</v>
      </c>
      <c r="O296">
        <v>1223290.71</v>
      </c>
      <c r="P296">
        <v>1.01</v>
      </c>
      <c r="Q296">
        <v>1196</v>
      </c>
      <c r="R296">
        <v>1821</v>
      </c>
      <c r="S296">
        <v>0.66</v>
      </c>
      <c r="T296">
        <v>-3.4340000000000002</v>
      </c>
      <c r="U296">
        <v>565.22299999999996</v>
      </c>
      <c r="V296">
        <v>2.9470000000000001</v>
      </c>
      <c r="W296">
        <v>938.86099999999999</v>
      </c>
    </row>
    <row r="297" spans="1:23">
      <c r="A297" t="s">
        <v>37</v>
      </c>
      <c r="B297">
        <v>591</v>
      </c>
      <c r="C297">
        <v>67</v>
      </c>
      <c r="H297">
        <v>721.6</v>
      </c>
      <c r="I297">
        <v>721.6</v>
      </c>
      <c r="J297">
        <v>0</v>
      </c>
      <c r="K297">
        <v>240.53</v>
      </c>
      <c r="L297">
        <v>0</v>
      </c>
      <c r="M297">
        <v>0</v>
      </c>
      <c r="N297">
        <v>3</v>
      </c>
      <c r="O297">
        <v>50437.71</v>
      </c>
      <c r="P297">
        <v>1</v>
      </c>
      <c r="Q297">
        <v>183</v>
      </c>
      <c r="R297">
        <v>513</v>
      </c>
      <c r="S297">
        <v>0.36</v>
      </c>
      <c r="T297">
        <v>6.899</v>
      </c>
      <c r="U297">
        <v>125.16800000000001</v>
      </c>
      <c r="V297">
        <v>-2.8490000000000002</v>
      </c>
      <c r="W297">
        <v>165.15100000000001</v>
      </c>
    </row>
    <row r="298" spans="1:23">
      <c r="A298" t="s">
        <v>37</v>
      </c>
      <c r="B298">
        <v>635</v>
      </c>
      <c r="C298">
        <v>509</v>
      </c>
      <c r="D298" s="1">
        <v>21240</v>
      </c>
      <c r="E298" s="1">
        <v>975</v>
      </c>
      <c r="F298" s="1">
        <v>67</v>
      </c>
      <c r="G298" s="1" t="s">
        <v>37</v>
      </c>
      <c r="H298">
        <v>5390.83</v>
      </c>
      <c r="I298">
        <v>5142.8599999999997</v>
      </c>
      <c r="J298">
        <v>247.98</v>
      </c>
      <c r="K298">
        <v>1285.71</v>
      </c>
      <c r="L298">
        <v>27.55</v>
      </c>
      <c r="M298">
        <v>9</v>
      </c>
      <c r="N298">
        <v>4</v>
      </c>
      <c r="O298">
        <v>766644.99</v>
      </c>
      <c r="P298">
        <v>1</v>
      </c>
      <c r="Q298">
        <v>706</v>
      </c>
      <c r="R298">
        <v>1893</v>
      </c>
      <c r="S298">
        <v>0.37</v>
      </c>
      <c r="T298">
        <v>20.765999999999998</v>
      </c>
      <c r="U298">
        <v>743.82100000000003</v>
      </c>
      <c r="V298">
        <v>-63.688000000000002</v>
      </c>
      <c r="W298">
        <v>1029.1869999999999</v>
      </c>
    </row>
    <row r="299" spans="1:23">
      <c r="A299" t="s">
        <v>37</v>
      </c>
      <c r="B299">
        <v>1021</v>
      </c>
      <c r="C299">
        <v>37</v>
      </c>
      <c r="D299" s="1">
        <v>10243</v>
      </c>
      <c r="E299" s="1">
        <v>512</v>
      </c>
      <c r="F299" s="1">
        <v>41</v>
      </c>
      <c r="G299" s="1" t="s">
        <v>37</v>
      </c>
      <c r="H299">
        <v>3428.63</v>
      </c>
      <c r="I299">
        <v>3428.63</v>
      </c>
      <c r="J299">
        <v>0</v>
      </c>
      <c r="K299">
        <v>857.16</v>
      </c>
      <c r="L299">
        <v>0</v>
      </c>
      <c r="M299">
        <v>0</v>
      </c>
      <c r="N299">
        <v>4</v>
      </c>
      <c r="O299">
        <v>731615.46</v>
      </c>
      <c r="P299">
        <v>1.01</v>
      </c>
      <c r="Q299">
        <v>1034</v>
      </c>
      <c r="R299">
        <v>1396</v>
      </c>
      <c r="S299">
        <v>0.74</v>
      </c>
      <c r="T299">
        <v>20.876999999999999</v>
      </c>
      <c r="U299">
        <v>513.79300000000001</v>
      </c>
      <c r="V299">
        <v>70.363</v>
      </c>
      <c r="W299">
        <v>719.40300000000002</v>
      </c>
    </row>
    <row r="300" spans="1:23">
      <c r="A300" t="s">
        <v>37</v>
      </c>
      <c r="B300">
        <v>1113</v>
      </c>
      <c r="C300">
        <v>333</v>
      </c>
      <c r="D300" s="1">
        <v>26937</v>
      </c>
      <c r="E300" s="1">
        <v>952</v>
      </c>
      <c r="F300" s="1">
        <v>154</v>
      </c>
      <c r="G300" s="1" t="s">
        <v>37</v>
      </c>
      <c r="H300">
        <v>6082.97</v>
      </c>
      <c r="I300">
        <v>5503.35</v>
      </c>
      <c r="J300">
        <v>579.63</v>
      </c>
      <c r="K300">
        <v>1100.67</v>
      </c>
      <c r="L300">
        <v>26.35</v>
      </c>
      <c r="M300">
        <v>22</v>
      </c>
      <c r="N300">
        <v>5</v>
      </c>
      <c r="O300">
        <v>1244794.78</v>
      </c>
      <c r="P300">
        <v>1</v>
      </c>
      <c r="Q300">
        <v>1177</v>
      </c>
      <c r="R300">
        <v>1730</v>
      </c>
      <c r="S300">
        <v>0.68</v>
      </c>
      <c r="T300">
        <v>2.8050000000000002</v>
      </c>
      <c r="U300">
        <v>609.85699999999997</v>
      </c>
      <c r="V300">
        <v>26.236999999999998</v>
      </c>
      <c r="W300">
        <v>952.072</v>
      </c>
    </row>
    <row r="301" spans="1:23">
      <c r="A301" t="s">
        <v>37</v>
      </c>
      <c r="B301">
        <v>1123</v>
      </c>
      <c r="C301">
        <v>550</v>
      </c>
      <c r="D301" s="1">
        <v>18177</v>
      </c>
      <c r="E301" s="1">
        <v>800</v>
      </c>
      <c r="F301" s="1">
        <v>46</v>
      </c>
      <c r="G301" s="1" t="s">
        <v>37</v>
      </c>
      <c r="H301">
        <v>4633.63</v>
      </c>
      <c r="I301">
        <v>4194.3900000000003</v>
      </c>
      <c r="J301">
        <v>439.24</v>
      </c>
      <c r="K301">
        <v>838.88</v>
      </c>
      <c r="L301">
        <v>31.37</v>
      </c>
      <c r="M301">
        <v>14</v>
      </c>
      <c r="N301">
        <v>5</v>
      </c>
      <c r="O301">
        <v>783509.66</v>
      </c>
      <c r="P301">
        <v>1.01</v>
      </c>
      <c r="Q301">
        <v>942</v>
      </c>
      <c r="R301">
        <v>1593</v>
      </c>
      <c r="S301">
        <v>0.59</v>
      </c>
      <c r="T301">
        <v>-33.704000000000001</v>
      </c>
      <c r="U301">
        <v>528.64499999999998</v>
      </c>
      <c r="V301">
        <v>9.593</v>
      </c>
      <c r="W301">
        <v>836.03800000000001</v>
      </c>
    </row>
    <row r="302" spans="1:23">
      <c r="A302" t="s">
        <v>37</v>
      </c>
      <c r="B302">
        <v>1127</v>
      </c>
      <c r="C302">
        <v>164</v>
      </c>
      <c r="D302" s="1">
        <v>18178</v>
      </c>
      <c r="E302" s="1">
        <v>830</v>
      </c>
      <c r="F302" s="1">
        <v>83</v>
      </c>
      <c r="G302" s="1" t="s">
        <v>37</v>
      </c>
      <c r="H302">
        <v>4511.5200000000004</v>
      </c>
      <c r="I302">
        <v>4340.63</v>
      </c>
      <c r="J302">
        <v>170.9</v>
      </c>
      <c r="K302">
        <v>1085.1600000000001</v>
      </c>
      <c r="L302">
        <v>24.41</v>
      </c>
      <c r="M302">
        <v>7</v>
      </c>
      <c r="N302">
        <v>4</v>
      </c>
      <c r="O302">
        <v>1157922.98</v>
      </c>
      <c r="P302">
        <v>1</v>
      </c>
      <c r="Q302">
        <v>1210</v>
      </c>
      <c r="R302">
        <v>1689</v>
      </c>
      <c r="S302">
        <v>0.72</v>
      </c>
      <c r="T302">
        <v>-24.602</v>
      </c>
      <c r="U302">
        <v>614.06100000000004</v>
      </c>
      <c r="V302">
        <v>-83.641999999999996</v>
      </c>
      <c r="W302">
        <v>896.202</v>
      </c>
    </row>
    <row r="303" spans="1:23">
      <c r="A303" t="s">
        <v>37</v>
      </c>
      <c r="B303">
        <v>1226</v>
      </c>
      <c r="C303">
        <v>359</v>
      </c>
      <c r="D303" s="1">
        <v>22218</v>
      </c>
      <c r="E303" s="1">
        <v>864</v>
      </c>
      <c r="F303" s="1">
        <v>168</v>
      </c>
      <c r="G303" s="1" t="s">
        <v>37</v>
      </c>
      <c r="H303">
        <v>5602.9</v>
      </c>
      <c r="I303">
        <v>5077.84</v>
      </c>
      <c r="J303">
        <v>525.05999999999995</v>
      </c>
      <c r="K303">
        <v>1015.57</v>
      </c>
      <c r="L303">
        <v>35</v>
      </c>
      <c r="M303">
        <v>15</v>
      </c>
      <c r="N303">
        <v>5</v>
      </c>
      <c r="O303">
        <v>1102692.67</v>
      </c>
      <c r="P303">
        <v>1.02</v>
      </c>
      <c r="Q303">
        <v>1211</v>
      </c>
      <c r="R303">
        <v>1620</v>
      </c>
      <c r="S303">
        <v>0.75</v>
      </c>
      <c r="T303">
        <v>-41.106999999999999</v>
      </c>
      <c r="U303">
        <v>560.25</v>
      </c>
      <c r="V303">
        <v>-7.024</v>
      </c>
      <c r="W303">
        <v>914.39499999999998</v>
      </c>
    </row>
    <row r="304" spans="1:23">
      <c r="A304" t="s">
        <v>37</v>
      </c>
      <c r="B304">
        <v>1248</v>
      </c>
      <c r="C304">
        <v>73</v>
      </c>
      <c r="D304" s="1">
        <v>19451</v>
      </c>
      <c r="E304" s="1">
        <v>877</v>
      </c>
      <c r="F304" s="1">
        <v>53</v>
      </c>
      <c r="G304" s="1" t="s">
        <v>37</v>
      </c>
      <c r="H304">
        <v>4913.13</v>
      </c>
      <c r="I304">
        <v>4718.3100000000004</v>
      </c>
      <c r="J304">
        <v>194.82</v>
      </c>
      <c r="K304">
        <v>943.66</v>
      </c>
      <c r="L304">
        <v>27.83</v>
      </c>
      <c r="M304">
        <v>7</v>
      </c>
      <c r="N304">
        <v>5</v>
      </c>
      <c r="O304">
        <v>1275725.1599999999</v>
      </c>
      <c r="P304">
        <v>1.01</v>
      </c>
      <c r="Q304">
        <v>1266</v>
      </c>
      <c r="R304">
        <v>1690</v>
      </c>
      <c r="S304">
        <v>0.75</v>
      </c>
      <c r="T304">
        <v>-31.138999999999999</v>
      </c>
      <c r="U304">
        <v>587.75900000000001</v>
      </c>
      <c r="V304">
        <v>-103.86</v>
      </c>
      <c r="W304">
        <v>870.03200000000004</v>
      </c>
    </row>
    <row r="305" spans="1:23">
      <c r="A305" t="s">
        <v>37</v>
      </c>
      <c r="B305">
        <v>1300</v>
      </c>
      <c r="C305">
        <v>68</v>
      </c>
      <c r="D305" s="1">
        <v>17949</v>
      </c>
      <c r="E305" s="1">
        <v>845</v>
      </c>
      <c r="F305" s="1">
        <v>40</v>
      </c>
      <c r="G305" s="1" t="s">
        <v>37</v>
      </c>
      <c r="H305">
        <v>4406.25</v>
      </c>
      <c r="I305">
        <v>4348.5</v>
      </c>
      <c r="J305">
        <v>57.75</v>
      </c>
      <c r="K305">
        <v>869.7</v>
      </c>
      <c r="L305">
        <v>57.75</v>
      </c>
      <c r="M305">
        <v>1</v>
      </c>
      <c r="N305">
        <v>5</v>
      </c>
      <c r="O305">
        <v>916973.44</v>
      </c>
      <c r="P305">
        <v>1.01</v>
      </c>
      <c r="Q305">
        <v>834</v>
      </c>
      <c r="R305">
        <v>1805</v>
      </c>
      <c r="S305">
        <v>0.46</v>
      </c>
      <c r="T305">
        <v>-11.785</v>
      </c>
      <c r="U305">
        <v>632.678</v>
      </c>
      <c r="V305">
        <v>-69.572999999999993</v>
      </c>
      <c r="W305">
        <v>836.48099999999999</v>
      </c>
    </row>
    <row r="306" spans="1:23">
      <c r="A306" t="s">
        <v>37</v>
      </c>
      <c r="B306">
        <v>1394</v>
      </c>
      <c r="C306">
        <v>365</v>
      </c>
      <c r="D306" s="1">
        <v>13910</v>
      </c>
      <c r="E306" s="1">
        <v>739</v>
      </c>
      <c r="F306" s="1">
        <v>124</v>
      </c>
      <c r="G306" s="1" t="s">
        <v>37</v>
      </c>
      <c r="H306">
        <v>4016.97</v>
      </c>
      <c r="I306">
        <v>3908.69</v>
      </c>
      <c r="J306">
        <v>108.28</v>
      </c>
      <c r="K306">
        <v>977.17</v>
      </c>
      <c r="L306">
        <v>15.47</v>
      </c>
      <c r="M306">
        <v>7</v>
      </c>
      <c r="N306">
        <v>4</v>
      </c>
      <c r="O306">
        <v>694147.2</v>
      </c>
      <c r="P306">
        <v>1.01</v>
      </c>
      <c r="Q306">
        <v>752</v>
      </c>
      <c r="R306">
        <v>1640</v>
      </c>
      <c r="S306">
        <v>0.46</v>
      </c>
      <c r="T306">
        <v>-2.282</v>
      </c>
      <c r="U306">
        <v>582.71299999999997</v>
      </c>
      <c r="V306">
        <v>-106.17100000000001</v>
      </c>
      <c r="W306">
        <v>781.77200000000005</v>
      </c>
    </row>
    <row r="307" spans="1:23">
      <c r="A307" t="s">
        <v>37</v>
      </c>
      <c r="B307">
        <v>1471</v>
      </c>
      <c r="C307">
        <v>69</v>
      </c>
      <c r="D307" s="1">
        <v>12767</v>
      </c>
      <c r="E307" s="1">
        <v>724</v>
      </c>
      <c r="F307" s="1">
        <v>45</v>
      </c>
      <c r="G307" s="1" t="s">
        <v>37</v>
      </c>
      <c r="H307">
        <v>4136.1099999999997</v>
      </c>
      <c r="I307">
        <v>4112.54</v>
      </c>
      <c r="J307">
        <v>23.58</v>
      </c>
      <c r="K307">
        <v>822.51</v>
      </c>
      <c r="L307">
        <v>11.79</v>
      </c>
      <c r="M307">
        <v>2</v>
      </c>
      <c r="N307">
        <v>5</v>
      </c>
      <c r="O307">
        <v>694446.71</v>
      </c>
      <c r="P307">
        <v>1.02</v>
      </c>
      <c r="Q307">
        <v>688</v>
      </c>
      <c r="R307">
        <v>1311</v>
      </c>
      <c r="S307">
        <v>0.52</v>
      </c>
      <c r="T307">
        <v>-42.204000000000001</v>
      </c>
      <c r="U307">
        <v>506.637</v>
      </c>
      <c r="V307">
        <v>-72.89</v>
      </c>
      <c r="W307">
        <v>683.83699999999999</v>
      </c>
    </row>
    <row r="308" spans="1:23">
      <c r="A308" t="s">
        <v>37</v>
      </c>
      <c r="B308">
        <v>1475</v>
      </c>
      <c r="C308">
        <v>397</v>
      </c>
      <c r="D308" s="1">
        <v>14086</v>
      </c>
      <c r="E308" s="1">
        <v>765</v>
      </c>
      <c r="F308" s="1">
        <v>32</v>
      </c>
      <c r="G308" s="1" t="s">
        <v>37</v>
      </c>
      <c r="H308">
        <v>3460.6</v>
      </c>
      <c r="I308">
        <v>3450.4</v>
      </c>
      <c r="J308">
        <v>10.199999999999999</v>
      </c>
      <c r="K308">
        <v>1150.1300000000001</v>
      </c>
      <c r="L308">
        <v>10.199999999999999</v>
      </c>
      <c r="M308">
        <v>1</v>
      </c>
      <c r="N308">
        <v>3</v>
      </c>
      <c r="O308">
        <v>861474.05</v>
      </c>
      <c r="P308">
        <v>1</v>
      </c>
      <c r="Q308">
        <v>1123</v>
      </c>
      <c r="R308">
        <v>1416</v>
      </c>
      <c r="S308">
        <v>0.79</v>
      </c>
      <c r="T308">
        <v>51.256999999999998</v>
      </c>
      <c r="U308">
        <v>528.79200000000003</v>
      </c>
      <c r="V308">
        <v>90.415999999999997</v>
      </c>
      <c r="W308">
        <v>716.86500000000001</v>
      </c>
    </row>
    <row r="309" spans="1:23">
      <c r="A309" t="s">
        <v>37</v>
      </c>
      <c r="B309">
        <v>1539</v>
      </c>
      <c r="C309">
        <v>529</v>
      </c>
      <c r="D309" s="1">
        <v>22340</v>
      </c>
      <c r="E309" s="1">
        <v>837</v>
      </c>
      <c r="F309" s="1">
        <v>97</v>
      </c>
      <c r="G309" s="1" t="s">
        <v>37</v>
      </c>
      <c r="H309">
        <v>4945.12</v>
      </c>
      <c r="I309">
        <v>4479.63</v>
      </c>
      <c r="J309">
        <v>465.49</v>
      </c>
      <c r="K309">
        <v>1493.21</v>
      </c>
      <c r="L309">
        <v>33.25</v>
      </c>
      <c r="M309">
        <v>14</v>
      </c>
      <c r="N309">
        <v>3</v>
      </c>
      <c r="O309">
        <v>1450184.83</v>
      </c>
      <c r="P309">
        <v>1.01</v>
      </c>
      <c r="Q309">
        <v>1304</v>
      </c>
      <c r="R309">
        <v>1842</v>
      </c>
      <c r="S309">
        <v>0.71</v>
      </c>
      <c r="T309">
        <v>-28.902000000000001</v>
      </c>
      <c r="U309">
        <v>598.548</v>
      </c>
      <c r="V309">
        <v>-58.786999999999999</v>
      </c>
      <c r="W309">
        <v>870.678</v>
      </c>
    </row>
    <row r="310" spans="1:23">
      <c r="A310" t="s">
        <v>37</v>
      </c>
      <c r="B310">
        <v>1543</v>
      </c>
      <c r="C310">
        <v>114</v>
      </c>
      <c r="D310" s="1">
        <v>18198</v>
      </c>
      <c r="E310" s="1">
        <v>844</v>
      </c>
      <c r="F310" s="1">
        <v>99</v>
      </c>
      <c r="G310" s="1" t="s">
        <v>37</v>
      </c>
      <c r="H310">
        <v>4882.4399999999996</v>
      </c>
      <c r="I310">
        <v>4527.42</v>
      </c>
      <c r="J310">
        <v>355.02</v>
      </c>
      <c r="K310">
        <v>1131.8499999999999</v>
      </c>
      <c r="L310">
        <v>29.58</v>
      </c>
      <c r="M310">
        <v>12</v>
      </c>
      <c r="N310">
        <v>4</v>
      </c>
      <c r="O310">
        <v>726153.44</v>
      </c>
      <c r="P310">
        <v>1</v>
      </c>
      <c r="Q310">
        <v>633</v>
      </c>
      <c r="R310">
        <v>1716</v>
      </c>
      <c r="S310">
        <v>0.37</v>
      </c>
      <c r="T310">
        <v>-42.292000000000002</v>
      </c>
      <c r="U310">
        <v>555.66600000000005</v>
      </c>
      <c r="V310">
        <v>-56.106999999999999</v>
      </c>
      <c r="W310">
        <v>760.024</v>
      </c>
    </row>
    <row r="311" spans="1:23">
      <c r="A311" t="s">
        <v>37</v>
      </c>
      <c r="B311">
        <v>1562</v>
      </c>
      <c r="C311">
        <v>456</v>
      </c>
      <c r="D311" s="1">
        <v>25657</v>
      </c>
      <c r="E311" s="1">
        <v>1015</v>
      </c>
      <c r="F311" s="1">
        <v>109</v>
      </c>
      <c r="G311" s="1" t="s">
        <v>37</v>
      </c>
      <c r="H311">
        <v>5473.19</v>
      </c>
      <c r="I311">
        <v>4993.2</v>
      </c>
      <c r="J311">
        <v>480</v>
      </c>
      <c r="K311">
        <v>1248.3</v>
      </c>
      <c r="L311">
        <v>40</v>
      </c>
      <c r="M311">
        <v>12</v>
      </c>
      <c r="N311">
        <v>4</v>
      </c>
      <c r="O311">
        <v>1804411.83</v>
      </c>
      <c r="P311">
        <v>1.01</v>
      </c>
      <c r="Q311">
        <v>1547</v>
      </c>
      <c r="R311">
        <v>2083</v>
      </c>
      <c r="S311">
        <v>0.74</v>
      </c>
      <c r="T311">
        <v>6.1440000000000001</v>
      </c>
      <c r="U311">
        <v>652.01700000000005</v>
      </c>
      <c r="V311">
        <v>-26.151</v>
      </c>
      <c r="W311">
        <v>999.40200000000004</v>
      </c>
    </row>
    <row r="312" spans="1:23">
      <c r="A312" t="s">
        <v>38</v>
      </c>
      <c r="B312">
        <v>152</v>
      </c>
      <c r="C312">
        <v>536</v>
      </c>
      <c r="D312" s="1">
        <v>14685</v>
      </c>
      <c r="E312" s="1">
        <v>659</v>
      </c>
      <c r="F312" s="1">
        <v>41</v>
      </c>
      <c r="G312" s="1" t="s">
        <v>38</v>
      </c>
      <c r="H312">
        <v>3733.87</v>
      </c>
      <c r="I312">
        <v>3733.87</v>
      </c>
      <c r="J312">
        <v>0</v>
      </c>
      <c r="K312">
        <v>746.77</v>
      </c>
      <c r="L312">
        <v>0</v>
      </c>
      <c r="M312">
        <v>0</v>
      </c>
      <c r="N312">
        <v>5</v>
      </c>
      <c r="O312">
        <v>425566.08</v>
      </c>
      <c r="P312">
        <v>1.02</v>
      </c>
      <c r="Q312">
        <v>774</v>
      </c>
      <c r="R312">
        <v>949</v>
      </c>
      <c r="S312">
        <v>0.82</v>
      </c>
      <c r="T312">
        <v>84.578000000000003</v>
      </c>
      <c r="U312">
        <v>357.20800000000003</v>
      </c>
      <c r="V312">
        <v>119.167</v>
      </c>
      <c r="W312">
        <v>497.14400000000001</v>
      </c>
    </row>
    <row r="313" spans="1:23">
      <c r="A313" t="s">
        <v>38</v>
      </c>
      <c r="B313">
        <v>163</v>
      </c>
      <c r="C313">
        <v>469</v>
      </c>
      <c r="D313" s="1">
        <v>13798</v>
      </c>
      <c r="E313" s="1">
        <v>759</v>
      </c>
      <c r="F313" s="1">
        <v>63</v>
      </c>
      <c r="G313" s="1" t="s">
        <v>38</v>
      </c>
      <c r="H313">
        <v>3449.54</v>
      </c>
      <c r="I313">
        <v>3449.54</v>
      </c>
      <c r="J313">
        <v>0</v>
      </c>
      <c r="K313">
        <v>862.38</v>
      </c>
      <c r="L313">
        <v>0</v>
      </c>
      <c r="M313">
        <v>0</v>
      </c>
      <c r="N313">
        <v>4</v>
      </c>
      <c r="O313">
        <v>891637.03</v>
      </c>
      <c r="P313">
        <v>1.01</v>
      </c>
      <c r="Q313">
        <v>1012</v>
      </c>
      <c r="R313">
        <v>1542</v>
      </c>
      <c r="S313">
        <v>0.66</v>
      </c>
      <c r="T313">
        <v>-47.962000000000003</v>
      </c>
      <c r="U313">
        <v>529.42200000000003</v>
      </c>
      <c r="V313">
        <v>-32.68</v>
      </c>
      <c r="W313">
        <v>712.35599999999999</v>
      </c>
    </row>
    <row r="314" spans="1:23">
      <c r="A314" t="s">
        <v>38</v>
      </c>
      <c r="B314">
        <v>299</v>
      </c>
      <c r="C314">
        <v>409</v>
      </c>
      <c r="H314">
        <v>5628.2</v>
      </c>
      <c r="I314">
        <v>5122.2</v>
      </c>
      <c r="J314">
        <v>506</v>
      </c>
      <c r="K314">
        <v>1024.44</v>
      </c>
      <c r="L314">
        <v>29.76</v>
      </c>
      <c r="M314">
        <v>17</v>
      </c>
      <c r="N314">
        <v>5</v>
      </c>
      <c r="O314">
        <v>1390691.83</v>
      </c>
      <c r="P314">
        <v>1</v>
      </c>
      <c r="Q314">
        <v>1288</v>
      </c>
      <c r="R314">
        <v>1951</v>
      </c>
      <c r="S314">
        <v>0.66</v>
      </c>
      <c r="T314">
        <v>-5.4169999999999998</v>
      </c>
      <c r="U314">
        <v>613.81399999999996</v>
      </c>
      <c r="V314">
        <v>-4.5460000000000003</v>
      </c>
      <c r="W314">
        <v>983.23500000000001</v>
      </c>
    </row>
    <row r="315" spans="1:23">
      <c r="A315" t="s">
        <v>38</v>
      </c>
      <c r="B315">
        <v>318</v>
      </c>
      <c r="C315">
        <v>5</v>
      </c>
      <c r="D315" s="1">
        <v>17925</v>
      </c>
      <c r="E315" s="1">
        <v>827</v>
      </c>
      <c r="F315" s="1">
        <v>45</v>
      </c>
      <c r="G315" s="1" t="s">
        <v>38</v>
      </c>
      <c r="H315">
        <v>4038.91</v>
      </c>
      <c r="I315">
        <v>4002.67</v>
      </c>
      <c r="J315">
        <v>36.24</v>
      </c>
      <c r="K315">
        <v>800.53</v>
      </c>
      <c r="L315">
        <v>18.12</v>
      </c>
      <c r="M315">
        <v>2</v>
      </c>
      <c r="N315">
        <v>5</v>
      </c>
      <c r="O315">
        <v>352919.11</v>
      </c>
      <c r="P315">
        <v>1.02</v>
      </c>
      <c r="Q315">
        <v>316</v>
      </c>
      <c r="R315">
        <v>1221</v>
      </c>
      <c r="S315">
        <v>0.26</v>
      </c>
      <c r="T315">
        <v>-58.776000000000003</v>
      </c>
      <c r="U315">
        <v>465.83199999999999</v>
      </c>
      <c r="V315">
        <v>-142.91900000000001</v>
      </c>
      <c r="W315">
        <v>563.20899999999995</v>
      </c>
    </row>
    <row r="316" spans="1:23">
      <c r="A316" t="s">
        <v>38</v>
      </c>
      <c r="B316">
        <v>329</v>
      </c>
      <c r="C316">
        <v>163</v>
      </c>
      <c r="D316" s="1">
        <v>21076</v>
      </c>
      <c r="E316" s="1">
        <v>831</v>
      </c>
      <c r="F316" s="1">
        <v>49</v>
      </c>
      <c r="G316" s="1" t="s">
        <v>38</v>
      </c>
      <c r="H316">
        <v>5398.17</v>
      </c>
      <c r="I316">
        <v>5351.62</v>
      </c>
      <c r="J316">
        <v>46.55</v>
      </c>
      <c r="K316">
        <v>1070.32</v>
      </c>
      <c r="L316">
        <v>15.52</v>
      </c>
      <c r="M316">
        <v>3</v>
      </c>
      <c r="N316">
        <v>5</v>
      </c>
      <c r="O316">
        <v>954567.04</v>
      </c>
      <c r="P316">
        <v>1.01</v>
      </c>
      <c r="Q316">
        <v>812</v>
      </c>
      <c r="R316">
        <v>1629</v>
      </c>
      <c r="S316">
        <v>0.5</v>
      </c>
      <c r="T316">
        <v>-50.34</v>
      </c>
      <c r="U316">
        <v>574.38499999999999</v>
      </c>
      <c r="V316">
        <v>-79.055000000000007</v>
      </c>
      <c r="W316">
        <v>797.87300000000005</v>
      </c>
    </row>
    <row r="317" spans="1:23">
      <c r="A317" t="s">
        <v>38</v>
      </c>
      <c r="B317">
        <v>360</v>
      </c>
      <c r="C317">
        <v>66</v>
      </c>
      <c r="D317" s="1">
        <v>16833</v>
      </c>
      <c r="E317" s="1">
        <v>639</v>
      </c>
      <c r="F317" s="1">
        <v>102</v>
      </c>
      <c r="G317" s="1" t="s">
        <v>38</v>
      </c>
      <c r="H317">
        <v>3765.07</v>
      </c>
      <c r="I317">
        <v>3557.1</v>
      </c>
      <c r="J317">
        <v>207.97</v>
      </c>
      <c r="K317">
        <v>1185.7</v>
      </c>
      <c r="L317">
        <v>26</v>
      </c>
      <c r="M317">
        <v>8</v>
      </c>
      <c r="N317">
        <v>3</v>
      </c>
      <c r="O317">
        <v>481649.81</v>
      </c>
      <c r="P317">
        <v>1.01</v>
      </c>
      <c r="Q317">
        <v>559</v>
      </c>
      <c r="R317">
        <v>1406</v>
      </c>
      <c r="S317">
        <v>0.4</v>
      </c>
      <c r="T317">
        <v>-96.855999999999995</v>
      </c>
      <c r="U317">
        <v>529.86900000000003</v>
      </c>
      <c r="V317">
        <v>-193.07400000000001</v>
      </c>
      <c r="W317">
        <v>709.17</v>
      </c>
    </row>
    <row r="318" spans="1:23">
      <c r="A318" t="s">
        <v>38</v>
      </c>
      <c r="B318">
        <v>602</v>
      </c>
      <c r="C318">
        <v>549</v>
      </c>
      <c r="D318" s="1">
        <v>23215</v>
      </c>
      <c r="E318" s="1">
        <v>925</v>
      </c>
      <c r="F318" s="1">
        <v>260</v>
      </c>
      <c r="G318" s="1" t="s">
        <v>38</v>
      </c>
      <c r="H318">
        <v>3881.6</v>
      </c>
      <c r="I318">
        <v>3843.22</v>
      </c>
      <c r="J318">
        <v>38.39</v>
      </c>
      <c r="K318">
        <v>768.64</v>
      </c>
      <c r="L318">
        <v>19.190000000000001</v>
      </c>
      <c r="M318">
        <v>2</v>
      </c>
      <c r="N318">
        <v>5</v>
      </c>
      <c r="O318">
        <v>718010.44</v>
      </c>
      <c r="P318">
        <v>1</v>
      </c>
      <c r="Q318">
        <v>916</v>
      </c>
      <c r="R318">
        <v>1510</v>
      </c>
      <c r="S318">
        <v>0.61</v>
      </c>
      <c r="T318">
        <v>10.09</v>
      </c>
      <c r="U318">
        <v>505.83199999999999</v>
      </c>
      <c r="V318">
        <v>31.41</v>
      </c>
      <c r="W318">
        <v>751.91499999999996</v>
      </c>
    </row>
    <row r="319" spans="1:23">
      <c r="A319" t="s">
        <v>38</v>
      </c>
      <c r="B319">
        <v>1037</v>
      </c>
      <c r="C319">
        <v>366</v>
      </c>
      <c r="D319" s="1">
        <v>12385</v>
      </c>
      <c r="E319" s="1">
        <v>668</v>
      </c>
      <c r="F319" s="1">
        <v>42</v>
      </c>
      <c r="G319" s="1" t="s">
        <v>38</v>
      </c>
      <c r="H319">
        <v>3711.74</v>
      </c>
      <c r="I319">
        <v>3680.03</v>
      </c>
      <c r="J319">
        <v>31.72</v>
      </c>
      <c r="K319">
        <v>736.01</v>
      </c>
      <c r="L319">
        <v>10.57</v>
      </c>
      <c r="M319">
        <v>3</v>
      </c>
      <c r="N319">
        <v>5</v>
      </c>
      <c r="O319">
        <v>582876.5</v>
      </c>
      <c r="P319">
        <v>1</v>
      </c>
      <c r="Q319">
        <v>1054</v>
      </c>
      <c r="R319">
        <v>1034</v>
      </c>
      <c r="S319">
        <v>1.02</v>
      </c>
      <c r="T319">
        <v>55.692</v>
      </c>
      <c r="U319">
        <v>391.56900000000002</v>
      </c>
      <c r="V319">
        <v>58.23</v>
      </c>
      <c r="W319">
        <v>595.22199999999998</v>
      </c>
    </row>
    <row r="320" spans="1:23">
      <c r="A320" t="s">
        <v>38</v>
      </c>
      <c r="B320">
        <v>1048</v>
      </c>
      <c r="C320">
        <v>35</v>
      </c>
      <c r="D320" s="1">
        <v>16224</v>
      </c>
      <c r="E320" s="1">
        <v>779</v>
      </c>
      <c r="F320" s="1">
        <v>53</v>
      </c>
      <c r="G320" s="1" t="s">
        <v>38</v>
      </c>
      <c r="H320">
        <v>3337.52</v>
      </c>
      <c r="I320">
        <v>3337.52</v>
      </c>
      <c r="J320">
        <v>0</v>
      </c>
      <c r="K320">
        <v>667.5</v>
      </c>
      <c r="L320">
        <v>0</v>
      </c>
      <c r="M320">
        <v>0</v>
      </c>
      <c r="N320">
        <v>5</v>
      </c>
      <c r="O320">
        <v>322379.03999999998</v>
      </c>
      <c r="P320">
        <v>1.01</v>
      </c>
      <c r="Q320">
        <v>383</v>
      </c>
      <c r="R320">
        <v>1253</v>
      </c>
      <c r="S320">
        <v>0.31</v>
      </c>
      <c r="T320">
        <v>-90.194999999999993</v>
      </c>
      <c r="U320">
        <v>441.66500000000002</v>
      </c>
      <c r="V320">
        <v>-153.619</v>
      </c>
      <c r="W320">
        <v>592.303</v>
      </c>
    </row>
    <row r="321" spans="1:23">
      <c r="A321" t="s">
        <v>38</v>
      </c>
      <c r="B321">
        <v>1133</v>
      </c>
      <c r="C321">
        <v>429</v>
      </c>
      <c r="D321" s="1">
        <v>25617</v>
      </c>
      <c r="E321" s="1">
        <v>888</v>
      </c>
      <c r="F321" s="1">
        <v>73</v>
      </c>
      <c r="G321" s="1" t="s">
        <v>38</v>
      </c>
      <c r="H321">
        <v>4737.42</v>
      </c>
      <c r="I321">
        <v>4737.42</v>
      </c>
      <c r="J321">
        <v>0</v>
      </c>
      <c r="K321">
        <v>1184.3599999999999</v>
      </c>
      <c r="L321">
        <v>0</v>
      </c>
      <c r="M321">
        <v>0</v>
      </c>
      <c r="N321">
        <v>4</v>
      </c>
      <c r="O321">
        <v>732588.38</v>
      </c>
      <c r="P321">
        <v>1.02</v>
      </c>
      <c r="Q321">
        <v>658</v>
      </c>
      <c r="R321">
        <v>1691</v>
      </c>
      <c r="S321">
        <v>0.39</v>
      </c>
      <c r="T321">
        <v>-19.513999999999999</v>
      </c>
      <c r="U321">
        <v>639.23900000000003</v>
      </c>
      <c r="V321">
        <v>-15.2</v>
      </c>
      <c r="W321">
        <v>846.86199999999997</v>
      </c>
    </row>
    <row r="322" spans="1:23">
      <c r="A322" t="s">
        <v>38</v>
      </c>
      <c r="B322">
        <v>1223</v>
      </c>
      <c r="C322">
        <v>575</v>
      </c>
      <c r="D322" s="1">
        <v>24818</v>
      </c>
      <c r="E322" s="1">
        <v>875</v>
      </c>
      <c r="F322" s="1">
        <v>62</v>
      </c>
      <c r="G322" s="1" t="s">
        <v>38</v>
      </c>
      <c r="H322">
        <v>4662.51</v>
      </c>
      <c r="I322">
        <v>4662.51</v>
      </c>
      <c r="J322">
        <v>0</v>
      </c>
      <c r="K322">
        <v>932.5</v>
      </c>
      <c r="L322">
        <v>0</v>
      </c>
      <c r="M322">
        <v>0</v>
      </c>
      <c r="N322">
        <v>5</v>
      </c>
      <c r="O322">
        <v>716778.54</v>
      </c>
      <c r="P322">
        <v>1.01</v>
      </c>
      <c r="Q322">
        <v>702</v>
      </c>
      <c r="R322">
        <v>1566</v>
      </c>
      <c r="S322">
        <v>0.45</v>
      </c>
      <c r="T322">
        <v>-14.712999999999999</v>
      </c>
      <c r="U322">
        <v>541.755</v>
      </c>
      <c r="V322">
        <v>-34.094000000000001</v>
      </c>
      <c r="W322">
        <v>775.42200000000003</v>
      </c>
    </row>
    <row r="323" spans="1:23">
      <c r="A323" t="s">
        <v>38</v>
      </c>
      <c r="B323">
        <v>1235</v>
      </c>
      <c r="C323">
        <v>308</v>
      </c>
      <c r="D323" s="1">
        <v>12488</v>
      </c>
      <c r="E323" s="1">
        <v>638</v>
      </c>
      <c r="F323" s="1">
        <v>37</v>
      </c>
      <c r="G323" s="1" t="s">
        <v>38</v>
      </c>
      <c r="H323">
        <v>4796.03</v>
      </c>
      <c r="I323">
        <v>4717.2700000000004</v>
      </c>
      <c r="J323">
        <v>78.75</v>
      </c>
      <c r="K323">
        <v>943.45</v>
      </c>
      <c r="L323">
        <v>15.75</v>
      </c>
      <c r="M323">
        <v>5</v>
      </c>
      <c r="N323">
        <v>5</v>
      </c>
      <c r="O323">
        <v>732483</v>
      </c>
      <c r="P323">
        <v>1.01</v>
      </c>
      <c r="Q323">
        <v>829</v>
      </c>
      <c r="R323">
        <v>1332</v>
      </c>
      <c r="S323">
        <v>0.62</v>
      </c>
      <c r="T323">
        <v>7.3689999999999998</v>
      </c>
      <c r="U323">
        <v>447.137</v>
      </c>
      <c r="V323">
        <v>21.294</v>
      </c>
      <c r="W323">
        <v>663.197</v>
      </c>
    </row>
    <row r="324" spans="1:23">
      <c r="A324" t="s">
        <v>38</v>
      </c>
      <c r="B324">
        <v>1245</v>
      </c>
      <c r="C324">
        <v>381</v>
      </c>
      <c r="D324" s="1">
        <v>12404</v>
      </c>
      <c r="E324" s="1">
        <v>702</v>
      </c>
      <c r="F324" s="1">
        <v>36</v>
      </c>
      <c r="G324" s="1" t="s">
        <v>38</v>
      </c>
      <c r="H324">
        <v>4025.2</v>
      </c>
      <c r="I324">
        <v>4025.2</v>
      </c>
      <c r="J324">
        <v>0</v>
      </c>
      <c r="K324">
        <v>805.04</v>
      </c>
      <c r="L324">
        <v>0</v>
      </c>
      <c r="M324">
        <v>0</v>
      </c>
      <c r="N324">
        <v>5</v>
      </c>
      <c r="O324">
        <v>336624.68</v>
      </c>
      <c r="P324">
        <v>1.02</v>
      </c>
      <c r="Q324">
        <v>626</v>
      </c>
      <c r="R324">
        <v>985</v>
      </c>
      <c r="S324">
        <v>0.64</v>
      </c>
      <c r="T324">
        <v>-44.008000000000003</v>
      </c>
      <c r="U324">
        <v>375.59899999999999</v>
      </c>
      <c r="V324">
        <v>-20.094999999999999</v>
      </c>
      <c r="W324">
        <v>454.11799999999999</v>
      </c>
    </row>
    <row r="325" spans="1:23">
      <c r="A325" t="s">
        <v>38</v>
      </c>
      <c r="B325">
        <v>1283</v>
      </c>
      <c r="C325">
        <v>465</v>
      </c>
      <c r="D325" s="1">
        <v>28946</v>
      </c>
      <c r="E325" s="1">
        <v>897</v>
      </c>
      <c r="F325" s="1">
        <v>68</v>
      </c>
      <c r="G325" s="1" t="s">
        <v>38</v>
      </c>
      <c r="H325">
        <v>5019.82</v>
      </c>
      <c r="I325">
        <v>5019.82</v>
      </c>
      <c r="J325">
        <v>0</v>
      </c>
      <c r="K325">
        <v>836.64</v>
      </c>
      <c r="L325">
        <v>0</v>
      </c>
      <c r="M325">
        <v>0</v>
      </c>
      <c r="N325">
        <v>6</v>
      </c>
      <c r="O325">
        <v>548282.16</v>
      </c>
      <c r="P325">
        <v>1.03</v>
      </c>
      <c r="Q325">
        <v>509</v>
      </c>
      <c r="R325">
        <v>1529</v>
      </c>
      <c r="S325">
        <v>0.33</v>
      </c>
      <c r="T325">
        <v>-52.509</v>
      </c>
      <c r="U325">
        <v>559.93200000000002</v>
      </c>
      <c r="V325">
        <v>-19.256</v>
      </c>
      <c r="W325">
        <v>764.70100000000002</v>
      </c>
    </row>
    <row r="326" spans="1:23">
      <c r="A326" t="s">
        <v>38</v>
      </c>
      <c r="B326">
        <v>1294</v>
      </c>
      <c r="C326">
        <v>504</v>
      </c>
      <c r="D326" s="1">
        <v>26661</v>
      </c>
      <c r="E326" s="1">
        <v>941</v>
      </c>
      <c r="F326" s="1">
        <v>66</v>
      </c>
      <c r="G326" s="1" t="s">
        <v>38</v>
      </c>
      <c r="H326">
        <v>4955.99</v>
      </c>
      <c r="I326">
        <v>4927.8500000000004</v>
      </c>
      <c r="J326">
        <v>28.14</v>
      </c>
      <c r="K326">
        <v>985.57</v>
      </c>
      <c r="L326">
        <v>14.07</v>
      </c>
      <c r="M326">
        <v>2</v>
      </c>
      <c r="N326">
        <v>5</v>
      </c>
      <c r="O326">
        <v>633448.89</v>
      </c>
      <c r="P326">
        <v>1.02</v>
      </c>
      <c r="Q326">
        <v>557</v>
      </c>
      <c r="R326">
        <v>1548</v>
      </c>
      <c r="S326">
        <v>0.36</v>
      </c>
      <c r="T326">
        <v>-50.417000000000002</v>
      </c>
      <c r="U326">
        <v>564.85299999999995</v>
      </c>
      <c r="V326">
        <v>-78.266000000000005</v>
      </c>
      <c r="W326">
        <v>761.62099999999998</v>
      </c>
    </row>
    <row r="327" spans="1:23">
      <c r="A327" t="s">
        <v>38</v>
      </c>
      <c r="B327">
        <v>1402</v>
      </c>
      <c r="C327">
        <v>26</v>
      </c>
      <c r="D327" s="1">
        <v>17009</v>
      </c>
      <c r="E327" s="1">
        <v>831</v>
      </c>
      <c r="F327" s="1">
        <v>66</v>
      </c>
      <c r="G327" s="1" t="s">
        <v>38</v>
      </c>
      <c r="H327">
        <v>3384.99</v>
      </c>
      <c r="I327">
        <v>3384.99</v>
      </c>
      <c r="J327">
        <v>0</v>
      </c>
      <c r="K327">
        <v>677</v>
      </c>
      <c r="L327">
        <v>0</v>
      </c>
      <c r="M327">
        <v>0</v>
      </c>
      <c r="N327">
        <v>5</v>
      </c>
      <c r="O327">
        <v>716014.13</v>
      </c>
      <c r="P327">
        <v>1.01</v>
      </c>
      <c r="Q327">
        <v>990</v>
      </c>
      <c r="R327">
        <v>1390</v>
      </c>
      <c r="S327">
        <v>0.71</v>
      </c>
      <c r="T327">
        <v>4.4859999999999998</v>
      </c>
      <c r="U327">
        <v>466.505</v>
      </c>
      <c r="V327">
        <v>-17.408000000000001</v>
      </c>
      <c r="W327">
        <v>667.10199999999998</v>
      </c>
    </row>
    <row r="328" spans="1:23">
      <c r="A328" t="s">
        <v>38</v>
      </c>
      <c r="B328">
        <v>1462</v>
      </c>
      <c r="C328">
        <v>119</v>
      </c>
      <c r="D328" s="1">
        <v>18045</v>
      </c>
      <c r="E328" s="1">
        <v>767</v>
      </c>
      <c r="F328" s="1">
        <v>95</v>
      </c>
      <c r="G328" s="1" t="s">
        <v>38</v>
      </c>
      <c r="H328">
        <v>3775.99</v>
      </c>
      <c r="I328">
        <v>3693.7</v>
      </c>
      <c r="J328">
        <v>82.29</v>
      </c>
      <c r="K328">
        <v>923.42</v>
      </c>
      <c r="L328">
        <v>27.43</v>
      </c>
      <c r="M328">
        <v>3</v>
      </c>
      <c r="N328">
        <v>4</v>
      </c>
      <c r="O328">
        <v>548257.47</v>
      </c>
      <c r="P328">
        <v>1.01</v>
      </c>
      <c r="Q328">
        <v>584</v>
      </c>
      <c r="R328">
        <v>1161</v>
      </c>
      <c r="S328">
        <v>0.5</v>
      </c>
      <c r="T328">
        <v>-95.052000000000007</v>
      </c>
      <c r="U328">
        <v>436.21600000000001</v>
      </c>
      <c r="V328">
        <v>-176.273</v>
      </c>
      <c r="W328">
        <v>640.59100000000001</v>
      </c>
    </row>
    <row r="329" spans="1:23">
      <c r="A329" t="s">
        <v>38</v>
      </c>
      <c r="B329">
        <v>1506</v>
      </c>
      <c r="C329">
        <v>132</v>
      </c>
      <c r="D329" s="1">
        <v>20412</v>
      </c>
      <c r="E329" s="1">
        <v>854</v>
      </c>
      <c r="F329" s="1">
        <v>57</v>
      </c>
      <c r="G329" s="1" t="s">
        <v>38</v>
      </c>
      <c r="H329">
        <v>4646.97</v>
      </c>
      <c r="I329">
        <v>4438.8100000000004</v>
      </c>
      <c r="J329">
        <v>208.15</v>
      </c>
      <c r="K329">
        <v>887.76</v>
      </c>
      <c r="L329">
        <v>20.82</v>
      </c>
      <c r="M329">
        <v>10</v>
      </c>
      <c r="N329">
        <v>5</v>
      </c>
      <c r="O329">
        <v>809292.44</v>
      </c>
      <c r="P329">
        <v>1.02</v>
      </c>
      <c r="Q329">
        <v>959</v>
      </c>
      <c r="R329">
        <v>1568</v>
      </c>
      <c r="S329">
        <v>0.61</v>
      </c>
      <c r="T329">
        <v>25.827999999999999</v>
      </c>
      <c r="U329">
        <v>495.762</v>
      </c>
      <c r="V329">
        <v>-5.2169999999999996</v>
      </c>
      <c r="W329">
        <v>805.58500000000004</v>
      </c>
    </row>
    <row r="330" spans="1:23">
      <c r="A330" t="s">
        <v>38</v>
      </c>
      <c r="B330">
        <v>1533</v>
      </c>
      <c r="C330">
        <v>325</v>
      </c>
      <c r="D330" s="1">
        <v>12601</v>
      </c>
      <c r="E330" s="1">
        <v>641</v>
      </c>
      <c r="F330" s="1">
        <v>36</v>
      </c>
      <c r="G330" s="1" t="s">
        <v>38</v>
      </c>
      <c r="H330">
        <v>3396.86</v>
      </c>
      <c r="I330">
        <v>3396.86</v>
      </c>
      <c r="J330">
        <v>0</v>
      </c>
      <c r="K330">
        <v>679.37</v>
      </c>
      <c r="L330">
        <v>0</v>
      </c>
      <c r="M330">
        <v>0</v>
      </c>
      <c r="N330">
        <v>5</v>
      </c>
      <c r="O330">
        <v>658411.46</v>
      </c>
      <c r="P330">
        <v>1.01</v>
      </c>
      <c r="Q330">
        <v>807</v>
      </c>
      <c r="R330">
        <v>1431</v>
      </c>
      <c r="S330">
        <v>0.56000000000000005</v>
      </c>
      <c r="T330">
        <v>60.146999999999998</v>
      </c>
      <c r="U330">
        <v>469.81799999999998</v>
      </c>
      <c r="V330">
        <v>89.156000000000006</v>
      </c>
      <c r="W330">
        <v>698.89</v>
      </c>
    </row>
    <row r="331" spans="1:23">
      <c r="A331" t="s">
        <v>39</v>
      </c>
      <c r="B331">
        <v>12</v>
      </c>
      <c r="C331">
        <v>49</v>
      </c>
      <c r="D331" s="1">
        <v>15559</v>
      </c>
      <c r="E331" s="1">
        <v>708</v>
      </c>
      <c r="F331" s="1">
        <v>44</v>
      </c>
      <c r="G331" s="1" t="s">
        <v>39</v>
      </c>
      <c r="H331">
        <v>3891.08</v>
      </c>
      <c r="I331">
        <v>3870.95</v>
      </c>
      <c r="J331">
        <v>20.12</v>
      </c>
      <c r="K331">
        <v>645.16</v>
      </c>
      <c r="L331">
        <v>20.12</v>
      </c>
      <c r="M331">
        <v>1</v>
      </c>
      <c r="N331">
        <v>6</v>
      </c>
      <c r="O331">
        <v>411291.59</v>
      </c>
      <c r="P331">
        <v>1.03</v>
      </c>
      <c r="Q331">
        <v>493</v>
      </c>
      <c r="R331">
        <v>1303</v>
      </c>
      <c r="S331">
        <v>0.38</v>
      </c>
      <c r="T331">
        <v>-56.265000000000001</v>
      </c>
      <c r="U331">
        <v>408.90100000000001</v>
      </c>
      <c r="V331">
        <v>-51.848999999999997</v>
      </c>
      <c r="W331">
        <v>606.31100000000004</v>
      </c>
    </row>
    <row r="332" spans="1:23">
      <c r="A332" t="s">
        <v>39</v>
      </c>
      <c r="B332">
        <v>30</v>
      </c>
      <c r="C332">
        <v>189</v>
      </c>
      <c r="D332" s="1">
        <v>25681</v>
      </c>
      <c r="E332" s="1">
        <v>864</v>
      </c>
      <c r="F332" s="1">
        <v>88</v>
      </c>
      <c r="G332" s="1" t="s">
        <v>39</v>
      </c>
      <c r="H332">
        <v>4579.2700000000004</v>
      </c>
      <c r="I332">
        <v>4273</v>
      </c>
      <c r="J332">
        <v>306.27</v>
      </c>
      <c r="K332">
        <v>854.6</v>
      </c>
      <c r="L332">
        <v>38.28</v>
      </c>
      <c r="M332">
        <v>8</v>
      </c>
      <c r="N332">
        <v>5</v>
      </c>
      <c r="O332">
        <v>608300.06000000006</v>
      </c>
      <c r="P332">
        <v>1.01</v>
      </c>
      <c r="Q332">
        <v>717</v>
      </c>
      <c r="R332">
        <v>1601</v>
      </c>
      <c r="S332">
        <v>0.45</v>
      </c>
      <c r="T332">
        <v>73.566000000000003</v>
      </c>
      <c r="U332">
        <v>485.113</v>
      </c>
      <c r="V332">
        <v>52.218000000000004</v>
      </c>
      <c r="W332">
        <v>619.66999999999996</v>
      </c>
    </row>
    <row r="333" spans="1:23">
      <c r="A333" t="s">
        <v>39</v>
      </c>
      <c r="B333">
        <v>59</v>
      </c>
      <c r="C333">
        <v>104</v>
      </c>
      <c r="D333" s="1">
        <v>25369</v>
      </c>
      <c r="E333" s="1">
        <v>817</v>
      </c>
      <c r="F333" s="1">
        <v>73</v>
      </c>
      <c r="G333" s="1" t="s">
        <v>39</v>
      </c>
      <c r="H333">
        <v>5515.91</v>
      </c>
      <c r="I333">
        <v>5253.68</v>
      </c>
      <c r="J333">
        <v>262.24</v>
      </c>
      <c r="K333">
        <v>875.61</v>
      </c>
      <c r="L333">
        <v>20.170000000000002</v>
      </c>
      <c r="M333">
        <v>13</v>
      </c>
      <c r="N333">
        <v>6</v>
      </c>
      <c r="O333">
        <v>529655.59</v>
      </c>
      <c r="P333">
        <v>1.03</v>
      </c>
      <c r="Q333">
        <v>511</v>
      </c>
      <c r="R333">
        <v>1417</v>
      </c>
      <c r="S333">
        <v>0.36</v>
      </c>
      <c r="T333">
        <v>-4.1459999999999999</v>
      </c>
      <c r="U333">
        <v>499.49700000000001</v>
      </c>
      <c r="V333">
        <v>-16.623999999999999</v>
      </c>
      <c r="W333">
        <v>655.72900000000004</v>
      </c>
    </row>
    <row r="334" spans="1:23">
      <c r="A334" t="s">
        <v>39</v>
      </c>
      <c r="B334">
        <v>99</v>
      </c>
      <c r="C334">
        <v>117</v>
      </c>
      <c r="D334" s="1">
        <v>13805</v>
      </c>
      <c r="E334" s="1">
        <v>715</v>
      </c>
      <c r="F334" s="1">
        <v>113</v>
      </c>
      <c r="G334" s="1" t="s">
        <v>39</v>
      </c>
      <c r="H334">
        <v>3999.53</v>
      </c>
      <c r="I334">
        <v>3790.87</v>
      </c>
      <c r="J334">
        <v>208.66</v>
      </c>
      <c r="K334">
        <v>758.17</v>
      </c>
      <c r="L334">
        <v>26.08</v>
      </c>
      <c r="M334">
        <v>8</v>
      </c>
      <c r="N334">
        <v>5</v>
      </c>
      <c r="O334">
        <v>437068.3</v>
      </c>
      <c r="P334">
        <v>1.05</v>
      </c>
      <c r="Q334">
        <v>541</v>
      </c>
      <c r="R334">
        <v>1289</v>
      </c>
      <c r="S334">
        <v>0.42</v>
      </c>
      <c r="T334">
        <v>-52.755000000000003</v>
      </c>
      <c r="U334">
        <v>478.94099999999997</v>
      </c>
      <c r="V334">
        <v>-100.098</v>
      </c>
      <c r="W334">
        <v>704.03099999999995</v>
      </c>
    </row>
    <row r="335" spans="1:23">
      <c r="A335" t="s">
        <v>39</v>
      </c>
      <c r="B335">
        <v>181</v>
      </c>
      <c r="C335">
        <v>54</v>
      </c>
      <c r="D335" s="1">
        <v>17340</v>
      </c>
      <c r="E335" s="1">
        <v>781</v>
      </c>
      <c r="F335" s="1">
        <v>97</v>
      </c>
      <c r="G335" s="1" t="s">
        <v>39</v>
      </c>
      <c r="H335">
        <v>4505.8599999999997</v>
      </c>
      <c r="I335">
        <v>4442.9399999999996</v>
      </c>
      <c r="J335">
        <v>62.92</v>
      </c>
      <c r="K335">
        <v>740.49</v>
      </c>
      <c r="L335">
        <v>15.73</v>
      </c>
      <c r="M335">
        <v>4</v>
      </c>
      <c r="N335">
        <v>6</v>
      </c>
      <c r="O335">
        <v>626237.22</v>
      </c>
      <c r="P335">
        <v>1.01</v>
      </c>
      <c r="Q335">
        <v>462</v>
      </c>
      <c r="R335">
        <v>1375</v>
      </c>
      <c r="S335">
        <v>0.34</v>
      </c>
      <c r="T335">
        <v>11.317</v>
      </c>
      <c r="U335">
        <v>453.40800000000002</v>
      </c>
      <c r="V335">
        <v>50.344999999999999</v>
      </c>
      <c r="W335">
        <v>678.54</v>
      </c>
    </row>
    <row r="336" spans="1:23">
      <c r="A336" t="s">
        <v>39</v>
      </c>
      <c r="B336">
        <v>281</v>
      </c>
      <c r="C336">
        <v>324</v>
      </c>
      <c r="D336" s="1">
        <v>18947</v>
      </c>
      <c r="E336" s="1">
        <v>822</v>
      </c>
      <c r="F336" s="1">
        <v>44</v>
      </c>
      <c r="G336" s="1" t="s">
        <v>39</v>
      </c>
      <c r="H336">
        <v>4784.53</v>
      </c>
      <c r="I336">
        <v>4717.8999999999996</v>
      </c>
      <c r="J336">
        <v>66.63</v>
      </c>
      <c r="K336">
        <v>786.32</v>
      </c>
      <c r="L336">
        <v>66.63</v>
      </c>
      <c r="M336">
        <v>1</v>
      </c>
      <c r="N336">
        <v>6</v>
      </c>
      <c r="O336">
        <v>505713.34</v>
      </c>
      <c r="P336">
        <v>1.06</v>
      </c>
      <c r="Q336">
        <v>489</v>
      </c>
      <c r="R336">
        <v>1476</v>
      </c>
      <c r="S336">
        <v>0.33</v>
      </c>
      <c r="T336">
        <v>39.200000000000003</v>
      </c>
      <c r="U336">
        <v>516.70699999999999</v>
      </c>
      <c r="V336">
        <v>67.682000000000002</v>
      </c>
      <c r="W336">
        <v>644.56299999999999</v>
      </c>
    </row>
    <row r="337" spans="1:23">
      <c r="A337" t="s">
        <v>39</v>
      </c>
      <c r="B337">
        <v>514</v>
      </c>
      <c r="C337">
        <v>527</v>
      </c>
      <c r="D337" s="1">
        <v>19169</v>
      </c>
      <c r="E337" s="1">
        <v>805</v>
      </c>
      <c r="F337" s="1">
        <v>50</v>
      </c>
      <c r="G337" s="1" t="s">
        <v>39</v>
      </c>
      <c r="H337">
        <v>5008.84</v>
      </c>
      <c r="I337">
        <v>4880.3500000000004</v>
      </c>
      <c r="J337">
        <v>128.49</v>
      </c>
      <c r="K337">
        <v>813.39</v>
      </c>
      <c r="L337">
        <v>32.119999999999997</v>
      </c>
      <c r="M337">
        <v>4</v>
      </c>
      <c r="N337">
        <v>6</v>
      </c>
      <c r="O337">
        <v>643352.93999999994</v>
      </c>
      <c r="P337">
        <v>1.06</v>
      </c>
      <c r="Q337">
        <v>534</v>
      </c>
      <c r="R337">
        <v>1435</v>
      </c>
      <c r="S337">
        <v>0.37</v>
      </c>
      <c r="T337">
        <v>89.968999999999994</v>
      </c>
      <c r="U337">
        <v>459.18299999999999</v>
      </c>
      <c r="V337">
        <v>153.34100000000001</v>
      </c>
      <c r="W337">
        <v>729.33900000000006</v>
      </c>
    </row>
    <row r="338" spans="1:23">
      <c r="A338" t="s">
        <v>39</v>
      </c>
      <c r="B338">
        <v>559</v>
      </c>
      <c r="C338">
        <v>48</v>
      </c>
      <c r="D338" s="1">
        <v>12320</v>
      </c>
      <c r="E338" s="1">
        <v>729</v>
      </c>
      <c r="F338" s="1">
        <v>35</v>
      </c>
      <c r="G338" s="1" t="s">
        <v>39</v>
      </c>
      <c r="H338">
        <v>4113.18</v>
      </c>
      <c r="I338">
        <v>4113.18</v>
      </c>
      <c r="J338">
        <v>0</v>
      </c>
      <c r="K338">
        <v>685.53</v>
      </c>
      <c r="L338">
        <v>0</v>
      </c>
      <c r="M338">
        <v>0</v>
      </c>
      <c r="N338">
        <v>6</v>
      </c>
      <c r="O338">
        <v>304491.98</v>
      </c>
      <c r="P338">
        <v>1.05</v>
      </c>
      <c r="Q338">
        <v>383</v>
      </c>
      <c r="R338">
        <v>1193</v>
      </c>
      <c r="S338">
        <v>0.32</v>
      </c>
      <c r="T338">
        <v>39.26</v>
      </c>
      <c r="U338">
        <v>441.38900000000001</v>
      </c>
      <c r="V338">
        <v>88.072999999999993</v>
      </c>
      <c r="W338">
        <v>504.85300000000001</v>
      </c>
    </row>
    <row r="339" spans="1:23">
      <c r="A339" t="s">
        <v>39</v>
      </c>
      <c r="B339">
        <v>659</v>
      </c>
      <c r="C339">
        <v>88</v>
      </c>
      <c r="D339" s="1">
        <v>16801</v>
      </c>
      <c r="E339" s="1">
        <v>753</v>
      </c>
      <c r="F339" s="1">
        <v>175</v>
      </c>
      <c r="G339" s="1" t="s">
        <v>39</v>
      </c>
      <c r="H339">
        <v>4338.6899999999996</v>
      </c>
      <c r="I339">
        <v>4187.8100000000004</v>
      </c>
      <c r="J339">
        <v>150.88</v>
      </c>
      <c r="K339">
        <v>1046.95</v>
      </c>
      <c r="L339">
        <v>25.15</v>
      </c>
      <c r="M339">
        <v>6</v>
      </c>
      <c r="N339">
        <v>4</v>
      </c>
      <c r="O339">
        <v>560317.34</v>
      </c>
      <c r="P339">
        <v>1.01</v>
      </c>
      <c r="Q339">
        <v>462</v>
      </c>
      <c r="R339">
        <v>1503</v>
      </c>
      <c r="S339">
        <v>0.31</v>
      </c>
      <c r="T339">
        <v>-49.061</v>
      </c>
      <c r="U339">
        <v>532.30100000000004</v>
      </c>
      <c r="V339">
        <v>-42.709000000000003</v>
      </c>
      <c r="W339">
        <v>702.76199999999994</v>
      </c>
    </row>
    <row r="340" spans="1:23">
      <c r="A340" t="s">
        <v>39</v>
      </c>
      <c r="B340">
        <v>665</v>
      </c>
      <c r="C340">
        <v>520</v>
      </c>
      <c r="D340" s="1">
        <v>17832</v>
      </c>
      <c r="E340" s="1">
        <v>720</v>
      </c>
      <c r="F340" s="1">
        <v>50</v>
      </c>
      <c r="G340" s="1" t="s">
        <v>39</v>
      </c>
      <c r="H340">
        <v>4323.21</v>
      </c>
      <c r="I340">
        <v>4080.87</v>
      </c>
      <c r="J340">
        <v>242.33</v>
      </c>
      <c r="K340">
        <v>816.17</v>
      </c>
      <c r="L340">
        <v>60.58</v>
      </c>
      <c r="M340">
        <v>4</v>
      </c>
      <c r="N340">
        <v>5</v>
      </c>
      <c r="O340">
        <v>897987.15</v>
      </c>
      <c r="P340">
        <v>1.03</v>
      </c>
      <c r="Q340">
        <v>957</v>
      </c>
      <c r="R340">
        <v>1284</v>
      </c>
      <c r="S340">
        <v>0.75</v>
      </c>
      <c r="T340">
        <v>-25.097000000000001</v>
      </c>
      <c r="U340">
        <v>377.74900000000002</v>
      </c>
      <c r="V340">
        <v>-56.942</v>
      </c>
      <c r="W340">
        <v>616.57899999999995</v>
      </c>
    </row>
    <row r="341" spans="1:23">
      <c r="A341" t="s">
        <v>39</v>
      </c>
      <c r="B341">
        <v>678</v>
      </c>
      <c r="C341">
        <v>444</v>
      </c>
      <c r="D341" s="1">
        <v>17674</v>
      </c>
      <c r="E341" s="1">
        <v>877</v>
      </c>
      <c r="F341" s="1">
        <v>81</v>
      </c>
      <c r="G341" s="1" t="s">
        <v>39</v>
      </c>
      <c r="H341">
        <v>4330.96</v>
      </c>
      <c r="I341">
        <v>4246.03</v>
      </c>
      <c r="J341">
        <v>84.94</v>
      </c>
      <c r="K341">
        <v>849.21</v>
      </c>
      <c r="L341">
        <v>16.989999999999998</v>
      </c>
      <c r="M341">
        <v>5</v>
      </c>
      <c r="N341">
        <v>5</v>
      </c>
      <c r="O341">
        <v>367420.13</v>
      </c>
      <c r="P341">
        <v>1.02</v>
      </c>
      <c r="Q341">
        <v>411</v>
      </c>
      <c r="R341">
        <v>1331</v>
      </c>
      <c r="S341">
        <v>0.31</v>
      </c>
      <c r="T341">
        <v>-112.396</v>
      </c>
      <c r="U341">
        <v>486.15300000000002</v>
      </c>
      <c r="V341">
        <v>-138.81800000000001</v>
      </c>
      <c r="W341">
        <v>707.70799999999997</v>
      </c>
    </row>
    <row r="342" spans="1:23">
      <c r="A342" t="s">
        <v>39</v>
      </c>
      <c r="B342">
        <v>1148</v>
      </c>
      <c r="C342">
        <v>389</v>
      </c>
      <c r="D342" s="1">
        <v>14395</v>
      </c>
      <c r="E342" s="1">
        <v>789</v>
      </c>
      <c r="F342" s="1">
        <v>39</v>
      </c>
      <c r="G342" s="1" t="s">
        <v>39</v>
      </c>
      <c r="H342">
        <v>3566.81</v>
      </c>
      <c r="I342">
        <v>3525.99</v>
      </c>
      <c r="J342">
        <v>40.82</v>
      </c>
      <c r="K342">
        <v>587.66</v>
      </c>
      <c r="L342">
        <v>20.41</v>
      </c>
      <c r="M342">
        <v>2</v>
      </c>
      <c r="N342">
        <v>6</v>
      </c>
      <c r="O342">
        <v>276066.45</v>
      </c>
      <c r="P342">
        <v>1.05</v>
      </c>
      <c r="Q342">
        <v>310</v>
      </c>
      <c r="R342">
        <v>1214</v>
      </c>
      <c r="S342">
        <v>0.26</v>
      </c>
      <c r="T342">
        <v>-45.649000000000001</v>
      </c>
      <c r="U342">
        <v>409.25400000000002</v>
      </c>
      <c r="V342">
        <v>-58.067999999999998</v>
      </c>
      <c r="W342">
        <v>563.09900000000005</v>
      </c>
    </row>
    <row r="343" spans="1:23">
      <c r="A343" t="s">
        <v>39</v>
      </c>
      <c r="B343">
        <v>1251</v>
      </c>
      <c r="C343">
        <v>299</v>
      </c>
      <c r="D343" s="1">
        <v>20974</v>
      </c>
      <c r="E343" s="1">
        <v>725</v>
      </c>
      <c r="F343" s="1">
        <v>64</v>
      </c>
      <c r="G343" s="1" t="s">
        <v>39</v>
      </c>
      <c r="H343">
        <v>5304.67</v>
      </c>
      <c r="I343">
        <v>5217.92</v>
      </c>
      <c r="J343">
        <v>86.75</v>
      </c>
      <c r="K343">
        <v>869.65</v>
      </c>
      <c r="L343">
        <v>28.92</v>
      </c>
      <c r="M343">
        <v>3</v>
      </c>
      <c r="N343">
        <v>6</v>
      </c>
      <c r="O343">
        <v>568784.07999999996</v>
      </c>
      <c r="P343">
        <v>1.08</v>
      </c>
      <c r="Q343">
        <v>379</v>
      </c>
      <c r="R343">
        <v>1484</v>
      </c>
      <c r="S343">
        <v>0.26</v>
      </c>
      <c r="T343">
        <v>-2.9159999999999999</v>
      </c>
      <c r="U343">
        <v>505.09699999999998</v>
      </c>
      <c r="V343">
        <v>-2.0539999999999998</v>
      </c>
      <c r="W343">
        <v>762.51700000000005</v>
      </c>
    </row>
    <row r="344" spans="1:23">
      <c r="A344" t="s">
        <v>39</v>
      </c>
      <c r="B344">
        <v>1281</v>
      </c>
      <c r="C344">
        <v>290</v>
      </c>
      <c r="D344" s="1">
        <v>16443</v>
      </c>
      <c r="E344" s="1">
        <v>767</v>
      </c>
      <c r="F344" s="1">
        <v>66</v>
      </c>
      <c r="G344" s="1" t="s">
        <v>39</v>
      </c>
      <c r="H344">
        <v>4223.4399999999996</v>
      </c>
      <c r="I344">
        <v>4120.62</v>
      </c>
      <c r="J344">
        <v>102.82</v>
      </c>
      <c r="K344">
        <v>686.77</v>
      </c>
      <c r="L344">
        <v>14.69</v>
      </c>
      <c r="M344">
        <v>7</v>
      </c>
      <c r="N344">
        <v>6</v>
      </c>
      <c r="O344">
        <v>487701.19</v>
      </c>
      <c r="P344">
        <v>1.01</v>
      </c>
      <c r="Q344">
        <v>409</v>
      </c>
      <c r="R344">
        <v>1371</v>
      </c>
      <c r="S344">
        <v>0.3</v>
      </c>
      <c r="T344">
        <v>-76.721999999999994</v>
      </c>
      <c r="U344">
        <v>507.13200000000001</v>
      </c>
      <c r="V344">
        <v>-115.029</v>
      </c>
      <c r="W344">
        <v>689.83500000000004</v>
      </c>
    </row>
    <row r="345" spans="1:23">
      <c r="A345" t="s">
        <v>39</v>
      </c>
      <c r="B345">
        <v>1299</v>
      </c>
      <c r="C345">
        <v>379</v>
      </c>
      <c r="D345" s="1">
        <v>16282</v>
      </c>
      <c r="E345" s="1">
        <v>798</v>
      </c>
      <c r="F345" s="1">
        <v>53</v>
      </c>
      <c r="G345" s="1" t="s">
        <v>39</v>
      </c>
      <c r="H345">
        <v>4169.47</v>
      </c>
      <c r="I345">
        <v>3983.51</v>
      </c>
      <c r="J345">
        <v>185.96</v>
      </c>
      <c r="K345">
        <v>796.7</v>
      </c>
      <c r="L345">
        <v>20.66</v>
      </c>
      <c r="M345">
        <v>9</v>
      </c>
      <c r="N345">
        <v>5</v>
      </c>
      <c r="O345">
        <v>541160.53</v>
      </c>
      <c r="P345">
        <v>1.01</v>
      </c>
      <c r="Q345">
        <v>405</v>
      </c>
      <c r="R345">
        <v>1455</v>
      </c>
      <c r="S345">
        <v>0.28000000000000003</v>
      </c>
      <c r="T345">
        <v>26.588000000000001</v>
      </c>
      <c r="U345">
        <v>480.63200000000001</v>
      </c>
      <c r="V345">
        <v>75.055999999999997</v>
      </c>
      <c r="W345">
        <v>698.51700000000005</v>
      </c>
    </row>
    <row r="346" spans="1:23">
      <c r="A346" t="s">
        <v>39</v>
      </c>
      <c r="B346">
        <v>1319</v>
      </c>
      <c r="C346">
        <v>482</v>
      </c>
      <c r="D346" s="1">
        <v>31705</v>
      </c>
      <c r="E346" s="1">
        <v>938</v>
      </c>
      <c r="F346" s="1">
        <v>120</v>
      </c>
      <c r="G346" s="1" t="s">
        <v>39</v>
      </c>
      <c r="H346">
        <v>6263.74</v>
      </c>
      <c r="I346">
        <v>5921.15</v>
      </c>
      <c r="J346">
        <v>342.59</v>
      </c>
      <c r="K346">
        <v>1184.23</v>
      </c>
      <c r="L346">
        <v>28.55</v>
      </c>
      <c r="M346">
        <v>12</v>
      </c>
      <c r="N346">
        <v>5</v>
      </c>
      <c r="O346">
        <v>547759.29</v>
      </c>
      <c r="P346">
        <v>1.01</v>
      </c>
      <c r="Q346">
        <v>340</v>
      </c>
      <c r="R346">
        <v>1720</v>
      </c>
      <c r="S346">
        <v>0.2</v>
      </c>
      <c r="T346">
        <v>-30.899000000000001</v>
      </c>
      <c r="U346">
        <v>614.274</v>
      </c>
      <c r="V346">
        <v>-63.037999999999997</v>
      </c>
      <c r="W346">
        <v>861.28300000000002</v>
      </c>
    </row>
    <row r="347" spans="1:23">
      <c r="A347" t="s">
        <v>39</v>
      </c>
      <c r="B347">
        <v>1322</v>
      </c>
      <c r="C347">
        <v>567</v>
      </c>
      <c r="D347" s="1">
        <v>15733</v>
      </c>
      <c r="E347" s="1">
        <v>683</v>
      </c>
      <c r="F347" s="1">
        <v>74</v>
      </c>
      <c r="G347" s="1" t="s">
        <v>39</v>
      </c>
      <c r="H347">
        <v>2845.81</v>
      </c>
      <c r="I347">
        <v>2845.81</v>
      </c>
      <c r="J347">
        <v>0</v>
      </c>
      <c r="K347">
        <v>711.45</v>
      </c>
      <c r="L347">
        <v>0</v>
      </c>
      <c r="M347">
        <v>0</v>
      </c>
      <c r="N347">
        <v>4</v>
      </c>
      <c r="O347">
        <v>264888.57</v>
      </c>
      <c r="P347">
        <v>1.08</v>
      </c>
      <c r="Q347">
        <v>428</v>
      </c>
      <c r="R347">
        <v>884</v>
      </c>
      <c r="S347">
        <v>0.48</v>
      </c>
      <c r="T347">
        <v>22.548999999999999</v>
      </c>
      <c r="U347">
        <v>364.67</v>
      </c>
      <c r="V347">
        <v>48.314999999999998</v>
      </c>
      <c r="W347">
        <v>488.839</v>
      </c>
    </row>
    <row r="348" spans="1:23">
      <c r="A348" t="s">
        <v>39</v>
      </c>
      <c r="B348">
        <v>1335</v>
      </c>
      <c r="C348">
        <v>455</v>
      </c>
      <c r="H348">
        <v>5835.25</v>
      </c>
      <c r="I348">
        <v>5794.91</v>
      </c>
      <c r="J348">
        <v>40.340000000000003</v>
      </c>
      <c r="K348">
        <v>965.82</v>
      </c>
      <c r="L348">
        <v>40.340000000000003</v>
      </c>
      <c r="M348">
        <v>1</v>
      </c>
      <c r="N348">
        <v>6</v>
      </c>
      <c r="O348">
        <v>594163.71</v>
      </c>
      <c r="P348">
        <v>1.03</v>
      </c>
      <c r="Q348">
        <v>506</v>
      </c>
      <c r="R348">
        <v>1623</v>
      </c>
      <c r="S348">
        <v>0.31</v>
      </c>
      <c r="T348">
        <v>-80.263000000000005</v>
      </c>
      <c r="U348">
        <v>611.14700000000005</v>
      </c>
      <c r="V348">
        <v>-46.267000000000003</v>
      </c>
      <c r="W348">
        <v>735.41499999999996</v>
      </c>
    </row>
    <row r="349" spans="1:23">
      <c r="A349" t="s">
        <v>40</v>
      </c>
      <c r="B349">
        <v>204</v>
      </c>
      <c r="C349">
        <v>431</v>
      </c>
      <c r="D349" s="1">
        <v>24770</v>
      </c>
      <c r="E349" s="1">
        <v>1157</v>
      </c>
      <c r="F349" s="1">
        <v>152</v>
      </c>
      <c r="G349" s="1" t="s">
        <v>40</v>
      </c>
      <c r="H349">
        <v>5101.8900000000003</v>
      </c>
      <c r="I349">
        <v>4626.29</v>
      </c>
      <c r="J349">
        <v>475.6</v>
      </c>
      <c r="K349">
        <v>925.26</v>
      </c>
      <c r="L349">
        <v>33.97</v>
      </c>
      <c r="M349">
        <v>14</v>
      </c>
      <c r="N349">
        <v>5</v>
      </c>
      <c r="O349">
        <v>1118249.1399999999</v>
      </c>
      <c r="P349">
        <v>1</v>
      </c>
      <c r="Q349">
        <v>1342</v>
      </c>
      <c r="R349">
        <v>1550</v>
      </c>
      <c r="S349">
        <v>0.87</v>
      </c>
      <c r="T349">
        <v>21.224</v>
      </c>
      <c r="U349">
        <v>539.32000000000005</v>
      </c>
      <c r="V349">
        <v>33.359000000000002</v>
      </c>
      <c r="W349">
        <v>890.49400000000003</v>
      </c>
    </row>
    <row r="350" spans="1:23">
      <c r="A350" t="s">
        <v>40</v>
      </c>
      <c r="B350">
        <v>279</v>
      </c>
      <c r="C350">
        <v>565</v>
      </c>
      <c r="D350" s="1">
        <v>18713</v>
      </c>
      <c r="E350" s="1">
        <v>884</v>
      </c>
      <c r="F350" s="1">
        <v>48</v>
      </c>
      <c r="G350" s="1" t="s">
        <v>40</v>
      </c>
      <c r="H350">
        <v>3471.98</v>
      </c>
      <c r="I350">
        <v>3363.78</v>
      </c>
      <c r="J350">
        <v>108.21</v>
      </c>
      <c r="K350">
        <v>1121.26</v>
      </c>
      <c r="L350">
        <v>27.05</v>
      </c>
      <c r="M350">
        <v>4</v>
      </c>
      <c r="N350">
        <v>3</v>
      </c>
      <c r="O350">
        <v>599711.35</v>
      </c>
      <c r="P350">
        <v>1.01</v>
      </c>
      <c r="Q350">
        <v>958</v>
      </c>
      <c r="R350">
        <v>1206</v>
      </c>
      <c r="S350">
        <v>0.79</v>
      </c>
      <c r="T350">
        <v>55.76</v>
      </c>
      <c r="U350">
        <v>485.50099999999998</v>
      </c>
      <c r="V350">
        <v>86.775999999999996</v>
      </c>
      <c r="W350">
        <v>696.11500000000001</v>
      </c>
    </row>
    <row r="351" spans="1:23">
      <c r="A351" t="s">
        <v>40</v>
      </c>
      <c r="B351">
        <v>322</v>
      </c>
      <c r="C351">
        <v>515</v>
      </c>
      <c r="D351" s="1">
        <v>21949</v>
      </c>
      <c r="E351" s="1">
        <v>953</v>
      </c>
      <c r="F351" s="1">
        <v>46</v>
      </c>
      <c r="G351" s="1" t="s">
        <v>40</v>
      </c>
      <c r="H351">
        <v>4321.3999999999996</v>
      </c>
      <c r="I351">
        <v>4036.24</v>
      </c>
      <c r="J351">
        <v>285.16000000000003</v>
      </c>
      <c r="K351">
        <v>807.25</v>
      </c>
      <c r="L351">
        <v>20.37</v>
      </c>
      <c r="M351">
        <v>14</v>
      </c>
      <c r="N351">
        <v>5</v>
      </c>
      <c r="O351">
        <v>495283.57</v>
      </c>
      <c r="P351">
        <v>1.01</v>
      </c>
      <c r="Q351">
        <v>538</v>
      </c>
      <c r="R351">
        <v>1514</v>
      </c>
      <c r="S351">
        <v>0.36</v>
      </c>
      <c r="T351">
        <v>44.423999999999999</v>
      </c>
      <c r="U351">
        <v>500.54399999999998</v>
      </c>
      <c r="V351">
        <v>169.51</v>
      </c>
      <c r="W351">
        <v>730.96400000000006</v>
      </c>
    </row>
    <row r="352" spans="1:23">
      <c r="A352" t="s">
        <v>40</v>
      </c>
      <c r="B352">
        <v>363</v>
      </c>
      <c r="C352">
        <v>302</v>
      </c>
      <c r="D352" s="1">
        <v>18065</v>
      </c>
      <c r="E352" s="1">
        <v>867</v>
      </c>
      <c r="F352" s="1">
        <v>48</v>
      </c>
      <c r="G352" s="1" t="s">
        <v>40</v>
      </c>
      <c r="H352">
        <v>4110.6000000000004</v>
      </c>
      <c r="I352">
        <v>4097.88</v>
      </c>
      <c r="J352">
        <v>12.73</v>
      </c>
      <c r="K352">
        <v>819.58</v>
      </c>
      <c r="L352">
        <v>12.73</v>
      </c>
      <c r="M352">
        <v>1</v>
      </c>
      <c r="N352">
        <v>5</v>
      </c>
      <c r="O352">
        <v>794844.33</v>
      </c>
      <c r="P352">
        <v>1.01</v>
      </c>
      <c r="Q352">
        <v>1001</v>
      </c>
      <c r="R352">
        <v>1300</v>
      </c>
      <c r="S352">
        <v>0.77</v>
      </c>
      <c r="T352">
        <v>49.104999999999997</v>
      </c>
      <c r="U352">
        <v>499.03500000000003</v>
      </c>
      <c r="V352">
        <v>88.158000000000001</v>
      </c>
      <c r="W352">
        <v>735.98699999999997</v>
      </c>
    </row>
    <row r="353" spans="1:23">
      <c r="A353" t="s">
        <v>40</v>
      </c>
      <c r="B353">
        <v>410</v>
      </c>
      <c r="C353">
        <v>400</v>
      </c>
      <c r="D353" s="1">
        <v>20719</v>
      </c>
      <c r="E353" s="1">
        <v>1020</v>
      </c>
      <c r="F353" s="1">
        <v>143</v>
      </c>
      <c r="G353" s="1" t="s">
        <v>40</v>
      </c>
      <c r="H353">
        <v>4849.6899999999996</v>
      </c>
      <c r="I353">
        <v>4340.9399999999996</v>
      </c>
      <c r="J353">
        <v>508.75</v>
      </c>
      <c r="K353">
        <v>868.19</v>
      </c>
      <c r="L353">
        <v>36.340000000000003</v>
      </c>
      <c r="M353">
        <v>14</v>
      </c>
      <c r="N353">
        <v>5</v>
      </c>
      <c r="O353">
        <v>1103567.96</v>
      </c>
      <c r="P353">
        <v>1.02</v>
      </c>
      <c r="Q353">
        <v>1262</v>
      </c>
      <c r="R353">
        <v>1522</v>
      </c>
      <c r="S353">
        <v>0.83</v>
      </c>
      <c r="T353">
        <v>34.975999999999999</v>
      </c>
      <c r="U353">
        <v>507.37299999999999</v>
      </c>
      <c r="V353">
        <v>16.411999999999999</v>
      </c>
      <c r="W353">
        <v>810.82</v>
      </c>
    </row>
    <row r="354" spans="1:23">
      <c r="A354" t="s">
        <v>40</v>
      </c>
      <c r="B354">
        <v>516</v>
      </c>
      <c r="C354">
        <v>503</v>
      </c>
      <c r="D354" s="1">
        <v>28282</v>
      </c>
      <c r="E354" s="1">
        <v>1075</v>
      </c>
      <c r="F354" s="1">
        <v>324</v>
      </c>
      <c r="G354" s="1" t="s">
        <v>40</v>
      </c>
      <c r="H354">
        <v>6413.13</v>
      </c>
      <c r="I354">
        <v>6016.46</v>
      </c>
      <c r="J354">
        <v>396.66</v>
      </c>
      <c r="K354">
        <v>1203.29</v>
      </c>
      <c r="L354">
        <v>33.06</v>
      </c>
      <c r="M354">
        <v>12</v>
      </c>
      <c r="N354">
        <v>5</v>
      </c>
      <c r="O354">
        <v>1873570.03</v>
      </c>
      <c r="P354">
        <v>1.01</v>
      </c>
      <c r="Q354">
        <v>1508</v>
      </c>
      <c r="R354">
        <v>1965</v>
      </c>
      <c r="S354">
        <v>0.77</v>
      </c>
      <c r="T354">
        <v>33.164000000000001</v>
      </c>
      <c r="U354">
        <v>585.90300000000002</v>
      </c>
      <c r="V354">
        <v>23.346</v>
      </c>
      <c r="W354">
        <v>946.46100000000001</v>
      </c>
    </row>
    <row r="355" spans="1:23">
      <c r="A355" t="s">
        <v>40</v>
      </c>
      <c r="B355">
        <v>517</v>
      </c>
      <c r="C355">
        <v>543</v>
      </c>
      <c r="D355" s="1">
        <v>19876</v>
      </c>
      <c r="E355" s="1">
        <v>978</v>
      </c>
      <c r="F355" s="1">
        <v>79</v>
      </c>
      <c r="G355" s="1" t="s">
        <v>40</v>
      </c>
      <c r="H355">
        <v>4910.3999999999996</v>
      </c>
      <c r="I355">
        <v>4556.6000000000004</v>
      </c>
      <c r="J355">
        <v>353.8</v>
      </c>
      <c r="K355">
        <v>911.32</v>
      </c>
      <c r="L355">
        <v>25.27</v>
      </c>
      <c r="M355">
        <v>14</v>
      </c>
      <c r="N355">
        <v>5</v>
      </c>
      <c r="O355">
        <v>566664.92000000004</v>
      </c>
      <c r="P355">
        <v>1.01</v>
      </c>
      <c r="Q355">
        <v>533</v>
      </c>
      <c r="R355">
        <v>1615</v>
      </c>
      <c r="S355">
        <v>0.33</v>
      </c>
      <c r="T355">
        <v>69.677999999999997</v>
      </c>
      <c r="U355">
        <v>496.99099999999999</v>
      </c>
      <c r="V355">
        <v>128.75700000000001</v>
      </c>
      <c r="W355">
        <v>732.40200000000004</v>
      </c>
    </row>
    <row r="356" spans="1:23">
      <c r="A356" t="s">
        <v>40</v>
      </c>
      <c r="B356">
        <v>599</v>
      </c>
      <c r="C356">
        <v>133</v>
      </c>
      <c r="D356" s="1">
        <v>21920</v>
      </c>
      <c r="E356" s="1">
        <v>1048</v>
      </c>
      <c r="F356" s="1">
        <v>93</v>
      </c>
      <c r="G356" s="1" t="s">
        <v>40</v>
      </c>
      <c r="H356">
        <v>5500.54</v>
      </c>
      <c r="I356">
        <v>4909.2299999999996</v>
      </c>
      <c r="J356">
        <v>591.30999999999995</v>
      </c>
      <c r="K356">
        <v>981.85</v>
      </c>
      <c r="L356">
        <v>32.85</v>
      </c>
      <c r="M356">
        <v>18</v>
      </c>
      <c r="N356">
        <v>5</v>
      </c>
      <c r="O356">
        <v>901782.1</v>
      </c>
      <c r="P356">
        <v>1.01</v>
      </c>
      <c r="Q356">
        <v>896</v>
      </c>
      <c r="R356">
        <v>1510</v>
      </c>
      <c r="S356">
        <v>0.59</v>
      </c>
      <c r="T356">
        <v>11.654999999999999</v>
      </c>
      <c r="U356">
        <v>477.85</v>
      </c>
      <c r="V356">
        <v>-35.338999999999999</v>
      </c>
      <c r="W356">
        <v>770.09199999999998</v>
      </c>
    </row>
    <row r="357" spans="1:23">
      <c r="A357" t="s">
        <v>40</v>
      </c>
      <c r="B357">
        <v>630</v>
      </c>
      <c r="C357">
        <v>370</v>
      </c>
      <c r="D357" s="1">
        <v>20579</v>
      </c>
      <c r="E357" s="1">
        <v>992</v>
      </c>
      <c r="F357" s="1">
        <v>74</v>
      </c>
      <c r="G357" s="1" t="s">
        <v>40</v>
      </c>
      <c r="H357">
        <v>5404.96</v>
      </c>
      <c r="I357">
        <v>4887.6099999999997</v>
      </c>
      <c r="J357">
        <v>517.35</v>
      </c>
      <c r="K357">
        <v>977.52</v>
      </c>
      <c r="L357">
        <v>32.33</v>
      </c>
      <c r="M357">
        <v>16</v>
      </c>
      <c r="N357">
        <v>5</v>
      </c>
      <c r="O357">
        <v>1025143.79</v>
      </c>
      <c r="P357">
        <v>1.01</v>
      </c>
      <c r="Q357">
        <v>1213</v>
      </c>
      <c r="R357">
        <v>1622</v>
      </c>
      <c r="S357">
        <v>0.75</v>
      </c>
      <c r="T357">
        <v>-6.0519999999999996</v>
      </c>
      <c r="U357">
        <v>507.59500000000003</v>
      </c>
      <c r="V357">
        <v>-14.794</v>
      </c>
      <c r="W357">
        <v>885.35</v>
      </c>
    </row>
    <row r="358" spans="1:23">
      <c r="A358" t="s">
        <v>40</v>
      </c>
      <c r="B358">
        <v>1041</v>
      </c>
      <c r="C358">
        <v>60</v>
      </c>
      <c r="H358">
        <v>5025.6099999999997</v>
      </c>
      <c r="I358">
        <v>4424.67</v>
      </c>
      <c r="J358">
        <v>600.92999999999995</v>
      </c>
      <c r="K358">
        <v>884.93</v>
      </c>
      <c r="L358">
        <v>50.08</v>
      </c>
      <c r="M358">
        <v>12</v>
      </c>
      <c r="N358">
        <v>5</v>
      </c>
      <c r="O358">
        <v>967402.8</v>
      </c>
      <c r="P358">
        <v>1.01</v>
      </c>
      <c r="Q358">
        <v>1128</v>
      </c>
      <c r="R358">
        <v>1494</v>
      </c>
      <c r="S358">
        <v>0.76</v>
      </c>
      <c r="T358">
        <v>42.518999999999998</v>
      </c>
      <c r="U358">
        <v>484.62400000000002</v>
      </c>
      <c r="V358">
        <v>94.575999999999993</v>
      </c>
      <c r="W358">
        <v>780.10199999999998</v>
      </c>
    </row>
    <row r="359" spans="1:23">
      <c r="A359" t="s">
        <v>40</v>
      </c>
      <c r="B359">
        <v>1088</v>
      </c>
      <c r="C359">
        <v>392</v>
      </c>
      <c r="D359" s="1">
        <v>21305</v>
      </c>
      <c r="E359" s="1">
        <v>951</v>
      </c>
      <c r="F359" s="1">
        <v>184</v>
      </c>
      <c r="G359" s="1" t="s">
        <v>40</v>
      </c>
      <c r="H359">
        <v>4939.7299999999996</v>
      </c>
      <c r="I359">
        <v>4920.03</v>
      </c>
      <c r="J359">
        <v>19.7</v>
      </c>
      <c r="K359">
        <v>984.01</v>
      </c>
      <c r="L359">
        <v>19.7</v>
      </c>
      <c r="M359">
        <v>1</v>
      </c>
      <c r="N359">
        <v>5</v>
      </c>
      <c r="O359">
        <v>895729.8</v>
      </c>
      <c r="P359">
        <v>1</v>
      </c>
      <c r="Q359">
        <v>1014</v>
      </c>
      <c r="R359">
        <v>1346</v>
      </c>
      <c r="S359">
        <v>0.75</v>
      </c>
      <c r="T359">
        <v>-33.320999999999998</v>
      </c>
      <c r="U359">
        <v>537.80499999999995</v>
      </c>
      <c r="V359">
        <v>-28.472000000000001</v>
      </c>
      <c r="W359">
        <v>749.52700000000004</v>
      </c>
    </row>
    <row r="360" spans="1:23">
      <c r="A360" t="s">
        <v>40</v>
      </c>
      <c r="B360">
        <v>1247</v>
      </c>
      <c r="C360">
        <v>344</v>
      </c>
      <c r="D360" s="1">
        <v>25554</v>
      </c>
      <c r="E360" s="1">
        <v>1091</v>
      </c>
      <c r="F360" s="1">
        <v>88</v>
      </c>
      <c r="G360" s="1" t="s">
        <v>40</v>
      </c>
      <c r="H360">
        <v>5836.75</v>
      </c>
      <c r="I360">
        <v>5363.82</v>
      </c>
      <c r="J360">
        <v>472.93</v>
      </c>
      <c r="K360">
        <v>1072.76</v>
      </c>
      <c r="L360">
        <v>47.29</v>
      </c>
      <c r="M360">
        <v>10</v>
      </c>
      <c r="N360">
        <v>5</v>
      </c>
      <c r="O360">
        <v>1058872.27</v>
      </c>
      <c r="P360">
        <v>1.01</v>
      </c>
      <c r="Q360">
        <v>1078</v>
      </c>
      <c r="R360">
        <v>1636</v>
      </c>
      <c r="S360">
        <v>0.66</v>
      </c>
      <c r="T360">
        <v>-25.388999999999999</v>
      </c>
      <c r="U360">
        <v>528.42899999999997</v>
      </c>
      <c r="V360">
        <v>104.24299999999999</v>
      </c>
      <c r="W360">
        <v>814.46900000000005</v>
      </c>
    </row>
    <row r="361" spans="1:23">
      <c r="A361" t="s">
        <v>40</v>
      </c>
      <c r="B361">
        <v>1290</v>
      </c>
      <c r="C361">
        <v>176</v>
      </c>
      <c r="D361" s="1">
        <v>17165</v>
      </c>
      <c r="E361" s="1">
        <v>885</v>
      </c>
      <c r="F361" s="1">
        <v>64</v>
      </c>
      <c r="G361" s="1" t="s">
        <v>40</v>
      </c>
      <c r="H361">
        <v>5108.71</v>
      </c>
      <c r="I361">
        <v>4831.7700000000004</v>
      </c>
      <c r="J361">
        <v>276.94</v>
      </c>
      <c r="K361">
        <v>966.35</v>
      </c>
      <c r="L361">
        <v>21.3</v>
      </c>
      <c r="M361">
        <v>13</v>
      </c>
      <c r="N361">
        <v>5</v>
      </c>
      <c r="O361">
        <v>727187.79</v>
      </c>
      <c r="P361">
        <v>1.01</v>
      </c>
      <c r="Q361">
        <v>744</v>
      </c>
      <c r="R361">
        <v>1306</v>
      </c>
      <c r="S361">
        <v>0.56999999999999995</v>
      </c>
      <c r="T361">
        <v>-19.402000000000001</v>
      </c>
      <c r="U361">
        <v>482.36500000000001</v>
      </c>
      <c r="V361">
        <v>23.866</v>
      </c>
      <c r="W361">
        <v>712.79600000000005</v>
      </c>
    </row>
    <row r="362" spans="1:23">
      <c r="A362" t="s">
        <v>40</v>
      </c>
      <c r="B362">
        <v>1292</v>
      </c>
      <c r="C362">
        <v>156</v>
      </c>
      <c r="D362" s="1">
        <v>19583</v>
      </c>
      <c r="E362" s="1">
        <v>964</v>
      </c>
      <c r="F362" s="1">
        <v>78</v>
      </c>
      <c r="G362" s="1" t="s">
        <v>40</v>
      </c>
      <c r="H362">
        <v>4713.32</v>
      </c>
      <c r="I362">
        <v>4286.2700000000004</v>
      </c>
      <c r="J362">
        <v>427.06</v>
      </c>
      <c r="K362">
        <v>1071.57</v>
      </c>
      <c r="L362">
        <v>35.590000000000003</v>
      </c>
      <c r="M362">
        <v>12</v>
      </c>
      <c r="N362">
        <v>4</v>
      </c>
      <c r="O362">
        <v>929820.33</v>
      </c>
      <c r="P362">
        <v>1.03</v>
      </c>
      <c r="Q362">
        <v>1097</v>
      </c>
      <c r="R362">
        <v>1599</v>
      </c>
      <c r="S362">
        <v>0.69</v>
      </c>
      <c r="T362">
        <v>26.827000000000002</v>
      </c>
      <c r="U362">
        <v>549.803</v>
      </c>
      <c r="V362">
        <v>40.783999999999999</v>
      </c>
      <c r="W362">
        <v>861.15599999999995</v>
      </c>
    </row>
    <row r="363" spans="1:23">
      <c r="A363" t="s">
        <v>40</v>
      </c>
      <c r="B363">
        <v>1307</v>
      </c>
      <c r="C363">
        <v>326</v>
      </c>
      <c r="D363" s="1">
        <v>22096</v>
      </c>
      <c r="E363" s="1">
        <v>955</v>
      </c>
      <c r="F363" s="1">
        <v>101</v>
      </c>
      <c r="G363" s="1" t="s">
        <v>40</v>
      </c>
      <c r="H363">
        <v>5319.01</v>
      </c>
      <c r="I363">
        <v>4933.6400000000003</v>
      </c>
      <c r="J363">
        <v>385.37</v>
      </c>
      <c r="K363">
        <v>986.73</v>
      </c>
      <c r="L363">
        <v>32.11</v>
      </c>
      <c r="M363">
        <v>12</v>
      </c>
      <c r="N363">
        <v>5</v>
      </c>
      <c r="O363">
        <v>1015658.27</v>
      </c>
      <c r="P363">
        <v>1.01</v>
      </c>
      <c r="Q363">
        <v>1274</v>
      </c>
      <c r="R363">
        <v>1489</v>
      </c>
      <c r="S363">
        <v>0.86</v>
      </c>
      <c r="T363">
        <v>-43.98</v>
      </c>
      <c r="U363">
        <v>526.11099999999999</v>
      </c>
      <c r="V363">
        <v>-8.0820000000000007</v>
      </c>
      <c r="W363">
        <v>857.40200000000004</v>
      </c>
    </row>
    <row r="364" spans="1:23">
      <c r="A364" t="s">
        <v>40</v>
      </c>
      <c r="B364">
        <v>1377</v>
      </c>
      <c r="C364">
        <v>459</v>
      </c>
      <c r="D364" s="1">
        <v>28433</v>
      </c>
      <c r="E364" s="1">
        <v>1148</v>
      </c>
      <c r="F364" s="1">
        <v>181</v>
      </c>
      <c r="G364" s="1" t="s">
        <v>40</v>
      </c>
      <c r="H364">
        <v>5106.46</v>
      </c>
      <c r="I364">
        <v>4528.7299999999996</v>
      </c>
      <c r="J364">
        <v>577.73</v>
      </c>
      <c r="K364">
        <v>905.75</v>
      </c>
      <c r="L364">
        <v>32.1</v>
      </c>
      <c r="M364">
        <v>18</v>
      </c>
      <c r="N364">
        <v>5</v>
      </c>
      <c r="O364">
        <v>1176318.3999999999</v>
      </c>
      <c r="P364">
        <v>1</v>
      </c>
      <c r="Q364">
        <v>1241</v>
      </c>
      <c r="R364">
        <v>1716</v>
      </c>
      <c r="S364">
        <v>0.72</v>
      </c>
      <c r="T364">
        <v>-6.3410000000000002</v>
      </c>
      <c r="U364">
        <v>527.76900000000001</v>
      </c>
      <c r="V364">
        <v>38.661999999999999</v>
      </c>
      <c r="W364">
        <v>875.42100000000005</v>
      </c>
    </row>
    <row r="365" spans="1:23">
      <c r="A365" t="s">
        <v>40</v>
      </c>
      <c r="B365">
        <v>1381</v>
      </c>
      <c r="C365">
        <v>62</v>
      </c>
      <c r="D365" s="1">
        <v>21612</v>
      </c>
      <c r="E365" s="1">
        <v>995</v>
      </c>
      <c r="F365" s="1">
        <v>46</v>
      </c>
      <c r="G365" s="1" t="s">
        <v>40</v>
      </c>
      <c r="H365">
        <v>5369.63</v>
      </c>
      <c r="I365">
        <v>5016.96</v>
      </c>
      <c r="J365">
        <v>352.67</v>
      </c>
      <c r="K365">
        <v>1003.39</v>
      </c>
      <c r="L365">
        <v>39.19</v>
      </c>
      <c r="M365">
        <v>9</v>
      </c>
      <c r="N365">
        <v>5</v>
      </c>
      <c r="O365">
        <v>1153355.28</v>
      </c>
      <c r="P365">
        <v>1.01</v>
      </c>
      <c r="Q365">
        <v>1224</v>
      </c>
      <c r="R365">
        <v>1558</v>
      </c>
      <c r="S365">
        <v>0.79</v>
      </c>
      <c r="T365">
        <v>25.241</v>
      </c>
      <c r="U365">
        <v>477.34300000000002</v>
      </c>
      <c r="V365">
        <v>92.638000000000005</v>
      </c>
      <c r="W365">
        <v>789.68100000000004</v>
      </c>
    </row>
    <row r="366" spans="1:23">
      <c r="A366" t="s">
        <v>40</v>
      </c>
      <c r="B366">
        <v>1459</v>
      </c>
      <c r="C366">
        <v>101</v>
      </c>
      <c r="D366" s="1">
        <v>12375</v>
      </c>
      <c r="E366" s="1">
        <v>640</v>
      </c>
      <c r="F366" s="1">
        <v>148</v>
      </c>
      <c r="G366" s="1" t="s">
        <v>40</v>
      </c>
      <c r="H366">
        <v>2621.31</v>
      </c>
      <c r="I366">
        <v>2621.31</v>
      </c>
      <c r="J366">
        <v>0</v>
      </c>
      <c r="K366">
        <v>655.33000000000004</v>
      </c>
      <c r="L366">
        <v>0</v>
      </c>
      <c r="M366">
        <v>0</v>
      </c>
      <c r="N366">
        <v>4</v>
      </c>
      <c r="O366">
        <v>226176.32</v>
      </c>
      <c r="P366">
        <v>1.01</v>
      </c>
      <c r="Q366">
        <v>333</v>
      </c>
      <c r="R366">
        <v>1100</v>
      </c>
      <c r="S366">
        <v>0.3</v>
      </c>
      <c r="T366">
        <v>71.899000000000001</v>
      </c>
      <c r="U366">
        <v>378.63</v>
      </c>
      <c r="V366">
        <v>118.601</v>
      </c>
      <c r="W366">
        <v>523.84299999999996</v>
      </c>
    </row>
    <row r="367" spans="1:23">
      <c r="A367" t="s">
        <v>40</v>
      </c>
      <c r="B367">
        <v>1542</v>
      </c>
      <c r="C367">
        <v>25</v>
      </c>
      <c r="D367" s="1">
        <v>19227</v>
      </c>
      <c r="E367" s="1">
        <v>967</v>
      </c>
      <c r="F367" s="1">
        <v>48</v>
      </c>
      <c r="G367" s="1" t="s">
        <v>40</v>
      </c>
      <c r="H367">
        <v>4694.4799999999996</v>
      </c>
      <c r="I367">
        <v>4331.8500000000004</v>
      </c>
      <c r="J367">
        <v>362.62</v>
      </c>
      <c r="K367">
        <v>866.37</v>
      </c>
      <c r="L367">
        <v>25.9</v>
      </c>
      <c r="M367">
        <v>14</v>
      </c>
      <c r="N367">
        <v>5</v>
      </c>
      <c r="O367">
        <v>679604.21</v>
      </c>
      <c r="P367">
        <v>1.01</v>
      </c>
      <c r="Q367">
        <v>941</v>
      </c>
      <c r="R367">
        <v>1356</v>
      </c>
      <c r="S367">
        <v>0.69</v>
      </c>
      <c r="T367">
        <v>8.6449999999999996</v>
      </c>
      <c r="U367">
        <v>475.13299999999998</v>
      </c>
      <c r="V367">
        <v>-8.1809999999999992</v>
      </c>
      <c r="W367">
        <v>774.625</v>
      </c>
    </row>
    <row r="368" spans="1:23">
      <c r="A368" t="s">
        <v>40</v>
      </c>
      <c r="B368">
        <v>1596</v>
      </c>
      <c r="C368">
        <v>71</v>
      </c>
      <c r="D368" s="1">
        <v>29086</v>
      </c>
      <c r="E368" s="1">
        <v>1157</v>
      </c>
      <c r="F368" s="1">
        <v>63</v>
      </c>
      <c r="G368" s="1" t="s">
        <v>40</v>
      </c>
      <c r="H368">
        <v>6337.08</v>
      </c>
      <c r="I368">
        <v>6198.79</v>
      </c>
      <c r="J368">
        <v>138.30000000000001</v>
      </c>
      <c r="K368">
        <v>1239.76</v>
      </c>
      <c r="L368">
        <v>27.66</v>
      </c>
      <c r="M368">
        <v>5</v>
      </c>
      <c r="N368">
        <v>5</v>
      </c>
      <c r="O368">
        <v>1044475.75</v>
      </c>
      <c r="P368">
        <v>1.01</v>
      </c>
      <c r="Q368">
        <v>879</v>
      </c>
      <c r="R368">
        <v>1589</v>
      </c>
      <c r="S368">
        <v>0.55000000000000004</v>
      </c>
      <c r="T368">
        <v>126.55500000000001</v>
      </c>
      <c r="U368">
        <v>598.14599999999996</v>
      </c>
      <c r="V368">
        <v>126.009</v>
      </c>
      <c r="W368">
        <v>834.75699999999995</v>
      </c>
    </row>
    <row r="369" spans="1:23">
      <c r="A369" t="s">
        <v>41</v>
      </c>
      <c r="B369">
        <v>147</v>
      </c>
      <c r="C369">
        <v>16</v>
      </c>
      <c r="D369" s="1">
        <v>20084</v>
      </c>
      <c r="E369" s="1">
        <v>941</v>
      </c>
      <c r="F369" s="1">
        <v>63</v>
      </c>
      <c r="G369" s="1" t="s">
        <v>41</v>
      </c>
      <c r="H369">
        <v>5520.82</v>
      </c>
      <c r="I369">
        <v>5250.03</v>
      </c>
      <c r="J369">
        <v>270.79000000000002</v>
      </c>
      <c r="K369">
        <v>1050.01</v>
      </c>
      <c r="L369">
        <v>19.34</v>
      </c>
      <c r="M369">
        <v>14</v>
      </c>
      <c r="N369">
        <v>5</v>
      </c>
      <c r="O369">
        <v>509537.82</v>
      </c>
      <c r="P369">
        <v>1.01</v>
      </c>
      <c r="Q369">
        <v>533</v>
      </c>
      <c r="R369">
        <v>1413</v>
      </c>
      <c r="S369">
        <v>0.38</v>
      </c>
      <c r="T369">
        <v>-8.4410000000000007</v>
      </c>
      <c r="U369">
        <v>498.202</v>
      </c>
      <c r="V369">
        <v>0.76200000000000001</v>
      </c>
      <c r="W369">
        <v>709.49599999999998</v>
      </c>
    </row>
    <row r="370" spans="1:23">
      <c r="A370" t="s">
        <v>41</v>
      </c>
      <c r="B370">
        <v>208</v>
      </c>
      <c r="C370">
        <v>295</v>
      </c>
      <c r="D370" s="1">
        <v>22310</v>
      </c>
      <c r="E370" s="1">
        <v>989</v>
      </c>
      <c r="F370" s="1">
        <v>136</v>
      </c>
      <c r="G370" s="1" t="s">
        <v>41</v>
      </c>
      <c r="H370">
        <v>5986.8</v>
      </c>
      <c r="I370">
        <v>5236.1400000000003</v>
      </c>
      <c r="J370">
        <v>750.66</v>
      </c>
      <c r="K370">
        <v>1047.23</v>
      </c>
      <c r="L370">
        <v>39.51</v>
      </c>
      <c r="M370">
        <v>19</v>
      </c>
      <c r="N370">
        <v>5</v>
      </c>
      <c r="O370">
        <v>1141822.1599999999</v>
      </c>
      <c r="P370">
        <v>1.02</v>
      </c>
      <c r="Q370">
        <v>1024</v>
      </c>
      <c r="R370">
        <v>1590</v>
      </c>
      <c r="S370">
        <v>0.64</v>
      </c>
      <c r="T370">
        <v>17.204999999999998</v>
      </c>
      <c r="U370">
        <v>455.95</v>
      </c>
      <c r="V370">
        <v>42.673999999999999</v>
      </c>
      <c r="W370">
        <v>809.84500000000003</v>
      </c>
    </row>
    <row r="371" spans="1:23">
      <c r="A371" t="s">
        <v>41</v>
      </c>
      <c r="B371">
        <v>285</v>
      </c>
      <c r="C371">
        <v>442</v>
      </c>
      <c r="D371" s="1">
        <v>31779</v>
      </c>
      <c r="E371" s="1">
        <v>1319</v>
      </c>
      <c r="F371" s="1">
        <v>152</v>
      </c>
      <c r="G371" s="1" t="s">
        <v>41</v>
      </c>
      <c r="H371">
        <v>5768.43</v>
      </c>
      <c r="I371">
        <v>5659.64</v>
      </c>
      <c r="J371">
        <v>108.78</v>
      </c>
      <c r="K371">
        <v>943.27</v>
      </c>
      <c r="L371">
        <v>27.2</v>
      </c>
      <c r="M371">
        <v>4</v>
      </c>
      <c r="N371">
        <v>6</v>
      </c>
      <c r="O371">
        <v>794960.03</v>
      </c>
      <c r="P371">
        <v>1.06</v>
      </c>
      <c r="Q371">
        <v>644</v>
      </c>
      <c r="R371">
        <v>1456</v>
      </c>
      <c r="S371">
        <v>0.44</v>
      </c>
      <c r="T371">
        <v>23.073</v>
      </c>
      <c r="U371">
        <v>537.28599999999994</v>
      </c>
      <c r="V371">
        <v>17.128</v>
      </c>
      <c r="W371">
        <v>777.54499999999996</v>
      </c>
    </row>
    <row r="372" spans="1:23">
      <c r="A372" t="s">
        <v>41</v>
      </c>
      <c r="B372">
        <v>327</v>
      </c>
      <c r="C372">
        <v>336</v>
      </c>
      <c r="D372" s="1">
        <v>28530</v>
      </c>
      <c r="E372" s="1">
        <v>1063</v>
      </c>
      <c r="F372" s="1">
        <v>153</v>
      </c>
      <c r="G372" s="1" t="s">
        <v>41</v>
      </c>
      <c r="H372">
        <v>7833.87</v>
      </c>
      <c r="I372">
        <v>6248.67</v>
      </c>
      <c r="J372">
        <v>1585.2</v>
      </c>
      <c r="K372">
        <v>1249.73</v>
      </c>
      <c r="L372">
        <v>36.03</v>
      </c>
      <c r="M372">
        <v>44</v>
      </c>
      <c r="N372">
        <v>5</v>
      </c>
      <c r="O372">
        <v>1082600.1100000001</v>
      </c>
      <c r="P372">
        <v>1.02</v>
      </c>
      <c r="Q372">
        <v>907</v>
      </c>
      <c r="R372">
        <v>1657</v>
      </c>
      <c r="S372">
        <v>0.55000000000000004</v>
      </c>
      <c r="T372">
        <v>-47.692</v>
      </c>
      <c r="U372">
        <v>490.28199999999998</v>
      </c>
      <c r="V372">
        <v>-13.823</v>
      </c>
      <c r="W372">
        <v>890.90099999999995</v>
      </c>
    </row>
    <row r="373" spans="1:23">
      <c r="A373" t="s">
        <v>41</v>
      </c>
      <c r="B373">
        <v>451</v>
      </c>
      <c r="C373">
        <v>125</v>
      </c>
      <c r="D373" s="1">
        <v>28111</v>
      </c>
      <c r="E373" s="1">
        <v>978</v>
      </c>
      <c r="F373" s="1">
        <v>207</v>
      </c>
      <c r="G373" s="1" t="s">
        <v>41</v>
      </c>
      <c r="H373">
        <v>5976.53</v>
      </c>
      <c r="I373">
        <v>5600.49</v>
      </c>
      <c r="J373">
        <v>376.04</v>
      </c>
      <c r="K373">
        <v>1120.0999999999999</v>
      </c>
      <c r="L373">
        <v>26.86</v>
      </c>
      <c r="M373">
        <v>14</v>
      </c>
      <c r="N373">
        <v>5</v>
      </c>
      <c r="O373">
        <v>1086438.3700000001</v>
      </c>
      <c r="P373">
        <v>1.01</v>
      </c>
      <c r="Q373">
        <v>980</v>
      </c>
      <c r="R373">
        <v>1534</v>
      </c>
      <c r="S373">
        <v>0.64</v>
      </c>
      <c r="T373">
        <v>-43.156999999999996</v>
      </c>
      <c r="U373">
        <v>484.58199999999999</v>
      </c>
      <c r="V373">
        <v>-84.983000000000004</v>
      </c>
      <c r="W373">
        <v>773.81700000000001</v>
      </c>
    </row>
    <row r="374" spans="1:23">
      <c r="A374" t="s">
        <v>41</v>
      </c>
      <c r="B374">
        <v>463</v>
      </c>
      <c r="C374">
        <v>170</v>
      </c>
      <c r="D374" s="1">
        <v>21263</v>
      </c>
      <c r="E374" s="1">
        <v>968</v>
      </c>
      <c r="F374" s="1">
        <v>61</v>
      </c>
      <c r="G374" s="1" t="s">
        <v>41</v>
      </c>
      <c r="H374">
        <v>6685.79</v>
      </c>
      <c r="I374">
        <v>5994.71</v>
      </c>
      <c r="J374">
        <v>691.09</v>
      </c>
      <c r="K374">
        <v>999.12</v>
      </c>
      <c r="L374">
        <v>28.8</v>
      </c>
      <c r="M374">
        <v>24</v>
      </c>
      <c r="N374">
        <v>6</v>
      </c>
      <c r="O374">
        <v>922567.15</v>
      </c>
      <c r="P374">
        <v>1.01</v>
      </c>
      <c r="Q374">
        <v>953</v>
      </c>
      <c r="R374">
        <v>1482</v>
      </c>
      <c r="S374">
        <v>0.64</v>
      </c>
      <c r="T374">
        <v>-100.467</v>
      </c>
      <c r="U374">
        <v>472.93299999999999</v>
      </c>
      <c r="V374">
        <v>-45.063000000000002</v>
      </c>
      <c r="W374">
        <v>752.57899999999995</v>
      </c>
    </row>
    <row r="375" spans="1:23">
      <c r="A375" t="s">
        <v>41</v>
      </c>
      <c r="B375">
        <v>505</v>
      </c>
      <c r="C375">
        <v>91</v>
      </c>
      <c r="D375" s="1">
        <v>24344</v>
      </c>
      <c r="E375" s="1">
        <v>959</v>
      </c>
      <c r="F375" s="1">
        <v>83</v>
      </c>
      <c r="G375" s="1" t="s">
        <v>41</v>
      </c>
      <c r="H375">
        <v>6220.36</v>
      </c>
      <c r="I375">
        <v>5662.62</v>
      </c>
      <c r="J375">
        <v>557.73</v>
      </c>
      <c r="K375">
        <v>1132.52</v>
      </c>
      <c r="L375">
        <v>32.81</v>
      </c>
      <c r="M375">
        <v>17</v>
      </c>
      <c r="N375">
        <v>5</v>
      </c>
      <c r="O375">
        <v>776993.29</v>
      </c>
      <c r="P375">
        <v>1.03</v>
      </c>
      <c r="Q375">
        <v>588</v>
      </c>
      <c r="R375">
        <v>1557</v>
      </c>
      <c r="S375">
        <v>0.38</v>
      </c>
      <c r="T375">
        <v>-6.0129999999999999</v>
      </c>
      <c r="U375">
        <v>526.32600000000002</v>
      </c>
      <c r="V375">
        <v>-47.213000000000001</v>
      </c>
      <c r="W375">
        <v>804.88499999999999</v>
      </c>
    </row>
    <row r="376" spans="1:23">
      <c r="A376" t="s">
        <v>41</v>
      </c>
      <c r="B376">
        <v>524</v>
      </c>
      <c r="C376">
        <v>89</v>
      </c>
      <c r="D376" s="1">
        <v>24920</v>
      </c>
      <c r="E376" s="1">
        <v>1218</v>
      </c>
      <c r="F376" s="1">
        <v>39</v>
      </c>
      <c r="G376" s="1" t="s">
        <v>41</v>
      </c>
      <c r="H376">
        <v>6171.47</v>
      </c>
      <c r="I376">
        <v>5859.08</v>
      </c>
      <c r="J376">
        <v>312.38</v>
      </c>
      <c r="K376">
        <v>1171.82</v>
      </c>
      <c r="L376">
        <v>28.4</v>
      </c>
      <c r="M376">
        <v>11</v>
      </c>
      <c r="N376">
        <v>5</v>
      </c>
      <c r="O376">
        <v>1162274.33</v>
      </c>
      <c r="P376">
        <v>1</v>
      </c>
      <c r="Q376">
        <v>1115</v>
      </c>
      <c r="R376">
        <v>1383</v>
      </c>
      <c r="S376">
        <v>0.81</v>
      </c>
      <c r="T376">
        <v>-11.573</v>
      </c>
      <c r="U376">
        <v>515.16399999999999</v>
      </c>
      <c r="V376">
        <v>-42.347000000000001</v>
      </c>
      <c r="W376">
        <v>764.19899999999996</v>
      </c>
    </row>
    <row r="377" spans="1:23">
      <c r="A377" t="s">
        <v>41</v>
      </c>
      <c r="B377">
        <v>567</v>
      </c>
      <c r="C377">
        <v>148</v>
      </c>
      <c r="D377" s="1">
        <v>24302</v>
      </c>
      <c r="E377" s="1">
        <v>916</v>
      </c>
      <c r="F377" s="1">
        <v>218</v>
      </c>
      <c r="G377" s="1" t="s">
        <v>41</v>
      </c>
      <c r="H377">
        <v>6661.48</v>
      </c>
      <c r="I377">
        <v>5956.26</v>
      </c>
      <c r="J377">
        <v>705.22</v>
      </c>
      <c r="K377">
        <v>992.71</v>
      </c>
      <c r="L377">
        <v>37.119999999999997</v>
      </c>
      <c r="M377">
        <v>19</v>
      </c>
      <c r="N377">
        <v>6</v>
      </c>
      <c r="O377">
        <v>1159664.01</v>
      </c>
      <c r="P377">
        <v>1.03</v>
      </c>
      <c r="Q377">
        <v>1177</v>
      </c>
      <c r="R377">
        <v>1502</v>
      </c>
      <c r="S377">
        <v>0.78</v>
      </c>
      <c r="T377">
        <v>-22.591000000000001</v>
      </c>
      <c r="U377">
        <v>460.29</v>
      </c>
      <c r="V377">
        <v>12.273</v>
      </c>
      <c r="W377">
        <v>808.45</v>
      </c>
    </row>
    <row r="378" spans="1:23">
      <c r="A378" t="s">
        <v>41</v>
      </c>
      <c r="B378">
        <v>656</v>
      </c>
      <c r="C378">
        <v>554</v>
      </c>
      <c r="D378" s="1">
        <v>31805</v>
      </c>
      <c r="E378" s="1">
        <v>964</v>
      </c>
      <c r="F378" s="1">
        <v>281</v>
      </c>
      <c r="G378" s="1" t="s">
        <v>41</v>
      </c>
      <c r="H378">
        <v>6294.67</v>
      </c>
      <c r="I378">
        <v>5357.32</v>
      </c>
      <c r="J378">
        <v>937.36</v>
      </c>
      <c r="K378">
        <v>1071.46</v>
      </c>
      <c r="L378">
        <v>29.29</v>
      </c>
      <c r="M378">
        <v>32</v>
      </c>
      <c r="N378">
        <v>5</v>
      </c>
      <c r="O378">
        <v>906639.75</v>
      </c>
      <c r="P378">
        <v>1.01</v>
      </c>
      <c r="Q378">
        <v>802</v>
      </c>
      <c r="R378">
        <v>1446</v>
      </c>
      <c r="S378">
        <v>0.55000000000000004</v>
      </c>
      <c r="T378">
        <v>31.872</v>
      </c>
      <c r="U378">
        <v>470.27499999999998</v>
      </c>
      <c r="V378">
        <v>-23.643999999999998</v>
      </c>
      <c r="W378">
        <v>765.57500000000005</v>
      </c>
    </row>
    <row r="379" spans="1:23">
      <c r="A379" t="s">
        <v>41</v>
      </c>
      <c r="B379">
        <v>704</v>
      </c>
      <c r="C379">
        <v>399</v>
      </c>
      <c r="D379" s="1">
        <v>38589</v>
      </c>
      <c r="E379" s="1">
        <v>1211</v>
      </c>
      <c r="F379" s="1">
        <v>111</v>
      </c>
      <c r="G379" s="1" t="s">
        <v>41</v>
      </c>
      <c r="H379">
        <v>6291.78</v>
      </c>
      <c r="I379">
        <v>5972.2</v>
      </c>
      <c r="J379">
        <v>319.58999999999997</v>
      </c>
      <c r="K379">
        <v>995.37</v>
      </c>
      <c r="L379">
        <v>26.63</v>
      </c>
      <c r="M379">
        <v>12</v>
      </c>
      <c r="N379">
        <v>6</v>
      </c>
      <c r="O379">
        <v>1074803.51</v>
      </c>
      <c r="P379">
        <v>1.02</v>
      </c>
      <c r="Q379">
        <v>918</v>
      </c>
      <c r="R379">
        <v>1578</v>
      </c>
      <c r="S379">
        <v>0.57999999999999996</v>
      </c>
      <c r="T379">
        <v>-21.015000000000001</v>
      </c>
      <c r="U379">
        <v>504.94499999999999</v>
      </c>
      <c r="V379">
        <v>-27.538</v>
      </c>
      <c r="W379">
        <v>772.21500000000003</v>
      </c>
    </row>
    <row r="380" spans="1:23">
      <c r="A380" t="s">
        <v>41</v>
      </c>
      <c r="B380">
        <v>1024</v>
      </c>
      <c r="C380">
        <v>364</v>
      </c>
      <c r="D380" s="1">
        <v>24080</v>
      </c>
      <c r="E380" s="1">
        <v>1115</v>
      </c>
      <c r="F380" s="1">
        <v>49</v>
      </c>
      <c r="G380" s="1" t="s">
        <v>41</v>
      </c>
      <c r="H380">
        <v>6099.44</v>
      </c>
      <c r="I380">
        <v>5738.03</v>
      </c>
      <c r="J380">
        <v>361.41</v>
      </c>
      <c r="K380">
        <v>956.34</v>
      </c>
      <c r="L380">
        <v>27.8</v>
      </c>
      <c r="M380">
        <v>13</v>
      </c>
      <c r="N380">
        <v>6</v>
      </c>
      <c r="O380">
        <v>949683.83</v>
      </c>
      <c r="P380">
        <v>1.03</v>
      </c>
      <c r="Q380">
        <v>1065</v>
      </c>
      <c r="R380">
        <v>1614</v>
      </c>
      <c r="S380">
        <v>0.66</v>
      </c>
      <c r="T380">
        <v>-5.8410000000000002</v>
      </c>
      <c r="U380">
        <v>504.85500000000002</v>
      </c>
      <c r="V380">
        <v>58.203000000000003</v>
      </c>
      <c r="W380">
        <v>825.52700000000004</v>
      </c>
    </row>
    <row r="381" spans="1:23">
      <c r="A381" t="s">
        <v>41</v>
      </c>
      <c r="B381">
        <v>1039</v>
      </c>
      <c r="C381">
        <v>531</v>
      </c>
      <c r="D381" s="1">
        <v>33727</v>
      </c>
      <c r="E381" s="1">
        <v>1025</v>
      </c>
      <c r="F381" s="1">
        <v>172</v>
      </c>
      <c r="G381" s="1" t="s">
        <v>41</v>
      </c>
      <c r="H381">
        <v>6508.25</v>
      </c>
      <c r="I381">
        <v>5766.55</v>
      </c>
      <c r="J381">
        <v>741.7</v>
      </c>
      <c r="K381">
        <v>1153.31</v>
      </c>
      <c r="L381">
        <v>39.04</v>
      </c>
      <c r="M381">
        <v>19</v>
      </c>
      <c r="N381">
        <v>5</v>
      </c>
      <c r="O381">
        <v>728084.1</v>
      </c>
      <c r="P381">
        <v>1.03</v>
      </c>
      <c r="Q381">
        <v>796</v>
      </c>
      <c r="R381">
        <v>1490</v>
      </c>
      <c r="S381">
        <v>0.53</v>
      </c>
      <c r="T381">
        <v>-2.6669999999999998</v>
      </c>
      <c r="U381">
        <v>490.286</v>
      </c>
      <c r="V381">
        <v>-22.350999999999999</v>
      </c>
      <c r="W381">
        <v>668.27099999999996</v>
      </c>
    </row>
    <row r="382" spans="1:23">
      <c r="A382" t="s">
        <v>41</v>
      </c>
      <c r="B382">
        <v>1162</v>
      </c>
      <c r="C382">
        <v>523</v>
      </c>
      <c r="D382" s="1">
        <v>28592</v>
      </c>
      <c r="E382" s="1">
        <v>1081</v>
      </c>
      <c r="F382" s="1">
        <v>67</v>
      </c>
      <c r="G382" s="1" t="s">
        <v>41</v>
      </c>
      <c r="H382">
        <v>5540.6</v>
      </c>
      <c r="I382">
        <v>5228.62</v>
      </c>
      <c r="J382">
        <v>311.99</v>
      </c>
      <c r="K382">
        <v>871.44</v>
      </c>
      <c r="L382">
        <v>44.57</v>
      </c>
      <c r="M382">
        <v>7</v>
      </c>
      <c r="N382">
        <v>6</v>
      </c>
      <c r="O382">
        <v>555055.71</v>
      </c>
      <c r="P382">
        <v>1.03</v>
      </c>
      <c r="Q382">
        <v>652</v>
      </c>
      <c r="R382">
        <v>1430</v>
      </c>
      <c r="S382">
        <v>0.46</v>
      </c>
      <c r="T382">
        <v>-28.971</v>
      </c>
      <c r="U382">
        <v>443.15699999999998</v>
      </c>
      <c r="V382">
        <v>-145.81899999999999</v>
      </c>
      <c r="W382">
        <v>649.93299999999999</v>
      </c>
    </row>
    <row r="383" spans="1:23">
      <c r="A383" t="s">
        <v>41</v>
      </c>
      <c r="B383">
        <v>1282</v>
      </c>
      <c r="C383">
        <v>510</v>
      </c>
      <c r="D383" s="1">
        <v>32830</v>
      </c>
      <c r="E383" s="1">
        <v>1340</v>
      </c>
      <c r="F383" s="1">
        <v>166</v>
      </c>
      <c r="G383" s="1" t="s">
        <v>41</v>
      </c>
      <c r="H383">
        <v>6829.65</v>
      </c>
      <c r="I383">
        <v>6357.65</v>
      </c>
      <c r="J383">
        <v>472</v>
      </c>
      <c r="K383">
        <v>1059.6099999999999</v>
      </c>
      <c r="L383">
        <v>20.52</v>
      </c>
      <c r="M383">
        <v>23</v>
      </c>
      <c r="N383">
        <v>6</v>
      </c>
      <c r="O383">
        <v>937550.72</v>
      </c>
      <c r="P383">
        <v>1</v>
      </c>
      <c r="Q383">
        <v>1193</v>
      </c>
      <c r="R383">
        <v>1491</v>
      </c>
      <c r="S383">
        <v>0.8</v>
      </c>
      <c r="T383">
        <v>10.93</v>
      </c>
      <c r="U383">
        <v>524.75599999999997</v>
      </c>
      <c r="V383">
        <v>-19.094999999999999</v>
      </c>
      <c r="W383">
        <v>691.15499999999997</v>
      </c>
    </row>
    <row r="384" spans="1:23">
      <c r="A384" t="s">
        <v>41</v>
      </c>
      <c r="B384">
        <v>1305</v>
      </c>
      <c r="C384">
        <v>181</v>
      </c>
      <c r="D384" s="1">
        <v>28462</v>
      </c>
      <c r="E384" s="1">
        <v>1095</v>
      </c>
      <c r="F384" s="1">
        <v>292</v>
      </c>
      <c r="G384" s="1" t="s">
        <v>41</v>
      </c>
      <c r="H384">
        <v>7011.71</v>
      </c>
      <c r="I384">
        <v>6498.02</v>
      </c>
      <c r="J384">
        <v>513.69000000000005</v>
      </c>
      <c r="K384">
        <v>1083</v>
      </c>
      <c r="L384">
        <v>22.33</v>
      </c>
      <c r="M384">
        <v>23</v>
      </c>
      <c r="N384">
        <v>6</v>
      </c>
      <c r="O384">
        <v>1057071.1399999999</v>
      </c>
      <c r="P384">
        <v>1.01</v>
      </c>
      <c r="Q384">
        <v>1148</v>
      </c>
      <c r="R384">
        <v>1444</v>
      </c>
      <c r="S384">
        <v>0.8</v>
      </c>
      <c r="T384">
        <v>10.17</v>
      </c>
      <c r="U384">
        <v>502.07600000000002</v>
      </c>
      <c r="V384">
        <v>29.568999999999999</v>
      </c>
      <c r="W384">
        <v>792.697</v>
      </c>
    </row>
    <row r="385" spans="1:23">
      <c r="A385" t="s">
        <v>41</v>
      </c>
      <c r="B385">
        <v>1372</v>
      </c>
      <c r="C385">
        <v>476</v>
      </c>
      <c r="D385" s="1">
        <v>37227</v>
      </c>
      <c r="E385" s="1">
        <v>1238</v>
      </c>
      <c r="F385" s="1">
        <v>123</v>
      </c>
      <c r="G385" s="1" t="s">
        <v>41</v>
      </c>
      <c r="H385">
        <v>6621.02</v>
      </c>
      <c r="I385">
        <v>6160.4</v>
      </c>
      <c r="J385">
        <v>460.62</v>
      </c>
      <c r="K385">
        <v>1026.73</v>
      </c>
      <c r="L385">
        <v>25.59</v>
      </c>
      <c r="M385">
        <v>18</v>
      </c>
      <c r="N385">
        <v>6</v>
      </c>
      <c r="O385">
        <v>904659.73</v>
      </c>
      <c r="P385">
        <v>1.01</v>
      </c>
      <c r="Q385">
        <v>1020</v>
      </c>
      <c r="R385">
        <v>1531</v>
      </c>
      <c r="S385">
        <v>0.67</v>
      </c>
      <c r="T385">
        <v>-34.851999999999997</v>
      </c>
      <c r="U385">
        <v>508.565</v>
      </c>
      <c r="V385">
        <v>12.9</v>
      </c>
      <c r="W385">
        <v>860.54899999999998</v>
      </c>
    </row>
    <row r="386" spans="1:23">
      <c r="A386" t="s">
        <v>41</v>
      </c>
      <c r="B386">
        <v>1410</v>
      </c>
      <c r="C386">
        <v>316</v>
      </c>
      <c r="D386" s="1">
        <v>33747</v>
      </c>
      <c r="E386" s="1">
        <v>1076</v>
      </c>
      <c r="F386" s="1">
        <v>125</v>
      </c>
      <c r="G386" s="1" t="s">
        <v>41</v>
      </c>
      <c r="H386">
        <v>7662.8</v>
      </c>
      <c r="I386">
        <v>6718.39</v>
      </c>
      <c r="J386">
        <v>944.41</v>
      </c>
      <c r="K386">
        <v>1343.68</v>
      </c>
      <c r="L386">
        <v>37.78</v>
      </c>
      <c r="M386">
        <v>25</v>
      </c>
      <c r="N386">
        <v>5</v>
      </c>
      <c r="O386">
        <v>1352720.09</v>
      </c>
      <c r="P386">
        <v>1.03</v>
      </c>
      <c r="Q386">
        <v>1079</v>
      </c>
      <c r="R386">
        <v>1792</v>
      </c>
      <c r="S386">
        <v>0.6</v>
      </c>
      <c r="T386">
        <v>-32.906999999999996</v>
      </c>
      <c r="U386">
        <v>558.83100000000002</v>
      </c>
      <c r="V386">
        <v>-106.92100000000001</v>
      </c>
      <c r="W386">
        <v>934.06100000000004</v>
      </c>
    </row>
    <row r="387" spans="1:23">
      <c r="A387" t="s">
        <v>41</v>
      </c>
      <c r="B387">
        <v>1432</v>
      </c>
      <c r="C387">
        <v>426</v>
      </c>
      <c r="D387" s="1">
        <v>33425</v>
      </c>
      <c r="E387" s="1">
        <v>1368</v>
      </c>
      <c r="F387" s="1">
        <v>197</v>
      </c>
      <c r="G387" s="1" t="s">
        <v>41</v>
      </c>
      <c r="H387">
        <v>6540.64</v>
      </c>
      <c r="I387">
        <v>6393.42</v>
      </c>
      <c r="J387">
        <v>147.22</v>
      </c>
      <c r="K387">
        <v>1278.68</v>
      </c>
      <c r="L387">
        <v>24.54</v>
      </c>
      <c r="M387">
        <v>6</v>
      </c>
      <c r="N387">
        <v>5</v>
      </c>
      <c r="O387">
        <v>1150418.9099999999</v>
      </c>
      <c r="P387">
        <v>1.01</v>
      </c>
      <c r="Q387">
        <v>759</v>
      </c>
      <c r="R387">
        <v>1794</v>
      </c>
      <c r="S387">
        <v>0.42</v>
      </c>
      <c r="T387">
        <v>-51.383000000000003</v>
      </c>
      <c r="U387">
        <v>631.52499999999998</v>
      </c>
      <c r="V387">
        <v>-85.019000000000005</v>
      </c>
      <c r="W387">
        <v>848.49900000000002</v>
      </c>
    </row>
    <row r="388" spans="1:23">
      <c r="A388" t="s">
        <v>42</v>
      </c>
      <c r="B388">
        <v>171</v>
      </c>
      <c r="C388">
        <v>350</v>
      </c>
      <c r="D388" s="1">
        <v>25677</v>
      </c>
      <c r="E388" s="1">
        <v>1165</v>
      </c>
      <c r="F388" s="1">
        <v>119</v>
      </c>
      <c r="G388" s="1" t="s">
        <v>42</v>
      </c>
      <c r="H388">
        <v>7381.84</v>
      </c>
      <c r="I388">
        <v>6237.2</v>
      </c>
      <c r="J388">
        <v>1144.6400000000001</v>
      </c>
      <c r="K388">
        <v>1247.44</v>
      </c>
      <c r="L388">
        <v>47.69</v>
      </c>
      <c r="M388">
        <v>24</v>
      </c>
      <c r="N388">
        <v>5</v>
      </c>
      <c r="O388">
        <v>1347204.55</v>
      </c>
      <c r="P388">
        <v>1.05</v>
      </c>
      <c r="Q388">
        <v>811</v>
      </c>
      <c r="R388">
        <v>2018</v>
      </c>
      <c r="S388">
        <v>0.4</v>
      </c>
      <c r="T388">
        <v>-32.018000000000001</v>
      </c>
      <c r="U388">
        <v>587.79499999999996</v>
      </c>
      <c r="V388">
        <v>-78.962000000000003</v>
      </c>
      <c r="W388">
        <v>975.447</v>
      </c>
    </row>
    <row r="389" spans="1:23">
      <c r="A389" t="s">
        <v>42</v>
      </c>
      <c r="B389">
        <v>194</v>
      </c>
      <c r="C389">
        <v>334</v>
      </c>
      <c r="D389" s="1">
        <v>23676</v>
      </c>
      <c r="E389" s="1">
        <v>1061</v>
      </c>
      <c r="F389" s="1">
        <v>48</v>
      </c>
      <c r="G389" s="1" t="s">
        <v>42</v>
      </c>
      <c r="H389">
        <v>4746.97</v>
      </c>
      <c r="I389">
        <v>4487.1000000000004</v>
      </c>
      <c r="J389">
        <v>259.87</v>
      </c>
      <c r="K389">
        <v>1121.77</v>
      </c>
      <c r="L389">
        <v>23.62</v>
      </c>
      <c r="M389">
        <v>11</v>
      </c>
      <c r="N389">
        <v>4</v>
      </c>
      <c r="O389">
        <v>962548.24</v>
      </c>
      <c r="P389">
        <v>1</v>
      </c>
      <c r="Q389">
        <v>1027</v>
      </c>
      <c r="R389">
        <v>1754</v>
      </c>
      <c r="S389">
        <v>0.59</v>
      </c>
      <c r="T389">
        <v>41.921999999999997</v>
      </c>
      <c r="U389">
        <v>602.80999999999995</v>
      </c>
      <c r="V389">
        <v>27.966999999999999</v>
      </c>
      <c r="W389">
        <v>919.64200000000005</v>
      </c>
    </row>
    <row r="390" spans="1:23">
      <c r="A390" t="s">
        <v>42</v>
      </c>
      <c r="B390">
        <v>228</v>
      </c>
      <c r="C390">
        <v>157</v>
      </c>
      <c r="D390" s="1">
        <v>27221</v>
      </c>
      <c r="E390" s="1">
        <v>1090</v>
      </c>
      <c r="F390" s="1">
        <v>80</v>
      </c>
      <c r="G390" s="1" t="s">
        <v>42</v>
      </c>
      <c r="H390">
        <v>5555.98</v>
      </c>
      <c r="I390">
        <v>4961.6099999999997</v>
      </c>
      <c r="J390">
        <v>594.37</v>
      </c>
      <c r="K390">
        <v>1240.4000000000001</v>
      </c>
      <c r="L390">
        <v>29.72</v>
      </c>
      <c r="M390">
        <v>20</v>
      </c>
      <c r="N390">
        <v>4</v>
      </c>
      <c r="O390">
        <v>1461680.71</v>
      </c>
      <c r="P390">
        <v>1.02</v>
      </c>
      <c r="Q390">
        <v>1350</v>
      </c>
      <c r="R390">
        <v>1892</v>
      </c>
      <c r="S390">
        <v>0.71</v>
      </c>
      <c r="T390">
        <v>-15.866</v>
      </c>
      <c r="U390">
        <v>568.83900000000006</v>
      </c>
      <c r="V390">
        <v>-54.817999999999998</v>
      </c>
      <c r="W390">
        <v>947.9</v>
      </c>
    </row>
    <row r="391" spans="1:23">
      <c r="A391" t="s">
        <v>42</v>
      </c>
      <c r="B391">
        <v>275</v>
      </c>
      <c r="C391">
        <v>77</v>
      </c>
      <c r="D391" s="1">
        <v>21891</v>
      </c>
      <c r="E391" s="1">
        <v>961</v>
      </c>
      <c r="F391" s="1">
        <v>234</v>
      </c>
      <c r="G391" s="1" t="s">
        <v>42</v>
      </c>
      <c r="H391">
        <v>4773.99</v>
      </c>
      <c r="I391">
        <v>4249.22</v>
      </c>
      <c r="J391">
        <v>524.77</v>
      </c>
      <c r="K391">
        <v>849.84</v>
      </c>
      <c r="L391">
        <v>26.24</v>
      </c>
      <c r="M391">
        <v>20</v>
      </c>
      <c r="N391">
        <v>5</v>
      </c>
      <c r="O391">
        <v>970679.22</v>
      </c>
      <c r="P391">
        <v>1.01</v>
      </c>
      <c r="Q391">
        <v>1083</v>
      </c>
      <c r="R391">
        <v>1598</v>
      </c>
      <c r="S391">
        <v>0.68</v>
      </c>
      <c r="T391">
        <v>29.425999999999998</v>
      </c>
      <c r="U391">
        <v>498.43400000000003</v>
      </c>
      <c r="V391">
        <v>86.786000000000001</v>
      </c>
      <c r="W391">
        <v>802.29</v>
      </c>
    </row>
    <row r="392" spans="1:23">
      <c r="A392" t="s">
        <v>42</v>
      </c>
      <c r="B392">
        <v>304</v>
      </c>
      <c r="C392">
        <v>451</v>
      </c>
      <c r="D392" s="1">
        <v>33822</v>
      </c>
      <c r="E392" s="1">
        <v>1204</v>
      </c>
      <c r="F392" s="1">
        <v>102</v>
      </c>
      <c r="G392" s="1" t="s">
        <v>42</v>
      </c>
      <c r="H392">
        <v>6619.64</v>
      </c>
      <c r="I392">
        <v>6317.98</v>
      </c>
      <c r="J392">
        <v>301.66000000000003</v>
      </c>
      <c r="K392">
        <v>1053</v>
      </c>
      <c r="L392">
        <v>25.14</v>
      </c>
      <c r="M392">
        <v>12</v>
      </c>
      <c r="N392">
        <v>6</v>
      </c>
      <c r="O392">
        <v>1477060.34</v>
      </c>
      <c r="P392">
        <v>1.01</v>
      </c>
      <c r="Q392">
        <v>1244</v>
      </c>
      <c r="R392">
        <v>2026</v>
      </c>
      <c r="S392">
        <v>0.61</v>
      </c>
      <c r="T392">
        <v>12.226000000000001</v>
      </c>
      <c r="U392">
        <v>612.96299999999997</v>
      </c>
      <c r="V392">
        <v>26.38</v>
      </c>
      <c r="W392">
        <v>984.13400000000001</v>
      </c>
    </row>
    <row r="393" spans="1:23">
      <c r="A393" t="s">
        <v>42</v>
      </c>
      <c r="B393">
        <v>321</v>
      </c>
      <c r="C393">
        <v>19</v>
      </c>
      <c r="D393" s="1">
        <v>21318</v>
      </c>
      <c r="E393" s="1">
        <v>944</v>
      </c>
      <c r="F393" s="1">
        <v>186</v>
      </c>
      <c r="G393" s="1" t="s">
        <v>42</v>
      </c>
      <c r="H393">
        <v>4797.67</v>
      </c>
      <c r="I393">
        <v>4338.63</v>
      </c>
      <c r="J393">
        <v>459.04</v>
      </c>
      <c r="K393">
        <v>867.73</v>
      </c>
      <c r="L393">
        <v>27</v>
      </c>
      <c r="M393">
        <v>17</v>
      </c>
      <c r="N393">
        <v>5</v>
      </c>
      <c r="O393">
        <v>685942.87</v>
      </c>
      <c r="P393">
        <v>1.02</v>
      </c>
      <c r="Q393">
        <v>788</v>
      </c>
      <c r="R393">
        <v>1586</v>
      </c>
      <c r="S393">
        <v>0.5</v>
      </c>
      <c r="T393">
        <v>64.218000000000004</v>
      </c>
      <c r="U393">
        <v>546.13800000000003</v>
      </c>
      <c r="V393">
        <v>118.697</v>
      </c>
      <c r="W393">
        <v>857.21799999999996</v>
      </c>
    </row>
    <row r="394" spans="1:23">
      <c r="A394" t="s">
        <v>42</v>
      </c>
      <c r="B394">
        <v>355</v>
      </c>
      <c r="C394">
        <v>478</v>
      </c>
      <c r="D394" s="1">
        <v>22460</v>
      </c>
      <c r="E394" s="1">
        <v>1100</v>
      </c>
      <c r="F394" s="1">
        <v>46</v>
      </c>
      <c r="G394" s="1" t="s">
        <v>42</v>
      </c>
      <c r="H394">
        <v>4642.83</v>
      </c>
      <c r="I394">
        <v>4254.6499999999996</v>
      </c>
      <c r="J394">
        <v>388.17</v>
      </c>
      <c r="K394">
        <v>850.93</v>
      </c>
      <c r="L394">
        <v>21.57</v>
      </c>
      <c r="M394">
        <v>18</v>
      </c>
      <c r="N394">
        <v>5</v>
      </c>
      <c r="O394">
        <v>621378.34</v>
      </c>
      <c r="P394">
        <v>1.01</v>
      </c>
      <c r="Q394">
        <v>518</v>
      </c>
      <c r="R394">
        <v>1682</v>
      </c>
      <c r="S394">
        <v>0.31</v>
      </c>
      <c r="T394">
        <v>-60.887999999999998</v>
      </c>
      <c r="U394">
        <v>548.85900000000004</v>
      </c>
      <c r="V394">
        <v>-141.55000000000001</v>
      </c>
      <c r="W394">
        <v>754.62199999999996</v>
      </c>
    </row>
    <row r="395" spans="1:23">
      <c r="A395" t="s">
        <v>42</v>
      </c>
      <c r="B395">
        <v>460</v>
      </c>
      <c r="C395">
        <v>486</v>
      </c>
      <c r="D395" s="1">
        <v>35500</v>
      </c>
      <c r="E395" s="1">
        <v>1286</v>
      </c>
      <c r="F395" s="1">
        <v>227</v>
      </c>
      <c r="G395" s="1" t="s">
        <v>42</v>
      </c>
      <c r="H395">
        <v>7063.76</v>
      </c>
      <c r="I395">
        <v>6490.79</v>
      </c>
      <c r="J395">
        <v>572.97</v>
      </c>
      <c r="K395">
        <v>1298.1600000000001</v>
      </c>
      <c r="L395">
        <v>35.81</v>
      </c>
      <c r="M395">
        <v>16</v>
      </c>
      <c r="N395">
        <v>5</v>
      </c>
      <c r="O395">
        <v>1724189.07</v>
      </c>
      <c r="P395">
        <v>1.01</v>
      </c>
      <c r="Q395">
        <v>1513</v>
      </c>
      <c r="R395">
        <v>1954</v>
      </c>
      <c r="S395">
        <v>0.77</v>
      </c>
      <c r="T395">
        <v>5.3369999999999997</v>
      </c>
      <c r="U395">
        <v>608.48800000000006</v>
      </c>
      <c r="V395">
        <v>-16.792999999999999</v>
      </c>
      <c r="W395">
        <v>1030.9059999999999</v>
      </c>
    </row>
    <row r="396" spans="1:23">
      <c r="A396" t="s">
        <v>42</v>
      </c>
      <c r="B396">
        <v>521</v>
      </c>
      <c r="C396">
        <v>1172</v>
      </c>
      <c r="D396" s="1">
        <v>27114</v>
      </c>
      <c r="E396" s="1">
        <v>1148</v>
      </c>
      <c r="F396" s="1">
        <v>162</v>
      </c>
      <c r="G396" s="1" t="s">
        <v>42</v>
      </c>
      <c r="H396">
        <v>6164.98</v>
      </c>
      <c r="I396">
        <v>5358.44</v>
      </c>
      <c r="J396">
        <v>806.54</v>
      </c>
      <c r="K396">
        <v>1071.69</v>
      </c>
      <c r="L396">
        <v>29.87</v>
      </c>
      <c r="M396">
        <v>27</v>
      </c>
      <c r="N396">
        <v>5</v>
      </c>
      <c r="O396">
        <v>672354.05</v>
      </c>
      <c r="P396">
        <v>1.02</v>
      </c>
      <c r="Q396">
        <v>423</v>
      </c>
      <c r="R396">
        <v>1887</v>
      </c>
      <c r="S396">
        <v>0.22</v>
      </c>
      <c r="T396">
        <v>-63.874000000000002</v>
      </c>
      <c r="U396">
        <v>584.24900000000002</v>
      </c>
      <c r="V396">
        <v>-130.20699999999999</v>
      </c>
      <c r="W396">
        <v>906.98400000000004</v>
      </c>
    </row>
    <row r="397" spans="1:23">
      <c r="A397" t="s">
        <v>42</v>
      </c>
      <c r="B397">
        <v>558</v>
      </c>
      <c r="C397">
        <v>92</v>
      </c>
      <c r="H397">
        <v>5783.56</v>
      </c>
      <c r="I397">
        <v>5258.51</v>
      </c>
      <c r="J397">
        <v>525.04</v>
      </c>
      <c r="K397">
        <v>1051.7</v>
      </c>
      <c r="L397">
        <v>35</v>
      </c>
      <c r="M397">
        <v>15</v>
      </c>
      <c r="N397">
        <v>5</v>
      </c>
      <c r="O397">
        <v>810749.1</v>
      </c>
      <c r="P397">
        <v>1.03</v>
      </c>
      <c r="Q397">
        <v>529</v>
      </c>
      <c r="R397">
        <v>1839</v>
      </c>
      <c r="S397">
        <v>0.28999999999999998</v>
      </c>
      <c r="T397">
        <v>-51.280999999999999</v>
      </c>
      <c r="U397">
        <v>583.64700000000005</v>
      </c>
      <c r="V397">
        <v>-106.396</v>
      </c>
      <c r="W397">
        <v>853.79300000000001</v>
      </c>
    </row>
    <row r="398" spans="1:23">
      <c r="A398" t="s">
        <v>42</v>
      </c>
      <c r="B398">
        <v>1085</v>
      </c>
      <c r="C398">
        <v>296</v>
      </c>
      <c r="D398" s="1">
        <v>24619</v>
      </c>
      <c r="E398" s="1">
        <v>982</v>
      </c>
      <c r="F398" s="1">
        <v>135</v>
      </c>
      <c r="G398" s="1" t="s">
        <v>42</v>
      </c>
      <c r="H398">
        <v>5423.73</v>
      </c>
      <c r="I398">
        <v>4921.18</v>
      </c>
      <c r="J398">
        <v>502.56</v>
      </c>
      <c r="K398">
        <v>820.2</v>
      </c>
      <c r="L398">
        <v>33.5</v>
      </c>
      <c r="M398">
        <v>15</v>
      </c>
      <c r="N398">
        <v>6</v>
      </c>
      <c r="O398">
        <v>718902.41</v>
      </c>
      <c r="P398">
        <v>1.03</v>
      </c>
      <c r="Q398">
        <v>726</v>
      </c>
      <c r="R398">
        <v>1696</v>
      </c>
      <c r="S398">
        <v>0.43</v>
      </c>
      <c r="T398">
        <v>-5.3310000000000004</v>
      </c>
      <c r="U398">
        <v>557.32100000000003</v>
      </c>
      <c r="V398">
        <v>-86.203999999999994</v>
      </c>
      <c r="W398">
        <v>889.83699999999999</v>
      </c>
    </row>
    <row r="399" spans="1:23">
      <c r="A399" t="s">
        <v>42</v>
      </c>
      <c r="B399">
        <v>1197</v>
      </c>
      <c r="C399">
        <v>100</v>
      </c>
      <c r="D399" s="1">
        <v>15922</v>
      </c>
      <c r="E399" s="1">
        <v>783</v>
      </c>
      <c r="F399" s="1">
        <v>70</v>
      </c>
      <c r="G399" s="1" t="s">
        <v>42</v>
      </c>
      <c r="H399">
        <v>4074.8</v>
      </c>
      <c r="I399">
        <v>3740.75</v>
      </c>
      <c r="J399">
        <v>334.05</v>
      </c>
      <c r="K399">
        <v>935.19</v>
      </c>
      <c r="L399">
        <v>27.84</v>
      </c>
      <c r="M399">
        <v>12</v>
      </c>
      <c r="N399">
        <v>4</v>
      </c>
      <c r="O399">
        <v>788260.66</v>
      </c>
      <c r="P399">
        <v>1.01</v>
      </c>
      <c r="Q399">
        <v>937</v>
      </c>
      <c r="R399">
        <v>1539</v>
      </c>
      <c r="S399">
        <v>0.61</v>
      </c>
      <c r="T399">
        <v>-24.619</v>
      </c>
      <c r="U399">
        <v>507.02600000000001</v>
      </c>
      <c r="V399">
        <v>-34.875999999999998</v>
      </c>
      <c r="W399">
        <v>794.66099999999994</v>
      </c>
    </row>
    <row r="400" spans="1:23">
      <c r="A400" t="s">
        <v>42</v>
      </c>
      <c r="B400">
        <v>1391</v>
      </c>
      <c r="C400">
        <v>335</v>
      </c>
      <c r="D400" s="1">
        <v>22832</v>
      </c>
      <c r="E400" s="1">
        <v>1046</v>
      </c>
      <c r="F400" s="1">
        <v>135</v>
      </c>
      <c r="G400" s="1" t="s">
        <v>42</v>
      </c>
      <c r="H400">
        <v>5148.22</v>
      </c>
      <c r="I400">
        <v>4803.34</v>
      </c>
      <c r="J400">
        <v>344.88</v>
      </c>
      <c r="K400">
        <v>800.56</v>
      </c>
      <c r="L400">
        <v>26.53</v>
      </c>
      <c r="M400">
        <v>13</v>
      </c>
      <c r="N400">
        <v>6</v>
      </c>
      <c r="O400">
        <v>1014429.15</v>
      </c>
      <c r="P400">
        <v>1</v>
      </c>
      <c r="Q400">
        <v>1036</v>
      </c>
      <c r="R400">
        <v>1682</v>
      </c>
      <c r="S400">
        <v>0.62</v>
      </c>
      <c r="T400">
        <v>7.335</v>
      </c>
      <c r="U400">
        <v>514.91700000000003</v>
      </c>
      <c r="V400">
        <v>48.417000000000002</v>
      </c>
      <c r="W400">
        <v>850.36599999999999</v>
      </c>
    </row>
    <row r="401" spans="1:23">
      <c r="A401" t="s">
        <v>42</v>
      </c>
      <c r="B401">
        <v>1504</v>
      </c>
      <c r="C401">
        <v>404</v>
      </c>
      <c r="D401" s="1">
        <v>26728</v>
      </c>
      <c r="E401" s="1">
        <v>1078</v>
      </c>
      <c r="F401" s="1">
        <v>425</v>
      </c>
      <c r="G401" s="1" t="s">
        <v>42</v>
      </c>
      <c r="H401">
        <v>4691.5200000000004</v>
      </c>
      <c r="I401">
        <v>4578.88</v>
      </c>
      <c r="J401">
        <v>112.64</v>
      </c>
      <c r="K401">
        <v>1526.29</v>
      </c>
      <c r="L401">
        <v>16.09</v>
      </c>
      <c r="M401">
        <v>7</v>
      </c>
      <c r="N401">
        <v>3</v>
      </c>
      <c r="O401">
        <v>917286.21</v>
      </c>
      <c r="P401">
        <v>1.01</v>
      </c>
      <c r="Q401">
        <v>907</v>
      </c>
      <c r="R401">
        <v>1832</v>
      </c>
      <c r="S401">
        <v>0.5</v>
      </c>
      <c r="T401">
        <v>-12.801</v>
      </c>
      <c r="U401">
        <v>710.05399999999997</v>
      </c>
      <c r="V401">
        <v>31.751999999999999</v>
      </c>
      <c r="W401">
        <v>952.11800000000005</v>
      </c>
    </row>
    <row r="402" spans="1:23">
      <c r="A402" t="s">
        <v>42</v>
      </c>
      <c r="B402">
        <v>1561</v>
      </c>
      <c r="C402">
        <v>561</v>
      </c>
      <c r="D402" s="1">
        <v>30326</v>
      </c>
      <c r="E402" s="1">
        <v>1206</v>
      </c>
      <c r="F402" s="1">
        <v>321</v>
      </c>
      <c r="G402" s="1" t="s">
        <v>42</v>
      </c>
      <c r="H402">
        <v>6237.07</v>
      </c>
      <c r="I402">
        <v>5316.8</v>
      </c>
      <c r="J402">
        <v>920.27</v>
      </c>
      <c r="K402">
        <v>1063.3599999999999</v>
      </c>
      <c r="L402">
        <v>29.69</v>
      </c>
      <c r="M402">
        <v>31</v>
      </c>
      <c r="N402">
        <v>5</v>
      </c>
      <c r="O402">
        <v>600752.15</v>
      </c>
      <c r="P402">
        <v>1.01</v>
      </c>
      <c r="Q402">
        <v>478</v>
      </c>
      <c r="R402">
        <v>2040</v>
      </c>
      <c r="S402">
        <v>0.23</v>
      </c>
      <c r="T402">
        <v>-45.387999999999998</v>
      </c>
      <c r="U402">
        <v>661.274</v>
      </c>
      <c r="V402">
        <v>-121.872</v>
      </c>
      <c r="W402">
        <v>1023.322</v>
      </c>
    </row>
    <row r="403" spans="1:23">
      <c r="A403" t="s">
        <v>42</v>
      </c>
      <c r="B403">
        <v>1565</v>
      </c>
      <c r="C403">
        <v>179</v>
      </c>
      <c r="D403" s="1">
        <v>22576</v>
      </c>
      <c r="E403" s="1">
        <v>1073</v>
      </c>
      <c r="F403" s="1">
        <v>61</v>
      </c>
      <c r="G403" s="1" t="s">
        <v>42</v>
      </c>
      <c r="H403">
        <v>5770.34</v>
      </c>
      <c r="I403">
        <v>5535.89</v>
      </c>
      <c r="J403">
        <v>234.45</v>
      </c>
      <c r="K403">
        <v>1107.18</v>
      </c>
      <c r="L403">
        <v>16.75</v>
      </c>
      <c r="M403">
        <v>14</v>
      </c>
      <c r="N403">
        <v>5</v>
      </c>
      <c r="O403">
        <v>1186104.3500000001</v>
      </c>
      <c r="P403">
        <v>1</v>
      </c>
      <c r="Q403">
        <v>1083</v>
      </c>
      <c r="R403">
        <v>1590</v>
      </c>
      <c r="S403">
        <v>0.68</v>
      </c>
      <c r="T403">
        <v>3.798</v>
      </c>
      <c r="U403">
        <v>587.78399999999999</v>
      </c>
      <c r="V403">
        <v>14.077999999999999</v>
      </c>
      <c r="W403">
        <v>876.81600000000003</v>
      </c>
    </row>
    <row r="404" spans="1:23">
      <c r="A404" t="s">
        <v>43</v>
      </c>
      <c r="B404">
        <v>48</v>
      </c>
      <c r="C404">
        <v>506</v>
      </c>
      <c r="D404" s="1">
        <v>19243</v>
      </c>
      <c r="E404" s="1">
        <v>899</v>
      </c>
      <c r="F404" s="1">
        <v>194</v>
      </c>
      <c r="G404" s="1" t="s">
        <v>43</v>
      </c>
      <c r="H404">
        <v>3836.71</v>
      </c>
      <c r="I404">
        <v>3723.4</v>
      </c>
      <c r="J404">
        <v>113.31</v>
      </c>
      <c r="K404">
        <v>930.85</v>
      </c>
      <c r="L404">
        <v>28.33</v>
      </c>
      <c r="M404">
        <v>4</v>
      </c>
      <c r="N404">
        <v>4</v>
      </c>
      <c r="O404">
        <v>770979.65</v>
      </c>
      <c r="P404">
        <v>1</v>
      </c>
      <c r="Q404">
        <v>1496</v>
      </c>
      <c r="R404">
        <v>1020</v>
      </c>
      <c r="S404">
        <v>1.47</v>
      </c>
      <c r="T404">
        <v>54.124000000000002</v>
      </c>
      <c r="U404">
        <v>409.53500000000003</v>
      </c>
      <c r="V404">
        <v>68.14</v>
      </c>
      <c r="W404">
        <v>628.28200000000004</v>
      </c>
    </row>
    <row r="405" spans="1:23">
      <c r="A405" t="s">
        <v>43</v>
      </c>
      <c r="B405">
        <v>76</v>
      </c>
      <c r="C405">
        <v>422</v>
      </c>
      <c r="D405" s="1">
        <v>27239</v>
      </c>
      <c r="E405" s="1">
        <v>1078</v>
      </c>
      <c r="F405" s="1">
        <v>124</v>
      </c>
      <c r="G405" s="1" t="s">
        <v>43</v>
      </c>
      <c r="H405">
        <v>6242.14</v>
      </c>
      <c r="I405">
        <v>6059.9</v>
      </c>
      <c r="J405">
        <v>182.24</v>
      </c>
      <c r="K405">
        <v>1211.98</v>
      </c>
      <c r="L405">
        <v>22.78</v>
      </c>
      <c r="M405">
        <v>8</v>
      </c>
      <c r="N405">
        <v>5</v>
      </c>
      <c r="O405">
        <v>1433604</v>
      </c>
      <c r="P405">
        <v>1</v>
      </c>
      <c r="Q405">
        <v>1098</v>
      </c>
      <c r="R405">
        <v>1677</v>
      </c>
      <c r="S405">
        <v>0.65</v>
      </c>
      <c r="T405">
        <v>71.537000000000006</v>
      </c>
      <c r="U405">
        <v>594.52700000000004</v>
      </c>
      <c r="V405">
        <v>98.891000000000005</v>
      </c>
      <c r="W405">
        <v>854.40899999999999</v>
      </c>
    </row>
    <row r="406" spans="1:23">
      <c r="A406" t="s">
        <v>43</v>
      </c>
      <c r="B406">
        <v>119</v>
      </c>
      <c r="C406">
        <v>474</v>
      </c>
      <c r="D406" s="1">
        <v>31728</v>
      </c>
      <c r="E406" s="1">
        <v>1165</v>
      </c>
      <c r="F406" s="1">
        <v>105</v>
      </c>
      <c r="G406" s="1" t="s">
        <v>43</v>
      </c>
      <c r="H406">
        <v>6541.63</v>
      </c>
      <c r="I406">
        <v>5553.82</v>
      </c>
      <c r="J406">
        <v>987.81</v>
      </c>
      <c r="K406">
        <v>1110.76</v>
      </c>
      <c r="L406">
        <v>36.590000000000003</v>
      </c>
      <c r="M406">
        <v>27</v>
      </c>
      <c r="N406">
        <v>5</v>
      </c>
      <c r="O406">
        <v>1176809.6000000001</v>
      </c>
      <c r="P406">
        <v>1</v>
      </c>
      <c r="Q406">
        <v>1040</v>
      </c>
      <c r="R406">
        <v>1817</v>
      </c>
      <c r="S406">
        <v>0.56999999999999995</v>
      </c>
      <c r="T406">
        <v>50.911999999999999</v>
      </c>
      <c r="U406">
        <v>567.53099999999995</v>
      </c>
      <c r="V406">
        <v>68.790000000000006</v>
      </c>
      <c r="W406">
        <v>970.41600000000005</v>
      </c>
    </row>
    <row r="407" spans="1:23">
      <c r="A407" t="s">
        <v>43</v>
      </c>
      <c r="B407">
        <v>222</v>
      </c>
      <c r="C407">
        <v>36</v>
      </c>
      <c r="D407" s="1">
        <v>9477</v>
      </c>
      <c r="E407" s="1">
        <v>606</v>
      </c>
      <c r="F407" s="1">
        <v>29</v>
      </c>
      <c r="G407" s="1" t="s">
        <v>43</v>
      </c>
      <c r="H407">
        <v>1225.3</v>
      </c>
      <c r="I407">
        <v>1187.43</v>
      </c>
      <c r="J407">
        <v>37.869999999999997</v>
      </c>
      <c r="K407">
        <v>395.81</v>
      </c>
      <c r="L407">
        <v>12.62</v>
      </c>
      <c r="M407">
        <v>3</v>
      </c>
      <c r="N407">
        <v>3</v>
      </c>
      <c r="O407">
        <v>50547.24</v>
      </c>
      <c r="P407">
        <v>1</v>
      </c>
      <c r="Q407">
        <v>74</v>
      </c>
      <c r="R407">
        <v>1071</v>
      </c>
      <c r="S407">
        <v>7.0000000000000007E-2</v>
      </c>
      <c r="T407">
        <v>-72.164000000000001</v>
      </c>
      <c r="U407">
        <v>403.46</v>
      </c>
      <c r="V407">
        <v>-67.706999999999994</v>
      </c>
      <c r="W407">
        <v>385.86700000000002</v>
      </c>
    </row>
    <row r="408" spans="1:23">
      <c r="A408" t="s">
        <v>43</v>
      </c>
      <c r="B408">
        <v>237</v>
      </c>
      <c r="C408">
        <v>173</v>
      </c>
      <c r="D408" s="1">
        <v>25187</v>
      </c>
      <c r="E408" s="1">
        <v>1054</v>
      </c>
      <c r="F408" s="1">
        <v>53</v>
      </c>
      <c r="G408" s="1" t="s">
        <v>43</v>
      </c>
      <c r="H408">
        <v>5884.42</v>
      </c>
      <c r="I408">
        <v>5221.32</v>
      </c>
      <c r="J408">
        <v>663.1</v>
      </c>
      <c r="K408">
        <v>1044.26</v>
      </c>
      <c r="L408">
        <v>34.9</v>
      </c>
      <c r="M408">
        <v>19</v>
      </c>
      <c r="N408">
        <v>5</v>
      </c>
      <c r="O408">
        <v>1168119.75</v>
      </c>
      <c r="P408">
        <v>1</v>
      </c>
      <c r="Q408">
        <v>1074</v>
      </c>
      <c r="R408">
        <v>1663</v>
      </c>
      <c r="S408">
        <v>0.65</v>
      </c>
      <c r="T408">
        <v>61.335000000000001</v>
      </c>
      <c r="U408">
        <v>502.40100000000001</v>
      </c>
      <c r="V408">
        <v>95.093999999999994</v>
      </c>
      <c r="W408">
        <v>879.14599999999996</v>
      </c>
    </row>
    <row r="409" spans="1:23">
      <c r="A409" t="s">
        <v>43</v>
      </c>
      <c r="B409">
        <v>247</v>
      </c>
      <c r="C409">
        <v>107</v>
      </c>
      <c r="D409" s="1">
        <v>23200</v>
      </c>
      <c r="E409" s="1">
        <v>807</v>
      </c>
      <c r="F409" s="1">
        <v>168</v>
      </c>
      <c r="G409" s="1" t="s">
        <v>43</v>
      </c>
      <c r="H409">
        <v>5507.12</v>
      </c>
      <c r="I409">
        <v>5076.68</v>
      </c>
      <c r="J409">
        <v>430.44</v>
      </c>
      <c r="K409">
        <v>1015.34</v>
      </c>
      <c r="L409">
        <v>25.32</v>
      </c>
      <c r="M409">
        <v>17</v>
      </c>
      <c r="N409">
        <v>5</v>
      </c>
      <c r="O409">
        <v>322350.92</v>
      </c>
      <c r="P409">
        <v>1.01</v>
      </c>
      <c r="Q409">
        <v>373</v>
      </c>
      <c r="R409">
        <v>1575</v>
      </c>
      <c r="S409">
        <v>0.24</v>
      </c>
      <c r="T409">
        <v>-29.254000000000001</v>
      </c>
      <c r="U409">
        <v>514.678</v>
      </c>
      <c r="V409">
        <v>-4.7</v>
      </c>
      <c r="W409">
        <v>645.71799999999996</v>
      </c>
    </row>
    <row r="410" spans="1:23">
      <c r="A410" t="s">
        <v>43</v>
      </c>
      <c r="B410">
        <v>248</v>
      </c>
      <c r="C410">
        <v>99</v>
      </c>
      <c r="D410" s="1">
        <v>22799</v>
      </c>
      <c r="E410" s="1">
        <v>893</v>
      </c>
      <c r="F410" s="1">
        <v>109</v>
      </c>
      <c r="G410" s="1" t="s">
        <v>43</v>
      </c>
      <c r="H410">
        <v>5082.3999999999996</v>
      </c>
      <c r="I410">
        <v>4608.45</v>
      </c>
      <c r="J410">
        <v>473.95</v>
      </c>
      <c r="K410">
        <v>921.69</v>
      </c>
      <c r="L410">
        <v>21.54</v>
      </c>
      <c r="M410">
        <v>22</v>
      </c>
      <c r="N410">
        <v>5</v>
      </c>
      <c r="O410">
        <v>953808.74</v>
      </c>
      <c r="P410">
        <v>1.01</v>
      </c>
      <c r="Q410">
        <v>1213</v>
      </c>
      <c r="R410">
        <v>1513</v>
      </c>
      <c r="S410">
        <v>0.8</v>
      </c>
      <c r="T410">
        <v>11.52</v>
      </c>
      <c r="U410">
        <v>471.59300000000002</v>
      </c>
      <c r="V410">
        <v>-14.102</v>
      </c>
      <c r="W410">
        <v>827.78200000000004</v>
      </c>
    </row>
    <row r="411" spans="1:23">
      <c r="A411" t="s">
        <v>43</v>
      </c>
      <c r="B411">
        <v>335</v>
      </c>
      <c r="C411">
        <v>547</v>
      </c>
      <c r="D411" s="1">
        <v>19887</v>
      </c>
      <c r="E411" s="1">
        <v>916</v>
      </c>
      <c r="F411" s="1">
        <v>101</v>
      </c>
      <c r="G411" s="1" t="s">
        <v>43</v>
      </c>
      <c r="H411">
        <v>4447.82</v>
      </c>
      <c r="I411">
        <v>4218.58</v>
      </c>
      <c r="J411">
        <v>229.24</v>
      </c>
      <c r="K411">
        <v>843.72</v>
      </c>
      <c r="L411">
        <v>38.21</v>
      </c>
      <c r="M411">
        <v>6</v>
      </c>
      <c r="N411">
        <v>5</v>
      </c>
      <c r="O411">
        <v>394271.55</v>
      </c>
      <c r="P411">
        <v>1.01</v>
      </c>
      <c r="Q411">
        <v>330</v>
      </c>
      <c r="R411">
        <v>1650</v>
      </c>
      <c r="S411">
        <v>0.2</v>
      </c>
      <c r="T411">
        <v>86.18</v>
      </c>
      <c r="U411">
        <v>566.70799999999997</v>
      </c>
      <c r="V411">
        <v>128.99199999999999</v>
      </c>
      <c r="W411">
        <v>826.13099999999997</v>
      </c>
    </row>
    <row r="412" spans="1:23">
      <c r="A412" t="s">
        <v>43</v>
      </c>
      <c r="B412">
        <v>386</v>
      </c>
      <c r="C412">
        <v>437</v>
      </c>
      <c r="D412" s="1">
        <v>31041</v>
      </c>
      <c r="E412" s="1">
        <v>1163</v>
      </c>
      <c r="F412" s="1">
        <v>168</v>
      </c>
      <c r="G412" s="1" t="s">
        <v>43</v>
      </c>
      <c r="H412">
        <v>6106.73</v>
      </c>
      <c r="I412">
        <v>5906.23</v>
      </c>
      <c r="J412">
        <v>200.5</v>
      </c>
      <c r="K412">
        <v>1181.25</v>
      </c>
      <c r="L412">
        <v>25.06</v>
      </c>
      <c r="M412">
        <v>8</v>
      </c>
      <c r="N412">
        <v>5</v>
      </c>
      <c r="O412">
        <v>1309290</v>
      </c>
      <c r="P412">
        <v>1.01</v>
      </c>
      <c r="Q412">
        <v>1054</v>
      </c>
      <c r="R412">
        <v>1831</v>
      </c>
      <c r="S412">
        <v>0.57999999999999996</v>
      </c>
      <c r="T412">
        <v>114.235</v>
      </c>
      <c r="U412">
        <v>644.17600000000004</v>
      </c>
      <c r="V412">
        <v>213.73500000000001</v>
      </c>
      <c r="W412">
        <v>1007.496</v>
      </c>
    </row>
    <row r="413" spans="1:23">
      <c r="A413" t="s">
        <v>43</v>
      </c>
      <c r="B413">
        <v>1106</v>
      </c>
      <c r="C413">
        <v>559</v>
      </c>
      <c r="D413" s="1">
        <v>21159</v>
      </c>
      <c r="E413" s="1">
        <v>903</v>
      </c>
      <c r="F413" s="1">
        <v>60</v>
      </c>
      <c r="G413" s="1" t="s">
        <v>43</v>
      </c>
      <c r="H413">
        <v>4432.4799999999996</v>
      </c>
      <c r="I413">
        <v>4211.47</v>
      </c>
      <c r="J413">
        <v>221.02</v>
      </c>
      <c r="K413">
        <v>842.29</v>
      </c>
      <c r="L413">
        <v>31.57</v>
      </c>
      <c r="M413">
        <v>7</v>
      </c>
      <c r="N413">
        <v>5</v>
      </c>
      <c r="O413">
        <v>521903.34</v>
      </c>
      <c r="P413">
        <v>1.01</v>
      </c>
      <c r="Q413">
        <v>557</v>
      </c>
      <c r="R413">
        <v>1332</v>
      </c>
      <c r="S413">
        <v>0.42</v>
      </c>
      <c r="T413">
        <v>26.117000000000001</v>
      </c>
      <c r="U413">
        <v>537.34100000000001</v>
      </c>
      <c r="V413">
        <v>18.222000000000001</v>
      </c>
      <c r="W413">
        <v>762.09</v>
      </c>
    </row>
    <row r="414" spans="1:23">
      <c r="A414" t="s">
        <v>43</v>
      </c>
      <c r="B414">
        <v>1120</v>
      </c>
      <c r="C414">
        <v>331</v>
      </c>
      <c r="D414" s="1">
        <v>23570</v>
      </c>
      <c r="E414" s="1">
        <v>936</v>
      </c>
      <c r="F414" s="1">
        <v>61</v>
      </c>
      <c r="G414" s="1" t="s">
        <v>43</v>
      </c>
      <c r="H414">
        <v>5841.3</v>
      </c>
      <c r="I414">
        <v>5446.4</v>
      </c>
      <c r="J414">
        <v>394.9</v>
      </c>
      <c r="K414">
        <v>1089.28</v>
      </c>
      <c r="L414">
        <v>32.909999999999997</v>
      </c>
      <c r="M414">
        <v>12</v>
      </c>
      <c r="N414">
        <v>5</v>
      </c>
      <c r="O414">
        <v>868186.73</v>
      </c>
      <c r="P414">
        <v>1.02</v>
      </c>
      <c r="Q414">
        <v>889</v>
      </c>
      <c r="R414">
        <v>1545</v>
      </c>
      <c r="S414">
        <v>0.57999999999999996</v>
      </c>
      <c r="T414">
        <v>44.456000000000003</v>
      </c>
      <c r="U414">
        <v>513.90499999999997</v>
      </c>
      <c r="V414">
        <v>43.649000000000001</v>
      </c>
      <c r="W414">
        <v>834.50699999999995</v>
      </c>
    </row>
    <row r="415" spans="1:23">
      <c r="A415" t="s">
        <v>43</v>
      </c>
      <c r="B415">
        <v>1177</v>
      </c>
      <c r="C415">
        <v>93</v>
      </c>
      <c r="D415" s="1">
        <v>26652</v>
      </c>
      <c r="E415" s="1">
        <v>1086</v>
      </c>
      <c r="F415" s="1">
        <v>114</v>
      </c>
      <c r="G415" s="1" t="s">
        <v>43</v>
      </c>
      <c r="H415">
        <v>6609.55</v>
      </c>
      <c r="I415">
        <v>5839.87</v>
      </c>
      <c r="J415">
        <v>769.68</v>
      </c>
      <c r="K415">
        <v>1167.97</v>
      </c>
      <c r="L415">
        <v>34.99</v>
      </c>
      <c r="M415">
        <v>22</v>
      </c>
      <c r="N415">
        <v>5</v>
      </c>
      <c r="O415">
        <v>1400600.6</v>
      </c>
      <c r="P415">
        <v>1</v>
      </c>
      <c r="Q415">
        <v>1366</v>
      </c>
      <c r="R415">
        <v>1884</v>
      </c>
      <c r="S415">
        <v>0.73</v>
      </c>
      <c r="T415">
        <v>75.262</v>
      </c>
      <c r="U415">
        <v>556.76700000000005</v>
      </c>
      <c r="V415">
        <v>138.71899999999999</v>
      </c>
      <c r="W415">
        <v>968.15099999999995</v>
      </c>
    </row>
    <row r="416" spans="1:23">
      <c r="A416" t="s">
        <v>43</v>
      </c>
      <c r="B416">
        <v>1298</v>
      </c>
      <c r="C416">
        <v>303</v>
      </c>
      <c r="D416" s="1">
        <v>18396</v>
      </c>
      <c r="E416" s="1">
        <v>831</v>
      </c>
      <c r="F416" s="1">
        <v>116</v>
      </c>
      <c r="G416" s="1" t="s">
        <v>43</v>
      </c>
      <c r="H416">
        <v>4266.09</v>
      </c>
      <c r="I416">
        <v>3857.44</v>
      </c>
      <c r="J416">
        <v>408.65</v>
      </c>
      <c r="K416">
        <v>1285.81</v>
      </c>
      <c r="L416">
        <v>34.049999999999997</v>
      </c>
      <c r="M416">
        <v>12</v>
      </c>
      <c r="N416">
        <v>3</v>
      </c>
      <c r="O416">
        <v>956601.2</v>
      </c>
      <c r="P416">
        <v>1</v>
      </c>
      <c r="Q416">
        <v>1283</v>
      </c>
      <c r="R416">
        <v>1484</v>
      </c>
      <c r="S416">
        <v>0.86</v>
      </c>
      <c r="T416">
        <v>25.271999999999998</v>
      </c>
      <c r="U416">
        <v>510.05500000000001</v>
      </c>
      <c r="V416">
        <v>16.788</v>
      </c>
      <c r="W416">
        <v>803.20399999999995</v>
      </c>
    </row>
    <row r="417" spans="1:23">
      <c r="A417" t="s">
        <v>43</v>
      </c>
      <c r="B417">
        <v>1328</v>
      </c>
      <c r="C417">
        <v>155</v>
      </c>
      <c r="D417" s="1">
        <v>19908</v>
      </c>
      <c r="E417" s="1">
        <v>801</v>
      </c>
      <c r="F417" s="1">
        <v>140</v>
      </c>
      <c r="G417" s="1" t="s">
        <v>43</v>
      </c>
      <c r="H417">
        <v>5092.7</v>
      </c>
      <c r="I417">
        <v>4587.1499999999996</v>
      </c>
      <c r="J417">
        <v>505.55</v>
      </c>
      <c r="K417">
        <v>917.43</v>
      </c>
      <c r="L417">
        <v>36.11</v>
      </c>
      <c r="M417">
        <v>14</v>
      </c>
      <c r="N417">
        <v>5</v>
      </c>
      <c r="O417">
        <v>1149672.74</v>
      </c>
      <c r="P417">
        <v>1.01</v>
      </c>
      <c r="Q417">
        <v>1428</v>
      </c>
      <c r="R417">
        <v>1502</v>
      </c>
      <c r="S417">
        <v>0.95</v>
      </c>
      <c r="T417">
        <v>6.9139999999999997</v>
      </c>
      <c r="U417">
        <v>472.65600000000001</v>
      </c>
      <c r="V417">
        <v>18.41</v>
      </c>
      <c r="W417">
        <v>800.10799999999995</v>
      </c>
    </row>
    <row r="418" spans="1:23">
      <c r="A418" t="s">
        <v>43</v>
      </c>
      <c r="B418">
        <v>1370</v>
      </c>
      <c r="C418">
        <v>542</v>
      </c>
      <c r="D418" s="1">
        <v>25775</v>
      </c>
      <c r="E418" s="1">
        <v>1035</v>
      </c>
      <c r="F418" s="1">
        <v>69</v>
      </c>
      <c r="G418" s="1" t="s">
        <v>43</v>
      </c>
      <c r="H418">
        <v>4493.4399999999996</v>
      </c>
      <c r="I418">
        <v>4318.17</v>
      </c>
      <c r="J418">
        <v>175.27</v>
      </c>
      <c r="K418">
        <v>863.63</v>
      </c>
      <c r="L418">
        <v>35.049999999999997</v>
      </c>
      <c r="M418">
        <v>5</v>
      </c>
      <c r="N418">
        <v>5</v>
      </c>
      <c r="O418">
        <v>614324.96</v>
      </c>
      <c r="P418">
        <v>1.01</v>
      </c>
      <c r="Q418">
        <v>625</v>
      </c>
      <c r="R418">
        <v>1396</v>
      </c>
      <c r="S418">
        <v>0.45</v>
      </c>
      <c r="T418">
        <v>25.192</v>
      </c>
      <c r="U418">
        <v>516.53300000000002</v>
      </c>
      <c r="V418">
        <v>-24.238</v>
      </c>
      <c r="W418">
        <v>689.9</v>
      </c>
    </row>
    <row r="419" spans="1:23">
      <c r="A419" t="s">
        <v>43</v>
      </c>
      <c r="B419">
        <v>1454</v>
      </c>
      <c r="C419">
        <v>371</v>
      </c>
      <c r="D419" s="1">
        <v>17896</v>
      </c>
      <c r="E419" s="1">
        <v>803</v>
      </c>
      <c r="F419" s="1">
        <v>44</v>
      </c>
      <c r="G419" s="1" t="s">
        <v>43</v>
      </c>
      <c r="H419">
        <v>5249.35</v>
      </c>
      <c r="I419">
        <v>4988.05</v>
      </c>
      <c r="J419">
        <v>261.3</v>
      </c>
      <c r="K419">
        <v>997.61</v>
      </c>
      <c r="L419">
        <v>20.100000000000001</v>
      </c>
      <c r="M419">
        <v>13</v>
      </c>
      <c r="N419">
        <v>5</v>
      </c>
      <c r="O419">
        <v>992080.88</v>
      </c>
      <c r="P419">
        <v>1</v>
      </c>
      <c r="Q419">
        <v>1051</v>
      </c>
      <c r="R419">
        <v>1637</v>
      </c>
      <c r="S419">
        <v>0.64</v>
      </c>
      <c r="T419">
        <v>-12.930999999999999</v>
      </c>
      <c r="U419">
        <v>479.79599999999999</v>
      </c>
      <c r="V419">
        <v>-21.971</v>
      </c>
      <c r="W419">
        <v>771.49199999999996</v>
      </c>
    </row>
    <row r="420" spans="1:23">
      <c r="A420" t="s">
        <v>43</v>
      </c>
      <c r="B420">
        <v>1505</v>
      </c>
      <c r="C420">
        <v>414</v>
      </c>
      <c r="D420" s="1">
        <v>27080</v>
      </c>
      <c r="E420" s="1">
        <v>1066</v>
      </c>
      <c r="F420" s="1">
        <v>152</v>
      </c>
      <c r="G420" s="1" t="s">
        <v>43</v>
      </c>
      <c r="H420">
        <v>4742.53</v>
      </c>
      <c r="I420">
        <v>4633.54</v>
      </c>
      <c r="J420">
        <v>108.99</v>
      </c>
      <c r="K420">
        <v>926.71</v>
      </c>
      <c r="L420">
        <v>36.33</v>
      </c>
      <c r="M420">
        <v>3</v>
      </c>
      <c r="N420">
        <v>5</v>
      </c>
      <c r="O420">
        <v>1282485.44</v>
      </c>
      <c r="P420">
        <v>1</v>
      </c>
      <c r="Q420">
        <v>1470</v>
      </c>
      <c r="R420">
        <v>1631</v>
      </c>
      <c r="S420">
        <v>0.9</v>
      </c>
      <c r="T420">
        <v>62.401000000000003</v>
      </c>
      <c r="U420">
        <v>608.25099999999998</v>
      </c>
      <c r="V420">
        <v>59.924999999999997</v>
      </c>
      <c r="W420">
        <v>897.48199999999997</v>
      </c>
    </row>
    <row r="421" spans="1:23">
      <c r="A421" t="s">
        <v>43</v>
      </c>
      <c r="B421">
        <v>1599</v>
      </c>
      <c r="C421">
        <v>383</v>
      </c>
      <c r="D421" s="1">
        <v>5702</v>
      </c>
      <c r="E421" s="1">
        <v>339</v>
      </c>
      <c r="F421" s="1">
        <v>44</v>
      </c>
      <c r="G421" s="1" t="s">
        <v>43</v>
      </c>
      <c r="H421">
        <v>2489.85</v>
      </c>
      <c r="I421">
        <v>2489.85</v>
      </c>
      <c r="J421">
        <v>0</v>
      </c>
      <c r="K421">
        <v>497.97</v>
      </c>
      <c r="L421">
        <v>0</v>
      </c>
      <c r="M421">
        <v>0</v>
      </c>
      <c r="N421">
        <v>5</v>
      </c>
      <c r="O421">
        <v>210766.04</v>
      </c>
      <c r="P421">
        <v>1.01</v>
      </c>
      <c r="Q421">
        <v>409</v>
      </c>
      <c r="R421">
        <v>832</v>
      </c>
      <c r="S421">
        <v>0.49</v>
      </c>
      <c r="T421">
        <v>7.702</v>
      </c>
      <c r="U421">
        <v>294.745</v>
      </c>
      <c r="V421">
        <v>-22.809000000000001</v>
      </c>
      <c r="W421">
        <v>407.78699999999998</v>
      </c>
    </row>
  </sheetData>
  <sortState xmlns:xlrd2="http://schemas.microsoft.com/office/spreadsheetml/2017/richdata2" ref="A2:W421">
    <sortCondition ref="A2:A421"/>
    <sortCondition ref="B2:B4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1"/>
  <sheetViews>
    <sheetView topLeftCell="A257" workbookViewId="0">
      <selection activeCell="A404" sqref="A404"/>
    </sheetView>
  </sheetViews>
  <sheetFormatPr defaultColWidth="9.140625" defaultRowHeight="15"/>
  <cols>
    <col min="1" max="1" width="12.42578125" bestFit="1" customWidth="1"/>
    <col min="2" max="3" width="5" bestFit="1" customWidth="1"/>
    <col min="4" max="4" width="0" style="1" hidden="1" customWidth="1"/>
    <col min="5" max="5" width="12.140625" style="1" hidden="1" customWidth="1"/>
    <col min="6" max="6" width="0" style="1" hidden="1" customWidth="1"/>
    <col min="7" max="7" width="22.140625" style="11" bestFit="1" customWidth="1"/>
    <col min="8" max="8" width="27" bestFit="1" customWidth="1"/>
    <col min="9" max="9" width="26.140625" bestFit="1" customWidth="1"/>
    <col min="10" max="10" width="29.28515625" bestFit="1" customWidth="1"/>
    <col min="11" max="11" width="28.42578125" style="12" bestFit="1" customWidth="1"/>
    <col min="19" max="19" width="16.28515625" bestFit="1" customWidth="1"/>
    <col min="20" max="20" width="16.28515625" customWidth="1"/>
  </cols>
  <sheetData>
    <row r="1" spans="1:22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>
      <c r="A2" t="s">
        <v>22</v>
      </c>
      <c r="B2">
        <v>29</v>
      </c>
      <c r="C2">
        <v>462</v>
      </c>
      <c r="G2" s="11">
        <v>2435.65</v>
      </c>
      <c r="H2">
        <v>2435.65</v>
      </c>
      <c r="I2">
        <v>0</v>
      </c>
      <c r="J2">
        <v>405.94</v>
      </c>
      <c r="K2" s="12">
        <v>0</v>
      </c>
      <c r="L2">
        <v>0</v>
      </c>
      <c r="M2">
        <v>6</v>
      </c>
      <c r="N2">
        <v>160405.44</v>
      </c>
      <c r="O2">
        <v>1.02</v>
      </c>
      <c r="P2">
        <v>541</v>
      </c>
      <c r="Q2">
        <v>586</v>
      </c>
      <c r="R2">
        <v>0.92</v>
      </c>
      <c r="S2">
        <v>-8.1760000000000002</v>
      </c>
      <c r="T2">
        <v>196.20699999999999</v>
      </c>
      <c r="U2">
        <v>18.754999999999999</v>
      </c>
      <c r="V2">
        <v>269.36700000000002</v>
      </c>
    </row>
    <row r="3" spans="1:22">
      <c r="A3" t="s">
        <v>22</v>
      </c>
      <c r="B3">
        <v>51</v>
      </c>
      <c r="C3">
        <v>143</v>
      </c>
      <c r="D3" s="1">
        <v>10395</v>
      </c>
      <c r="E3" s="1">
        <v>635</v>
      </c>
      <c r="F3" s="1">
        <v>59</v>
      </c>
      <c r="G3" s="11">
        <v>2181.23</v>
      </c>
      <c r="H3">
        <v>2181.23</v>
      </c>
      <c r="I3">
        <v>0</v>
      </c>
      <c r="J3">
        <v>363.54</v>
      </c>
      <c r="K3" s="12">
        <v>0</v>
      </c>
      <c r="L3">
        <v>0</v>
      </c>
      <c r="M3">
        <v>6</v>
      </c>
      <c r="N3">
        <v>110548.02</v>
      </c>
      <c r="O3">
        <v>1.01</v>
      </c>
      <c r="P3">
        <v>363</v>
      </c>
      <c r="Q3">
        <v>595</v>
      </c>
      <c r="R3">
        <v>0.61</v>
      </c>
      <c r="S3">
        <v>-43.72</v>
      </c>
      <c r="T3">
        <v>194.48</v>
      </c>
      <c r="U3">
        <v>-41.762999999999998</v>
      </c>
      <c r="V3">
        <v>267.84100000000001</v>
      </c>
    </row>
    <row r="4" spans="1:22">
      <c r="A4" t="s">
        <v>22</v>
      </c>
      <c r="B4">
        <v>70</v>
      </c>
      <c r="C4">
        <v>44</v>
      </c>
      <c r="D4" s="1">
        <v>14634</v>
      </c>
      <c r="E4" s="1">
        <v>862</v>
      </c>
      <c r="F4" s="1">
        <v>69</v>
      </c>
      <c r="G4" s="11">
        <v>2082.58</v>
      </c>
      <c r="H4">
        <v>2082.58</v>
      </c>
      <c r="I4">
        <v>0</v>
      </c>
      <c r="J4">
        <v>416.52</v>
      </c>
      <c r="K4" s="12">
        <v>0</v>
      </c>
      <c r="L4">
        <v>0</v>
      </c>
      <c r="M4">
        <v>5</v>
      </c>
      <c r="N4">
        <v>232406.77</v>
      </c>
      <c r="O4">
        <v>1.01</v>
      </c>
      <c r="P4">
        <v>425</v>
      </c>
      <c r="Q4">
        <v>791</v>
      </c>
      <c r="R4">
        <v>0.54</v>
      </c>
      <c r="S4">
        <v>-12.566000000000001</v>
      </c>
      <c r="T4">
        <v>221.68700000000001</v>
      </c>
      <c r="U4">
        <v>-5.056</v>
      </c>
      <c r="V4">
        <v>329.94200000000001</v>
      </c>
    </row>
    <row r="5" spans="1:22">
      <c r="A5" t="s">
        <v>22</v>
      </c>
      <c r="B5">
        <v>274</v>
      </c>
      <c r="C5">
        <v>548</v>
      </c>
      <c r="D5" s="1">
        <v>13606</v>
      </c>
      <c r="E5" s="1">
        <v>702</v>
      </c>
      <c r="F5" s="1">
        <v>69</v>
      </c>
      <c r="G5" s="11">
        <v>1979.75</v>
      </c>
      <c r="H5">
        <v>1938.64</v>
      </c>
      <c r="I5">
        <v>41.11</v>
      </c>
      <c r="J5">
        <v>323.11</v>
      </c>
      <c r="K5" s="12">
        <v>41.11</v>
      </c>
      <c r="L5">
        <v>1</v>
      </c>
      <c r="M5">
        <v>6</v>
      </c>
      <c r="N5">
        <v>54669.15</v>
      </c>
      <c r="O5">
        <v>1.02</v>
      </c>
      <c r="P5">
        <v>151</v>
      </c>
      <c r="Q5">
        <v>593</v>
      </c>
      <c r="R5">
        <v>0.25</v>
      </c>
      <c r="S5">
        <v>36.072000000000003</v>
      </c>
      <c r="T5">
        <v>196.31700000000001</v>
      </c>
      <c r="U5">
        <v>62.139000000000003</v>
      </c>
      <c r="V5">
        <v>239.68100000000001</v>
      </c>
    </row>
    <row r="6" spans="1:22">
      <c r="A6" t="s">
        <v>22</v>
      </c>
      <c r="B6">
        <v>364</v>
      </c>
      <c r="C6">
        <v>81</v>
      </c>
      <c r="D6" s="1">
        <v>19120</v>
      </c>
      <c r="E6" s="1">
        <v>794</v>
      </c>
      <c r="F6" s="1">
        <v>45</v>
      </c>
      <c r="G6" s="11">
        <v>4495.96</v>
      </c>
      <c r="H6">
        <v>4277.7</v>
      </c>
      <c r="I6">
        <v>218.26</v>
      </c>
      <c r="J6">
        <v>855.54</v>
      </c>
      <c r="K6" s="12">
        <v>31.18</v>
      </c>
      <c r="L6">
        <v>7</v>
      </c>
      <c r="M6">
        <v>5</v>
      </c>
      <c r="N6">
        <v>676513.38</v>
      </c>
      <c r="O6">
        <v>1.01</v>
      </c>
      <c r="P6">
        <v>844</v>
      </c>
      <c r="Q6">
        <v>1492</v>
      </c>
      <c r="R6">
        <v>0.56999999999999995</v>
      </c>
      <c r="S6">
        <v>-29.849</v>
      </c>
      <c r="T6">
        <v>564.60400000000004</v>
      </c>
      <c r="U6">
        <v>-63.831000000000003</v>
      </c>
      <c r="V6">
        <v>863.39400000000001</v>
      </c>
    </row>
    <row r="7" spans="1:22">
      <c r="A7" t="s">
        <v>22</v>
      </c>
      <c r="B7">
        <v>536</v>
      </c>
      <c r="C7">
        <v>524</v>
      </c>
      <c r="D7" s="1">
        <v>14235</v>
      </c>
      <c r="E7" s="1">
        <v>715</v>
      </c>
      <c r="F7" s="1">
        <v>38</v>
      </c>
      <c r="G7" s="11">
        <v>2249.59</v>
      </c>
      <c r="H7">
        <v>2249.59</v>
      </c>
      <c r="I7">
        <v>0</v>
      </c>
      <c r="J7">
        <v>374.93</v>
      </c>
      <c r="K7" s="12">
        <v>0</v>
      </c>
      <c r="L7">
        <v>0</v>
      </c>
      <c r="M7">
        <v>6</v>
      </c>
      <c r="N7">
        <v>184847.22</v>
      </c>
      <c r="O7">
        <v>1.01</v>
      </c>
      <c r="P7">
        <v>591</v>
      </c>
      <c r="Q7">
        <v>566</v>
      </c>
      <c r="R7">
        <v>1.04</v>
      </c>
      <c r="S7">
        <v>-7.7850000000000001</v>
      </c>
      <c r="T7">
        <v>194.77099999999999</v>
      </c>
      <c r="U7">
        <v>3.2770000000000001</v>
      </c>
      <c r="V7">
        <v>305.726</v>
      </c>
    </row>
    <row r="8" spans="1:22">
      <c r="A8" t="s">
        <v>22</v>
      </c>
      <c r="B8">
        <v>1043</v>
      </c>
      <c r="C8">
        <v>24</v>
      </c>
      <c r="D8" s="1">
        <v>16333</v>
      </c>
      <c r="E8" s="1">
        <v>838</v>
      </c>
      <c r="F8" s="1">
        <v>169</v>
      </c>
      <c r="G8" s="11">
        <v>4421.59</v>
      </c>
      <c r="H8">
        <v>4304.7700000000004</v>
      </c>
      <c r="I8">
        <v>116.82</v>
      </c>
      <c r="J8">
        <v>860.95</v>
      </c>
      <c r="K8" s="12">
        <v>16.690000000000001</v>
      </c>
      <c r="L8">
        <v>7</v>
      </c>
      <c r="M8">
        <v>5</v>
      </c>
      <c r="N8">
        <v>351841.01</v>
      </c>
      <c r="O8">
        <v>1.01</v>
      </c>
      <c r="P8">
        <v>546</v>
      </c>
      <c r="Q8">
        <v>1160</v>
      </c>
      <c r="R8">
        <v>0.47</v>
      </c>
      <c r="S8">
        <v>13.026999999999999</v>
      </c>
      <c r="T8">
        <v>425.96100000000001</v>
      </c>
      <c r="U8">
        <v>63.146000000000001</v>
      </c>
      <c r="V8">
        <v>521.08799999999997</v>
      </c>
    </row>
    <row r="9" spans="1:22">
      <c r="A9" t="s">
        <v>22</v>
      </c>
      <c r="B9">
        <v>1114</v>
      </c>
      <c r="C9">
        <v>521</v>
      </c>
      <c r="D9" s="1">
        <v>12418</v>
      </c>
      <c r="E9" s="1">
        <v>733</v>
      </c>
      <c r="F9" s="1">
        <v>110</v>
      </c>
      <c r="G9" s="11">
        <v>1722.83</v>
      </c>
      <c r="H9">
        <v>1722.83</v>
      </c>
      <c r="I9">
        <v>0</v>
      </c>
      <c r="J9">
        <v>344.57</v>
      </c>
      <c r="K9" s="12">
        <v>0</v>
      </c>
      <c r="L9">
        <v>0</v>
      </c>
      <c r="M9">
        <v>5</v>
      </c>
      <c r="N9">
        <v>154608.87</v>
      </c>
      <c r="O9">
        <v>1.02</v>
      </c>
      <c r="P9">
        <v>476</v>
      </c>
      <c r="Q9">
        <v>490</v>
      </c>
      <c r="R9">
        <v>0.97</v>
      </c>
      <c r="S9">
        <v>20.957000000000001</v>
      </c>
      <c r="T9">
        <v>153.352</v>
      </c>
      <c r="U9">
        <v>26.155999999999999</v>
      </c>
      <c r="V9">
        <v>240.09399999999999</v>
      </c>
    </row>
    <row r="10" spans="1:22">
      <c r="A10" t="s">
        <v>22</v>
      </c>
      <c r="B10">
        <v>1126</v>
      </c>
      <c r="C10">
        <v>120</v>
      </c>
      <c r="D10" s="1">
        <v>13141</v>
      </c>
      <c r="E10" s="1">
        <v>606</v>
      </c>
      <c r="F10" s="1">
        <v>154</v>
      </c>
      <c r="G10" s="11">
        <v>2603.44</v>
      </c>
      <c r="H10">
        <v>2603.44</v>
      </c>
      <c r="I10">
        <v>0</v>
      </c>
      <c r="J10">
        <v>433.91</v>
      </c>
      <c r="K10" s="12">
        <v>0</v>
      </c>
      <c r="L10">
        <v>0</v>
      </c>
      <c r="M10">
        <v>6</v>
      </c>
      <c r="N10">
        <v>268658.03000000003</v>
      </c>
      <c r="O10">
        <v>1.01</v>
      </c>
      <c r="P10">
        <v>665</v>
      </c>
      <c r="Q10">
        <v>647</v>
      </c>
      <c r="R10">
        <v>1.03</v>
      </c>
      <c r="S10">
        <v>7.0119999999999996</v>
      </c>
      <c r="T10">
        <v>212.131</v>
      </c>
      <c r="U10">
        <v>13.733000000000001</v>
      </c>
      <c r="V10">
        <v>301.36700000000002</v>
      </c>
    </row>
    <row r="11" spans="1:22">
      <c r="A11" t="s">
        <v>22</v>
      </c>
      <c r="B11">
        <v>1132</v>
      </c>
      <c r="C11">
        <v>40</v>
      </c>
      <c r="D11" s="1">
        <v>11349</v>
      </c>
      <c r="E11" s="1">
        <v>695</v>
      </c>
      <c r="F11" s="1">
        <v>72</v>
      </c>
      <c r="G11" s="11">
        <v>1977.45</v>
      </c>
      <c r="H11">
        <v>1977.45</v>
      </c>
      <c r="I11">
        <v>0</v>
      </c>
      <c r="J11">
        <v>395.49</v>
      </c>
      <c r="K11" s="12">
        <v>0</v>
      </c>
      <c r="L11">
        <v>0</v>
      </c>
      <c r="M11">
        <v>5</v>
      </c>
      <c r="N11">
        <v>77675.02</v>
      </c>
      <c r="O11">
        <v>1</v>
      </c>
      <c r="P11">
        <v>147</v>
      </c>
      <c r="Q11">
        <v>742</v>
      </c>
      <c r="R11">
        <v>0.2</v>
      </c>
      <c r="S11">
        <v>-3.4</v>
      </c>
      <c r="T11">
        <v>258.20699999999999</v>
      </c>
      <c r="U11">
        <v>13.17</v>
      </c>
      <c r="V11">
        <v>328.99</v>
      </c>
    </row>
    <row r="12" spans="1:22">
      <c r="A12" t="s">
        <v>22</v>
      </c>
      <c r="B12">
        <v>1211</v>
      </c>
      <c r="C12">
        <v>348</v>
      </c>
      <c r="D12" s="1">
        <v>14804</v>
      </c>
      <c r="E12" s="1">
        <v>818</v>
      </c>
      <c r="F12" s="1">
        <v>50</v>
      </c>
      <c r="G12" s="11">
        <v>2492.6999999999998</v>
      </c>
      <c r="H12">
        <v>2492.6999999999998</v>
      </c>
      <c r="I12">
        <v>0</v>
      </c>
      <c r="J12">
        <v>498.54</v>
      </c>
      <c r="K12" s="12">
        <v>0</v>
      </c>
      <c r="L12">
        <v>0</v>
      </c>
      <c r="M12">
        <v>5</v>
      </c>
      <c r="N12">
        <v>265218.5</v>
      </c>
      <c r="O12">
        <v>1.01</v>
      </c>
      <c r="P12">
        <v>522</v>
      </c>
      <c r="Q12">
        <v>738</v>
      </c>
      <c r="R12">
        <v>0.71</v>
      </c>
      <c r="S12">
        <v>-8.7970000000000006</v>
      </c>
      <c r="T12">
        <v>252.62</v>
      </c>
      <c r="U12">
        <v>-29.631</v>
      </c>
      <c r="V12">
        <v>381.161</v>
      </c>
    </row>
    <row r="13" spans="1:22">
      <c r="A13" t="s">
        <v>22</v>
      </c>
      <c r="B13">
        <v>1213</v>
      </c>
      <c r="C13">
        <v>398</v>
      </c>
      <c r="D13" s="1">
        <v>13324</v>
      </c>
      <c r="E13" s="1">
        <v>661</v>
      </c>
      <c r="F13" s="1">
        <v>53</v>
      </c>
      <c r="G13" s="11">
        <v>1997.34</v>
      </c>
      <c r="H13">
        <v>1959.86</v>
      </c>
      <c r="I13">
        <v>37.479999999999997</v>
      </c>
      <c r="J13">
        <v>391.97</v>
      </c>
      <c r="K13" s="12">
        <v>37.479999999999997</v>
      </c>
      <c r="L13">
        <v>1</v>
      </c>
      <c r="M13">
        <v>5</v>
      </c>
      <c r="N13">
        <v>146615.64000000001</v>
      </c>
      <c r="O13">
        <v>1.01</v>
      </c>
      <c r="P13">
        <v>545</v>
      </c>
      <c r="Q13">
        <v>502</v>
      </c>
      <c r="R13">
        <v>1.0900000000000001</v>
      </c>
      <c r="S13">
        <v>2.9289999999999998</v>
      </c>
      <c r="T13">
        <v>139.65600000000001</v>
      </c>
      <c r="U13">
        <v>2.2850000000000001</v>
      </c>
      <c r="V13">
        <v>230.75</v>
      </c>
    </row>
    <row r="14" spans="1:22">
      <c r="A14" t="s">
        <v>22</v>
      </c>
      <c r="B14">
        <v>1311</v>
      </c>
      <c r="C14">
        <v>519</v>
      </c>
      <c r="D14" s="1">
        <v>21652</v>
      </c>
      <c r="E14" s="1">
        <v>1022</v>
      </c>
      <c r="F14" s="1">
        <v>56</v>
      </c>
      <c r="G14" s="11">
        <v>5596.21</v>
      </c>
      <c r="H14">
        <v>4934.8599999999997</v>
      </c>
      <c r="I14">
        <v>661.34</v>
      </c>
      <c r="J14">
        <v>986.97</v>
      </c>
      <c r="K14" s="12">
        <v>28.75</v>
      </c>
      <c r="L14">
        <v>23</v>
      </c>
      <c r="M14">
        <v>5</v>
      </c>
      <c r="N14">
        <v>959803.09</v>
      </c>
      <c r="O14">
        <v>1.02</v>
      </c>
      <c r="P14">
        <v>769</v>
      </c>
      <c r="Q14">
        <v>1701</v>
      </c>
      <c r="R14">
        <v>0.45</v>
      </c>
      <c r="S14">
        <v>-11.099</v>
      </c>
      <c r="T14">
        <v>596.25699999999995</v>
      </c>
      <c r="U14">
        <v>-73.102000000000004</v>
      </c>
      <c r="V14">
        <v>889.65899999999999</v>
      </c>
    </row>
    <row r="15" spans="1:22">
      <c r="A15" t="s">
        <v>22</v>
      </c>
      <c r="B15">
        <v>1348</v>
      </c>
      <c r="C15">
        <v>380</v>
      </c>
      <c r="D15" s="1">
        <v>17251</v>
      </c>
      <c r="E15" s="1">
        <v>762</v>
      </c>
      <c r="F15" s="1">
        <v>61</v>
      </c>
      <c r="G15" s="11">
        <v>3237.73</v>
      </c>
      <c r="H15">
        <v>3111.12</v>
      </c>
      <c r="I15">
        <v>126.61</v>
      </c>
      <c r="J15">
        <v>1037.04</v>
      </c>
      <c r="K15" s="12">
        <v>18.09</v>
      </c>
      <c r="L15">
        <v>7</v>
      </c>
      <c r="M15">
        <v>3</v>
      </c>
      <c r="N15">
        <v>163006.57</v>
      </c>
      <c r="O15">
        <v>1.01</v>
      </c>
      <c r="P15">
        <v>206</v>
      </c>
      <c r="Q15">
        <v>1356</v>
      </c>
      <c r="R15">
        <v>0.15</v>
      </c>
      <c r="S15">
        <v>-154.05699999999999</v>
      </c>
      <c r="T15">
        <v>492.596</v>
      </c>
      <c r="U15">
        <v>-266.50400000000002</v>
      </c>
      <c r="V15">
        <v>650.31500000000005</v>
      </c>
    </row>
    <row r="16" spans="1:22">
      <c r="A16" t="s">
        <v>22</v>
      </c>
      <c r="B16">
        <v>1401</v>
      </c>
      <c r="C16">
        <v>427</v>
      </c>
      <c r="D16" s="1">
        <v>9364</v>
      </c>
      <c r="E16" s="1">
        <v>661</v>
      </c>
      <c r="F16" s="1">
        <v>81</v>
      </c>
      <c r="G16" s="11">
        <v>1806.57</v>
      </c>
      <c r="H16">
        <v>1806.57</v>
      </c>
      <c r="I16">
        <v>0</v>
      </c>
      <c r="J16">
        <v>361.31</v>
      </c>
      <c r="K16" s="12">
        <v>0</v>
      </c>
      <c r="L16">
        <v>0</v>
      </c>
      <c r="M16">
        <v>5</v>
      </c>
      <c r="N16">
        <v>134168.89000000001</v>
      </c>
      <c r="O16">
        <v>1.03</v>
      </c>
      <c r="P16">
        <v>572</v>
      </c>
      <c r="Q16">
        <v>470</v>
      </c>
      <c r="R16">
        <v>1.22</v>
      </c>
      <c r="S16">
        <v>22.707000000000001</v>
      </c>
      <c r="T16">
        <v>144.726</v>
      </c>
      <c r="U16">
        <v>24.815000000000001</v>
      </c>
      <c r="V16">
        <v>214.827</v>
      </c>
    </row>
    <row r="17" spans="1:22">
      <c r="A17" t="s">
        <v>22</v>
      </c>
      <c r="B17">
        <v>1405</v>
      </c>
      <c r="C17">
        <v>61</v>
      </c>
      <c r="G17" s="11">
        <v>3994.55</v>
      </c>
      <c r="H17">
        <v>3994.55</v>
      </c>
      <c r="I17">
        <v>0</v>
      </c>
      <c r="J17">
        <v>798.91</v>
      </c>
      <c r="K17" s="12">
        <v>0</v>
      </c>
      <c r="L17">
        <v>0</v>
      </c>
      <c r="M17">
        <v>5</v>
      </c>
      <c r="N17">
        <v>375998.41</v>
      </c>
      <c r="O17">
        <v>1.01</v>
      </c>
      <c r="P17">
        <v>703</v>
      </c>
      <c r="Q17">
        <v>893</v>
      </c>
      <c r="R17">
        <v>0.79</v>
      </c>
      <c r="S17">
        <v>-11.693</v>
      </c>
      <c r="T17">
        <v>365.21199999999999</v>
      </c>
      <c r="U17">
        <v>55.058</v>
      </c>
      <c r="V17">
        <v>500.27</v>
      </c>
    </row>
    <row r="18" spans="1:22">
      <c r="A18" t="s">
        <v>22</v>
      </c>
      <c r="B18">
        <v>1463</v>
      </c>
      <c r="C18">
        <v>552</v>
      </c>
      <c r="D18" s="1">
        <v>12150</v>
      </c>
      <c r="E18" s="1">
        <v>677</v>
      </c>
      <c r="F18" s="1">
        <v>63</v>
      </c>
      <c r="G18" s="11">
        <v>2551.33</v>
      </c>
      <c r="H18">
        <v>2551.33</v>
      </c>
      <c r="I18">
        <v>0</v>
      </c>
      <c r="J18">
        <v>510.27</v>
      </c>
      <c r="K18" s="12">
        <v>0</v>
      </c>
      <c r="L18">
        <v>0</v>
      </c>
      <c r="M18">
        <v>5</v>
      </c>
      <c r="N18">
        <v>232008.52</v>
      </c>
      <c r="O18">
        <v>1</v>
      </c>
      <c r="P18">
        <v>453</v>
      </c>
      <c r="Q18">
        <v>870</v>
      </c>
      <c r="R18">
        <v>0.52</v>
      </c>
      <c r="S18">
        <v>-18.98</v>
      </c>
      <c r="T18">
        <v>255.85300000000001</v>
      </c>
      <c r="U18">
        <v>-41.255000000000003</v>
      </c>
      <c r="V18">
        <v>391.52499999999998</v>
      </c>
    </row>
    <row r="19" spans="1:22">
      <c r="A19" t="s">
        <v>22</v>
      </c>
      <c r="B19">
        <v>1474</v>
      </c>
      <c r="C19">
        <v>314</v>
      </c>
      <c r="D19" s="1">
        <v>17156</v>
      </c>
      <c r="E19" s="1">
        <v>831</v>
      </c>
      <c r="F19" s="1">
        <v>60</v>
      </c>
      <c r="G19" s="11">
        <v>4436.9399999999996</v>
      </c>
      <c r="H19">
        <v>4258.8</v>
      </c>
      <c r="I19">
        <v>178.14</v>
      </c>
      <c r="J19">
        <v>851.76</v>
      </c>
      <c r="K19" s="12">
        <v>22.27</v>
      </c>
      <c r="L19">
        <v>8</v>
      </c>
      <c r="M19">
        <v>5</v>
      </c>
      <c r="N19">
        <v>969920.32</v>
      </c>
      <c r="O19">
        <v>1.01</v>
      </c>
      <c r="P19">
        <v>1252</v>
      </c>
      <c r="Q19">
        <v>1351</v>
      </c>
      <c r="R19">
        <v>0.93</v>
      </c>
      <c r="S19">
        <v>22.571999999999999</v>
      </c>
      <c r="T19">
        <v>525.13400000000001</v>
      </c>
      <c r="U19">
        <v>31.747</v>
      </c>
      <c r="V19">
        <v>777.06799999999998</v>
      </c>
    </row>
    <row r="20" spans="1:22">
      <c r="A20" t="s">
        <v>22</v>
      </c>
      <c r="B20">
        <v>1525</v>
      </c>
      <c r="C20">
        <v>165</v>
      </c>
      <c r="D20" s="1">
        <v>13072</v>
      </c>
      <c r="E20" s="1">
        <v>726</v>
      </c>
      <c r="F20" s="1">
        <v>118</v>
      </c>
      <c r="G20" s="11">
        <v>2650.56</v>
      </c>
      <c r="H20">
        <v>2650.56</v>
      </c>
      <c r="I20">
        <v>0</v>
      </c>
      <c r="J20">
        <v>530.11</v>
      </c>
      <c r="K20" s="12">
        <v>0</v>
      </c>
      <c r="L20">
        <v>0</v>
      </c>
      <c r="M20">
        <v>5</v>
      </c>
      <c r="N20">
        <v>219035.72</v>
      </c>
      <c r="O20">
        <v>1.02</v>
      </c>
      <c r="P20">
        <v>539</v>
      </c>
      <c r="Q20">
        <v>776</v>
      </c>
      <c r="R20">
        <v>0.69</v>
      </c>
      <c r="S20">
        <v>14.39</v>
      </c>
      <c r="T20">
        <v>265.53100000000001</v>
      </c>
      <c r="U20">
        <v>-10.125</v>
      </c>
      <c r="V20">
        <v>357.94400000000002</v>
      </c>
    </row>
    <row r="21" spans="1:22">
      <c r="A21" t="s">
        <v>22</v>
      </c>
      <c r="B21">
        <v>1576</v>
      </c>
      <c r="C21">
        <v>332</v>
      </c>
      <c r="D21" s="1">
        <v>15881</v>
      </c>
      <c r="E21" s="1">
        <v>788</v>
      </c>
      <c r="F21" s="1">
        <v>39</v>
      </c>
      <c r="G21" s="11">
        <v>3284.48</v>
      </c>
      <c r="H21">
        <v>3254.98</v>
      </c>
      <c r="I21">
        <v>29.5</v>
      </c>
      <c r="J21">
        <v>651</v>
      </c>
      <c r="K21" s="12">
        <v>14.75</v>
      </c>
      <c r="L21">
        <v>2</v>
      </c>
      <c r="M21">
        <v>5</v>
      </c>
      <c r="N21">
        <v>358323.7</v>
      </c>
      <c r="O21">
        <v>1</v>
      </c>
      <c r="P21">
        <v>723</v>
      </c>
      <c r="Q21">
        <v>858</v>
      </c>
      <c r="R21">
        <v>0.84</v>
      </c>
      <c r="S21">
        <v>-17.536000000000001</v>
      </c>
      <c r="T21">
        <v>291.87200000000001</v>
      </c>
      <c r="U21">
        <v>-13.502000000000001</v>
      </c>
      <c r="V21">
        <v>435.77600000000001</v>
      </c>
    </row>
    <row r="22" spans="1:22">
      <c r="A22" t="s">
        <v>22</v>
      </c>
      <c r="B22">
        <v>1589</v>
      </c>
      <c r="C22">
        <v>108</v>
      </c>
      <c r="D22" s="1">
        <v>9492</v>
      </c>
      <c r="E22" s="1">
        <v>639</v>
      </c>
      <c r="F22" s="1">
        <v>29</v>
      </c>
      <c r="G22" s="11">
        <v>2252.39</v>
      </c>
      <c r="H22">
        <v>2240.2199999999998</v>
      </c>
      <c r="I22">
        <v>12.17</v>
      </c>
      <c r="J22">
        <v>448.04</v>
      </c>
      <c r="K22" s="12">
        <v>12.17</v>
      </c>
      <c r="L22">
        <v>1</v>
      </c>
      <c r="M22">
        <v>5</v>
      </c>
      <c r="N22">
        <v>180719</v>
      </c>
      <c r="O22">
        <v>1</v>
      </c>
      <c r="P22">
        <v>406</v>
      </c>
      <c r="Q22">
        <v>655</v>
      </c>
      <c r="R22">
        <v>0.62</v>
      </c>
      <c r="S22">
        <v>-27.45</v>
      </c>
      <c r="T22">
        <v>215.12899999999999</v>
      </c>
      <c r="U22">
        <v>-29.106000000000002</v>
      </c>
      <c r="V22">
        <v>309.10399999999998</v>
      </c>
    </row>
    <row r="23" spans="1:22">
      <c r="A23" t="s">
        <v>23</v>
      </c>
      <c r="B23">
        <v>43</v>
      </c>
      <c r="C23">
        <v>292</v>
      </c>
      <c r="D23" s="1">
        <v>22822</v>
      </c>
      <c r="E23" s="1">
        <v>994</v>
      </c>
      <c r="F23" s="1">
        <v>248</v>
      </c>
      <c r="G23" s="11">
        <v>5334.99</v>
      </c>
      <c r="H23">
        <v>5041.12</v>
      </c>
      <c r="I23">
        <v>293.88</v>
      </c>
      <c r="J23">
        <v>1008.22</v>
      </c>
      <c r="K23" s="12">
        <v>24.49</v>
      </c>
      <c r="L23">
        <v>12</v>
      </c>
      <c r="M23">
        <v>5</v>
      </c>
      <c r="N23">
        <v>1353507.79</v>
      </c>
      <c r="O23">
        <v>1</v>
      </c>
      <c r="P23">
        <v>1345</v>
      </c>
      <c r="Q23">
        <v>1858</v>
      </c>
      <c r="R23">
        <v>0.72</v>
      </c>
      <c r="S23">
        <v>-17.87</v>
      </c>
      <c r="T23">
        <v>650.49300000000005</v>
      </c>
      <c r="U23">
        <v>-23.599</v>
      </c>
      <c r="V23">
        <v>996.721</v>
      </c>
    </row>
    <row r="24" spans="1:22">
      <c r="A24" t="s">
        <v>23</v>
      </c>
      <c r="B24">
        <v>91</v>
      </c>
      <c r="C24">
        <v>460</v>
      </c>
      <c r="D24" s="1">
        <v>42300</v>
      </c>
      <c r="E24" s="1">
        <v>1481</v>
      </c>
      <c r="F24" s="1">
        <v>212</v>
      </c>
      <c r="G24" s="11">
        <v>8690.64</v>
      </c>
      <c r="H24">
        <v>7565.51</v>
      </c>
      <c r="I24">
        <v>1125.1300000000001</v>
      </c>
      <c r="J24">
        <v>1513.1</v>
      </c>
      <c r="K24" s="12">
        <v>46.88</v>
      </c>
      <c r="L24">
        <v>24</v>
      </c>
      <c r="M24">
        <v>5</v>
      </c>
      <c r="N24">
        <v>1712603.73</v>
      </c>
      <c r="O24">
        <v>1.02</v>
      </c>
      <c r="P24">
        <v>1294</v>
      </c>
      <c r="Q24">
        <v>2222</v>
      </c>
      <c r="R24">
        <v>0.57999999999999996</v>
      </c>
      <c r="S24">
        <v>-26.898</v>
      </c>
      <c r="T24">
        <v>697.12099999999998</v>
      </c>
      <c r="U24">
        <v>-15.121</v>
      </c>
      <c r="V24">
        <v>1181.037</v>
      </c>
    </row>
    <row r="25" spans="1:22">
      <c r="A25" t="s">
        <v>23</v>
      </c>
      <c r="B25">
        <v>108</v>
      </c>
      <c r="C25">
        <v>425</v>
      </c>
      <c r="D25" s="1">
        <v>38817</v>
      </c>
      <c r="E25" s="1">
        <v>1509</v>
      </c>
      <c r="F25" s="1">
        <v>157</v>
      </c>
      <c r="G25" s="11">
        <v>6933.64</v>
      </c>
      <c r="H25">
        <v>5971.15</v>
      </c>
      <c r="I25">
        <v>962.49</v>
      </c>
      <c r="J25">
        <v>1194.23</v>
      </c>
      <c r="K25" s="12">
        <v>37.020000000000003</v>
      </c>
      <c r="L25">
        <v>26</v>
      </c>
      <c r="M25">
        <v>5</v>
      </c>
      <c r="N25">
        <v>1996224.56</v>
      </c>
      <c r="O25">
        <v>1.01</v>
      </c>
      <c r="P25">
        <v>1259</v>
      </c>
      <c r="Q25">
        <v>2104</v>
      </c>
      <c r="R25">
        <v>0.6</v>
      </c>
      <c r="S25">
        <v>61.921999999999997</v>
      </c>
      <c r="T25">
        <v>567.85699999999997</v>
      </c>
      <c r="U25">
        <v>94.622</v>
      </c>
      <c r="V25">
        <v>1034.5989999999999</v>
      </c>
    </row>
    <row r="26" spans="1:22">
      <c r="A26" t="s">
        <v>23</v>
      </c>
      <c r="B26">
        <v>203</v>
      </c>
      <c r="C26">
        <v>142</v>
      </c>
      <c r="D26" s="1">
        <v>32496</v>
      </c>
      <c r="E26" s="1">
        <v>1257</v>
      </c>
      <c r="F26" s="1">
        <v>83</v>
      </c>
      <c r="G26" s="11">
        <v>6948.03</v>
      </c>
      <c r="H26">
        <v>6389.25</v>
      </c>
      <c r="I26">
        <v>558.78</v>
      </c>
      <c r="J26">
        <v>1277.8499999999999</v>
      </c>
      <c r="K26" s="12">
        <v>34.92</v>
      </c>
      <c r="L26">
        <v>16</v>
      </c>
      <c r="M26">
        <v>5</v>
      </c>
      <c r="N26">
        <v>1337728.08</v>
      </c>
      <c r="O26">
        <v>1.01</v>
      </c>
      <c r="P26">
        <v>1199</v>
      </c>
      <c r="Q26">
        <v>1820</v>
      </c>
      <c r="R26">
        <v>0.66</v>
      </c>
      <c r="S26">
        <v>-5.6909999999999998</v>
      </c>
      <c r="T26">
        <v>597.85599999999999</v>
      </c>
      <c r="U26">
        <v>-76.245000000000005</v>
      </c>
      <c r="V26">
        <v>977.01700000000005</v>
      </c>
    </row>
    <row r="27" spans="1:22">
      <c r="A27" t="s">
        <v>23</v>
      </c>
      <c r="B27">
        <v>260</v>
      </c>
      <c r="C27">
        <v>315</v>
      </c>
      <c r="D27" s="1">
        <v>36924</v>
      </c>
      <c r="E27" s="1">
        <v>1329</v>
      </c>
      <c r="F27" s="1">
        <v>65</v>
      </c>
      <c r="G27" s="11">
        <v>8635.26</v>
      </c>
      <c r="H27">
        <v>7822.19</v>
      </c>
      <c r="I27">
        <v>813.07</v>
      </c>
      <c r="J27">
        <v>1303.7</v>
      </c>
      <c r="K27" s="12">
        <v>35.35</v>
      </c>
      <c r="L27">
        <v>23</v>
      </c>
      <c r="M27">
        <v>6</v>
      </c>
      <c r="N27">
        <v>2220612.0299999998</v>
      </c>
      <c r="O27">
        <v>1.02</v>
      </c>
      <c r="P27">
        <v>1488</v>
      </c>
      <c r="Q27">
        <v>2138</v>
      </c>
      <c r="R27">
        <v>0.7</v>
      </c>
      <c r="S27">
        <v>-10.523</v>
      </c>
      <c r="T27">
        <v>666.32299999999998</v>
      </c>
      <c r="U27">
        <v>5.1059999999999999</v>
      </c>
      <c r="V27">
        <v>1120.066</v>
      </c>
    </row>
    <row r="28" spans="1:22">
      <c r="A28" t="s">
        <v>23</v>
      </c>
      <c r="B28">
        <v>262</v>
      </c>
      <c r="C28">
        <v>502</v>
      </c>
      <c r="D28" s="1">
        <v>34136</v>
      </c>
      <c r="E28" s="1">
        <v>1180</v>
      </c>
      <c r="F28" s="1">
        <v>112</v>
      </c>
      <c r="G28" s="11">
        <v>7081.7</v>
      </c>
      <c r="H28">
        <v>6555.28</v>
      </c>
      <c r="I28">
        <v>526.41999999999996</v>
      </c>
      <c r="J28">
        <v>1311.06</v>
      </c>
      <c r="K28" s="12">
        <v>35.090000000000003</v>
      </c>
      <c r="L28">
        <v>15</v>
      </c>
      <c r="M28">
        <v>5</v>
      </c>
      <c r="N28">
        <v>1846291.26</v>
      </c>
      <c r="O28">
        <v>1.01</v>
      </c>
      <c r="P28">
        <v>1421</v>
      </c>
      <c r="Q28">
        <v>2020</v>
      </c>
      <c r="R28">
        <v>0.7</v>
      </c>
      <c r="S28">
        <v>35.832999999999998</v>
      </c>
      <c r="T28">
        <v>648.56600000000003</v>
      </c>
      <c r="U28">
        <v>26.024999999999999</v>
      </c>
      <c r="V28">
        <v>1055.346</v>
      </c>
    </row>
    <row r="29" spans="1:22">
      <c r="A29" t="s">
        <v>23</v>
      </c>
      <c r="B29">
        <v>276</v>
      </c>
      <c r="C29">
        <v>151</v>
      </c>
      <c r="D29" s="1">
        <v>28411</v>
      </c>
      <c r="E29" s="1">
        <v>1102</v>
      </c>
      <c r="F29" s="1">
        <v>66</v>
      </c>
      <c r="G29" s="11">
        <v>6926.48</v>
      </c>
      <c r="H29">
        <v>6113.6</v>
      </c>
      <c r="I29">
        <v>812.88</v>
      </c>
      <c r="J29">
        <v>1222.72</v>
      </c>
      <c r="K29" s="12">
        <v>35.340000000000003</v>
      </c>
      <c r="L29">
        <v>23</v>
      </c>
      <c r="M29">
        <v>5</v>
      </c>
      <c r="N29">
        <v>1568922.18</v>
      </c>
      <c r="O29">
        <v>1.01</v>
      </c>
      <c r="P29">
        <v>1295</v>
      </c>
      <c r="Q29">
        <v>1822</v>
      </c>
      <c r="R29">
        <v>0.71</v>
      </c>
      <c r="S29">
        <v>52.435000000000002</v>
      </c>
      <c r="T29">
        <v>550.97</v>
      </c>
      <c r="U29">
        <v>68.534999999999997</v>
      </c>
      <c r="V29">
        <v>929.8</v>
      </c>
    </row>
    <row r="30" spans="1:22">
      <c r="A30" t="s">
        <v>23</v>
      </c>
      <c r="B30">
        <v>307</v>
      </c>
      <c r="C30">
        <v>489</v>
      </c>
      <c r="D30" s="1">
        <v>34976</v>
      </c>
      <c r="E30" s="1">
        <v>1273</v>
      </c>
      <c r="F30" s="1">
        <v>318</v>
      </c>
      <c r="G30" s="11">
        <v>7357.39</v>
      </c>
      <c r="H30">
        <v>7057.35</v>
      </c>
      <c r="I30">
        <v>300.04000000000002</v>
      </c>
      <c r="J30">
        <v>1411.47</v>
      </c>
      <c r="K30" s="12">
        <v>33.340000000000003</v>
      </c>
      <c r="L30">
        <v>9</v>
      </c>
      <c r="M30">
        <v>5</v>
      </c>
      <c r="N30">
        <v>1805467.99</v>
      </c>
      <c r="O30">
        <v>1.01</v>
      </c>
      <c r="P30">
        <v>1163</v>
      </c>
      <c r="Q30">
        <v>2062</v>
      </c>
      <c r="R30">
        <v>0.56000000000000005</v>
      </c>
      <c r="S30">
        <v>0.41299999999999998</v>
      </c>
      <c r="T30">
        <v>708.22900000000004</v>
      </c>
      <c r="U30">
        <v>-30.542000000000002</v>
      </c>
      <c r="V30">
        <v>1050.2439999999999</v>
      </c>
    </row>
    <row r="31" spans="1:22">
      <c r="A31" t="s">
        <v>23</v>
      </c>
      <c r="B31">
        <v>374</v>
      </c>
      <c r="C31">
        <v>177</v>
      </c>
      <c r="D31" s="1">
        <v>41398</v>
      </c>
      <c r="E31" s="1">
        <v>972</v>
      </c>
      <c r="F31" s="1">
        <v>300</v>
      </c>
      <c r="G31" s="11">
        <v>7412.02</v>
      </c>
      <c r="H31">
        <v>6639.05</v>
      </c>
      <c r="I31">
        <v>772.97</v>
      </c>
      <c r="J31">
        <v>1106.51</v>
      </c>
      <c r="K31" s="12">
        <v>35.14</v>
      </c>
      <c r="L31">
        <v>22</v>
      </c>
      <c r="M31">
        <v>6</v>
      </c>
      <c r="N31">
        <v>996567.81</v>
      </c>
      <c r="O31">
        <v>1.01</v>
      </c>
      <c r="P31">
        <v>1006</v>
      </c>
      <c r="Q31">
        <v>1778</v>
      </c>
      <c r="R31">
        <v>0.56999999999999995</v>
      </c>
      <c r="S31">
        <v>93.457999999999998</v>
      </c>
      <c r="T31">
        <v>572.71900000000005</v>
      </c>
      <c r="U31">
        <v>85.662000000000006</v>
      </c>
      <c r="V31">
        <v>750.33500000000004</v>
      </c>
    </row>
    <row r="32" spans="1:22">
      <c r="A32" t="s">
        <v>23</v>
      </c>
      <c r="B32">
        <v>444</v>
      </c>
      <c r="C32">
        <v>43</v>
      </c>
      <c r="G32" s="11">
        <v>6922.65</v>
      </c>
      <c r="H32">
        <v>6028.21</v>
      </c>
      <c r="I32">
        <v>894.44</v>
      </c>
      <c r="J32">
        <v>1205.6400000000001</v>
      </c>
      <c r="K32" s="12">
        <v>30.84</v>
      </c>
      <c r="L32">
        <v>29</v>
      </c>
      <c r="M32">
        <v>5</v>
      </c>
      <c r="N32">
        <v>1552428.54</v>
      </c>
      <c r="O32">
        <v>1.02</v>
      </c>
      <c r="P32">
        <v>1212</v>
      </c>
      <c r="Q32">
        <v>2003</v>
      </c>
      <c r="R32">
        <v>0.61</v>
      </c>
      <c r="S32">
        <v>-14.5</v>
      </c>
      <c r="T32">
        <v>607.99800000000005</v>
      </c>
      <c r="U32">
        <v>-15.532</v>
      </c>
      <c r="V32">
        <v>1049.008</v>
      </c>
    </row>
    <row r="33" spans="1:22">
      <c r="A33" t="s">
        <v>23</v>
      </c>
      <c r="B33">
        <v>526</v>
      </c>
      <c r="C33">
        <v>525</v>
      </c>
      <c r="D33" s="1">
        <v>29785</v>
      </c>
      <c r="E33" s="1">
        <v>1240</v>
      </c>
      <c r="F33" s="1">
        <v>72</v>
      </c>
      <c r="G33" s="11">
        <v>6665.44</v>
      </c>
      <c r="H33">
        <v>5713.48</v>
      </c>
      <c r="I33">
        <v>951.96</v>
      </c>
      <c r="J33">
        <v>1142.7</v>
      </c>
      <c r="K33" s="12">
        <v>43.27</v>
      </c>
      <c r="L33">
        <v>22</v>
      </c>
      <c r="M33">
        <v>5</v>
      </c>
      <c r="N33">
        <v>1002164.75</v>
      </c>
      <c r="O33">
        <v>1.02</v>
      </c>
      <c r="P33">
        <v>820</v>
      </c>
      <c r="Q33">
        <v>1954</v>
      </c>
      <c r="R33">
        <v>0.42</v>
      </c>
      <c r="S33">
        <v>-13.33</v>
      </c>
      <c r="T33">
        <v>607.99900000000002</v>
      </c>
      <c r="U33">
        <v>-31.199000000000002</v>
      </c>
      <c r="V33">
        <v>1025.921</v>
      </c>
    </row>
    <row r="34" spans="1:22">
      <c r="A34" t="s">
        <v>23</v>
      </c>
      <c r="B34">
        <v>581</v>
      </c>
      <c r="C34">
        <v>396</v>
      </c>
      <c r="D34" s="1">
        <v>41855</v>
      </c>
      <c r="E34" s="1">
        <v>1452</v>
      </c>
      <c r="F34" s="1">
        <v>238</v>
      </c>
      <c r="G34" s="11">
        <v>7699.51</v>
      </c>
      <c r="H34">
        <v>7029.02</v>
      </c>
      <c r="I34">
        <v>670.49</v>
      </c>
      <c r="J34">
        <v>1405.8</v>
      </c>
      <c r="K34" s="12">
        <v>37.25</v>
      </c>
      <c r="L34">
        <v>18</v>
      </c>
      <c r="M34">
        <v>5</v>
      </c>
      <c r="N34">
        <v>1859044.9</v>
      </c>
      <c r="O34">
        <v>1.01</v>
      </c>
      <c r="P34">
        <v>1494</v>
      </c>
      <c r="Q34">
        <v>1984</v>
      </c>
      <c r="R34">
        <v>0.75</v>
      </c>
      <c r="S34">
        <v>31.312000000000001</v>
      </c>
      <c r="T34">
        <v>622.33500000000004</v>
      </c>
      <c r="U34">
        <v>-2.56</v>
      </c>
      <c r="V34">
        <v>1050.8900000000001</v>
      </c>
    </row>
    <row r="35" spans="1:22">
      <c r="A35" t="s">
        <v>23</v>
      </c>
      <c r="B35">
        <v>592</v>
      </c>
      <c r="C35">
        <v>76</v>
      </c>
      <c r="G35" s="11">
        <v>6920.91</v>
      </c>
      <c r="H35">
        <v>6749.63</v>
      </c>
      <c r="I35">
        <v>171.29</v>
      </c>
      <c r="J35">
        <v>1124.94</v>
      </c>
      <c r="K35" s="12">
        <v>28.55</v>
      </c>
      <c r="L35">
        <v>6</v>
      </c>
      <c r="M35">
        <v>6</v>
      </c>
      <c r="N35">
        <v>1260143.1299999999</v>
      </c>
      <c r="O35">
        <v>1.01</v>
      </c>
      <c r="P35">
        <v>1023</v>
      </c>
      <c r="Q35">
        <v>1933</v>
      </c>
      <c r="R35">
        <v>0.53</v>
      </c>
      <c r="S35">
        <v>-91.608000000000004</v>
      </c>
      <c r="T35">
        <v>659.08799999999997</v>
      </c>
      <c r="U35">
        <v>-183.07900000000001</v>
      </c>
      <c r="V35">
        <v>924.10900000000004</v>
      </c>
    </row>
    <row r="36" spans="1:22">
      <c r="A36" t="s">
        <v>23</v>
      </c>
      <c r="B36">
        <v>1110</v>
      </c>
      <c r="C36">
        <v>118</v>
      </c>
      <c r="D36" s="1">
        <v>21306</v>
      </c>
      <c r="E36" s="1">
        <v>892</v>
      </c>
      <c r="F36" s="1">
        <v>210</v>
      </c>
      <c r="G36" s="11">
        <v>5699.64</v>
      </c>
      <c r="H36">
        <v>5224.3900000000003</v>
      </c>
      <c r="I36">
        <v>475.25</v>
      </c>
      <c r="J36">
        <v>870.73</v>
      </c>
      <c r="K36" s="12">
        <v>31.68</v>
      </c>
      <c r="L36">
        <v>15</v>
      </c>
      <c r="M36">
        <v>6</v>
      </c>
      <c r="N36">
        <v>919813.76</v>
      </c>
      <c r="O36">
        <v>1.01</v>
      </c>
      <c r="P36">
        <v>709</v>
      </c>
      <c r="Q36">
        <v>1636</v>
      </c>
      <c r="R36">
        <v>0.43</v>
      </c>
      <c r="S36">
        <v>60.652000000000001</v>
      </c>
      <c r="T36">
        <v>543.74199999999996</v>
      </c>
      <c r="U36">
        <v>136.16900000000001</v>
      </c>
      <c r="V36">
        <v>847.69500000000005</v>
      </c>
    </row>
    <row r="37" spans="1:22">
      <c r="A37" t="s">
        <v>23</v>
      </c>
      <c r="B37">
        <v>1227</v>
      </c>
      <c r="C37">
        <v>42</v>
      </c>
      <c r="D37" s="1">
        <v>33972</v>
      </c>
      <c r="E37" s="1">
        <v>1233</v>
      </c>
      <c r="F37" s="1">
        <v>268</v>
      </c>
      <c r="G37" s="11">
        <v>6227.54</v>
      </c>
      <c r="H37">
        <v>5205.83</v>
      </c>
      <c r="I37">
        <v>1021.71</v>
      </c>
      <c r="J37">
        <v>1301.46</v>
      </c>
      <c r="K37" s="12">
        <v>30.96</v>
      </c>
      <c r="L37">
        <v>33</v>
      </c>
      <c r="M37">
        <v>4</v>
      </c>
      <c r="N37">
        <v>1014082.65</v>
      </c>
      <c r="O37">
        <v>1.01</v>
      </c>
      <c r="P37">
        <v>866</v>
      </c>
      <c r="Q37">
        <v>1895</v>
      </c>
      <c r="R37">
        <v>0.46</v>
      </c>
      <c r="S37">
        <v>-18.161000000000001</v>
      </c>
      <c r="T37">
        <v>600.07600000000002</v>
      </c>
      <c r="U37">
        <v>-139.02199999999999</v>
      </c>
      <c r="V37">
        <v>971.89200000000005</v>
      </c>
    </row>
    <row r="38" spans="1:22">
      <c r="A38" t="s">
        <v>23</v>
      </c>
      <c r="B38">
        <v>1264</v>
      </c>
      <c r="C38">
        <v>330</v>
      </c>
      <c r="D38" s="1">
        <v>38293</v>
      </c>
      <c r="E38" s="1">
        <v>1525</v>
      </c>
      <c r="F38" s="1">
        <v>132</v>
      </c>
      <c r="G38" s="11">
        <v>7371.15</v>
      </c>
      <c r="H38">
        <v>6543.01</v>
      </c>
      <c r="I38">
        <v>828.14</v>
      </c>
      <c r="J38">
        <v>1308.5999999999999</v>
      </c>
      <c r="K38" s="12">
        <v>33.130000000000003</v>
      </c>
      <c r="L38">
        <v>25</v>
      </c>
      <c r="M38">
        <v>5</v>
      </c>
      <c r="N38">
        <v>1505607.44</v>
      </c>
      <c r="O38">
        <v>1.01</v>
      </c>
      <c r="P38">
        <v>1216</v>
      </c>
      <c r="Q38">
        <v>2178</v>
      </c>
      <c r="R38">
        <v>0.56000000000000005</v>
      </c>
      <c r="S38">
        <v>-23.286000000000001</v>
      </c>
      <c r="T38">
        <v>710.40499999999997</v>
      </c>
      <c r="U38">
        <v>68.566000000000003</v>
      </c>
      <c r="V38">
        <v>1163.8019999999999</v>
      </c>
    </row>
    <row r="39" spans="1:22">
      <c r="A39" t="s">
        <v>23</v>
      </c>
      <c r="B39">
        <v>1329</v>
      </c>
      <c r="C39">
        <v>408</v>
      </c>
      <c r="D39" s="1">
        <v>30365</v>
      </c>
      <c r="E39" s="1">
        <v>1252</v>
      </c>
      <c r="F39" s="1">
        <v>215</v>
      </c>
      <c r="G39" s="11">
        <v>5636.16</v>
      </c>
      <c r="H39">
        <v>5565.22</v>
      </c>
      <c r="I39">
        <v>70.94</v>
      </c>
      <c r="J39">
        <v>1113.04</v>
      </c>
      <c r="K39" s="12">
        <v>35.47</v>
      </c>
      <c r="L39">
        <v>2</v>
      </c>
      <c r="M39">
        <v>5</v>
      </c>
      <c r="N39">
        <v>1389211.75</v>
      </c>
      <c r="O39">
        <v>1.02</v>
      </c>
      <c r="P39">
        <v>1219</v>
      </c>
      <c r="Q39">
        <v>1545</v>
      </c>
      <c r="R39">
        <v>0.79</v>
      </c>
      <c r="S39">
        <v>46.518999999999998</v>
      </c>
      <c r="T39">
        <v>528.00300000000004</v>
      </c>
      <c r="U39">
        <v>101.699</v>
      </c>
      <c r="V39">
        <v>836.65200000000004</v>
      </c>
    </row>
    <row r="40" spans="1:22">
      <c r="A40" t="s">
        <v>23</v>
      </c>
      <c r="B40">
        <v>1332</v>
      </c>
      <c r="C40">
        <v>23</v>
      </c>
      <c r="D40" s="1">
        <v>21389</v>
      </c>
      <c r="E40" s="1">
        <v>1100</v>
      </c>
      <c r="F40" s="1">
        <v>169</v>
      </c>
      <c r="G40" s="11">
        <v>4188.08</v>
      </c>
      <c r="H40">
        <v>4174.7299999999996</v>
      </c>
      <c r="I40">
        <v>13.34</v>
      </c>
      <c r="J40">
        <v>1043.68</v>
      </c>
      <c r="K40" s="12">
        <v>13.34</v>
      </c>
      <c r="L40">
        <v>1</v>
      </c>
      <c r="M40">
        <v>4</v>
      </c>
      <c r="N40">
        <v>415354.33</v>
      </c>
      <c r="O40">
        <v>1</v>
      </c>
      <c r="P40">
        <v>425</v>
      </c>
      <c r="Q40">
        <v>1597</v>
      </c>
      <c r="R40">
        <v>0.27</v>
      </c>
      <c r="S40">
        <v>21.32</v>
      </c>
      <c r="T40">
        <v>662.60799999999995</v>
      </c>
      <c r="U40">
        <v>-4.1399999999999997</v>
      </c>
      <c r="V40">
        <v>883.87</v>
      </c>
    </row>
    <row r="41" spans="1:22">
      <c r="A41" t="s">
        <v>23</v>
      </c>
      <c r="B41">
        <v>1437</v>
      </c>
      <c r="C41">
        <v>553</v>
      </c>
      <c r="D41" s="1">
        <v>28890</v>
      </c>
      <c r="E41" s="1">
        <v>1196</v>
      </c>
      <c r="F41" s="1">
        <v>68</v>
      </c>
      <c r="G41" s="11">
        <v>5805.06</v>
      </c>
      <c r="H41">
        <v>5311.66</v>
      </c>
      <c r="I41">
        <v>493.41</v>
      </c>
      <c r="J41">
        <v>1062.33</v>
      </c>
      <c r="K41" s="12">
        <v>35.24</v>
      </c>
      <c r="L41">
        <v>14</v>
      </c>
      <c r="M41">
        <v>5</v>
      </c>
      <c r="N41">
        <v>925024.37</v>
      </c>
      <c r="O41">
        <v>1.02</v>
      </c>
      <c r="P41">
        <v>660</v>
      </c>
      <c r="Q41">
        <v>1707</v>
      </c>
      <c r="R41">
        <v>0.39</v>
      </c>
      <c r="S41">
        <v>-88.873999999999995</v>
      </c>
      <c r="T41">
        <v>545.80600000000004</v>
      </c>
      <c r="U41">
        <v>-142.44999999999999</v>
      </c>
      <c r="V41">
        <v>785.952</v>
      </c>
    </row>
    <row r="42" spans="1:22">
      <c r="A42" t="s">
        <v>23</v>
      </c>
      <c r="B42">
        <v>1503</v>
      </c>
      <c r="C42">
        <v>373</v>
      </c>
      <c r="D42" s="1">
        <v>34292</v>
      </c>
      <c r="E42" s="1">
        <v>1405</v>
      </c>
      <c r="F42" s="1">
        <v>113</v>
      </c>
      <c r="G42" s="11">
        <v>7082.67</v>
      </c>
      <c r="H42">
        <v>6136.15</v>
      </c>
      <c r="I42">
        <v>946.53</v>
      </c>
      <c r="J42">
        <v>1227.23</v>
      </c>
      <c r="K42" s="12">
        <v>41.15</v>
      </c>
      <c r="L42">
        <v>23</v>
      </c>
      <c r="M42">
        <v>5</v>
      </c>
      <c r="N42">
        <v>1423777.27</v>
      </c>
      <c r="O42">
        <v>1.01</v>
      </c>
      <c r="P42">
        <v>852</v>
      </c>
      <c r="Q42">
        <v>2025</v>
      </c>
      <c r="R42">
        <v>0.42</v>
      </c>
      <c r="S42">
        <v>26.613</v>
      </c>
      <c r="T42">
        <v>581.46100000000001</v>
      </c>
      <c r="U42">
        <v>61.665999999999997</v>
      </c>
      <c r="V42">
        <v>983.13499999999999</v>
      </c>
    </row>
    <row r="43" spans="1:22">
      <c r="A43" t="s">
        <v>24</v>
      </c>
      <c r="B43">
        <v>33</v>
      </c>
      <c r="C43">
        <v>127</v>
      </c>
      <c r="D43" s="1">
        <v>23509</v>
      </c>
      <c r="E43" s="1">
        <v>925</v>
      </c>
      <c r="F43" s="1">
        <v>313</v>
      </c>
      <c r="G43" s="11">
        <v>6126.34</v>
      </c>
      <c r="H43">
        <v>5578.8</v>
      </c>
      <c r="I43">
        <v>547.54</v>
      </c>
      <c r="J43">
        <v>1115.76</v>
      </c>
      <c r="K43" s="12">
        <v>28.82</v>
      </c>
      <c r="L43">
        <v>19</v>
      </c>
      <c r="M43">
        <v>5</v>
      </c>
      <c r="N43">
        <v>512634.49</v>
      </c>
      <c r="O43">
        <v>1.01</v>
      </c>
      <c r="P43">
        <v>671</v>
      </c>
      <c r="Q43">
        <v>1411</v>
      </c>
      <c r="R43">
        <v>0.48</v>
      </c>
      <c r="S43">
        <v>-43.438000000000002</v>
      </c>
      <c r="T43">
        <v>516.77599999999995</v>
      </c>
      <c r="U43">
        <v>-13.246</v>
      </c>
      <c r="V43">
        <v>638.90899999999999</v>
      </c>
    </row>
    <row r="44" spans="1:22">
      <c r="A44" t="s">
        <v>24</v>
      </c>
      <c r="B44">
        <v>66</v>
      </c>
      <c r="C44">
        <v>323</v>
      </c>
      <c r="D44" s="1">
        <v>20754</v>
      </c>
      <c r="E44" s="1">
        <v>985</v>
      </c>
      <c r="F44" s="1">
        <v>89</v>
      </c>
      <c r="G44" s="11">
        <v>5674.97</v>
      </c>
      <c r="H44">
        <v>5211.7299999999996</v>
      </c>
      <c r="I44">
        <v>463.24</v>
      </c>
      <c r="J44">
        <v>1042.3499999999999</v>
      </c>
      <c r="K44" s="12">
        <v>28.95</v>
      </c>
      <c r="L44">
        <v>16</v>
      </c>
      <c r="M44">
        <v>5</v>
      </c>
      <c r="N44">
        <v>1150591.21</v>
      </c>
      <c r="O44">
        <v>1.03</v>
      </c>
      <c r="P44">
        <v>1293</v>
      </c>
      <c r="Q44">
        <v>1692</v>
      </c>
      <c r="R44">
        <v>0.76</v>
      </c>
      <c r="S44">
        <v>34.423000000000002</v>
      </c>
      <c r="T44">
        <v>567</v>
      </c>
      <c r="U44">
        <v>46.401000000000003</v>
      </c>
      <c r="V44">
        <v>934.42100000000005</v>
      </c>
    </row>
    <row r="45" spans="1:22">
      <c r="A45" t="s">
        <v>24</v>
      </c>
      <c r="B45">
        <v>114</v>
      </c>
      <c r="C45">
        <v>75</v>
      </c>
      <c r="D45" s="1">
        <v>27577</v>
      </c>
      <c r="E45" s="1">
        <v>1184</v>
      </c>
      <c r="F45" s="1">
        <v>67</v>
      </c>
      <c r="G45" s="11">
        <v>6249.18</v>
      </c>
      <c r="H45">
        <v>5791.8</v>
      </c>
      <c r="I45">
        <v>457.38</v>
      </c>
      <c r="J45">
        <v>1158.3599999999999</v>
      </c>
      <c r="K45" s="12">
        <v>28.59</v>
      </c>
      <c r="L45">
        <v>16</v>
      </c>
      <c r="M45">
        <v>5</v>
      </c>
      <c r="N45">
        <v>915628.29</v>
      </c>
      <c r="O45">
        <v>1.01</v>
      </c>
      <c r="P45">
        <v>569</v>
      </c>
      <c r="Q45">
        <v>1910</v>
      </c>
      <c r="R45">
        <v>0.3</v>
      </c>
      <c r="S45">
        <v>9.4990000000000006</v>
      </c>
      <c r="T45">
        <v>644.75300000000004</v>
      </c>
      <c r="U45">
        <v>23.106999999999999</v>
      </c>
      <c r="V45">
        <v>875.90899999999999</v>
      </c>
    </row>
    <row r="46" spans="1:22">
      <c r="A46" t="s">
        <v>24</v>
      </c>
      <c r="B46">
        <v>263</v>
      </c>
      <c r="C46">
        <v>573</v>
      </c>
      <c r="D46" s="1">
        <v>24155</v>
      </c>
      <c r="E46" s="1">
        <v>1120</v>
      </c>
      <c r="F46" s="1">
        <v>52</v>
      </c>
      <c r="G46" s="11">
        <v>5956.88</v>
      </c>
      <c r="H46">
        <v>5543.37</v>
      </c>
      <c r="I46">
        <v>413.51</v>
      </c>
      <c r="J46">
        <v>1108.67</v>
      </c>
      <c r="K46" s="12">
        <v>25.84</v>
      </c>
      <c r="L46">
        <v>16</v>
      </c>
      <c r="M46">
        <v>5</v>
      </c>
      <c r="N46">
        <v>449870.18</v>
      </c>
      <c r="O46">
        <v>1.03</v>
      </c>
      <c r="P46">
        <v>380</v>
      </c>
      <c r="Q46">
        <v>1585</v>
      </c>
      <c r="R46">
        <v>0.24</v>
      </c>
      <c r="S46">
        <v>15.066000000000001</v>
      </c>
      <c r="T46">
        <v>602.82500000000005</v>
      </c>
      <c r="U46">
        <v>59.191000000000003</v>
      </c>
      <c r="V46">
        <v>717.41700000000003</v>
      </c>
    </row>
    <row r="47" spans="1:22">
      <c r="A47" t="s">
        <v>24</v>
      </c>
      <c r="B47">
        <v>338</v>
      </c>
      <c r="C47">
        <v>57</v>
      </c>
      <c r="D47" s="1">
        <v>16134</v>
      </c>
      <c r="E47" s="1">
        <v>873</v>
      </c>
      <c r="F47" s="1">
        <v>92</v>
      </c>
      <c r="G47" s="11">
        <v>4281.87</v>
      </c>
      <c r="H47">
        <v>4193.97</v>
      </c>
      <c r="I47">
        <v>87.9</v>
      </c>
      <c r="J47">
        <v>838.79</v>
      </c>
      <c r="K47" s="12">
        <v>17.579999999999998</v>
      </c>
      <c r="L47">
        <v>5</v>
      </c>
      <c r="M47">
        <v>5</v>
      </c>
      <c r="N47">
        <v>516509.71</v>
      </c>
      <c r="O47">
        <v>1.01</v>
      </c>
      <c r="P47">
        <v>457</v>
      </c>
      <c r="Q47">
        <v>1382</v>
      </c>
      <c r="R47">
        <v>0.33</v>
      </c>
      <c r="S47">
        <v>3.4580000000000002</v>
      </c>
      <c r="T47">
        <v>478.71100000000001</v>
      </c>
      <c r="U47">
        <v>45.936999999999998</v>
      </c>
      <c r="V47">
        <v>718.75699999999995</v>
      </c>
    </row>
    <row r="48" spans="1:22">
      <c r="A48" t="s">
        <v>24</v>
      </c>
      <c r="B48">
        <v>376</v>
      </c>
      <c r="C48">
        <v>182</v>
      </c>
      <c r="D48" s="1">
        <v>18893</v>
      </c>
      <c r="E48" s="1">
        <v>895</v>
      </c>
      <c r="F48" s="1">
        <v>70</v>
      </c>
      <c r="G48" s="11">
        <v>7111.46</v>
      </c>
      <c r="H48">
        <v>6621.79</v>
      </c>
      <c r="I48">
        <v>489.68</v>
      </c>
      <c r="J48">
        <v>1324.36</v>
      </c>
      <c r="K48" s="12">
        <v>30.6</v>
      </c>
      <c r="L48">
        <v>16</v>
      </c>
      <c r="M48">
        <v>5</v>
      </c>
      <c r="N48">
        <v>962959.98</v>
      </c>
      <c r="O48">
        <v>1.02</v>
      </c>
      <c r="P48">
        <v>680</v>
      </c>
      <c r="Q48">
        <v>1730</v>
      </c>
      <c r="R48">
        <v>0.39</v>
      </c>
      <c r="S48">
        <v>-14.301</v>
      </c>
      <c r="T48">
        <v>548.26900000000001</v>
      </c>
      <c r="U48">
        <v>-22.245000000000001</v>
      </c>
      <c r="V48">
        <v>903.42100000000005</v>
      </c>
    </row>
    <row r="49" spans="1:22">
      <c r="A49" t="s">
        <v>24</v>
      </c>
      <c r="B49">
        <v>388</v>
      </c>
      <c r="C49">
        <v>18</v>
      </c>
      <c r="D49" s="1">
        <v>21130</v>
      </c>
      <c r="E49" s="1">
        <v>914</v>
      </c>
      <c r="F49" s="1">
        <v>46</v>
      </c>
      <c r="G49" s="11">
        <v>5762.53</v>
      </c>
      <c r="H49">
        <v>5357.83</v>
      </c>
      <c r="I49">
        <v>404.7</v>
      </c>
      <c r="J49">
        <v>1071.57</v>
      </c>
      <c r="K49" s="12">
        <v>22.48</v>
      </c>
      <c r="L49">
        <v>18</v>
      </c>
      <c r="M49">
        <v>5</v>
      </c>
      <c r="N49">
        <v>715976</v>
      </c>
      <c r="O49">
        <v>1.01</v>
      </c>
      <c r="P49">
        <v>514</v>
      </c>
      <c r="Q49">
        <v>1746</v>
      </c>
      <c r="R49">
        <v>0.28999999999999998</v>
      </c>
      <c r="S49">
        <v>-29.068000000000001</v>
      </c>
      <c r="T49">
        <v>550.49599999999998</v>
      </c>
      <c r="U49">
        <v>-71.25</v>
      </c>
      <c r="V49">
        <v>814.42499999999995</v>
      </c>
    </row>
    <row r="50" spans="1:22">
      <c r="A50" t="s">
        <v>24</v>
      </c>
      <c r="B50">
        <v>414</v>
      </c>
      <c r="C50">
        <v>539</v>
      </c>
      <c r="D50" s="1">
        <v>23971</v>
      </c>
      <c r="E50" s="1">
        <v>1016</v>
      </c>
      <c r="F50" s="1">
        <v>79</v>
      </c>
      <c r="G50" s="11">
        <v>6399.58</v>
      </c>
      <c r="H50">
        <v>6117.02</v>
      </c>
      <c r="I50">
        <v>282.56</v>
      </c>
      <c r="J50">
        <v>1223.4000000000001</v>
      </c>
      <c r="K50" s="12">
        <v>35.32</v>
      </c>
      <c r="L50">
        <v>8</v>
      </c>
      <c r="M50">
        <v>5</v>
      </c>
      <c r="N50">
        <v>1488487.75</v>
      </c>
      <c r="O50">
        <v>1.01</v>
      </c>
      <c r="P50">
        <v>1328</v>
      </c>
      <c r="Q50">
        <v>1906</v>
      </c>
      <c r="R50">
        <v>0.7</v>
      </c>
      <c r="S50">
        <v>28.036000000000001</v>
      </c>
      <c r="T50">
        <v>654.09699999999998</v>
      </c>
      <c r="U50">
        <v>26.73</v>
      </c>
      <c r="V50">
        <v>1024.4929999999999</v>
      </c>
    </row>
    <row r="51" spans="1:22">
      <c r="A51" t="s">
        <v>24</v>
      </c>
      <c r="B51">
        <v>504</v>
      </c>
      <c r="C51">
        <v>294</v>
      </c>
      <c r="D51" s="1">
        <v>21434</v>
      </c>
      <c r="E51" s="1">
        <v>972</v>
      </c>
      <c r="F51" s="1">
        <v>194</v>
      </c>
      <c r="G51" s="11">
        <v>6060.71</v>
      </c>
      <c r="H51">
        <v>5313.62</v>
      </c>
      <c r="I51">
        <v>747.09</v>
      </c>
      <c r="J51">
        <v>1062.72</v>
      </c>
      <c r="K51" s="12">
        <v>32.479999999999997</v>
      </c>
      <c r="L51">
        <v>23</v>
      </c>
      <c r="M51">
        <v>5</v>
      </c>
      <c r="N51">
        <v>808151.01</v>
      </c>
      <c r="O51">
        <v>1.03</v>
      </c>
      <c r="P51">
        <v>667</v>
      </c>
      <c r="Q51">
        <v>1662</v>
      </c>
      <c r="R51">
        <v>0.4</v>
      </c>
      <c r="S51">
        <v>-53.566000000000003</v>
      </c>
      <c r="T51">
        <v>521.09299999999996</v>
      </c>
      <c r="U51">
        <v>-111.964</v>
      </c>
      <c r="V51">
        <v>836.92100000000005</v>
      </c>
    </row>
    <row r="52" spans="1:22">
      <c r="A52" t="s">
        <v>24</v>
      </c>
      <c r="B52">
        <v>537</v>
      </c>
      <c r="C52">
        <v>381</v>
      </c>
      <c r="G52" s="11">
        <v>5166.91</v>
      </c>
      <c r="H52">
        <v>5166.91</v>
      </c>
      <c r="I52">
        <v>0</v>
      </c>
      <c r="J52">
        <v>1033.3800000000001</v>
      </c>
      <c r="K52" s="12">
        <v>0</v>
      </c>
      <c r="L52">
        <v>0</v>
      </c>
      <c r="M52">
        <v>5</v>
      </c>
      <c r="N52">
        <v>798107.12</v>
      </c>
      <c r="O52">
        <v>1.02</v>
      </c>
      <c r="P52">
        <v>761</v>
      </c>
      <c r="Q52">
        <v>1381</v>
      </c>
      <c r="R52">
        <v>0.55000000000000004</v>
      </c>
      <c r="S52">
        <v>-60.389000000000003</v>
      </c>
      <c r="T52">
        <v>538.72299999999996</v>
      </c>
      <c r="U52">
        <v>22.140999999999998</v>
      </c>
      <c r="V52">
        <v>741.85500000000002</v>
      </c>
    </row>
    <row r="53" spans="1:22">
      <c r="A53" t="s">
        <v>24</v>
      </c>
      <c r="B53">
        <v>610</v>
      </c>
      <c r="C53">
        <v>105</v>
      </c>
      <c r="D53" s="1">
        <v>21044</v>
      </c>
      <c r="E53" s="1">
        <v>846</v>
      </c>
      <c r="F53" s="1">
        <v>202</v>
      </c>
      <c r="G53" s="11">
        <v>5658.5</v>
      </c>
      <c r="H53">
        <v>5400.01</v>
      </c>
      <c r="I53">
        <v>258.49</v>
      </c>
      <c r="J53">
        <v>1080</v>
      </c>
      <c r="K53" s="12">
        <v>25.85</v>
      </c>
      <c r="L53">
        <v>10</v>
      </c>
      <c r="M53">
        <v>5</v>
      </c>
      <c r="N53">
        <v>455061.11</v>
      </c>
      <c r="O53">
        <v>1.01</v>
      </c>
      <c r="P53">
        <v>320</v>
      </c>
      <c r="Q53">
        <v>1657</v>
      </c>
      <c r="R53">
        <v>0.19</v>
      </c>
      <c r="S53">
        <v>-88.986999999999995</v>
      </c>
      <c r="T53">
        <v>547.202</v>
      </c>
      <c r="U53">
        <v>-160.84700000000001</v>
      </c>
      <c r="V53">
        <v>742.09500000000003</v>
      </c>
    </row>
    <row r="54" spans="1:22">
      <c r="A54" t="s">
        <v>24</v>
      </c>
      <c r="B54">
        <v>639</v>
      </c>
      <c r="C54">
        <v>498</v>
      </c>
      <c r="D54" s="1">
        <v>25906</v>
      </c>
      <c r="E54" s="1">
        <v>1195</v>
      </c>
      <c r="F54" s="1">
        <v>106</v>
      </c>
      <c r="G54" s="11">
        <v>6134.57</v>
      </c>
      <c r="H54">
        <v>5630.48</v>
      </c>
      <c r="I54">
        <v>504.09</v>
      </c>
      <c r="J54">
        <v>1407.62</v>
      </c>
      <c r="K54" s="12">
        <v>31.51</v>
      </c>
      <c r="L54">
        <v>16</v>
      </c>
      <c r="M54">
        <v>4</v>
      </c>
      <c r="N54">
        <v>1217223.5</v>
      </c>
      <c r="O54">
        <v>1.02</v>
      </c>
      <c r="P54">
        <v>1004</v>
      </c>
      <c r="Q54">
        <v>1966</v>
      </c>
      <c r="R54">
        <v>0.51</v>
      </c>
      <c r="S54">
        <v>-53.96</v>
      </c>
      <c r="T54">
        <v>653.43200000000002</v>
      </c>
      <c r="U54">
        <v>-39.265000000000001</v>
      </c>
      <c r="V54">
        <v>1004.891</v>
      </c>
    </row>
    <row r="55" spans="1:22">
      <c r="A55" t="s">
        <v>24</v>
      </c>
      <c r="B55">
        <v>1066</v>
      </c>
      <c r="C55">
        <v>421</v>
      </c>
      <c r="G55" s="11">
        <v>4981.04</v>
      </c>
      <c r="H55">
        <v>4769.03</v>
      </c>
      <c r="I55">
        <v>212.01</v>
      </c>
      <c r="J55">
        <v>1192.26</v>
      </c>
      <c r="K55" s="12">
        <v>21.2</v>
      </c>
      <c r="L55">
        <v>10</v>
      </c>
      <c r="M55">
        <v>4</v>
      </c>
      <c r="N55">
        <v>602001.30000000005</v>
      </c>
      <c r="O55">
        <v>1.02</v>
      </c>
      <c r="P55">
        <v>567</v>
      </c>
      <c r="Q55">
        <v>1734</v>
      </c>
      <c r="R55">
        <v>0.33</v>
      </c>
      <c r="S55">
        <v>-66.715999999999994</v>
      </c>
      <c r="T55">
        <v>608.21900000000005</v>
      </c>
      <c r="U55">
        <v>-119.35299999999999</v>
      </c>
      <c r="V55">
        <v>878.899</v>
      </c>
    </row>
    <row r="56" spans="1:22">
      <c r="A56" t="s">
        <v>24</v>
      </c>
      <c r="B56">
        <v>1279</v>
      </c>
      <c r="C56">
        <v>159</v>
      </c>
      <c r="D56" s="1">
        <v>23002</v>
      </c>
      <c r="E56" s="1">
        <v>1091</v>
      </c>
      <c r="F56" s="1">
        <v>163</v>
      </c>
      <c r="G56" s="11">
        <v>5606.09</v>
      </c>
      <c r="H56">
        <v>5248.03</v>
      </c>
      <c r="I56">
        <v>358.06</v>
      </c>
      <c r="J56">
        <v>1049.6099999999999</v>
      </c>
      <c r="K56" s="12">
        <v>25.58</v>
      </c>
      <c r="L56">
        <v>14</v>
      </c>
      <c r="M56">
        <v>5</v>
      </c>
      <c r="N56">
        <v>374133.61</v>
      </c>
      <c r="O56">
        <v>1</v>
      </c>
      <c r="P56">
        <v>408</v>
      </c>
      <c r="Q56">
        <v>1706</v>
      </c>
      <c r="R56">
        <v>0.24</v>
      </c>
      <c r="S56">
        <v>43.006999999999998</v>
      </c>
      <c r="T56">
        <v>569.40099999999995</v>
      </c>
      <c r="U56">
        <v>-46.530999999999999</v>
      </c>
      <c r="V56">
        <v>691.03200000000004</v>
      </c>
    </row>
    <row r="57" spans="1:22">
      <c r="A57" t="s">
        <v>24</v>
      </c>
      <c r="B57">
        <v>1309</v>
      </c>
      <c r="C57">
        <v>307</v>
      </c>
      <c r="D57" s="1">
        <v>22417</v>
      </c>
      <c r="E57" s="1">
        <v>1020</v>
      </c>
      <c r="F57" s="1">
        <v>143</v>
      </c>
      <c r="G57" s="11">
        <v>6101.57</v>
      </c>
      <c r="H57">
        <v>5607.44</v>
      </c>
      <c r="I57">
        <v>494.13</v>
      </c>
      <c r="J57">
        <v>1121.49</v>
      </c>
      <c r="K57" s="12">
        <v>27.45</v>
      </c>
      <c r="L57">
        <v>18</v>
      </c>
      <c r="M57">
        <v>5</v>
      </c>
      <c r="N57">
        <v>516782.52</v>
      </c>
      <c r="O57">
        <v>1.02</v>
      </c>
      <c r="P57">
        <v>504</v>
      </c>
      <c r="Q57">
        <v>1560</v>
      </c>
      <c r="R57">
        <v>0.32</v>
      </c>
      <c r="S57">
        <v>37.582999999999998</v>
      </c>
      <c r="T57">
        <v>576.09500000000003</v>
      </c>
      <c r="U57">
        <v>39.29</v>
      </c>
      <c r="V57">
        <v>620.74699999999996</v>
      </c>
    </row>
    <row r="58" spans="1:22">
      <c r="A58" t="s">
        <v>24</v>
      </c>
      <c r="B58">
        <v>1531</v>
      </c>
      <c r="C58">
        <v>463</v>
      </c>
      <c r="D58" s="1">
        <v>18440</v>
      </c>
      <c r="E58" s="1">
        <v>773</v>
      </c>
      <c r="F58" s="1">
        <v>50</v>
      </c>
      <c r="G58" s="11">
        <v>3214.42</v>
      </c>
      <c r="H58">
        <v>3202.21</v>
      </c>
      <c r="I58">
        <v>12.21</v>
      </c>
      <c r="J58">
        <v>800.55</v>
      </c>
      <c r="K58" s="12">
        <v>12.21</v>
      </c>
      <c r="L58">
        <v>1</v>
      </c>
      <c r="M58">
        <v>4</v>
      </c>
      <c r="N58">
        <v>245987.41</v>
      </c>
      <c r="O58">
        <v>1.01</v>
      </c>
      <c r="P58">
        <v>306</v>
      </c>
      <c r="Q58">
        <v>1135</v>
      </c>
      <c r="R58">
        <v>0.27</v>
      </c>
      <c r="S58">
        <v>-23.202000000000002</v>
      </c>
      <c r="T58">
        <v>426.47500000000002</v>
      </c>
      <c r="U58">
        <v>-69.268000000000001</v>
      </c>
      <c r="V58">
        <v>511.91300000000001</v>
      </c>
    </row>
    <row r="59" spans="1:22">
      <c r="A59" t="s">
        <v>24</v>
      </c>
      <c r="B59">
        <v>1541</v>
      </c>
      <c r="C59">
        <v>461</v>
      </c>
      <c r="D59" s="1">
        <v>31661</v>
      </c>
      <c r="E59" s="1">
        <v>1216</v>
      </c>
      <c r="F59" s="1">
        <v>148</v>
      </c>
      <c r="G59" s="11">
        <v>7947</v>
      </c>
      <c r="H59">
        <v>6762.25</v>
      </c>
      <c r="I59">
        <v>1184.75</v>
      </c>
      <c r="J59">
        <v>1352.45</v>
      </c>
      <c r="K59" s="12">
        <v>34.85</v>
      </c>
      <c r="L59">
        <v>34</v>
      </c>
      <c r="M59">
        <v>5</v>
      </c>
      <c r="N59">
        <v>1305513.8400000001</v>
      </c>
      <c r="O59">
        <v>1.01</v>
      </c>
      <c r="P59">
        <v>961</v>
      </c>
      <c r="Q59">
        <v>1981</v>
      </c>
      <c r="R59">
        <v>0.49</v>
      </c>
      <c r="S59">
        <v>-48.517000000000003</v>
      </c>
      <c r="T59">
        <v>601.76099999999997</v>
      </c>
      <c r="U59">
        <v>-122.309</v>
      </c>
      <c r="V59">
        <v>938.66099999999994</v>
      </c>
    </row>
    <row r="60" spans="1:22">
      <c r="A60" t="s">
        <v>24</v>
      </c>
      <c r="B60">
        <v>1554</v>
      </c>
      <c r="C60">
        <v>413</v>
      </c>
      <c r="D60" s="1">
        <v>28805</v>
      </c>
      <c r="E60" s="1">
        <v>1136</v>
      </c>
      <c r="F60" s="1">
        <v>291</v>
      </c>
      <c r="G60" s="11">
        <v>5980.51</v>
      </c>
      <c r="H60">
        <v>5814.93</v>
      </c>
      <c r="I60">
        <v>165.58</v>
      </c>
      <c r="J60">
        <v>1162.99</v>
      </c>
      <c r="K60" s="12">
        <v>20.7</v>
      </c>
      <c r="L60">
        <v>8</v>
      </c>
      <c r="M60">
        <v>5</v>
      </c>
      <c r="N60">
        <v>321696.78999999998</v>
      </c>
      <c r="O60">
        <v>1.01</v>
      </c>
      <c r="P60">
        <v>380</v>
      </c>
      <c r="Q60">
        <v>1531</v>
      </c>
      <c r="R60">
        <v>0.25</v>
      </c>
      <c r="S60">
        <v>-39.51</v>
      </c>
      <c r="T60">
        <v>601.98400000000004</v>
      </c>
      <c r="U60">
        <v>-128.249</v>
      </c>
      <c r="V60">
        <v>677.67100000000005</v>
      </c>
    </row>
    <row r="61" spans="1:22">
      <c r="A61" t="s">
        <v>24</v>
      </c>
      <c r="B61">
        <v>1586</v>
      </c>
      <c r="C61">
        <v>20</v>
      </c>
      <c r="D61" s="1">
        <v>22730</v>
      </c>
      <c r="E61" s="1">
        <v>1006</v>
      </c>
      <c r="F61" s="1">
        <v>93</v>
      </c>
      <c r="G61" s="11">
        <v>5212.28</v>
      </c>
      <c r="H61">
        <v>5102.3</v>
      </c>
      <c r="I61">
        <v>109.97</v>
      </c>
      <c r="J61">
        <v>1020.46</v>
      </c>
      <c r="K61" s="12">
        <v>13.75</v>
      </c>
      <c r="L61">
        <v>8</v>
      </c>
      <c r="M61">
        <v>5</v>
      </c>
      <c r="N61">
        <v>636215.43000000005</v>
      </c>
      <c r="O61">
        <v>1</v>
      </c>
      <c r="P61">
        <v>670</v>
      </c>
      <c r="Q61">
        <v>1400</v>
      </c>
      <c r="R61">
        <v>0.48</v>
      </c>
      <c r="S61">
        <v>-12.801</v>
      </c>
      <c r="T61">
        <v>500.67</v>
      </c>
      <c r="U61">
        <v>14.265000000000001</v>
      </c>
      <c r="V61">
        <v>748.15700000000004</v>
      </c>
    </row>
    <row r="62" spans="1:22">
      <c r="A62" t="s">
        <v>25</v>
      </c>
      <c r="B62">
        <v>25</v>
      </c>
      <c r="C62">
        <v>546</v>
      </c>
      <c r="D62" s="1">
        <v>18992</v>
      </c>
      <c r="E62" s="1">
        <v>830</v>
      </c>
      <c r="F62" s="1">
        <v>57</v>
      </c>
      <c r="G62" s="11">
        <v>3847.74</v>
      </c>
      <c r="H62">
        <v>3731.51</v>
      </c>
      <c r="I62">
        <v>116.23</v>
      </c>
      <c r="J62">
        <v>746.3</v>
      </c>
      <c r="K62" s="12">
        <v>16.600000000000001</v>
      </c>
      <c r="L62">
        <v>7</v>
      </c>
      <c r="M62">
        <v>5</v>
      </c>
      <c r="N62">
        <v>147500.94</v>
      </c>
      <c r="O62">
        <v>1.02</v>
      </c>
      <c r="P62">
        <v>129</v>
      </c>
      <c r="Q62">
        <v>1226</v>
      </c>
      <c r="R62">
        <v>0.11</v>
      </c>
      <c r="S62">
        <v>-125.551</v>
      </c>
      <c r="T62">
        <v>462.71</v>
      </c>
      <c r="U62">
        <v>-182.15799999999999</v>
      </c>
      <c r="V62">
        <v>560.44299999999998</v>
      </c>
    </row>
    <row r="63" spans="1:22">
      <c r="A63" t="s">
        <v>25</v>
      </c>
      <c r="B63">
        <v>148</v>
      </c>
      <c r="C63">
        <v>356</v>
      </c>
      <c r="D63" s="1">
        <v>14543</v>
      </c>
      <c r="E63" s="1">
        <v>747</v>
      </c>
      <c r="F63" s="1">
        <v>74</v>
      </c>
      <c r="G63" s="11">
        <v>3961.81</v>
      </c>
      <c r="H63">
        <v>3780.82</v>
      </c>
      <c r="I63">
        <v>180.98</v>
      </c>
      <c r="J63">
        <v>945.21</v>
      </c>
      <c r="K63" s="12">
        <v>20.11</v>
      </c>
      <c r="L63">
        <v>9</v>
      </c>
      <c r="M63">
        <v>4</v>
      </c>
      <c r="N63">
        <v>941791.81</v>
      </c>
      <c r="O63">
        <v>1</v>
      </c>
      <c r="P63">
        <v>975</v>
      </c>
      <c r="Q63">
        <v>1670</v>
      </c>
      <c r="R63">
        <v>0.57999999999999996</v>
      </c>
      <c r="S63">
        <v>31.219000000000001</v>
      </c>
      <c r="T63">
        <v>543.54100000000005</v>
      </c>
      <c r="U63">
        <v>21.672999999999998</v>
      </c>
      <c r="V63">
        <v>775.2</v>
      </c>
    </row>
    <row r="64" spans="1:22">
      <c r="A64" t="s">
        <v>25</v>
      </c>
      <c r="B64">
        <v>221</v>
      </c>
      <c r="C64">
        <v>305</v>
      </c>
      <c r="D64" s="1">
        <v>7440</v>
      </c>
      <c r="E64" s="1">
        <v>528</v>
      </c>
      <c r="F64" s="1">
        <v>39</v>
      </c>
      <c r="G64" s="11">
        <v>3086.2</v>
      </c>
      <c r="H64">
        <v>3086.2</v>
      </c>
      <c r="I64">
        <v>0</v>
      </c>
      <c r="J64">
        <v>617.24</v>
      </c>
      <c r="K64" s="12">
        <v>0</v>
      </c>
      <c r="L64">
        <v>0</v>
      </c>
      <c r="M64">
        <v>5</v>
      </c>
      <c r="N64">
        <v>143616.13</v>
      </c>
      <c r="O64">
        <v>1.04</v>
      </c>
      <c r="P64">
        <v>162</v>
      </c>
      <c r="Q64">
        <v>1113</v>
      </c>
      <c r="R64">
        <v>0.15</v>
      </c>
      <c r="S64">
        <v>-74.346000000000004</v>
      </c>
      <c r="T64">
        <v>383.36799999999999</v>
      </c>
      <c r="U64">
        <v>-93.076999999999998</v>
      </c>
      <c r="V64">
        <v>450.68299999999999</v>
      </c>
    </row>
    <row r="65" spans="1:22">
      <c r="A65" t="s">
        <v>25</v>
      </c>
      <c r="B65">
        <v>233</v>
      </c>
      <c r="C65">
        <v>98</v>
      </c>
      <c r="D65" s="1">
        <v>14359</v>
      </c>
      <c r="E65" s="1">
        <v>694</v>
      </c>
      <c r="F65" s="1">
        <v>46</v>
      </c>
      <c r="G65" s="11">
        <v>3689.73</v>
      </c>
      <c r="H65">
        <v>3326.91</v>
      </c>
      <c r="I65">
        <v>362.82</v>
      </c>
      <c r="J65">
        <v>665.38</v>
      </c>
      <c r="K65" s="12">
        <v>27.91</v>
      </c>
      <c r="L65">
        <v>13</v>
      </c>
      <c r="M65">
        <v>5</v>
      </c>
      <c r="N65">
        <v>693449.79</v>
      </c>
      <c r="O65">
        <v>1.01</v>
      </c>
      <c r="P65">
        <v>969</v>
      </c>
      <c r="Q65">
        <v>1413</v>
      </c>
      <c r="R65">
        <v>0.69</v>
      </c>
      <c r="S65">
        <v>2.7109999999999999</v>
      </c>
      <c r="T65">
        <v>434.96899999999999</v>
      </c>
      <c r="U65">
        <v>-7.9610000000000003</v>
      </c>
      <c r="V65">
        <v>694.66499999999996</v>
      </c>
    </row>
    <row r="66" spans="1:22">
      <c r="A66" t="s">
        <v>25</v>
      </c>
      <c r="B66">
        <v>323</v>
      </c>
      <c r="C66">
        <v>328</v>
      </c>
      <c r="D66" s="1">
        <v>20960</v>
      </c>
      <c r="E66" s="1">
        <v>888</v>
      </c>
      <c r="F66" s="1">
        <v>140</v>
      </c>
      <c r="G66" s="11">
        <v>4567.91</v>
      </c>
      <c r="H66">
        <v>4240.1000000000004</v>
      </c>
      <c r="I66">
        <v>327.81</v>
      </c>
      <c r="J66">
        <v>848.02</v>
      </c>
      <c r="K66" s="12">
        <v>36.42</v>
      </c>
      <c r="L66">
        <v>9</v>
      </c>
      <c r="M66">
        <v>5</v>
      </c>
      <c r="N66">
        <v>879477.61</v>
      </c>
      <c r="O66">
        <v>1.01</v>
      </c>
      <c r="P66">
        <v>1079</v>
      </c>
      <c r="Q66">
        <v>1279</v>
      </c>
      <c r="R66">
        <v>0.84</v>
      </c>
      <c r="S66">
        <v>-18.167000000000002</v>
      </c>
      <c r="T66">
        <v>454.44299999999998</v>
      </c>
      <c r="U66">
        <v>-110.464</v>
      </c>
      <c r="V66">
        <v>715.99900000000002</v>
      </c>
    </row>
    <row r="67" spans="1:22">
      <c r="A67" t="s">
        <v>25</v>
      </c>
      <c r="B67">
        <v>470</v>
      </c>
      <c r="C67">
        <v>345</v>
      </c>
      <c r="D67" s="1">
        <v>19192</v>
      </c>
      <c r="E67" s="1">
        <v>831</v>
      </c>
      <c r="F67" s="1">
        <v>56</v>
      </c>
      <c r="G67" s="11">
        <v>5459.39</v>
      </c>
      <c r="H67">
        <v>4712.6000000000004</v>
      </c>
      <c r="I67">
        <v>746.78</v>
      </c>
      <c r="J67">
        <v>942.52</v>
      </c>
      <c r="K67" s="12">
        <v>31.12</v>
      </c>
      <c r="L67">
        <v>24</v>
      </c>
      <c r="M67">
        <v>5</v>
      </c>
      <c r="N67">
        <v>605465</v>
      </c>
      <c r="O67">
        <v>1.02</v>
      </c>
      <c r="P67">
        <v>585</v>
      </c>
      <c r="Q67">
        <v>1688</v>
      </c>
      <c r="R67">
        <v>0.35</v>
      </c>
      <c r="S67">
        <v>-92.346000000000004</v>
      </c>
      <c r="T67">
        <v>529.053</v>
      </c>
      <c r="U67">
        <v>-241.86199999999999</v>
      </c>
      <c r="V67">
        <v>835.13</v>
      </c>
    </row>
    <row r="68" spans="1:22">
      <c r="A68" t="s">
        <v>25</v>
      </c>
      <c r="B68">
        <v>483</v>
      </c>
      <c r="C68">
        <v>537</v>
      </c>
      <c r="D68" s="1">
        <v>21662</v>
      </c>
      <c r="E68" s="1">
        <v>930</v>
      </c>
      <c r="F68" s="1">
        <v>74</v>
      </c>
      <c r="G68" s="11">
        <v>5176.2299999999996</v>
      </c>
      <c r="H68">
        <v>4880.54</v>
      </c>
      <c r="I68">
        <v>295.69</v>
      </c>
      <c r="J68">
        <v>976.11</v>
      </c>
      <c r="K68" s="12">
        <v>32.85</v>
      </c>
      <c r="L68">
        <v>9</v>
      </c>
      <c r="M68">
        <v>5</v>
      </c>
      <c r="N68">
        <v>711484.53</v>
      </c>
      <c r="O68">
        <v>1.01</v>
      </c>
      <c r="P68">
        <v>545</v>
      </c>
      <c r="Q68">
        <v>1776</v>
      </c>
      <c r="R68">
        <v>0.31</v>
      </c>
      <c r="S68">
        <v>-117.932</v>
      </c>
      <c r="T68">
        <v>595.02</v>
      </c>
      <c r="U68">
        <v>-239.00200000000001</v>
      </c>
      <c r="V68">
        <v>843.13099999999997</v>
      </c>
    </row>
    <row r="69" spans="1:22">
      <c r="A69" t="s">
        <v>25</v>
      </c>
      <c r="B69">
        <v>486</v>
      </c>
      <c r="C69">
        <v>391</v>
      </c>
      <c r="D69" s="1">
        <v>16579</v>
      </c>
      <c r="E69" s="1">
        <v>843</v>
      </c>
      <c r="F69" s="1">
        <v>44</v>
      </c>
      <c r="G69" s="11">
        <v>3901.6</v>
      </c>
      <c r="H69">
        <v>3434.05</v>
      </c>
      <c r="I69">
        <v>467.55</v>
      </c>
      <c r="J69">
        <v>1144.68</v>
      </c>
      <c r="K69" s="12">
        <v>42.5</v>
      </c>
      <c r="L69">
        <v>11</v>
      </c>
      <c r="M69">
        <v>3</v>
      </c>
      <c r="N69">
        <v>773064.86</v>
      </c>
      <c r="O69">
        <v>1.02</v>
      </c>
      <c r="P69">
        <v>618</v>
      </c>
      <c r="Q69">
        <v>1661</v>
      </c>
      <c r="R69">
        <v>0.37</v>
      </c>
      <c r="S69">
        <v>-65.5</v>
      </c>
      <c r="T69">
        <v>482.25599999999997</v>
      </c>
      <c r="U69">
        <v>-140.46100000000001</v>
      </c>
      <c r="V69">
        <v>734.91800000000001</v>
      </c>
    </row>
    <row r="70" spans="1:22">
      <c r="A70" t="s">
        <v>25</v>
      </c>
      <c r="B70">
        <v>512</v>
      </c>
      <c r="C70">
        <v>518</v>
      </c>
      <c r="D70" s="1">
        <v>20927</v>
      </c>
      <c r="E70" s="1">
        <v>856</v>
      </c>
      <c r="F70" s="1">
        <v>98</v>
      </c>
      <c r="G70" s="11">
        <v>3806.31</v>
      </c>
      <c r="H70">
        <v>3707.65</v>
      </c>
      <c r="I70">
        <v>98.66</v>
      </c>
      <c r="J70">
        <v>926.91</v>
      </c>
      <c r="K70" s="12">
        <v>32.89</v>
      </c>
      <c r="L70">
        <v>3</v>
      </c>
      <c r="M70">
        <v>4</v>
      </c>
      <c r="N70">
        <v>551019.05000000005</v>
      </c>
      <c r="O70">
        <v>1.01</v>
      </c>
      <c r="P70">
        <v>727</v>
      </c>
      <c r="Q70">
        <v>1249</v>
      </c>
      <c r="R70">
        <v>0.57999999999999996</v>
      </c>
      <c r="S70">
        <v>80.716999999999999</v>
      </c>
      <c r="T70">
        <v>468.38</v>
      </c>
      <c r="U70">
        <v>12.747</v>
      </c>
      <c r="V70">
        <v>654.947</v>
      </c>
    </row>
    <row r="71" spans="1:22">
      <c r="A71" t="s">
        <v>25</v>
      </c>
      <c r="B71">
        <v>518</v>
      </c>
      <c r="C71">
        <v>185</v>
      </c>
      <c r="D71" s="1">
        <v>12165</v>
      </c>
      <c r="E71" s="1">
        <v>616</v>
      </c>
      <c r="F71" s="1">
        <v>65</v>
      </c>
      <c r="G71" s="11">
        <v>3499.52</v>
      </c>
      <c r="H71">
        <v>3273.43</v>
      </c>
      <c r="I71">
        <v>226.1</v>
      </c>
      <c r="J71">
        <v>654.69000000000005</v>
      </c>
      <c r="K71" s="12">
        <v>32.299999999999997</v>
      </c>
      <c r="L71">
        <v>7</v>
      </c>
      <c r="M71">
        <v>5</v>
      </c>
      <c r="N71">
        <v>642999.36</v>
      </c>
      <c r="O71">
        <v>1.06</v>
      </c>
      <c r="P71">
        <v>1003</v>
      </c>
      <c r="Q71">
        <v>1145</v>
      </c>
      <c r="R71">
        <v>0.88</v>
      </c>
      <c r="S71">
        <v>18.617999999999999</v>
      </c>
      <c r="T71">
        <v>395.40800000000002</v>
      </c>
      <c r="U71">
        <v>31.664000000000001</v>
      </c>
      <c r="V71">
        <v>655.96600000000001</v>
      </c>
    </row>
    <row r="72" spans="1:22">
      <c r="A72" t="s">
        <v>25</v>
      </c>
      <c r="B72">
        <v>535</v>
      </c>
      <c r="C72">
        <v>508</v>
      </c>
      <c r="D72" s="1">
        <v>19128</v>
      </c>
      <c r="E72" s="1">
        <v>915</v>
      </c>
      <c r="F72" s="1">
        <v>52</v>
      </c>
      <c r="G72" s="11">
        <v>3913.81</v>
      </c>
      <c r="H72">
        <v>3566.08</v>
      </c>
      <c r="I72">
        <v>347.74</v>
      </c>
      <c r="J72">
        <v>713.22</v>
      </c>
      <c r="K72" s="12">
        <v>28.98</v>
      </c>
      <c r="L72">
        <v>12</v>
      </c>
      <c r="M72">
        <v>5</v>
      </c>
      <c r="N72">
        <v>717574.69</v>
      </c>
      <c r="O72">
        <v>1.01</v>
      </c>
      <c r="P72">
        <v>890</v>
      </c>
      <c r="Q72">
        <v>1452</v>
      </c>
      <c r="R72">
        <v>0.61</v>
      </c>
      <c r="S72">
        <v>36.122</v>
      </c>
      <c r="T72">
        <v>433.21699999999998</v>
      </c>
      <c r="U72">
        <v>139.64099999999999</v>
      </c>
      <c r="V72">
        <v>736.05700000000002</v>
      </c>
    </row>
    <row r="73" spans="1:22">
      <c r="A73" t="s">
        <v>25</v>
      </c>
      <c r="B73">
        <v>627</v>
      </c>
      <c r="C73">
        <v>153</v>
      </c>
      <c r="D73" s="1">
        <v>11584</v>
      </c>
      <c r="E73" s="1">
        <v>710</v>
      </c>
      <c r="F73" s="1">
        <v>55</v>
      </c>
      <c r="G73" s="11">
        <v>2526.94</v>
      </c>
      <c r="H73">
        <v>2487.69</v>
      </c>
      <c r="I73">
        <v>39.24</v>
      </c>
      <c r="J73">
        <v>621.91999999999996</v>
      </c>
      <c r="K73" s="12">
        <v>19.62</v>
      </c>
      <c r="L73">
        <v>2</v>
      </c>
      <c r="M73">
        <v>4</v>
      </c>
      <c r="N73">
        <v>349539.67</v>
      </c>
      <c r="O73">
        <v>1.01</v>
      </c>
      <c r="P73">
        <v>399</v>
      </c>
      <c r="Q73">
        <v>1031</v>
      </c>
      <c r="R73">
        <v>0.39</v>
      </c>
      <c r="S73">
        <v>-46.378</v>
      </c>
      <c r="T73">
        <v>366.76600000000002</v>
      </c>
      <c r="U73">
        <v>-72.891000000000005</v>
      </c>
      <c r="V73">
        <v>519.93399999999997</v>
      </c>
    </row>
    <row r="74" spans="1:22">
      <c r="A74" t="s">
        <v>25</v>
      </c>
      <c r="B74">
        <v>699</v>
      </c>
      <c r="C74">
        <v>78</v>
      </c>
      <c r="D74" s="1">
        <v>16071</v>
      </c>
      <c r="E74" s="1">
        <v>758</v>
      </c>
      <c r="F74" s="1">
        <v>102</v>
      </c>
      <c r="G74" s="11">
        <v>3994.43</v>
      </c>
      <c r="H74">
        <v>3598.27</v>
      </c>
      <c r="I74">
        <v>396.16</v>
      </c>
      <c r="J74">
        <v>899.57</v>
      </c>
      <c r="K74" s="12">
        <v>30.47</v>
      </c>
      <c r="L74">
        <v>13</v>
      </c>
      <c r="M74">
        <v>4</v>
      </c>
      <c r="N74">
        <v>866403.58</v>
      </c>
      <c r="O74">
        <v>1.01</v>
      </c>
      <c r="P74">
        <v>776</v>
      </c>
      <c r="Q74">
        <v>1656</v>
      </c>
      <c r="R74">
        <v>0.47</v>
      </c>
      <c r="S74">
        <v>3.6850000000000001</v>
      </c>
      <c r="T74">
        <v>512.14200000000005</v>
      </c>
      <c r="U74">
        <v>-43.92</v>
      </c>
      <c r="V74">
        <v>783.85</v>
      </c>
    </row>
    <row r="75" spans="1:22">
      <c r="A75" t="s">
        <v>25</v>
      </c>
      <c r="B75">
        <v>1155</v>
      </c>
      <c r="C75">
        <v>458</v>
      </c>
      <c r="D75" s="1">
        <v>18654</v>
      </c>
      <c r="E75" s="1">
        <v>821</v>
      </c>
      <c r="F75" s="1">
        <v>77</v>
      </c>
      <c r="G75" s="11">
        <v>4267.08</v>
      </c>
      <c r="H75">
        <v>4026.09</v>
      </c>
      <c r="I75">
        <v>241</v>
      </c>
      <c r="J75">
        <v>805.22</v>
      </c>
      <c r="K75" s="12">
        <v>34.43</v>
      </c>
      <c r="L75">
        <v>7</v>
      </c>
      <c r="M75">
        <v>5</v>
      </c>
      <c r="N75">
        <v>844815.84</v>
      </c>
      <c r="O75">
        <v>1.01</v>
      </c>
      <c r="P75">
        <v>1177</v>
      </c>
      <c r="Q75">
        <v>1284</v>
      </c>
      <c r="R75">
        <v>0.92</v>
      </c>
      <c r="S75">
        <v>-46.776000000000003</v>
      </c>
      <c r="T75">
        <v>458.24900000000002</v>
      </c>
      <c r="U75">
        <v>-84.096000000000004</v>
      </c>
      <c r="V75">
        <v>701.197</v>
      </c>
    </row>
    <row r="76" spans="1:22">
      <c r="A76" t="s">
        <v>25</v>
      </c>
      <c r="B76">
        <v>1203</v>
      </c>
      <c r="C76">
        <v>12</v>
      </c>
      <c r="D76" s="1">
        <v>13376</v>
      </c>
      <c r="E76" s="1">
        <v>656</v>
      </c>
      <c r="F76" s="1">
        <v>46</v>
      </c>
      <c r="G76" s="11">
        <v>3484.42</v>
      </c>
      <c r="H76">
        <v>3412.53</v>
      </c>
      <c r="I76">
        <v>71.89</v>
      </c>
      <c r="J76">
        <v>853.13</v>
      </c>
      <c r="K76" s="12">
        <v>17.97</v>
      </c>
      <c r="L76">
        <v>4</v>
      </c>
      <c r="M76">
        <v>4</v>
      </c>
      <c r="N76">
        <v>377722.3</v>
      </c>
      <c r="O76">
        <v>1.01</v>
      </c>
      <c r="P76">
        <v>510</v>
      </c>
      <c r="Q76">
        <v>1278</v>
      </c>
      <c r="R76">
        <v>0.4</v>
      </c>
      <c r="S76">
        <v>-110.22799999999999</v>
      </c>
      <c r="T76">
        <v>477.96699999999998</v>
      </c>
      <c r="U76">
        <v>-216.559</v>
      </c>
      <c r="V76">
        <v>647.25599999999997</v>
      </c>
    </row>
    <row r="77" spans="1:22">
      <c r="A77" t="s">
        <v>25</v>
      </c>
      <c r="B77">
        <v>1225</v>
      </c>
      <c r="C77">
        <v>56</v>
      </c>
      <c r="D77" s="1">
        <v>15511</v>
      </c>
      <c r="E77" s="1">
        <v>698</v>
      </c>
      <c r="F77" s="1">
        <v>62</v>
      </c>
      <c r="G77" s="11">
        <v>3728.63</v>
      </c>
      <c r="H77">
        <v>3564.28</v>
      </c>
      <c r="I77">
        <v>164.35</v>
      </c>
      <c r="J77">
        <v>891.07</v>
      </c>
      <c r="K77" s="12">
        <v>32.869999999999997</v>
      </c>
      <c r="L77">
        <v>5</v>
      </c>
      <c r="M77">
        <v>4</v>
      </c>
      <c r="N77">
        <v>728293.78</v>
      </c>
      <c r="O77">
        <v>1.06</v>
      </c>
      <c r="P77">
        <v>908</v>
      </c>
      <c r="Q77">
        <v>1487</v>
      </c>
      <c r="R77">
        <v>0.61</v>
      </c>
      <c r="S77">
        <v>31.6</v>
      </c>
      <c r="T77">
        <v>491.96</v>
      </c>
      <c r="U77">
        <v>106.755</v>
      </c>
      <c r="V77">
        <v>723.43499999999995</v>
      </c>
    </row>
    <row r="78" spans="1:22">
      <c r="A78" t="s">
        <v>25</v>
      </c>
      <c r="B78">
        <v>1320</v>
      </c>
      <c r="C78">
        <v>17</v>
      </c>
      <c r="D78" s="1">
        <v>14518</v>
      </c>
      <c r="E78" s="1">
        <v>796</v>
      </c>
      <c r="F78" s="1">
        <v>55</v>
      </c>
      <c r="G78" s="11">
        <v>3816.25</v>
      </c>
      <c r="H78">
        <v>3427.7</v>
      </c>
      <c r="I78">
        <v>388.55</v>
      </c>
      <c r="J78">
        <v>1142.57</v>
      </c>
      <c r="K78" s="12">
        <v>27.75</v>
      </c>
      <c r="L78">
        <v>14</v>
      </c>
      <c r="M78">
        <v>3</v>
      </c>
      <c r="N78">
        <v>259516.26</v>
      </c>
      <c r="O78">
        <v>1.01</v>
      </c>
      <c r="P78">
        <v>259</v>
      </c>
      <c r="Q78">
        <v>1378</v>
      </c>
      <c r="R78">
        <v>0.19</v>
      </c>
      <c r="S78">
        <v>-79.150999999999996</v>
      </c>
      <c r="T78">
        <v>486.26400000000001</v>
      </c>
      <c r="U78">
        <v>-96.542000000000002</v>
      </c>
      <c r="V78">
        <v>613.57000000000005</v>
      </c>
    </row>
    <row r="79" spans="1:22">
      <c r="A79" t="s">
        <v>25</v>
      </c>
      <c r="B79">
        <v>1339</v>
      </c>
      <c r="C79">
        <v>190</v>
      </c>
      <c r="D79" s="1">
        <v>15569</v>
      </c>
      <c r="E79" s="1">
        <v>819</v>
      </c>
      <c r="F79" s="1">
        <v>91</v>
      </c>
      <c r="G79" s="11">
        <v>4101.9799999999996</v>
      </c>
      <c r="H79">
        <v>3677.12</v>
      </c>
      <c r="I79">
        <v>424.87</v>
      </c>
      <c r="J79">
        <v>919.28</v>
      </c>
      <c r="K79" s="12">
        <v>38.619999999999997</v>
      </c>
      <c r="L79">
        <v>11</v>
      </c>
      <c r="M79">
        <v>4</v>
      </c>
      <c r="N79">
        <v>709620.89</v>
      </c>
      <c r="O79">
        <v>1.02</v>
      </c>
      <c r="P79">
        <v>814</v>
      </c>
      <c r="Q79">
        <v>1330</v>
      </c>
      <c r="R79">
        <v>0.61</v>
      </c>
      <c r="S79">
        <v>-5.2409999999999997</v>
      </c>
      <c r="T79">
        <v>426.50200000000001</v>
      </c>
      <c r="U79">
        <v>-132.73599999999999</v>
      </c>
      <c r="V79">
        <v>635.01099999999997</v>
      </c>
    </row>
    <row r="80" spans="1:22">
      <c r="A80" t="s">
        <v>25</v>
      </c>
      <c r="B80">
        <v>1355</v>
      </c>
      <c r="C80">
        <v>443</v>
      </c>
      <c r="D80" s="1">
        <v>25172</v>
      </c>
      <c r="E80" s="1">
        <v>1042</v>
      </c>
      <c r="F80" s="1">
        <v>96</v>
      </c>
      <c r="G80" s="11">
        <v>5224.7299999999996</v>
      </c>
      <c r="H80">
        <v>4675.04</v>
      </c>
      <c r="I80">
        <v>549.69000000000005</v>
      </c>
      <c r="J80">
        <v>1168.76</v>
      </c>
      <c r="K80" s="12">
        <v>30.54</v>
      </c>
      <c r="L80">
        <v>18</v>
      </c>
      <c r="M80">
        <v>4</v>
      </c>
      <c r="N80">
        <v>1327926.27</v>
      </c>
      <c r="O80">
        <v>1.02</v>
      </c>
      <c r="P80">
        <v>1392</v>
      </c>
      <c r="Q80">
        <v>1820</v>
      </c>
      <c r="R80">
        <v>0.76</v>
      </c>
      <c r="S80">
        <v>-19.597999999999999</v>
      </c>
      <c r="T80">
        <v>571.07799999999997</v>
      </c>
      <c r="U80">
        <v>16.172000000000001</v>
      </c>
      <c r="V80">
        <v>928.54899999999998</v>
      </c>
    </row>
    <row r="81" spans="1:22">
      <c r="A81" t="s">
        <v>25</v>
      </c>
      <c r="B81">
        <v>1441</v>
      </c>
      <c r="C81">
        <v>466</v>
      </c>
      <c r="D81" s="1">
        <v>15408</v>
      </c>
      <c r="E81" s="1">
        <v>727</v>
      </c>
      <c r="F81" s="1">
        <v>56</v>
      </c>
      <c r="G81" s="11">
        <v>4403.63</v>
      </c>
      <c r="H81">
        <v>3778.6</v>
      </c>
      <c r="I81">
        <v>625.03</v>
      </c>
      <c r="J81">
        <v>755.72</v>
      </c>
      <c r="K81" s="12">
        <v>32.9</v>
      </c>
      <c r="L81">
        <v>19</v>
      </c>
      <c r="M81">
        <v>5</v>
      </c>
      <c r="N81">
        <v>422312.08</v>
      </c>
      <c r="O81">
        <v>1.02</v>
      </c>
      <c r="P81">
        <v>512</v>
      </c>
      <c r="Q81">
        <v>1273</v>
      </c>
      <c r="R81">
        <v>0.4</v>
      </c>
      <c r="S81">
        <v>-71.545000000000002</v>
      </c>
      <c r="T81">
        <v>410.88400000000001</v>
      </c>
      <c r="U81">
        <v>-124.629</v>
      </c>
      <c r="V81">
        <v>694.81500000000005</v>
      </c>
    </row>
    <row r="82" spans="1:22">
      <c r="A82" t="s">
        <v>25</v>
      </c>
      <c r="B82">
        <v>1518</v>
      </c>
      <c r="C82">
        <v>168</v>
      </c>
      <c r="D82" s="1">
        <v>16958</v>
      </c>
      <c r="E82" s="1">
        <v>772</v>
      </c>
      <c r="F82" s="1">
        <v>50</v>
      </c>
      <c r="G82" s="11">
        <v>4387.79</v>
      </c>
      <c r="H82">
        <v>4042.34</v>
      </c>
      <c r="I82">
        <v>345.45</v>
      </c>
      <c r="J82">
        <v>808.47</v>
      </c>
      <c r="K82" s="12">
        <v>31.4</v>
      </c>
      <c r="L82">
        <v>11</v>
      </c>
      <c r="M82">
        <v>5</v>
      </c>
      <c r="N82">
        <v>704914.5</v>
      </c>
      <c r="O82">
        <v>1.01</v>
      </c>
      <c r="P82">
        <v>804</v>
      </c>
      <c r="Q82">
        <v>1514</v>
      </c>
      <c r="R82">
        <v>0.53</v>
      </c>
      <c r="S82">
        <v>-36.814999999999998</v>
      </c>
      <c r="T82">
        <v>485.40100000000001</v>
      </c>
      <c r="U82">
        <v>-108.431</v>
      </c>
      <c r="V82">
        <v>756.16700000000003</v>
      </c>
    </row>
    <row r="83" spans="1:22">
      <c r="A83" t="s">
        <v>26</v>
      </c>
      <c r="B83">
        <v>57</v>
      </c>
      <c r="C83">
        <v>18</v>
      </c>
      <c r="D83" s="1">
        <v>22847</v>
      </c>
      <c r="E83" s="1">
        <v>945</v>
      </c>
      <c r="F83" s="1">
        <v>91</v>
      </c>
      <c r="G83" s="11">
        <v>3649.3</v>
      </c>
      <c r="H83">
        <v>3619.94</v>
      </c>
      <c r="I83">
        <v>29.36</v>
      </c>
      <c r="J83">
        <v>723.99</v>
      </c>
      <c r="K83" s="12">
        <v>9.7899999999999991</v>
      </c>
      <c r="L83">
        <v>3</v>
      </c>
      <c r="M83">
        <v>5</v>
      </c>
      <c r="N83">
        <v>312314.46999999997</v>
      </c>
      <c r="O83">
        <v>1.05</v>
      </c>
      <c r="P83">
        <v>496</v>
      </c>
      <c r="Q83">
        <v>995</v>
      </c>
      <c r="R83">
        <v>0.5</v>
      </c>
      <c r="S83">
        <v>-15.04</v>
      </c>
      <c r="T83">
        <v>374.20299999999997</v>
      </c>
      <c r="U83">
        <v>-21.821000000000002</v>
      </c>
      <c r="V83">
        <v>560.00800000000004</v>
      </c>
    </row>
    <row r="84" spans="1:22">
      <c r="A84" t="s">
        <v>26</v>
      </c>
      <c r="B84">
        <v>138</v>
      </c>
      <c r="C84">
        <v>301</v>
      </c>
      <c r="D84" s="1">
        <v>15869</v>
      </c>
      <c r="E84" s="1">
        <v>719</v>
      </c>
      <c r="F84" s="1">
        <v>43</v>
      </c>
      <c r="G84" s="11">
        <v>2548.94</v>
      </c>
      <c r="H84">
        <v>2518.6</v>
      </c>
      <c r="I84">
        <v>30.34</v>
      </c>
      <c r="J84">
        <v>503.72</v>
      </c>
      <c r="K84" s="12">
        <v>30.34</v>
      </c>
      <c r="L84">
        <v>1</v>
      </c>
      <c r="M84">
        <v>5</v>
      </c>
      <c r="N84">
        <v>215258.58</v>
      </c>
      <c r="O84">
        <v>1.06</v>
      </c>
      <c r="P84">
        <v>501</v>
      </c>
      <c r="Q84">
        <v>759</v>
      </c>
      <c r="R84">
        <v>0.66</v>
      </c>
      <c r="S84">
        <v>1.609</v>
      </c>
      <c r="T84">
        <v>239.15799999999999</v>
      </c>
      <c r="U84">
        <v>-10.773999999999999</v>
      </c>
      <c r="V84">
        <v>362.88299999999998</v>
      </c>
    </row>
    <row r="85" spans="1:22">
      <c r="A85" t="s">
        <v>26</v>
      </c>
      <c r="B85">
        <v>302</v>
      </c>
      <c r="C85">
        <v>572</v>
      </c>
      <c r="D85" s="1">
        <v>18695</v>
      </c>
      <c r="E85" s="1">
        <v>807</v>
      </c>
      <c r="F85" s="1">
        <v>85</v>
      </c>
      <c r="G85" s="11">
        <v>2406.0500000000002</v>
      </c>
      <c r="H85">
        <v>2406.0500000000002</v>
      </c>
      <c r="I85">
        <v>0</v>
      </c>
      <c r="J85">
        <v>481.21</v>
      </c>
      <c r="K85" s="12">
        <v>0</v>
      </c>
      <c r="L85">
        <v>0</v>
      </c>
      <c r="M85">
        <v>5</v>
      </c>
      <c r="N85">
        <v>198503.66</v>
      </c>
      <c r="O85">
        <v>1.02</v>
      </c>
      <c r="P85">
        <v>453</v>
      </c>
      <c r="Q85">
        <v>814</v>
      </c>
      <c r="R85">
        <v>0.56000000000000005</v>
      </c>
      <c r="S85">
        <v>-6.5830000000000002</v>
      </c>
      <c r="T85">
        <v>234.05799999999999</v>
      </c>
      <c r="U85">
        <v>9.2490000000000006</v>
      </c>
      <c r="V85">
        <v>348.00200000000001</v>
      </c>
    </row>
    <row r="86" spans="1:22">
      <c r="A86" t="s">
        <v>26</v>
      </c>
      <c r="B86">
        <v>368</v>
      </c>
      <c r="C86">
        <v>490</v>
      </c>
      <c r="D86" s="1">
        <v>18227</v>
      </c>
      <c r="E86" s="1">
        <v>793</v>
      </c>
      <c r="F86" s="1">
        <v>63</v>
      </c>
      <c r="G86" s="11">
        <v>2449.15</v>
      </c>
      <c r="H86">
        <v>2423.65</v>
      </c>
      <c r="I86">
        <v>25.5</v>
      </c>
      <c r="J86">
        <v>403.94</v>
      </c>
      <c r="K86" s="12">
        <v>25.5</v>
      </c>
      <c r="L86">
        <v>1</v>
      </c>
      <c r="M86">
        <v>6</v>
      </c>
      <c r="N86">
        <v>165209.85</v>
      </c>
      <c r="O86">
        <v>1.06</v>
      </c>
      <c r="P86">
        <v>450</v>
      </c>
      <c r="Q86">
        <v>535</v>
      </c>
      <c r="R86">
        <v>0.84</v>
      </c>
      <c r="S86">
        <v>-8.7629999999999999</v>
      </c>
      <c r="T86">
        <v>161.12899999999999</v>
      </c>
      <c r="U86">
        <v>-14.801</v>
      </c>
      <c r="V86">
        <v>245.667</v>
      </c>
    </row>
    <row r="87" spans="1:22">
      <c r="A87" t="s">
        <v>26</v>
      </c>
      <c r="B87">
        <v>431</v>
      </c>
      <c r="C87">
        <v>137</v>
      </c>
      <c r="D87" s="1">
        <v>16553</v>
      </c>
      <c r="E87" s="1">
        <v>788</v>
      </c>
      <c r="F87" s="1">
        <v>93</v>
      </c>
      <c r="G87" s="11">
        <v>2565.17</v>
      </c>
      <c r="H87">
        <v>2525.4499999999998</v>
      </c>
      <c r="I87">
        <v>39.72</v>
      </c>
      <c r="J87">
        <v>505.09</v>
      </c>
      <c r="K87" s="12">
        <v>19.86</v>
      </c>
      <c r="L87">
        <v>2</v>
      </c>
      <c r="M87">
        <v>5</v>
      </c>
      <c r="N87">
        <v>180389.95</v>
      </c>
      <c r="O87">
        <v>1.01</v>
      </c>
      <c r="P87">
        <v>414</v>
      </c>
      <c r="Q87">
        <v>659</v>
      </c>
      <c r="R87">
        <v>0.63</v>
      </c>
      <c r="S87">
        <v>13.272</v>
      </c>
      <c r="T87">
        <v>246.42099999999999</v>
      </c>
      <c r="U87">
        <v>-0.79800000000000004</v>
      </c>
      <c r="V87">
        <v>345.61200000000002</v>
      </c>
    </row>
    <row r="88" spans="1:22">
      <c r="A88" t="s">
        <v>26</v>
      </c>
      <c r="B88">
        <v>571</v>
      </c>
      <c r="C88">
        <v>9</v>
      </c>
      <c r="D88" s="1">
        <v>24009</v>
      </c>
      <c r="E88" s="1">
        <v>962</v>
      </c>
      <c r="F88" s="1">
        <v>123</v>
      </c>
      <c r="G88" s="11">
        <v>3696.35</v>
      </c>
      <c r="H88">
        <v>3606.14</v>
      </c>
      <c r="I88">
        <v>90.22</v>
      </c>
      <c r="J88">
        <v>721.23</v>
      </c>
      <c r="K88" s="12">
        <v>18.04</v>
      </c>
      <c r="L88">
        <v>5</v>
      </c>
      <c r="M88">
        <v>5</v>
      </c>
      <c r="N88">
        <v>369531.61</v>
      </c>
      <c r="O88">
        <v>1.01</v>
      </c>
      <c r="P88">
        <v>620</v>
      </c>
      <c r="Q88">
        <v>1002</v>
      </c>
      <c r="R88">
        <v>0.62</v>
      </c>
      <c r="S88">
        <v>-17.901</v>
      </c>
      <c r="T88">
        <v>340.40300000000002</v>
      </c>
      <c r="U88">
        <v>-30.645</v>
      </c>
      <c r="V88">
        <v>522.53</v>
      </c>
    </row>
    <row r="89" spans="1:22">
      <c r="A89" t="s">
        <v>26</v>
      </c>
      <c r="B89">
        <v>716</v>
      </c>
      <c r="C89">
        <v>487</v>
      </c>
      <c r="D89" s="1">
        <v>16245</v>
      </c>
      <c r="E89" s="1">
        <v>733</v>
      </c>
      <c r="F89" s="1">
        <v>117</v>
      </c>
      <c r="G89" s="11">
        <v>2716.48</v>
      </c>
      <c r="H89">
        <v>2716.48</v>
      </c>
      <c r="I89">
        <v>0</v>
      </c>
      <c r="J89">
        <v>452.75</v>
      </c>
      <c r="K89" s="12">
        <v>0</v>
      </c>
      <c r="L89">
        <v>0</v>
      </c>
      <c r="M89">
        <v>6</v>
      </c>
      <c r="N89">
        <v>294524.08</v>
      </c>
      <c r="O89">
        <v>1.03</v>
      </c>
      <c r="P89">
        <v>610</v>
      </c>
      <c r="Q89">
        <v>718</v>
      </c>
      <c r="R89">
        <v>0.85</v>
      </c>
      <c r="S89">
        <v>23.632999999999999</v>
      </c>
      <c r="T89">
        <v>210.08600000000001</v>
      </c>
      <c r="U89">
        <v>45.555</v>
      </c>
      <c r="V89">
        <v>331.82</v>
      </c>
    </row>
    <row r="90" spans="1:22">
      <c r="A90" t="s">
        <v>26</v>
      </c>
      <c r="B90">
        <v>1062</v>
      </c>
      <c r="C90">
        <v>445</v>
      </c>
      <c r="D90" s="1">
        <v>16024</v>
      </c>
      <c r="E90" s="1">
        <v>735</v>
      </c>
      <c r="F90" s="1">
        <v>52</v>
      </c>
      <c r="G90" s="11">
        <v>1906.43</v>
      </c>
      <c r="H90">
        <v>1906.43</v>
      </c>
      <c r="I90">
        <v>0</v>
      </c>
      <c r="J90">
        <v>381.29</v>
      </c>
      <c r="K90" s="12">
        <v>0</v>
      </c>
      <c r="L90">
        <v>0</v>
      </c>
      <c r="M90">
        <v>5</v>
      </c>
      <c r="N90">
        <v>193515.68</v>
      </c>
      <c r="O90">
        <v>1.01</v>
      </c>
      <c r="P90">
        <v>496</v>
      </c>
      <c r="Q90">
        <v>762</v>
      </c>
      <c r="R90">
        <v>0.65</v>
      </c>
      <c r="S90">
        <v>-14.569000000000001</v>
      </c>
      <c r="T90">
        <v>237.273</v>
      </c>
      <c r="U90">
        <v>-16.138000000000002</v>
      </c>
      <c r="V90">
        <v>352.995</v>
      </c>
    </row>
    <row r="91" spans="1:22">
      <c r="A91" t="s">
        <v>26</v>
      </c>
      <c r="B91">
        <v>1150</v>
      </c>
      <c r="C91">
        <v>368</v>
      </c>
      <c r="D91" s="1">
        <v>13422</v>
      </c>
      <c r="E91" s="1">
        <v>669</v>
      </c>
      <c r="F91" s="1">
        <v>39</v>
      </c>
      <c r="G91" s="11">
        <v>2583.7800000000002</v>
      </c>
      <c r="H91">
        <v>2583.7800000000002</v>
      </c>
      <c r="I91">
        <v>0</v>
      </c>
      <c r="J91">
        <v>430.63</v>
      </c>
      <c r="K91" s="12">
        <v>0</v>
      </c>
      <c r="L91">
        <v>0</v>
      </c>
      <c r="M91">
        <v>6</v>
      </c>
      <c r="N91">
        <v>144349.97</v>
      </c>
      <c r="O91">
        <v>1.01</v>
      </c>
      <c r="P91">
        <v>338</v>
      </c>
      <c r="Q91">
        <v>655</v>
      </c>
      <c r="R91">
        <v>0.52</v>
      </c>
      <c r="S91">
        <v>3.9420000000000002</v>
      </c>
      <c r="T91">
        <v>226.31200000000001</v>
      </c>
      <c r="U91">
        <v>-6.968</v>
      </c>
      <c r="V91">
        <v>347.62</v>
      </c>
    </row>
    <row r="92" spans="1:22">
      <c r="A92" t="s">
        <v>26</v>
      </c>
      <c r="B92">
        <v>1174</v>
      </c>
      <c r="C92">
        <v>103</v>
      </c>
      <c r="D92" s="1">
        <v>21150</v>
      </c>
      <c r="E92" s="1">
        <v>879</v>
      </c>
      <c r="F92" s="1">
        <v>90</v>
      </c>
      <c r="G92" s="11">
        <v>3653.9</v>
      </c>
      <c r="H92">
        <v>3570.84</v>
      </c>
      <c r="I92">
        <v>83.06</v>
      </c>
      <c r="J92">
        <v>714.17</v>
      </c>
      <c r="K92" s="12">
        <v>20.77</v>
      </c>
      <c r="L92">
        <v>4</v>
      </c>
      <c r="M92">
        <v>5</v>
      </c>
      <c r="N92">
        <v>300673.38</v>
      </c>
      <c r="O92">
        <v>1.01</v>
      </c>
      <c r="P92">
        <v>441</v>
      </c>
      <c r="Q92">
        <v>1150</v>
      </c>
      <c r="R92">
        <v>0.38</v>
      </c>
      <c r="S92">
        <v>-1.103</v>
      </c>
      <c r="T92">
        <v>385.04199999999997</v>
      </c>
      <c r="U92">
        <v>-47.82</v>
      </c>
      <c r="V92">
        <v>532.21</v>
      </c>
    </row>
    <row r="93" spans="1:22">
      <c r="A93" t="s">
        <v>26</v>
      </c>
      <c r="B93">
        <v>1182</v>
      </c>
      <c r="C93">
        <v>555</v>
      </c>
      <c r="D93" s="1">
        <v>21123</v>
      </c>
      <c r="E93" s="1">
        <v>882</v>
      </c>
      <c r="F93" s="1">
        <v>71</v>
      </c>
      <c r="G93" s="11">
        <v>4033.01</v>
      </c>
      <c r="H93">
        <v>3830.66</v>
      </c>
      <c r="I93">
        <v>202.34</v>
      </c>
      <c r="J93">
        <v>766.13</v>
      </c>
      <c r="K93" s="12">
        <v>25.29</v>
      </c>
      <c r="L93">
        <v>8</v>
      </c>
      <c r="M93">
        <v>5</v>
      </c>
      <c r="N93">
        <v>379449.53</v>
      </c>
      <c r="O93">
        <v>1.02</v>
      </c>
      <c r="P93">
        <v>609</v>
      </c>
      <c r="Q93">
        <v>1206</v>
      </c>
      <c r="R93">
        <v>0.5</v>
      </c>
      <c r="S93">
        <v>17.167999999999999</v>
      </c>
      <c r="T93">
        <v>370.98099999999999</v>
      </c>
      <c r="U93">
        <v>-12.445</v>
      </c>
      <c r="V93">
        <v>533.64800000000002</v>
      </c>
    </row>
    <row r="94" spans="1:22">
      <c r="A94" t="s">
        <v>26</v>
      </c>
      <c r="B94">
        <v>1267</v>
      </c>
      <c r="C94">
        <v>178</v>
      </c>
      <c r="D94" s="1">
        <v>25685</v>
      </c>
      <c r="E94" s="1">
        <v>937</v>
      </c>
      <c r="F94" s="1">
        <v>218</v>
      </c>
      <c r="G94" s="11">
        <v>4599.8100000000004</v>
      </c>
      <c r="H94">
        <v>4435.28</v>
      </c>
      <c r="I94">
        <v>164.53</v>
      </c>
      <c r="J94">
        <v>887.06</v>
      </c>
      <c r="K94" s="12">
        <v>32.909999999999997</v>
      </c>
      <c r="L94">
        <v>5</v>
      </c>
      <c r="M94">
        <v>5</v>
      </c>
      <c r="N94">
        <v>592499.38</v>
      </c>
      <c r="O94">
        <v>1.02</v>
      </c>
      <c r="P94">
        <v>769</v>
      </c>
      <c r="Q94">
        <v>1228</v>
      </c>
      <c r="R94">
        <v>0.63</v>
      </c>
      <c r="S94">
        <v>21.754000000000001</v>
      </c>
      <c r="T94">
        <v>407.10500000000002</v>
      </c>
      <c r="U94">
        <v>42.966999999999999</v>
      </c>
      <c r="V94">
        <v>623.36300000000006</v>
      </c>
    </row>
    <row r="95" spans="1:22">
      <c r="A95" t="s">
        <v>26</v>
      </c>
      <c r="B95">
        <v>1270</v>
      </c>
      <c r="C95">
        <v>329</v>
      </c>
      <c r="D95" s="1">
        <v>14707</v>
      </c>
      <c r="E95" s="1">
        <v>718</v>
      </c>
      <c r="F95" s="1">
        <v>40</v>
      </c>
      <c r="G95" s="11">
        <v>2335.12</v>
      </c>
      <c r="H95">
        <v>2319</v>
      </c>
      <c r="I95">
        <v>16.12</v>
      </c>
      <c r="J95">
        <v>463.8</v>
      </c>
      <c r="K95" s="12">
        <v>16.12</v>
      </c>
      <c r="L95">
        <v>1</v>
      </c>
      <c r="M95">
        <v>5</v>
      </c>
      <c r="N95">
        <v>164940</v>
      </c>
      <c r="O95">
        <v>1.01</v>
      </c>
      <c r="P95">
        <v>318</v>
      </c>
      <c r="Q95">
        <v>641</v>
      </c>
      <c r="R95">
        <v>0.5</v>
      </c>
      <c r="S95">
        <v>19.571999999999999</v>
      </c>
      <c r="T95">
        <v>243.143</v>
      </c>
      <c r="U95">
        <v>26.753</v>
      </c>
      <c r="V95">
        <v>329.44799999999998</v>
      </c>
    </row>
    <row r="96" spans="1:22">
      <c r="A96" t="s">
        <v>26</v>
      </c>
      <c r="B96">
        <v>1326</v>
      </c>
      <c r="C96">
        <v>51</v>
      </c>
      <c r="D96" s="1">
        <v>18752</v>
      </c>
      <c r="E96" s="1">
        <v>821</v>
      </c>
      <c r="F96" s="1">
        <v>68</v>
      </c>
      <c r="G96" s="11">
        <v>3041.65</v>
      </c>
      <c r="H96">
        <v>2958.47</v>
      </c>
      <c r="I96">
        <v>83.18</v>
      </c>
      <c r="J96">
        <v>591.69000000000005</v>
      </c>
      <c r="K96" s="12">
        <v>20.8</v>
      </c>
      <c r="L96">
        <v>4</v>
      </c>
      <c r="M96">
        <v>5</v>
      </c>
      <c r="N96">
        <v>131601.26999999999</v>
      </c>
      <c r="O96">
        <v>1.04</v>
      </c>
      <c r="P96">
        <v>262</v>
      </c>
      <c r="Q96">
        <v>883</v>
      </c>
      <c r="R96">
        <v>0.3</v>
      </c>
      <c r="S96">
        <v>-23.260999999999999</v>
      </c>
      <c r="T96">
        <v>293.22000000000003</v>
      </c>
      <c r="U96">
        <v>-74.936999999999998</v>
      </c>
      <c r="V96">
        <v>413.37299999999999</v>
      </c>
    </row>
    <row r="97" spans="1:22">
      <c r="A97" t="s">
        <v>26</v>
      </c>
      <c r="B97">
        <v>1472</v>
      </c>
      <c r="C97">
        <v>140</v>
      </c>
      <c r="D97" s="1">
        <v>16421</v>
      </c>
      <c r="E97" s="1">
        <v>680</v>
      </c>
      <c r="F97" s="1">
        <v>64</v>
      </c>
      <c r="G97" s="11">
        <v>3986.91</v>
      </c>
      <c r="H97">
        <v>3986.91</v>
      </c>
      <c r="I97">
        <v>0</v>
      </c>
      <c r="J97">
        <v>797.38</v>
      </c>
      <c r="K97" s="12">
        <v>0</v>
      </c>
      <c r="L97">
        <v>0</v>
      </c>
      <c r="M97">
        <v>5</v>
      </c>
      <c r="N97">
        <v>527736.9</v>
      </c>
      <c r="O97">
        <v>1.01</v>
      </c>
      <c r="P97">
        <v>691</v>
      </c>
      <c r="Q97">
        <v>1141</v>
      </c>
      <c r="R97">
        <v>0.61</v>
      </c>
      <c r="S97">
        <v>70.841999999999999</v>
      </c>
      <c r="T97">
        <v>394.84100000000001</v>
      </c>
      <c r="U97">
        <v>57.521999999999998</v>
      </c>
      <c r="V97">
        <v>577.11099999999999</v>
      </c>
    </row>
    <row r="98" spans="1:22">
      <c r="A98" t="s">
        <v>26</v>
      </c>
      <c r="B98">
        <v>1516</v>
      </c>
      <c r="C98">
        <v>304</v>
      </c>
      <c r="D98" s="1">
        <v>12660</v>
      </c>
      <c r="E98" s="1">
        <v>648</v>
      </c>
      <c r="F98" s="1">
        <v>156</v>
      </c>
      <c r="G98" s="11">
        <v>1929.37</v>
      </c>
      <c r="H98">
        <v>1929.37</v>
      </c>
      <c r="I98">
        <v>0</v>
      </c>
      <c r="J98">
        <v>385.87</v>
      </c>
      <c r="K98" s="12">
        <v>0</v>
      </c>
      <c r="L98">
        <v>0</v>
      </c>
      <c r="M98">
        <v>5</v>
      </c>
      <c r="N98">
        <v>105246.83</v>
      </c>
      <c r="O98">
        <v>1.01</v>
      </c>
      <c r="P98">
        <v>299</v>
      </c>
      <c r="Q98">
        <v>702</v>
      </c>
      <c r="R98">
        <v>0.43</v>
      </c>
      <c r="S98">
        <v>43.44</v>
      </c>
      <c r="T98">
        <v>251.23400000000001</v>
      </c>
      <c r="U98">
        <v>-4.0170000000000003</v>
      </c>
      <c r="V98">
        <v>318.83699999999999</v>
      </c>
    </row>
    <row r="99" spans="1:22">
      <c r="A99" t="s">
        <v>26</v>
      </c>
      <c r="B99">
        <v>1557</v>
      </c>
      <c r="C99">
        <v>424</v>
      </c>
      <c r="D99" s="1">
        <v>16390</v>
      </c>
      <c r="E99" s="1">
        <v>728</v>
      </c>
      <c r="F99" s="1">
        <v>49</v>
      </c>
      <c r="G99" s="11">
        <v>1915.63</v>
      </c>
      <c r="H99">
        <v>1915.63</v>
      </c>
      <c r="I99">
        <v>0</v>
      </c>
      <c r="J99">
        <v>383.13</v>
      </c>
      <c r="K99" s="12">
        <v>0</v>
      </c>
      <c r="L99">
        <v>0</v>
      </c>
      <c r="M99">
        <v>5</v>
      </c>
      <c r="N99">
        <v>163327.32999999999</v>
      </c>
      <c r="O99">
        <v>1.01</v>
      </c>
      <c r="P99">
        <v>476</v>
      </c>
      <c r="Q99">
        <v>552</v>
      </c>
      <c r="R99">
        <v>0.86</v>
      </c>
      <c r="S99">
        <v>-11.864000000000001</v>
      </c>
      <c r="T99">
        <v>158.499</v>
      </c>
      <c r="U99">
        <v>-11.45</v>
      </c>
      <c r="V99">
        <v>244.58699999999999</v>
      </c>
    </row>
    <row r="100" spans="1:22">
      <c r="A100" t="s">
        <v>27</v>
      </c>
      <c r="B100">
        <v>47</v>
      </c>
      <c r="C100">
        <v>111</v>
      </c>
      <c r="D100" s="1">
        <v>16929</v>
      </c>
      <c r="E100" s="1">
        <v>727</v>
      </c>
      <c r="F100" s="1">
        <v>48</v>
      </c>
      <c r="G100" s="11">
        <v>2399.62</v>
      </c>
      <c r="H100">
        <v>2399.62</v>
      </c>
      <c r="I100">
        <v>0</v>
      </c>
      <c r="J100">
        <v>479.92</v>
      </c>
      <c r="K100" s="12">
        <v>0</v>
      </c>
      <c r="L100">
        <v>0</v>
      </c>
      <c r="M100">
        <v>5</v>
      </c>
      <c r="N100">
        <v>241978.94</v>
      </c>
      <c r="O100">
        <v>1.01</v>
      </c>
      <c r="P100">
        <v>552</v>
      </c>
      <c r="Q100">
        <v>787</v>
      </c>
      <c r="R100">
        <v>0.7</v>
      </c>
      <c r="S100">
        <v>0.152</v>
      </c>
      <c r="T100">
        <v>268.62900000000002</v>
      </c>
      <c r="U100">
        <v>0.66700000000000004</v>
      </c>
      <c r="V100">
        <v>386.34800000000001</v>
      </c>
    </row>
    <row r="101" spans="1:22">
      <c r="A101" t="s">
        <v>27</v>
      </c>
      <c r="B101">
        <v>77</v>
      </c>
      <c r="C101">
        <v>72</v>
      </c>
      <c r="D101" s="1">
        <v>19134</v>
      </c>
      <c r="E101" s="1">
        <v>835</v>
      </c>
      <c r="F101" s="1">
        <v>48</v>
      </c>
      <c r="G101" s="11">
        <v>3252.24</v>
      </c>
      <c r="H101">
        <v>3239.87</v>
      </c>
      <c r="I101">
        <v>12.37</v>
      </c>
      <c r="J101">
        <v>647.97</v>
      </c>
      <c r="K101" s="12">
        <v>12.37</v>
      </c>
      <c r="L101">
        <v>1</v>
      </c>
      <c r="M101">
        <v>5</v>
      </c>
      <c r="N101">
        <v>384104.31</v>
      </c>
      <c r="O101">
        <v>1.01</v>
      </c>
      <c r="P101">
        <v>617</v>
      </c>
      <c r="Q101">
        <v>1040</v>
      </c>
      <c r="R101">
        <v>0.59</v>
      </c>
      <c r="S101">
        <v>-0.129</v>
      </c>
      <c r="T101">
        <v>335.976</v>
      </c>
      <c r="U101">
        <v>-9.1210000000000004</v>
      </c>
      <c r="V101">
        <v>494.85599999999999</v>
      </c>
    </row>
    <row r="102" spans="1:22">
      <c r="A102" t="s">
        <v>27</v>
      </c>
      <c r="B102">
        <v>146</v>
      </c>
      <c r="C102">
        <v>492</v>
      </c>
      <c r="D102" s="1">
        <v>21687</v>
      </c>
      <c r="E102" s="1">
        <v>848</v>
      </c>
      <c r="F102" s="1">
        <v>49</v>
      </c>
      <c r="G102" s="11">
        <v>4124.34</v>
      </c>
      <c r="H102">
        <v>4014.34</v>
      </c>
      <c r="I102">
        <v>110</v>
      </c>
      <c r="J102">
        <v>802.87</v>
      </c>
      <c r="K102" s="12">
        <v>22</v>
      </c>
      <c r="L102">
        <v>5</v>
      </c>
      <c r="M102">
        <v>5</v>
      </c>
      <c r="N102">
        <v>463829.36</v>
      </c>
      <c r="O102">
        <v>1.02</v>
      </c>
      <c r="P102">
        <v>521</v>
      </c>
      <c r="Q102">
        <v>1182</v>
      </c>
      <c r="R102">
        <v>0.44</v>
      </c>
      <c r="S102">
        <v>-17.164000000000001</v>
      </c>
      <c r="T102">
        <v>374.125</v>
      </c>
      <c r="U102">
        <v>-61.508000000000003</v>
      </c>
      <c r="V102">
        <v>528.97799999999995</v>
      </c>
    </row>
    <row r="103" spans="1:22">
      <c r="A103" t="s">
        <v>27</v>
      </c>
      <c r="B103">
        <v>159</v>
      </c>
      <c r="C103">
        <v>485</v>
      </c>
      <c r="D103" s="1">
        <v>24148</v>
      </c>
      <c r="E103" s="1">
        <v>924</v>
      </c>
      <c r="F103" s="1">
        <v>67</v>
      </c>
      <c r="G103" s="11">
        <v>3392.93</v>
      </c>
      <c r="H103">
        <v>3309.09</v>
      </c>
      <c r="I103">
        <v>83.84</v>
      </c>
      <c r="J103">
        <v>661.82</v>
      </c>
      <c r="K103" s="12">
        <v>41.92</v>
      </c>
      <c r="L103">
        <v>2</v>
      </c>
      <c r="M103">
        <v>5</v>
      </c>
      <c r="N103">
        <v>287786.3</v>
      </c>
      <c r="O103">
        <v>1.02</v>
      </c>
      <c r="P103">
        <v>451</v>
      </c>
      <c r="Q103">
        <v>839</v>
      </c>
      <c r="R103">
        <v>0.54</v>
      </c>
      <c r="S103">
        <v>104.76600000000001</v>
      </c>
      <c r="T103">
        <v>299.113</v>
      </c>
      <c r="U103">
        <v>89.551000000000002</v>
      </c>
      <c r="V103">
        <v>428.85899999999998</v>
      </c>
    </row>
    <row r="104" spans="1:22">
      <c r="A104" t="s">
        <v>27</v>
      </c>
      <c r="B104">
        <v>270</v>
      </c>
      <c r="C104">
        <v>428</v>
      </c>
      <c r="D104" s="1">
        <v>20492</v>
      </c>
      <c r="E104" s="1">
        <v>888</v>
      </c>
      <c r="F104" s="1">
        <v>50</v>
      </c>
      <c r="G104" s="11">
        <v>3305.69</v>
      </c>
      <c r="H104">
        <v>3294.65</v>
      </c>
      <c r="I104">
        <v>11.05</v>
      </c>
      <c r="J104">
        <v>658.93</v>
      </c>
      <c r="K104" s="12">
        <v>11.05</v>
      </c>
      <c r="L104">
        <v>1</v>
      </c>
      <c r="M104">
        <v>5</v>
      </c>
      <c r="N104">
        <v>425383.62</v>
      </c>
      <c r="O104">
        <v>1.01</v>
      </c>
      <c r="P104">
        <v>669</v>
      </c>
      <c r="Q104">
        <v>988</v>
      </c>
      <c r="R104">
        <v>0.68</v>
      </c>
      <c r="S104">
        <v>-3.4180000000000001</v>
      </c>
      <c r="T104">
        <v>318.041</v>
      </c>
      <c r="U104">
        <v>19.245999999999999</v>
      </c>
      <c r="V104">
        <v>465.48099999999999</v>
      </c>
    </row>
    <row r="105" spans="1:22">
      <c r="A105" t="s">
        <v>27</v>
      </c>
      <c r="B105">
        <v>447</v>
      </c>
      <c r="C105">
        <v>122</v>
      </c>
      <c r="D105" s="1">
        <v>10698</v>
      </c>
      <c r="E105" s="1">
        <v>566</v>
      </c>
      <c r="F105" s="1">
        <v>32</v>
      </c>
      <c r="G105" s="11">
        <v>2142.38</v>
      </c>
      <c r="H105">
        <v>2097.17</v>
      </c>
      <c r="I105">
        <v>45.21</v>
      </c>
      <c r="J105">
        <v>419.43</v>
      </c>
      <c r="K105" s="12">
        <v>22.61</v>
      </c>
      <c r="L105">
        <v>2</v>
      </c>
      <c r="M105">
        <v>5</v>
      </c>
      <c r="N105">
        <v>238385.47</v>
      </c>
      <c r="O105">
        <v>1.01</v>
      </c>
      <c r="P105">
        <v>566</v>
      </c>
      <c r="Q105">
        <v>777</v>
      </c>
      <c r="R105">
        <v>0.73</v>
      </c>
      <c r="S105">
        <v>-7.25</v>
      </c>
      <c r="T105">
        <v>247.017</v>
      </c>
      <c r="U105">
        <v>-11.465</v>
      </c>
      <c r="V105">
        <v>375.05399999999997</v>
      </c>
    </row>
    <row r="106" spans="1:22">
      <c r="A106" t="s">
        <v>27</v>
      </c>
      <c r="B106">
        <v>560</v>
      </c>
      <c r="C106">
        <v>28</v>
      </c>
      <c r="D106" s="1">
        <v>13287</v>
      </c>
      <c r="E106" s="1">
        <v>744</v>
      </c>
      <c r="F106" s="1">
        <v>66</v>
      </c>
      <c r="G106" s="11">
        <v>2669.19</v>
      </c>
      <c r="H106">
        <v>2618.59</v>
      </c>
      <c r="I106">
        <v>50.6</v>
      </c>
      <c r="J106">
        <v>523.72</v>
      </c>
      <c r="K106" s="12">
        <v>12.65</v>
      </c>
      <c r="L106">
        <v>4</v>
      </c>
      <c r="M106">
        <v>5</v>
      </c>
      <c r="N106">
        <v>211490.64</v>
      </c>
      <c r="O106">
        <v>1.01</v>
      </c>
      <c r="P106">
        <v>361</v>
      </c>
      <c r="Q106">
        <v>942</v>
      </c>
      <c r="R106">
        <v>0.38</v>
      </c>
      <c r="S106">
        <v>46.670999999999999</v>
      </c>
      <c r="T106">
        <v>315.36700000000002</v>
      </c>
      <c r="U106">
        <v>100.735</v>
      </c>
      <c r="V106">
        <v>422.755</v>
      </c>
    </row>
    <row r="107" spans="1:22">
      <c r="A107" t="s">
        <v>27</v>
      </c>
      <c r="B107">
        <v>672</v>
      </c>
      <c r="C107">
        <v>560</v>
      </c>
      <c r="D107" s="1">
        <v>17904</v>
      </c>
      <c r="E107" s="1">
        <v>859</v>
      </c>
      <c r="F107" s="1">
        <v>54</v>
      </c>
      <c r="G107" s="11">
        <v>3044.3</v>
      </c>
      <c r="H107">
        <v>2986.74</v>
      </c>
      <c r="I107">
        <v>57.55</v>
      </c>
      <c r="J107">
        <v>597.35</v>
      </c>
      <c r="K107" s="12">
        <v>19.18</v>
      </c>
      <c r="L107">
        <v>3</v>
      </c>
      <c r="M107">
        <v>5</v>
      </c>
      <c r="N107">
        <v>391703.43</v>
      </c>
      <c r="O107">
        <v>1.01</v>
      </c>
      <c r="P107">
        <v>559</v>
      </c>
      <c r="Q107">
        <v>1042</v>
      </c>
      <c r="R107">
        <v>0.54</v>
      </c>
      <c r="S107">
        <v>38.454999999999998</v>
      </c>
      <c r="T107">
        <v>316.91899999999998</v>
      </c>
      <c r="U107">
        <v>68.03</v>
      </c>
      <c r="V107">
        <v>456.45800000000003</v>
      </c>
    </row>
    <row r="108" spans="1:22">
      <c r="A108" t="s">
        <v>27</v>
      </c>
      <c r="B108">
        <v>1053</v>
      </c>
      <c r="C108">
        <v>423</v>
      </c>
      <c r="D108" s="1">
        <v>21593</v>
      </c>
      <c r="E108" s="1">
        <v>916</v>
      </c>
      <c r="F108" s="1">
        <v>148</v>
      </c>
      <c r="G108" s="11">
        <v>3070.51</v>
      </c>
      <c r="H108">
        <v>2995.71</v>
      </c>
      <c r="I108">
        <v>74.8</v>
      </c>
      <c r="J108">
        <v>599.14</v>
      </c>
      <c r="K108" s="12">
        <v>24.93</v>
      </c>
      <c r="L108">
        <v>3</v>
      </c>
      <c r="M108">
        <v>5</v>
      </c>
      <c r="N108">
        <v>377487.69</v>
      </c>
      <c r="O108">
        <v>1.01</v>
      </c>
      <c r="P108">
        <v>702</v>
      </c>
      <c r="Q108">
        <v>932</v>
      </c>
      <c r="R108">
        <v>0.75</v>
      </c>
      <c r="S108">
        <v>-3.57</v>
      </c>
      <c r="T108">
        <v>261.79399999999998</v>
      </c>
      <c r="U108">
        <v>9.7059999999999995</v>
      </c>
      <c r="V108">
        <v>391.56099999999998</v>
      </c>
    </row>
    <row r="109" spans="1:22">
      <c r="A109" t="s">
        <v>27</v>
      </c>
      <c r="B109">
        <v>1065</v>
      </c>
      <c r="C109">
        <v>347</v>
      </c>
      <c r="D109" s="1">
        <v>23582</v>
      </c>
      <c r="E109" s="1">
        <v>895</v>
      </c>
      <c r="F109" s="1">
        <v>48</v>
      </c>
      <c r="G109" s="11">
        <v>3647.67</v>
      </c>
      <c r="H109">
        <v>3417.15</v>
      </c>
      <c r="I109">
        <v>230.52</v>
      </c>
      <c r="J109">
        <v>683.43</v>
      </c>
      <c r="K109" s="12">
        <v>32.93</v>
      </c>
      <c r="L109">
        <v>7</v>
      </c>
      <c r="M109">
        <v>5</v>
      </c>
      <c r="N109">
        <v>446742.66</v>
      </c>
      <c r="O109">
        <v>1.01</v>
      </c>
      <c r="P109">
        <v>632</v>
      </c>
      <c r="Q109">
        <v>947</v>
      </c>
      <c r="R109">
        <v>0.67</v>
      </c>
      <c r="S109">
        <v>-43.055</v>
      </c>
      <c r="T109">
        <v>307.94099999999997</v>
      </c>
      <c r="U109">
        <v>-66.641999999999996</v>
      </c>
      <c r="V109">
        <v>481.9</v>
      </c>
    </row>
    <row r="110" spans="1:22">
      <c r="A110" t="s">
        <v>27</v>
      </c>
      <c r="B110">
        <v>1076</v>
      </c>
      <c r="C110">
        <v>377</v>
      </c>
      <c r="D110" s="1">
        <v>9641</v>
      </c>
      <c r="E110" s="1">
        <v>593</v>
      </c>
      <c r="F110" s="1">
        <v>56</v>
      </c>
      <c r="G110" s="11">
        <v>2268.13</v>
      </c>
      <c r="H110">
        <v>2209.9</v>
      </c>
      <c r="I110">
        <v>58.23</v>
      </c>
      <c r="J110">
        <v>441.98</v>
      </c>
      <c r="K110" s="12">
        <v>19.41</v>
      </c>
      <c r="L110">
        <v>3</v>
      </c>
      <c r="M110">
        <v>5</v>
      </c>
      <c r="N110">
        <v>308351.76</v>
      </c>
      <c r="O110">
        <v>1</v>
      </c>
      <c r="P110">
        <v>496</v>
      </c>
      <c r="Q110">
        <v>1057</v>
      </c>
      <c r="R110">
        <v>0.47</v>
      </c>
      <c r="S110">
        <v>35.871000000000002</v>
      </c>
      <c r="T110">
        <v>315.18200000000002</v>
      </c>
      <c r="U110">
        <v>59.198999999999998</v>
      </c>
      <c r="V110">
        <v>452.923</v>
      </c>
    </row>
    <row r="111" spans="1:22">
      <c r="A111" t="s">
        <v>27</v>
      </c>
      <c r="B111">
        <v>1170</v>
      </c>
      <c r="C111">
        <v>401</v>
      </c>
      <c r="D111" s="1">
        <v>19916</v>
      </c>
      <c r="E111" s="1">
        <v>846</v>
      </c>
      <c r="F111" s="1">
        <v>47</v>
      </c>
      <c r="G111" s="11">
        <v>4000.06</v>
      </c>
      <c r="H111">
        <v>3900.73</v>
      </c>
      <c r="I111">
        <v>99.33</v>
      </c>
      <c r="J111">
        <v>780.15</v>
      </c>
      <c r="K111" s="12">
        <v>24.83</v>
      </c>
      <c r="L111">
        <v>4</v>
      </c>
      <c r="M111">
        <v>5</v>
      </c>
      <c r="N111">
        <v>329555.65000000002</v>
      </c>
      <c r="O111">
        <v>1.02</v>
      </c>
      <c r="P111">
        <v>558</v>
      </c>
      <c r="Q111">
        <v>1053</v>
      </c>
      <c r="R111">
        <v>0.53</v>
      </c>
      <c r="S111">
        <v>43.362000000000002</v>
      </c>
      <c r="T111">
        <v>392.41399999999999</v>
      </c>
      <c r="U111">
        <v>5.49</v>
      </c>
      <c r="V111">
        <v>461.85199999999998</v>
      </c>
    </row>
    <row r="112" spans="1:22">
      <c r="A112" t="s">
        <v>27</v>
      </c>
      <c r="B112">
        <v>1184</v>
      </c>
      <c r="C112">
        <v>147</v>
      </c>
      <c r="D112" s="1">
        <v>7970</v>
      </c>
      <c r="E112" s="1">
        <v>512</v>
      </c>
      <c r="F112" s="1">
        <v>28</v>
      </c>
      <c r="G112" s="11">
        <v>1326.48</v>
      </c>
      <c r="H112">
        <v>1326.48</v>
      </c>
      <c r="I112">
        <v>0</v>
      </c>
      <c r="J112">
        <v>331.62</v>
      </c>
      <c r="K112" s="12">
        <v>0</v>
      </c>
      <c r="L112">
        <v>0</v>
      </c>
      <c r="M112">
        <v>4</v>
      </c>
      <c r="N112">
        <v>129698.7</v>
      </c>
      <c r="O112">
        <v>1.01</v>
      </c>
      <c r="P112">
        <v>390</v>
      </c>
      <c r="Q112">
        <v>713</v>
      </c>
      <c r="R112">
        <v>0.55000000000000004</v>
      </c>
      <c r="S112">
        <v>26.510999999999999</v>
      </c>
      <c r="T112">
        <v>212.97900000000001</v>
      </c>
      <c r="U112">
        <v>21.213999999999999</v>
      </c>
      <c r="V112">
        <v>293.77300000000002</v>
      </c>
    </row>
    <row r="113" spans="1:22">
      <c r="A113" t="s">
        <v>27</v>
      </c>
      <c r="B113">
        <v>1321</v>
      </c>
      <c r="C113">
        <v>171</v>
      </c>
      <c r="D113" s="1">
        <v>15883</v>
      </c>
      <c r="E113" s="1">
        <v>712</v>
      </c>
      <c r="F113" s="1">
        <v>45</v>
      </c>
      <c r="G113" s="11">
        <v>3564.06</v>
      </c>
      <c r="H113">
        <v>3564.06</v>
      </c>
      <c r="I113">
        <v>0</v>
      </c>
      <c r="J113">
        <v>712.81</v>
      </c>
      <c r="K113" s="12">
        <v>0</v>
      </c>
      <c r="L113">
        <v>0</v>
      </c>
      <c r="M113">
        <v>5</v>
      </c>
      <c r="N113">
        <v>474960.18</v>
      </c>
      <c r="O113">
        <v>1.01</v>
      </c>
      <c r="P113">
        <v>730</v>
      </c>
      <c r="Q113">
        <v>1248</v>
      </c>
      <c r="R113">
        <v>0.57999999999999996</v>
      </c>
      <c r="S113">
        <v>-29.603999999999999</v>
      </c>
      <c r="T113">
        <v>365.101</v>
      </c>
      <c r="U113">
        <v>14.706</v>
      </c>
      <c r="V113">
        <v>527.83799999999997</v>
      </c>
    </row>
    <row r="114" spans="1:22">
      <c r="A114" t="s">
        <v>27</v>
      </c>
      <c r="B114">
        <v>1396</v>
      </c>
      <c r="C114">
        <v>3</v>
      </c>
      <c r="D114" s="1">
        <v>15353</v>
      </c>
      <c r="E114" s="1">
        <v>773</v>
      </c>
      <c r="F114" s="1">
        <v>153</v>
      </c>
      <c r="G114" s="11">
        <v>2547.11</v>
      </c>
      <c r="H114">
        <v>2536.34</v>
      </c>
      <c r="I114">
        <v>10.77</v>
      </c>
      <c r="J114">
        <v>507.27</v>
      </c>
      <c r="K114" s="12">
        <v>10.77</v>
      </c>
      <c r="L114">
        <v>1</v>
      </c>
      <c r="M114">
        <v>5</v>
      </c>
      <c r="N114">
        <v>240966.61</v>
      </c>
      <c r="O114">
        <v>1.01</v>
      </c>
      <c r="P114">
        <v>522</v>
      </c>
      <c r="Q114">
        <v>748</v>
      </c>
      <c r="R114">
        <v>0.7</v>
      </c>
      <c r="S114">
        <v>-87.664000000000001</v>
      </c>
      <c r="T114">
        <v>257.23700000000002</v>
      </c>
      <c r="U114">
        <v>-97.837999999999994</v>
      </c>
      <c r="V114">
        <v>362.79899999999998</v>
      </c>
    </row>
    <row r="115" spans="1:22">
      <c r="A115" t="s">
        <v>27</v>
      </c>
      <c r="B115">
        <v>1422</v>
      </c>
      <c r="C115">
        <v>39</v>
      </c>
      <c r="D115" s="1">
        <v>10567</v>
      </c>
      <c r="E115" s="1">
        <v>684</v>
      </c>
      <c r="F115" s="1">
        <v>72</v>
      </c>
      <c r="G115" s="11">
        <v>1865.47</v>
      </c>
      <c r="H115">
        <v>1865.47</v>
      </c>
      <c r="I115">
        <v>0</v>
      </c>
      <c r="J115">
        <v>310.91000000000003</v>
      </c>
      <c r="K115" s="12">
        <v>0</v>
      </c>
      <c r="L115">
        <v>0</v>
      </c>
      <c r="M115">
        <v>6</v>
      </c>
      <c r="N115">
        <v>113851.15</v>
      </c>
      <c r="O115">
        <v>1.02</v>
      </c>
      <c r="P115">
        <v>403</v>
      </c>
      <c r="Q115">
        <v>468</v>
      </c>
      <c r="R115">
        <v>0.86</v>
      </c>
      <c r="S115">
        <v>15.44</v>
      </c>
      <c r="T115">
        <v>142.547</v>
      </c>
      <c r="U115">
        <v>8.9130000000000003</v>
      </c>
      <c r="V115">
        <v>213.96199999999999</v>
      </c>
    </row>
    <row r="116" spans="1:22">
      <c r="A116" t="s">
        <v>27</v>
      </c>
      <c r="B116">
        <v>1433</v>
      </c>
      <c r="C116">
        <v>454</v>
      </c>
      <c r="D116" s="1">
        <v>19900</v>
      </c>
      <c r="E116" s="1">
        <v>960</v>
      </c>
      <c r="F116" s="1">
        <v>155</v>
      </c>
      <c r="G116" s="11">
        <v>3623.6</v>
      </c>
      <c r="H116">
        <v>3563.89</v>
      </c>
      <c r="I116">
        <v>59.71</v>
      </c>
      <c r="J116">
        <v>712.78</v>
      </c>
      <c r="K116" s="12">
        <v>19.899999999999999</v>
      </c>
      <c r="L116">
        <v>3</v>
      </c>
      <c r="M116">
        <v>5</v>
      </c>
      <c r="N116">
        <v>388556.35</v>
      </c>
      <c r="O116">
        <v>1.01</v>
      </c>
      <c r="P116">
        <v>616</v>
      </c>
      <c r="Q116">
        <v>1014</v>
      </c>
      <c r="R116">
        <v>0.61</v>
      </c>
      <c r="S116">
        <v>7.2140000000000004</v>
      </c>
      <c r="T116">
        <v>339.72800000000001</v>
      </c>
      <c r="U116">
        <v>41.604999999999997</v>
      </c>
      <c r="V116">
        <v>515.34</v>
      </c>
    </row>
    <row r="117" spans="1:22">
      <c r="A117" t="s">
        <v>27</v>
      </c>
      <c r="B117">
        <v>1502</v>
      </c>
      <c r="C117">
        <v>534</v>
      </c>
      <c r="D117" s="1">
        <v>19125</v>
      </c>
      <c r="E117" s="1">
        <v>878</v>
      </c>
      <c r="F117" s="1">
        <v>52</v>
      </c>
      <c r="G117" s="11">
        <v>4329.59</v>
      </c>
      <c r="H117">
        <v>4091.5</v>
      </c>
      <c r="I117">
        <v>238.09</v>
      </c>
      <c r="J117">
        <v>1022.88</v>
      </c>
      <c r="K117" s="12">
        <v>29.76</v>
      </c>
      <c r="L117">
        <v>8</v>
      </c>
      <c r="M117">
        <v>4</v>
      </c>
      <c r="N117">
        <v>429033.35</v>
      </c>
      <c r="O117">
        <v>1.01</v>
      </c>
      <c r="P117">
        <v>406</v>
      </c>
      <c r="Q117">
        <v>1459</v>
      </c>
      <c r="R117">
        <v>0.28000000000000003</v>
      </c>
      <c r="S117">
        <v>-13.016</v>
      </c>
      <c r="T117">
        <v>518.11599999999999</v>
      </c>
      <c r="U117">
        <v>-86.659000000000006</v>
      </c>
      <c r="V117">
        <v>700.21199999999999</v>
      </c>
    </row>
    <row r="118" spans="1:22">
      <c r="A118" t="s">
        <v>27</v>
      </c>
      <c r="B118">
        <v>1520</v>
      </c>
      <c r="C118">
        <v>310</v>
      </c>
      <c r="D118" s="1">
        <v>20261</v>
      </c>
      <c r="E118" s="1">
        <v>877</v>
      </c>
      <c r="F118" s="1">
        <v>139</v>
      </c>
      <c r="G118" s="11">
        <v>3368.29</v>
      </c>
      <c r="H118">
        <v>3368.29</v>
      </c>
      <c r="I118">
        <v>0</v>
      </c>
      <c r="J118">
        <v>673.66</v>
      </c>
      <c r="K118" s="12">
        <v>0</v>
      </c>
      <c r="L118">
        <v>0</v>
      </c>
      <c r="M118">
        <v>5</v>
      </c>
      <c r="N118">
        <v>350423.81</v>
      </c>
      <c r="O118">
        <v>1.06</v>
      </c>
      <c r="P118">
        <v>708</v>
      </c>
      <c r="Q118">
        <v>846</v>
      </c>
      <c r="R118">
        <v>0.84</v>
      </c>
      <c r="S118">
        <v>25.68</v>
      </c>
      <c r="T118">
        <v>312.88</v>
      </c>
      <c r="U118">
        <v>-21.657</v>
      </c>
      <c r="V118">
        <v>413.77800000000002</v>
      </c>
    </row>
    <row r="119" spans="1:22">
      <c r="A119" t="s">
        <v>27</v>
      </c>
      <c r="B119">
        <v>1569</v>
      </c>
      <c r="C119">
        <v>338</v>
      </c>
      <c r="D119" s="1">
        <v>8492</v>
      </c>
      <c r="E119" s="1">
        <v>536</v>
      </c>
      <c r="F119" s="1">
        <v>40</v>
      </c>
      <c r="G119" s="11">
        <v>2094.3200000000002</v>
      </c>
      <c r="H119">
        <v>2094.3200000000002</v>
      </c>
      <c r="I119">
        <v>0</v>
      </c>
      <c r="J119">
        <v>418.86</v>
      </c>
      <c r="K119" s="12">
        <v>0</v>
      </c>
      <c r="L119">
        <v>0</v>
      </c>
      <c r="M119">
        <v>5</v>
      </c>
      <c r="N119">
        <v>189262.4</v>
      </c>
      <c r="O119">
        <v>1.01</v>
      </c>
      <c r="P119">
        <v>439</v>
      </c>
      <c r="Q119">
        <v>642</v>
      </c>
      <c r="R119">
        <v>0.68</v>
      </c>
      <c r="S119">
        <v>32.427</v>
      </c>
      <c r="T119">
        <v>223.91</v>
      </c>
      <c r="U119">
        <v>27.86</v>
      </c>
      <c r="V119">
        <v>305.35199999999998</v>
      </c>
    </row>
    <row r="120" spans="1:22">
      <c r="A120" t="s">
        <v>27</v>
      </c>
      <c r="B120">
        <v>1569</v>
      </c>
      <c r="C120">
        <v>338</v>
      </c>
      <c r="G120" s="11">
        <v>2092.21</v>
      </c>
      <c r="H120">
        <v>2092.21</v>
      </c>
      <c r="I120">
        <v>0</v>
      </c>
      <c r="J120">
        <v>418.44</v>
      </c>
      <c r="K120" s="12">
        <v>0</v>
      </c>
      <c r="L120">
        <v>0</v>
      </c>
      <c r="M120">
        <v>5</v>
      </c>
      <c r="N120">
        <v>189209.08</v>
      </c>
      <c r="O120">
        <v>1.01</v>
      </c>
      <c r="P120">
        <v>440</v>
      </c>
      <c r="Q120">
        <v>641</v>
      </c>
      <c r="R120">
        <v>0.69</v>
      </c>
      <c r="S120">
        <v>32.398000000000003</v>
      </c>
      <c r="T120">
        <v>223.69800000000001</v>
      </c>
      <c r="U120">
        <v>26.981000000000002</v>
      </c>
      <c r="V120">
        <v>305.14800000000002</v>
      </c>
    </row>
    <row r="121" spans="1:22">
      <c r="A121" t="s">
        <v>28</v>
      </c>
      <c r="B121">
        <v>106</v>
      </c>
      <c r="C121">
        <v>530</v>
      </c>
      <c r="D121" s="1">
        <v>22335</v>
      </c>
      <c r="E121" s="1">
        <v>945</v>
      </c>
      <c r="F121" s="1">
        <v>75</v>
      </c>
      <c r="G121" s="11">
        <v>5928.44</v>
      </c>
      <c r="H121">
        <v>5410.41</v>
      </c>
      <c r="I121">
        <v>518.03</v>
      </c>
      <c r="J121">
        <v>901.74</v>
      </c>
      <c r="K121" s="12">
        <v>34.54</v>
      </c>
      <c r="L121">
        <v>15</v>
      </c>
      <c r="M121">
        <v>6</v>
      </c>
      <c r="N121">
        <v>515113.26</v>
      </c>
      <c r="O121">
        <v>1.01</v>
      </c>
      <c r="P121">
        <v>526</v>
      </c>
      <c r="Q121">
        <v>1610</v>
      </c>
      <c r="R121">
        <v>0.33</v>
      </c>
      <c r="S121">
        <v>-55.723999999999997</v>
      </c>
      <c r="T121">
        <v>544.86800000000005</v>
      </c>
      <c r="U121">
        <v>-49.511000000000003</v>
      </c>
      <c r="V121">
        <v>803.62300000000005</v>
      </c>
    </row>
    <row r="122" spans="1:22">
      <c r="A122" t="s">
        <v>28</v>
      </c>
      <c r="B122">
        <v>139</v>
      </c>
      <c r="C122">
        <v>34</v>
      </c>
      <c r="D122" s="1">
        <v>19617</v>
      </c>
      <c r="E122" s="1">
        <v>998</v>
      </c>
      <c r="F122" s="1">
        <v>251</v>
      </c>
      <c r="G122" s="11">
        <v>5893.09</v>
      </c>
      <c r="H122">
        <v>5528.81</v>
      </c>
      <c r="I122">
        <v>364.28</v>
      </c>
      <c r="J122">
        <v>1105.76</v>
      </c>
      <c r="K122" s="12">
        <v>28.02</v>
      </c>
      <c r="L122">
        <v>13</v>
      </c>
      <c r="M122">
        <v>5</v>
      </c>
      <c r="N122">
        <v>535990.13</v>
      </c>
      <c r="O122">
        <v>1.01</v>
      </c>
      <c r="P122">
        <v>545</v>
      </c>
      <c r="Q122">
        <v>1483</v>
      </c>
      <c r="R122">
        <v>0.37</v>
      </c>
      <c r="S122">
        <v>109.396</v>
      </c>
      <c r="T122">
        <v>495.12</v>
      </c>
      <c r="U122">
        <v>203.07300000000001</v>
      </c>
      <c r="V122">
        <v>753.43499999999995</v>
      </c>
    </row>
    <row r="123" spans="1:22">
      <c r="A123" t="s">
        <v>28</v>
      </c>
      <c r="B123">
        <v>156</v>
      </c>
      <c r="C123">
        <v>363</v>
      </c>
      <c r="D123" s="1">
        <v>24860</v>
      </c>
      <c r="E123" s="1">
        <v>1003</v>
      </c>
      <c r="F123" s="1">
        <v>151</v>
      </c>
      <c r="G123" s="11">
        <v>6565.59</v>
      </c>
      <c r="H123">
        <v>6026.83</v>
      </c>
      <c r="I123">
        <v>538.76</v>
      </c>
      <c r="J123">
        <v>1205.3699999999999</v>
      </c>
      <c r="K123" s="12">
        <v>28.36</v>
      </c>
      <c r="L123">
        <v>19</v>
      </c>
      <c r="M123">
        <v>5</v>
      </c>
      <c r="N123">
        <v>854276.28</v>
      </c>
      <c r="O123">
        <v>1</v>
      </c>
      <c r="P123">
        <v>724</v>
      </c>
      <c r="Q123">
        <v>1775</v>
      </c>
      <c r="R123">
        <v>0.41</v>
      </c>
      <c r="S123">
        <v>18.821000000000002</v>
      </c>
      <c r="T123">
        <v>564.54200000000003</v>
      </c>
      <c r="U123">
        <v>30.911999999999999</v>
      </c>
      <c r="V123">
        <v>916.05</v>
      </c>
    </row>
    <row r="124" spans="1:22">
      <c r="A124" t="s">
        <v>28</v>
      </c>
      <c r="B124">
        <v>351</v>
      </c>
      <c r="C124">
        <v>372</v>
      </c>
      <c r="D124" s="1">
        <v>17413</v>
      </c>
      <c r="E124" s="1">
        <v>845</v>
      </c>
      <c r="F124" s="1">
        <v>56</v>
      </c>
      <c r="G124" s="11">
        <v>5862.58</v>
      </c>
      <c r="H124">
        <v>5617.43</v>
      </c>
      <c r="I124">
        <v>245.15</v>
      </c>
      <c r="J124">
        <v>1123.49</v>
      </c>
      <c r="K124" s="12">
        <v>27.24</v>
      </c>
      <c r="L124">
        <v>9</v>
      </c>
      <c r="M124">
        <v>5</v>
      </c>
      <c r="N124">
        <v>913058.45</v>
      </c>
      <c r="O124">
        <v>1</v>
      </c>
      <c r="P124">
        <v>945</v>
      </c>
      <c r="Q124">
        <v>1591</v>
      </c>
      <c r="R124">
        <v>0.59</v>
      </c>
      <c r="S124">
        <v>-0.55000000000000004</v>
      </c>
      <c r="T124">
        <v>563.23</v>
      </c>
      <c r="U124">
        <v>77.622</v>
      </c>
      <c r="V124">
        <v>887.98299999999995</v>
      </c>
    </row>
    <row r="125" spans="1:22">
      <c r="A125" t="s">
        <v>28</v>
      </c>
      <c r="B125">
        <v>419</v>
      </c>
      <c r="C125">
        <v>123</v>
      </c>
      <c r="D125" s="1">
        <v>22621</v>
      </c>
      <c r="E125" s="1">
        <v>932</v>
      </c>
      <c r="F125" s="1">
        <v>75</v>
      </c>
      <c r="G125" s="11">
        <v>6693</v>
      </c>
      <c r="H125">
        <v>6302.35</v>
      </c>
      <c r="I125">
        <v>390.66</v>
      </c>
      <c r="J125">
        <v>1260.47</v>
      </c>
      <c r="K125" s="12">
        <v>26.04</v>
      </c>
      <c r="L125">
        <v>15</v>
      </c>
      <c r="M125">
        <v>5</v>
      </c>
      <c r="N125">
        <v>1311445.81</v>
      </c>
      <c r="O125">
        <v>1.01</v>
      </c>
      <c r="P125">
        <v>1037</v>
      </c>
      <c r="Q125">
        <v>1644</v>
      </c>
      <c r="R125">
        <v>0.63</v>
      </c>
      <c r="S125">
        <v>30.704999999999998</v>
      </c>
      <c r="T125">
        <v>551.70799999999997</v>
      </c>
      <c r="U125">
        <v>94.364000000000004</v>
      </c>
      <c r="V125">
        <v>902.46299999999997</v>
      </c>
    </row>
    <row r="126" spans="1:22">
      <c r="A126" t="s">
        <v>28</v>
      </c>
      <c r="B126">
        <v>433</v>
      </c>
      <c r="C126">
        <v>568</v>
      </c>
      <c r="D126" s="1">
        <v>26593</v>
      </c>
      <c r="E126" s="1">
        <v>1040</v>
      </c>
      <c r="F126" s="1">
        <v>94</v>
      </c>
      <c r="G126" s="11">
        <v>5336.77</v>
      </c>
      <c r="H126">
        <v>5043.84</v>
      </c>
      <c r="I126">
        <v>292.93</v>
      </c>
      <c r="J126">
        <v>1008.77</v>
      </c>
      <c r="K126" s="12">
        <v>24.41</v>
      </c>
      <c r="L126">
        <v>12</v>
      </c>
      <c r="M126">
        <v>5</v>
      </c>
      <c r="N126">
        <v>997427.8</v>
      </c>
      <c r="O126">
        <v>1.02</v>
      </c>
      <c r="P126">
        <v>1192</v>
      </c>
      <c r="Q126">
        <v>1360</v>
      </c>
      <c r="R126">
        <v>0.88</v>
      </c>
      <c r="S126">
        <v>6.7880000000000003</v>
      </c>
      <c r="T126">
        <v>500.988</v>
      </c>
      <c r="U126">
        <v>41.255000000000003</v>
      </c>
      <c r="V126">
        <v>809.43100000000004</v>
      </c>
    </row>
    <row r="127" spans="1:22">
      <c r="A127" t="s">
        <v>28</v>
      </c>
      <c r="B127">
        <v>480</v>
      </c>
      <c r="C127">
        <v>306</v>
      </c>
      <c r="D127" s="1">
        <v>21802</v>
      </c>
      <c r="E127" s="1">
        <v>897</v>
      </c>
      <c r="F127" s="1">
        <v>66</v>
      </c>
      <c r="G127" s="11">
        <v>5984.52</v>
      </c>
      <c r="H127">
        <v>5814.92</v>
      </c>
      <c r="I127">
        <v>169.6</v>
      </c>
      <c r="J127">
        <v>1162.98</v>
      </c>
      <c r="K127" s="12">
        <v>56.53</v>
      </c>
      <c r="L127">
        <v>3</v>
      </c>
      <c r="M127">
        <v>5</v>
      </c>
      <c r="N127">
        <v>758812.3</v>
      </c>
      <c r="O127">
        <v>1.01</v>
      </c>
      <c r="P127">
        <v>802</v>
      </c>
      <c r="Q127">
        <v>1480</v>
      </c>
      <c r="R127">
        <v>0.54</v>
      </c>
      <c r="S127">
        <v>158.11799999999999</v>
      </c>
      <c r="T127">
        <v>558.02300000000002</v>
      </c>
      <c r="U127">
        <v>91.552999999999997</v>
      </c>
      <c r="V127">
        <v>722.43</v>
      </c>
    </row>
    <row r="128" spans="1:22">
      <c r="A128" t="s">
        <v>28</v>
      </c>
      <c r="B128">
        <v>498</v>
      </c>
      <c r="C128">
        <v>387</v>
      </c>
      <c r="D128" s="1">
        <v>27732</v>
      </c>
      <c r="E128" s="1">
        <v>1013</v>
      </c>
      <c r="F128" s="1">
        <v>207</v>
      </c>
      <c r="G128" s="11">
        <v>4991.3599999999997</v>
      </c>
      <c r="H128">
        <v>4926.8</v>
      </c>
      <c r="I128">
        <v>64.56</v>
      </c>
      <c r="J128">
        <v>985.36</v>
      </c>
      <c r="K128" s="12">
        <v>64.56</v>
      </c>
      <c r="L128">
        <v>1</v>
      </c>
      <c r="M128">
        <v>5</v>
      </c>
      <c r="N128">
        <v>909228.27</v>
      </c>
      <c r="O128">
        <v>1.01</v>
      </c>
      <c r="P128">
        <v>859</v>
      </c>
      <c r="Q128">
        <v>1585</v>
      </c>
      <c r="R128">
        <v>0.54</v>
      </c>
      <c r="S128">
        <v>7.4480000000000004</v>
      </c>
      <c r="T128">
        <v>525.01700000000005</v>
      </c>
      <c r="U128">
        <v>-23.873999999999999</v>
      </c>
      <c r="V128">
        <v>831.31500000000005</v>
      </c>
    </row>
    <row r="129" spans="1:22">
      <c r="A129" t="s">
        <v>28</v>
      </c>
      <c r="B129">
        <v>546</v>
      </c>
      <c r="C129">
        <v>493</v>
      </c>
      <c r="G129" s="11">
        <v>4834.46</v>
      </c>
      <c r="H129">
        <v>4589.33</v>
      </c>
      <c r="I129">
        <v>245.13</v>
      </c>
      <c r="J129">
        <v>917.87</v>
      </c>
      <c r="K129" s="12">
        <v>30.64</v>
      </c>
      <c r="L129">
        <v>8</v>
      </c>
      <c r="M129">
        <v>5</v>
      </c>
      <c r="N129">
        <v>975932.08</v>
      </c>
      <c r="O129">
        <v>1.02</v>
      </c>
      <c r="P129">
        <v>665</v>
      </c>
      <c r="Q129">
        <v>1651</v>
      </c>
      <c r="R129">
        <v>0.4</v>
      </c>
      <c r="S129">
        <v>-45.128</v>
      </c>
      <c r="T129">
        <v>566.53899999999999</v>
      </c>
      <c r="U129">
        <v>-57.058999999999997</v>
      </c>
      <c r="V129">
        <v>868.42399999999998</v>
      </c>
    </row>
    <row r="130" spans="1:22">
      <c r="A130" t="s">
        <v>28</v>
      </c>
      <c r="B130">
        <v>1016</v>
      </c>
      <c r="C130">
        <v>21</v>
      </c>
      <c r="D130" s="1">
        <v>24637</v>
      </c>
      <c r="E130" s="1">
        <v>1000</v>
      </c>
      <c r="F130" s="1">
        <v>60</v>
      </c>
      <c r="G130" s="11">
        <v>6519.75</v>
      </c>
      <c r="H130">
        <v>6261.7</v>
      </c>
      <c r="I130">
        <v>258.05</v>
      </c>
      <c r="J130">
        <v>1252.3399999999999</v>
      </c>
      <c r="K130" s="12">
        <v>19.850000000000001</v>
      </c>
      <c r="L130">
        <v>13</v>
      </c>
      <c r="M130">
        <v>5</v>
      </c>
      <c r="N130">
        <v>454012.14</v>
      </c>
      <c r="O130">
        <v>1.01</v>
      </c>
      <c r="P130">
        <v>513</v>
      </c>
      <c r="Q130">
        <v>1591</v>
      </c>
      <c r="R130">
        <v>0.32</v>
      </c>
      <c r="S130">
        <v>-48.548999999999999</v>
      </c>
      <c r="T130">
        <v>620.18200000000002</v>
      </c>
      <c r="U130">
        <v>23.948</v>
      </c>
      <c r="V130">
        <v>761.97400000000005</v>
      </c>
    </row>
    <row r="131" spans="1:22">
      <c r="A131" t="s">
        <v>28</v>
      </c>
      <c r="B131">
        <v>1115</v>
      </c>
      <c r="C131">
        <v>145</v>
      </c>
      <c r="D131" s="1">
        <v>19130</v>
      </c>
      <c r="E131" s="1">
        <v>871</v>
      </c>
      <c r="F131" s="1">
        <v>91</v>
      </c>
      <c r="G131" s="11">
        <v>5100.1400000000003</v>
      </c>
      <c r="H131">
        <v>4745.57</v>
      </c>
      <c r="I131">
        <v>354.57</v>
      </c>
      <c r="J131">
        <v>949.11</v>
      </c>
      <c r="K131" s="12">
        <v>35.46</v>
      </c>
      <c r="L131">
        <v>10</v>
      </c>
      <c r="M131">
        <v>5</v>
      </c>
      <c r="N131">
        <v>807040.67</v>
      </c>
      <c r="O131">
        <v>1.01</v>
      </c>
      <c r="P131">
        <v>798</v>
      </c>
      <c r="Q131">
        <v>1536</v>
      </c>
      <c r="R131">
        <v>0.52</v>
      </c>
      <c r="S131">
        <v>-31.01</v>
      </c>
      <c r="T131">
        <v>467.62900000000002</v>
      </c>
      <c r="U131">
        <v>17.077000000000002</v>
      </c>
      <c r="V131">
        <v>703.81200000000001</v>
      </c>
    </row>
    <row r="132" spans="1:22">
      <c r="A132" t="s">
        <v>28</v>
      </c>
      <c r="B132">
        <v>1207</v>
      </c>
      <c r="C132">
        <v>167</v>
      </c>
      <c r="D132" s="1">
        <v>22777</v>
      </c>
      <c r="E132" s="1">
        <v>900</v>
      </c>
      <c r="F132" s="1">
        <v>72</v>
      </c>
      <c r="G132" s="11">
        <v>5326.43</v>
      </c>
      <c r="H132">
        <v>5162.13</v>
      </c>
      <c r="I132">
        <v>164.3</v>
      </c>
      <c r="J132">
        <v>1032.43</v>
      </c>
      <c r="K132" s="12">
        <v>27.38</v>
      </c>
      <c r="L132">
        <v>6</v>
      </c>
      <c r="M132">
        <v>5</v>
      </c>
      <c r="N132">
        <v>768370.86</v>
      </c>
      <c r="O132">
        <v>1.01</v>
      </c>
      <c r="P132">
        <v>925</v>
      </c>
      <c r="Q132">
        <v>1589</v>
      </c>
      <c r="R132">
        <v>0.57999999999999996</v>
      </c>
      <c r="S132">
        <v>-141.886</v>
      </c>
      <c r="T132">
        <v>563.01</v>
      </c>
      <c r="U132">
        <v>-55.055999999999997</v>
      </c>
      <c r="V132">
        <v>741.39700000000005</v>
      </c>
    </row>
    <row r="133" spans="1:22">
      <c r="A133" t="s">
        <v>28</v>
      </c>
      <c r="B133">
        <v>1219</v>
      </c>
      <c r="C133">
        <v>394</v>
      </c>
      <c r="D133" s="1">
        <v>20863</v>
      </c>
      <c r="E133" s="1">
        <v>934</v>
      </c>
      <c r="F133" s="1">
        <v>82</v>
      </c>
      <c r="G133" s="11">
        <v>4593.0200000000004</v>
      </c>
      <c r="H133">
        <v>4560.12</v>
      </c>
      <c r="I133">
        <v>32.9</v>
      </c>
      <c r="J133">
        <v>912.02</v>
      </c>
      <c r="K133" s="12">
        <v>16.45</v>
      </c>
      <c r="L133">
        <v>2</v>
      </c>
      <c r="M133">
        <v>5</v>
      </c>
      <c r="N133">
        <v>998667.2</v>
      </c>
      <c r="O133">
        <v>1.01</v>
      </c>
      <c r="P133">
        <v>1116</v>
      </c>
      <c r="Q133">
        <v>1356</v>
      </c>
      <c r="R133">
        <v>0.82</v>
      </c>
      <c r="S133">
        <v>44.362000000000002</v>
      </c>
      <c r="T133">
        <v>474.28100000000001</v>
      </c>
      <c r="U133">
        <v>37.213000000000001</v>
      </c>
      <c r="V133">
        <v>749.16499999999996</v>
      </c>
    </row>
    <row r="134" spans="1:22">
      <c r="A134" t="s">
        <v>28</v>
      </c>
      <c r="B134">
        <v>1259</v>
      </c>
      <c r="C134">
        <v>495</v>
      </c>
      <c r="D134" s="1">
        <v>26543</v>
      </c>
      <c r="E134" s="1">
        <v>1079</v>
      </c>
      <c r="F134" s="1">
        <v>216</v>
      </c>
      <c r="G134" s="11">
        <v>7030.96</v>
      </c>
      <c r="H134">
        <v>6925.5</v>
      </c>
      <c r="I134">
        <v>105.46</v>
      </c>
      <c r="J134">
        <v>1385.1</v>
      </c>
      <c r="K134" s="12">
        <v>21.09</v>
      </c>
      <c r="L134">
        <v>5</v>
      </c>
      <c r="M134">
        <v>5</v>
      </c>
      <c r="N134">
        <v>1479462.14</v>
      </c>
      <c r="O134">
        <v>1.01</v>
      </c>
      <c r="P134">
        <v>1130</v>
      </c>
      <c r="Q134">
        <v>1861</v>
      </c>
      <c r="R134">
        <v>0.61</v>
      </c>
      <c r="S134">
        <v>13.875</v>
      </c>
      <c r="T134">
        <v>692.59100000000001</v>
      </c>
      <c r="U134">
        <v>-25.559000000000001</v>
      </c>
      <c r="V134">
        <v>1052.452</v>
      </c>
    </row>
    <row r="135" spans="1:22">
      <c r="A135" t="s">
        <v>28</v>
      </c>
      <c r="B135">
        <v>1265</v>
      </c>
      <c r="C135">
        <v>475</v>
      </c>
      <c r="D135" s="1">
        <v>26583</v>
      </c>
      <c r="E135" s="1">
        <v>1139</v>
      </c>
      <c r="F135" s="1">
        <v>61</v>
      </c>
      <c r="G135" s="11">
        <v>6355.1</v>
      </c>
      <c r="H135">
        <v>5689.43</v>
      </c>
      <c r="I135">
        <v>665.66</v>
      </c>
      <c r="J135">
        <v>1137.8900000000001</v>
      </c>
      <c r="K135" s="12">
        <v>31.7</v>
      </c>
      <c r="L135">
        <v>21</v>
      </c>
      <c r="M135">
        <v>5</v>
      </c>
      <c r="N135">
        <v>1204255.8400000001</v>
      </c>
      <c r="O135">
        <v>1.01</v>
      </c>
      <c r="P135">
        <v>1058</v>
      </c>
      <c r="Q135">
        <v>1856</v>
      </c>
      <c r="R135">
        <v>0.56999999999999995</v>
      </c>
      <c r="S135">
        <v>-8.6270000000000007</v>
      </c>
      <c r="T135">
        <v>567.36599999999999</v>
      </c>
      <c r="U135">
        <v>-10.97</v>
      </c>
      <c r="V135">
        <v>943.36099999999999</v>
      </c>
    </row>
    <row r="136" spans="1:22">
      <c r="A136" t="s">
        <v>28</v>
      </c>
      <c r="B136">
        <v>1273</v>
      </c>
      <c r="C136">
        <v>29</v>
      </c>
      <c r="D136" s="1">
        <v>18417</v>
      </c>
      <c r="E136" s="1">
        <v>773</v>
      </c>
      <c r="F136" s="1">
        <v>146</v>
      </c>
      <c r="G136" s="11">
        <v>5065.8599999999997</v>
      </c>
      <c r="H136">
        <v>5002.05</v>
      </c>
      <c r="I136">
        <v>63.82</v>
      </c>
      <c r="J136">
        <v>1000.41</v>
      </c>
      <c r="K136" s="12">
        <v>15.95</v>
      </c>
      <c r="L136">
        <v>4</v>
      </c>
      <c r="M136">
        <v>5</v>
      </c>
      <c r="N136">
        <v>620966.22</v>
      </c>
      <c r="O136">
        <v>1</v>
      </c>
      <c r="P136">
        <v>836</v>
      </c>
      <c r="Q136">
        <v>1412</v>
      </c>
      <c r="R136">
        <v>0.59</v>
      </c>
      <c r="S136">
        <v>-88.77</v>
      </c>
      <c r="T136">
        <v>486.79399999999998</v>
      </c>
      <c r="U136">
        <v>-6.8070000000000004</v>
      </c>
      <c r="V136">
        <v>659.55499999999995</v>
      </c>
    </row>
    <row r="137" spans="1:22">
      <c r="A137" t="s">
        <v>28</v>
      </c>
      <c r="B137">
        <v>1344</v>
      </c>
      <c r="C137">
        <v>319</v>
      </c>
      <c r="D137" s="1">
        <v>19753</v>
      </c>
      <c r="E137" s="1">
        <v>858</v>
      </c>
      <c r="F137" s="1">
        <v>67</v>
      </c>
      <c r="G137" s="11">
        <v>5970.32</v>
      </c>
      <c r="H137">
        <v>5559.87</v>
      </c>
      <c r="I137">
        <v>410.45</v>
      </c>
      <c r="J137">
        <v>1111.97</v>
      </c>
      <c r="K137" s="12">
        <v>27.36</v>
      </c>
      <c r="L137">
        <v>15</v>
      </c>
      <c r="M137">
        <v>5</v>
      </c>
      <c r="N137">
        <v>877251.62</v>
      </c>
      <c r="O137">
        <v>1.01</v>
      </c>
      <c r="P137">
        <v>776</v>
      </c>
      <c r="Q137">
        <v>1474</v>
      </c>
      <c r="R137">
        <v>0.53</v>
      </c>
      <c r="S137">
        <v>37.866999999999997</v>
      </c>
      <c r="T137">
        <v>507.39800000000002</v>
      </c>
      <c r="U137">
        <v>38.518999999999998</v>
      </c>
      <c r="V137">
        <v>802.88900000000001</v>
      </c>
    </row>
    <row r="138" spans="1:22">
      <c r="A138" t="s">
        <v>28</v>
      </c>
      <c r="B138">
        <v>1382</v>
      </c>
      <c r="C138">
        <v>432</v>
      </c>
      <c r="D138" s="1">
        <v>22947</v>
      </c>
      <c r="E138" s="1">
        <v>995</v>
      </c>
      <c r="F138" s="1">
        <v>259</v>
      </c>
      <c r="G138" s="11">
        <v>6268.17</v>
      </c>
      <c r="H138">
        <v>6073.98</v>
      </c>
      <c r="I138">
        <v>194.19</v>
      </c>
      <c r="J138">
        <v>1012.33</v>
      </c>
      <c r="K138" s="12">
        <v>38.840000000000003</v>
      </c>
      <c r="L138">
        <v>5</v>
      </c>
      <c r="M138">
        <v>6</v>
      </c>
      <c r="N138">
        <v>794618.58</v>
      </c>
      <c r="O138">
        <v>1.01</v>
      </c>
      <c r="P138">
        <v>832</v>
      </c>
      <c r="Q138">
        <v>1492</v>
      </c>
      <c r="R138">
        <v>0.56000000000000005</v>
      </c>
      <c r="S138">
        <v>142.94200000000001</v>
      </c>
      <c r="T138">
        <v>547.46699999999998</v>
      </c>
      <c r="U138">
        <v>136.09800000000001</v>
      </c>
      <c r="V138">
        <v>698.03200000000004</v>
      </c>
    </row>
    <row r="139" spans="1:22">
      <c r="A139" t="s">
        <v>28</v>
      </c>
      <c r="B139">
        <v>1431</v>
      </c>
      <c r="C139">
        <v>335</v>
      </c>
      <c r="D139" s="1">
        <v>21677</v>
      </c>
      <c r="E139" s="1">
        <v>951</v>
      </c>
      <c r="F139" s="1">
        <v>52</v>
      </c>
      <c r="G139" s="11">
        <v>6450.37</v>
      </c>
      <c r="H139">
        <v>5799.53</v>
      </c>
      <c r="I139">
        <v>650.84</v>
      </c>
      <c r="J139">
        <v>966.59</v>
      </c>
      <c r="K139" s="12">
        <v>32.54</v>
      </c>
      <c r="L139">
        <v>20</v>
      </c>
      <c r="M139">
        <v>6</v>
      </c>
      <c r="N139">
        <v>650898.87</v>
      </c>
      <c r="O139">
        <v>1.01</v>
      </c>
      <c r="P139">
        <v>546</v>
      </c>
      <c r="Q139">
        <v>1886</v>
      </c>
      <c r="R139">
        <v>0.28999999999999998</v>
      </c>
      <c r="S139">
        <v>-41.058999999999997</v>
      </c>
      <c r="T139">
        <v>602.46600000000001</v>
      </c>
      <c r="U139">
        <v>-94.146000000000001</v>
      </c>
      <c r="V139">
        <v>998.601</v>
      </c>
    </row>
    <row r="140" spans="1:22">
      <c r="A140" t="s">
        <v>28</v>
      </c>
      <c r="B140">
        <v>1522</v>
      </c>
      <c r="C140">
        <v>74</v>
      </c>
      <c r="D140" s="1">
        <v>23676</v>
      </c>
      <c r="E140" s="1">
        <v>944</v>
      </c>
      <c r="F140" s="1">
        <v>52</v>
      </c>
      <c r="G140" s="11">
        <v>5158.32</v>
      </c>
      <c r="H140">
        <v>4973.6899999999996</v>
      </c>
      <c r="I140">
        <v>184.63</v>
      </c>
      <c r="J140">
        <v>994.74</v>
      </c>
      <c r="K140" s="12">
        <v>23.08</v>
      </c>
      <c r="L140">
        <v>8</v>
      </c>
      <c r="M140">
        <v>5</v>
      </c>
      <c r="N140">
        <v>887244.76</v>
      </c>
      <c r="O140">
        <v>1.01</v>
      </c>
      <c r="P140">
        <v>965</v>
      </c>
      <c r="Q140">
        <v>1519</v>
      </c>
      <c r="R140">
        <v>0.64</v>
      </c>
      <c r="S140">
        <v>-71.501999999999995</v>
      </c>
      <c r="T140">
        <v>480.36</v>
      </c>
      <c r="U140">
        <v>-69.608999999999995</v>
      </c>
      <c r="V140">
        <v>726.75900000000001</v>
      </c>
    </row>
    <row r="141" spans="1:22">
      <c r="A141" t="s">
        <v>29</v>
      </c>
      <c r="B141">
        <v>154</v>
      </c>
      <c r="C141">
        <v>130</v>
      </c>
      <c r="D141" s="1">
        <v>19950</v>
      </c>
      <c r="E141" s="1">
        <v>724</v>
      </c>
      <c r="F141" s="1">
        <v>126</v>
      </c>
      <c r="G141" s="11">
        <v>4826.09</v>
      </c>
      <c r="H141">
        <v>4631.58</v>
      </c>
      <c r="I141">
        <v>194.5</v>
      </c>
      <c r="J141">
        <v>926.32</v>
      </c>
      <c r="K141" s="12">
        <v>24.31</v>
      </c>
      <c r="L141">
        <v>8</v>
      </c>
      <c r="M141">
        <v>5</v>
      </c>
      <c r="N141">
        <v>1031394.53</v>
      </c>
      <c r="O141">
        <v>1.01</v>
      </c>
      <c r="P141">
        <v>1174</v>
      </c>
      <c r="Q141">
        <v>1487</v>
      </c>
      <c r="R141">
        <v>0.79</v>
      </c>
      <c r="S141">
        <v>9.7750000000000004</v>
      </c>
      <c r="T141">
        <v>474.49099999999999</v>
      </c>
      <c r="U141">
        <v>-24.11</v>
      </c>
      <c r="V141">
        <v>737.07299999999998</v>
      </c>
    </row>
    <row r="142" spans="1:22">
      <c r="A142" t="s">
        <v>29</v>
      </c>
      <c r="B142">
        <v>157</v>
      </c>
      <c r="C142">
        <v>180</v>
      </c>
      <c r="D142" s="1">
        <v>23126</v>
      </c>
      <c r="E142" s="1">
        <v>859</v>
      </c>
      <c r="F142" s="1">
        <v>72</v>
      </c>
      <c r="G142" s="11">
        <v>6910.05</v>
      </c>
      <c r="H142">
        <v>5975.22</v>
      </c>
      <c r="I142">
        <v>934.83</v>
      </c>
      <c r="J142">
        <v>1195.04</v>
      </c>
      <c r="K142" s="12">
        <v>40.64</v>
      </c>
      <c r="L142">
        <v>23</v>
      </c>
      <c r="M142">
        <v>5</v>
      </c>
      <c r="N142">
        <v>1130739.1100000001</v>
      </c>
      <c r="O142">
        <v>1.01</v>
      </c>
      <c r="P142">
        <v>982</v>
      </c>
      <c r="Q142">
        <v>1672</v>
      </c>
      <c r="R142">
        <v>0.59</v>
      </c>
      <c r="S142">
        <v>-144.49100000000001</v>
      </c>
      <c r="T142">
        <v>499.142</v>
      </c>
      <c r="U142">
        <v>-151.99299999999999</v>
      </c>
      <c r="V142">
        <v>807.74699999999996</v>
      </c>
    </row>
    <row r="143" spans="1:22">
      <c r="A143" t="s">
        <v>29</v>
      </c>
      <c r="B143">
        <v>231</v>
      </c>
      <c r="C143">
        <v>362</v>
      </c>
      <c r="D143" s="1">
        <v>19130</v>
      </c>
      <c r="E143" s="1">
        <v>777</v>
      </c>
      <c r="F143" s="1">
        <v>83</v>
      </c>
      <c r="G143" s="11">
        <v>5530.3</v>
      </c>
      <c r="H143">
        <v>5276.17</v>
      </c>
      <c r="I143">
        <v>254.13</v>
      </c>
      <c r="J143">
        <v>1055.23</v>
      </c>
      <c r="K143" s="12">
        <v>21.18</v>
      </c>
      <c r="L143">
        <v>12</v>
      </c>
      <c r="M143">
        <v>5</v>
      </c>
      <c r="N143">
        <v>908026.35</v>
      </c>
      <c r="O143">
        <v>1.01</v>
      </c>
      <c r="P143">
        <v>832</v>
      </c>
      <c r="Q143">
        <v>1424</v>
      </c>
      <c r="R143">
        <v>0.57999999999999996</v>
      </c>
      <c r="S143">
        <v>41.350999999999999</v>
      </c>
      <c r="T143">
        <v>480.34800000000001</v>
      </c>
      <c r="U143">
        <v>47.244999999999997</v>
      </c>
      <c r="V143">
        <v>752.08799999999997</v>
      </c>
    </row>
    <row r="144" spans="1:22">
      <c r="A144" t="s">
        <v>29</v>
      </c>
      <c r="B144">
        <v>239</v>
      </c>
      <c r="C144">
        <v>298</v>
      </c>
      <c r="D144" s="1">
        <v>12849</v>
      </c>
      <c r="E144" s="1">
        <v>560</v>
      </c>
      <c r="F144" s="1">
        <v>75</v>
      </c>
      <c r="G144" s="11">
        <v>4018.47</v>
      </c>
      <c r="H144">
        <v>4018.47</v>
      </c>
      <c r="I144">
        <v>0</v>
      </c>
      <c r="J144">
        <v>803.69</v>
      </c>
      <c r="K144" s="12">
        <v>0</v>
      </c>
      <c r="L144">
        <v>0</v>
      </c>
      <c r="M144">
        <v>5</v>
      </c>
      <c r="N144">
        <v>374776.94</v>
      </c>
      <c r="O144">
        <v>1.01</v>
      </c>
      <c r="P144">
        <v>560</v>
      </c>
      <c r="Q144">
        <v>1194</v>
      </c>
      <c r="R144">
        <v>0.47</v>
      </c>
      <c r="S144">
        <v>-35.868000000000002</v>
      </c>
      <c r="T144">
        <v>451.40699999999998</v>
      </c>
      <c r="U144">
        <v>58.433999999999997</v>
      </c>
      <c r="V144">
        <v>566.76199999999994</v>
      </c>
    </row>
    <row r="145" spans="1:22">
      <c r="A145" t="s">
        <v>29</v>
      </c>
      <c r="B145">
        <v>492</v>
      </c>
      <c r="C145">
        <v>496</v>
      </c>
      <c r="D145" s="1">
        <v>22775</v>
      </c>
      <c r="E145" s="1">
        <v>932</v>
      </c>
      <c r="F145" s="1">
        <v>128</v>
      </c>
      <c r="G145" s="11">
        <v>6260.88</v>
      </c>
      <c r="H145">
        <v>5715.66</v>
      </c>
      <c r="I145">
        <v>545.22</v>
      </c>
      <c r="J145">
        <v>1143.1300000000001</v>
      </c>
      <c r="K145" s="12">
        <v>38.94</v>
      </c>
      <c r="L145">
        <v>14</v>
      </c>
      <c r="M145">
        <v>5</v>
      </c>
      <c r="N145">
        <v>1432054.97</v>
      </c>
      <c r="O145">
        <v>1.01</v>
      </c>
      <c r="P145">
        <v>1551</v>
      </c>
      <c r="Q145">
        <v>1714</v>
      </c>
      <c r="R145">
        <v>0.9</v>
      </c>
      <c r="S145">
        <v>-22.373000000000001</v>
      </c>
      <c r="T145">
        <v>531.72500000000002</v>
      </c>
      <c r="U145">
        <v>-45.3</v>
      </c>
      <c r="V145">
        <v>910.22799999999995</v>
      </c>
    </row>
    <row r="146" spans="1:22">
      <c r="A146" t="s">
        <v>29</v>
      </c>
      <c r="B146">
        <v>690</v>
      </c>
      <c r="C146">
        <v>484</v>
      </c>
      <c r="D146" s="1">
        <v>21628</v>
      </c>
      <c r="E146" s="1">
        <v>863</v>
      </c>
      <c r="F146" s="1">
        <v>55</v>
      </c>
      <c r="G146" s="11">
        <v>6180.55</v>
      </c>
      <c r="H146">
        <v>5844.87</v>
      </c>
      <c r="I146">
        <v>335.67</v>
      </c>
      <c r="J146">
        <v>1168.97</v>
      </c>
      <c r="K146" s="12">
        <v>27.97</v>
      </c>
      <c r="L146">
        <v>12</v>
      </c>
      <c r="M146">
        <v>5</v>
      </c>
      <c r="N146">
        <v>1278614.3700000001</v>
      </c>
      <c r="O146">
        <v>1.01</v>
      </c>
      <c r="P146">
        <v>1304</v>
      </c>
      <c r="Q146">
        <v>1586</v>
      </c>
      <c r="R146">
        <v>0.82</v>
      </c>
      <c r="S146">
        <v>11.855</v>
      </c>
      <c r="T146">
        <v>513.76499999999999</v>
      </c>
      <c r="U146">
        <v>17.547999999999998</v>
      </c>
      <c r="V146">
        <v>834.25900000000001</v>
      </c>
    </row>
    <row r="147" spans="1:22">
      <c r="A147" t="s">
        <v>29</v>
      </c>
      <c r="B147">
        <v>712</v>
      </c>
      <c r="C147">
        <v>407</v>
      </c>
      <c r="D147" s="1">
        <v>22824</v>
      </c>
      <c r="E147" s="1">
        <v>928</v>
      </c>
      <c r="F147" s="1">
        <v>124</v>
      </c>
      <c r="G147" s="11">
        <v>5995.9</v>
      </c>
      <c r="H147">
        <v>5667.79</v>
      </c>
      <c r="I147">
        <v>328.11</v>
      </c>
      <c r="J147">
        <v>1133.56</v>
      </c>
      <c r="K147" s="12">
        <v>20.51</v>
      </c>
      <c r="L147">
        <v>16</v>
      </c>
      <c r="M147">
        <v>5</v>
      </c>
      <c r="N147">
        <v>1521475.82</v>
      </c>
      <c r="O147">
        <v>1.01</v>
      </c>
      <c r="P147">
        <v>1295</v>
      </c>
      <c r="Q147">
        <v>1735</v>
      </c>
      <c r="R147">
        <v>0.75</v>
      </c>
      <c r="S147">
        <v>25.98</v>
      </c>
      <c r="T147">
        <v>497.11399999999998</v>
      </c>
      <c r="U147">
        <v>58.524000000000001</v>
      </c>
      <c r="V147">
        <v>858.28399999999999</v>
      </c>
    </row>
    <row r="148" spans="1:22">
      <c r="A148" t="s">
        <v>29</v>
      </c>
      <c r="B148">
        <v>1129</v>
      </c>
      <c r="C148">
        <v>569</v>
      </c>
      <c r="D148" s="1">
        <v>13245</v>
      </c>
      <c r="E148" s="1">
        <v>666</v>
      </c>
      <c r="F148" s="1">
        <v>67</v>
      </c>
      <c r="G148" s="11">
        <v>5074.7700000000004</v>
      </c>
      <c r="H148">
        <v>4935.93</v>
      </c>
      <c r="I148">
        <v>138.84</v>
      </c>
      <c r="J148">
        <v>987.19</v>
      </c>
      <c r="K148" s="12">
        <v>17.350000000000001</v>
      </c>
      <c r="L148">
        <v>8</v>
      </c>
      <c r="M148">
        <v>5</v>
      </c>
      <c r="N148">
        <v>710644.21</v>
      </c>
      <c r="O148">
        <v>1</v>
      </c>
      <c r="P148">
        <v>733</v>
      </c>
      <c r="Q148">
        <v>1367</v>
      </c>
      <c r="R148">
        <v>0.54</v>
      </c>
      <c r="S148">
        <v>-107.26300000000001</v>
      </c>
      <c r="T148">
        <v>468.71</v>
      </c>
      <c r="U148">
        <v>-134.25200000000001</v>
      </c>
      <c r="V148">
        <v>641.05600000000004</v>
      </c>
    </row>
    <row r="149" spans="1:22">
      <c r="A149" t="s">
        <v>29</v>
      </c>
      <c r="B149">
        <v>1140</v>
      </c>
      <c r="C149">
        <v>472</v>
      </c>
      <c r="D149" s="1">
        <v>21041</v>
      </c>
      <c r="E149" s="1">
        <v>913</v>
      </c>
      <c r="F149" s="1">
        <v>56</v>
      </c>
      <c r="G149" s="11">
        <v>5142.2</v>
      </c>
      <c r="H149">
        <v>4740.9399999999996</v>
      </c>
      <c r="I149">
        <v>401.26</v>
      </c>
      <c r="J149">
        <v>948.19</v>
      </c>
      <c r="K149" s="12">
        <v>28.66</v>
      </c>
      <c r="L149">
        <v>14</v>
      </c>
      <c r="M149">
        <v>5</v>
      </c>
      <c r="N149">
        <v>897322.45</v>
      </c>
      <c r="O149">
        <v>1.01</v>
      </c>
      <c r="P149">
        <v>918</v>
      </c>
      <c r="Q149">
        <v>1508</v>
      </c>
      <c r="R149">
        <v>0.61</v>
      </c>
      <c r="S149">
        <v>-9.3680000000000003</v>
      </c>
      <c r="T149">
        <v>503.84500000000003</v>
      </c>
      <c r="U149">
        <v>17.123000000000001</v>
      </c>
      <c r="V149">
        <v>862.43600000000004</v>
      </c>
    </row>
    <row r="150" spans="1:22">
      <c r="A150" t="s">
        <v>29</v>
      </c>
      <c r="B150">
        <v>1146</v>
      </c>
      <c r="C150">
        <v>446</v>
      </c>
      <c r="G150" s="11">
        <v>4682.25</v>
      </c>
      <c r="H150">
        <v>4529.6400000000003</v>
      </c>
      <c r="I150">
        <v>152.61000000000001</v>
      </c>
      <c r="J150">
        <v>905.93</v>
      </c>
      <c r="K150" s="12">
        <v>25.44</v>
      </c>
      <c r="L150">
        <v>6</v>
      </c>
      <c r="M150">
        <v>5</v>
      </c>
      <c r="N150">
        <v>860560.23</v>
      </c>
      <c r="O150">
        <v>1.01</v>
      </c>
      <c r="P150">
        <v>1050</v>
      </c>
      <c r="Q150">
        <v>1246</v>
      </c>
      <c r="R150">
        <v>0.84</v>
      </c>
      <c r="S150">
        <v>-42.524999999999999</v>
      </c>
      <c r="T150">
        <v>408.31299999999999</v>
      </c>
      <c r="U150">
        <v>-93.575999999999993</v>
      </c>
      <c r="V150">
        <v>667.30200000000002</v>
      </c>
    </row>
    <row r="151" spans="1:22">
      <c r="A151" t="s">
        <v>29</v>
      </c>
      <c r="B151">
        <v>1167</v>
      </c>
      <c r="C151">
        <v>318</v>
      </c>
      <c r="D151" s="1">
        <v>21196</v>
      </c>
      <c r="E151" s="1">
        <v>839</v>
      </c>
      <c r="F151" s="1">
        <v>48</v>
      </c>
      <c r="G151" s="11">
        <v>5954.32</v>
      </c>
      <c r="H151">
        <v>5566.08</v>
      </c>
      <c r="I151">
        <v>388.24</v>
      </c>
      <c r="J151">
        <v>1113.22</v>
      </c>
      <c r="K151" s="12">
        <v>35.29</v>
      </c>
      <c r="L151">
        <v>11</v>
      </c>
      <c r="M151">
        <v>5</v>
      </c>
      <c r="N151">
        <v>1486320.21</v>
      </c>
      <c r="O151">
        <v>1.01</v>
      </c>
      <c r="P151">
        <v>1658</v>
      </c>
      <c r="Q151">
        <v>1556</v>
      </c>
      <c r="R151">
        <v>1.07</v>
      </c>
      <c r="S151">
        <v>37.002000000000002</v>
      </c>
      <c r="T151">
        <v>506.15300000000002</v>
      </c>
      <c r="U151">
        <v>24.077999999999999</v>
      </c>
      <c r="V151">
        <v>828.81899999999996</v>
      </c>
    </row>
    <row r="152" spans="1:22">
      <c r="A152" t="s">
        <v>29</v>
      </c>
      <c r="B152">
        <v>1189</v>
      </c>
      <c r="C152">
        <v>144</v>
      </c>
      <c r="D152" s="1">
        <v>19855</v>
      </c>
      <c r="E152" s="1">
        <v>780</v>
      </c>
      <c r="F152" s="1">
        <v>129</v>
      </c>
      <c r="G152" s="11">
        <v>5076.97</v>
      </c>
      <c r="H152">
        <v>4761.66</v>
      </c>
      <c r="I152">
        <v>315.31</v>
      </c>
      <c r="J152">
        <v>952.33</v>
      </c>
      <c r="K152" s="12">
        <v>28.66</v>
      </c>
      <c r="L152">
        <v>11</v>
      </c>
      <c r="M152">
        <v>5</v>
      </c>
      <c r="N152">
        <v>293851.24</v>
      </c>
      <c r="O152">
        <v>1.02</v>
      </c>
      <c r="P152">
        <v>258</v>
      </c>
      <c r="Q152">
        <v>1469</v>
      </c>
      <c r="R152">
        <v>0.18</v>
      </c>
      <c r="S152">
        <v>-46.646999999999998</v>
      </c>
      <c r="T152">
        <v>491.01600000000002</v>
      </c>
      <c r="U152">
        <v>-81.594999999999999</v>
      </c>
      <c r="V152">
        <v>725.58</v>
      </c>
    </row>
    <row r="153" spans="1:22">
      <c r="A153" t="s">
        <v>29</v>
      </c>
      <c r="B153">
        <v>1199</v>
      </c>
      <c r="C153">
        <v>85</v>
      </c>
      <c r="D153" s="1">
        <v>23105</v>
      </c>
      <c r="E153" s="1">
        <v>856</v>
      </c>
      <c r="F153" s="1">
        <v>68</v>
      </c>
      <c r="G153" s="11">
        <v>6579.52</v>
      </c>
      <c r="H153">
        <v>6280.84</v>
      </c>
      <c r="I153">
        <v>298.68</v>
      </c>
      <c r="J153">
        <v>1256.17</v>
      </c>
      <c r="K153" s="12">
        <v>24.89</v>
      </c>
      <c r="L153">
        <v>12</v>
      </c>
      <c r="M153">
        <v>5</v>
      </c>
      <c r="N153">
        <v>1396831.34</v>
      </c>
      <c r="O153">
        <v>1.01</v>
      </c>
      <c r="P153">
        <v>1200</v>
      </c>
      <c r="Q153">
        <v>1844</v>
      </c>
      <c r="R153">
        <v>0.65</v>
      </c>
      <c r="S153">
        <v>114.42700000000001</v>
      </c>
      <c r="T153">
        <v>598.67200000000003</v>
      </c>
      <c r="U153">
        <v>151.423</v>
      </c>
      <c r="V153">
        <v>964.86</v>
      </c>
    </row>
    <row r="154" spans="1:22">
      <c r="A154" t="s">
        <v>29</v>
      </c>
      <c r="B154">
        <v>1254</v>
      </c>
      <c r="C154">
        <v>562</v>
      </c>
      <c r="D154" s="1">
        <v>22697</v>
      </c>
      <c r="E154" s="1">
        <v>826</v>
      </c>
      <c r="F154" s="1">
        <v>84</v>
      </c>
      <c r="G154" s="11">
        <v>5777.66</v>
      </c>
      <c r="H154">
        <v>5434.52</v>
      </c>
      <c r="I154">
        <v>343.14</v>
      </c>
      <c r="J154">
        <v>1086.9000000000001</v>
      </c>
      <c r="K154" s="12">
        <v>22.88</v>
      </c>
      <c r="L154">
        <v>15</v>
      </c>
      <c r="M154">
        <v>5</v>
      </c>
      <c r="N154">
        <v>963698.31</v>
      </c>
      <c r="O154">
        <v>1.01</v>
      </c>
      <c r="P154">
        <v>1029</v>
      </c>
      <c r="Q154">
        <v>1605</v>
      </c>
      <c r="R154">
        <v>0.64</v>
      </c>
      <c r="S154">
        <v>40.325000000000003</v>
      </c>
      <c r="T154">
        <v>516.59699999999998</v>
      </c>
      <c r="U154">
        <v>95.99</v>
      </c>
      <c r="V154">
        <v>851.21299999999997</v>
      </c>
    </row>
    <row r="155" spans="1:22">
      <c r="A155" t="s">
        <v>29</v>
      </c>
      <c r="B155">
        <v>1256</v>
      </c>
      <c r="C155">
        <v>7</v>
      </c>
      <c r="D155" s="1">
        <v>15752</v>
      </c>
      <c r="E155" s="1">
        <v>728</v>
      </c>
      <c r="F155" s="1">
        <v>52</v>
      </c>
      <c r="G155" s="11">
        <v>4923.51</v>
      </c>
      <c r="H155">
        <v>4745.07</v>
      </c>
      <c r="I155">
        <v>178.44</v>
      </c>
      <c r="J155">
        <v>949.01</v>
      </c>
      <c r="K155" s="12">
        <v>19.829999999999998</v>
      </c>
      <c r="L155">
        <v>9</v>
      </c>
      <c r="M155">
        <v>5</v>
      </c>
      <c r="N155">
        <v>1136667.82</v>
      </c>
      <c r="O155">
        <v>1</v>
      </c>
      <c r="P155">
        <v>1251</v>
      </c>
      <c r="Q155">
        <v>1602</v>
      </c>
      <c r="R155">
        <v>0.78</v>
      </c>
      <c r="S155">
        <v>-11.411</v>
      </c>
      <c r="T155">
        <v>494.00099999999998</v>
      </c>
      <c r="U155">
        <v>-39.122</v>
      </c>
      <c r="V155">
        <v>786.27800000000002</v>
      </c>
    </row>
    <row r="156" spans="1:22">
      <c r="A156" t="s">
        <v>29</v>
      </c>
      <c r="B156">
        <v>1288</v>
      </c>
      <c r="C156">
        <v>52</v>
      </c>
      <c r="D156" s="1">
        <v>22256</v>
      </c>
      <c r="E156" s="1">
        <v>839</v>
      </c>
      <c r="F156" s="1">
        <v>71</v>
      </c>
      <c r="G156" s="11">
        <v>5280.24</v>
      </c>
      <c r="H156">
        <v>4790.8</v>
      </c>
      <c r="I156">
        <v>489.44</v>
      </c>
      <c r="J156">
        <v>958.16</v>
      </c>
      <c r="K156" s="12">
        <v>25.76</v>
      </c>
      <c r="L156">
        <v>19</v>
      </c>
      <c r="M156">
        <v>5</v>
      </c>
      <c r="N156">
        <v>1172175.1299999999</v>
      </c>
      <c r="O156">
        <v>1</v>
      </c>
      <c r="P156">
        <v>1361</v>
      </c>
      <c r="Q156">
        <v>1625</v>
      </c>
      <c r="R156">
        <v>0.84</v>
      </c>
      <c r="S156">
        <v>-25.995000000000001</v>
      </c>
      <c r="T156">
        <v>503.82600000000002</v>
      </c>
      <c r="U156">
        <v>-49.466000000000001</v>
      </c>
      <c r="V156">
        <v>869.70399999999995</v>
      </c>
    </row>
    <row r="157" spans="1:22">
      <c r="A157" t="s">
        <v>29</v>
      </c>
      <c r="B157">
        <v>1342</v>
      </c>
      <c r="C157">
        <v>434</v>
      </c>
      <c r="D157" s="1">
        <v>21456</v>
      </c>
      <c r="E157" s="1">
        <v>829</v>
      </c>
      <c r="F157" s="1">
        <v>138</v>
      </c>
      <c r="G157" s="11">
        <v>5663.55</v>
      </c>
      <c r="H157">
        <v>5226.82</v>
      </c>
      <c r="I157">
        <v>436.73</v>
      </c>
      <c r="J157">
        <v>1045.3599999999999</v>
      </c>
      <c r="K157" s="12">
        <v>43.67</v>
      </c>
      <c r="L157">
        <v>10</v>
      </c>
      <c r="M157">
        <v>5</v>
      </c>
      <c r="N157">
        <v>1528249.64</v>
      </c>
      <c r="O157">
        <v>1.01</v>
      </c>
      <c r="P157">
        <v>1651</v>
      </c>
      <c r="Q157">
        <v>1520</v>
      </c>
      <c r="R157">
        <v>1.0900000000000001</v>
      </c>
      <c r="S157">
        <v>5.5819999999999999</v>
      </c>
      <c r="T157">
        <v>504.87400000000002</v>
      </c>
      <c r="U157">
        <v>3.3980000000000001</v>
      </c>
      <c r="V157">
        <v>878.72799999999995</v>
      </c>
    </row>
    <row r="158" spans="1:22">
      <c r="A158" t="s">
        <v>29</v>
      </c>
      <c r="B158">
        <v>1389</v>
      </c>
      <c r="C158">
        <v>341</v>
      </c>
      <c r="D158" s="1">
        <v>19659</v>
      </c>
      <c r="E158" s="1">
        <v>840</v>
      </c>
      <c r="F158" s="1">
        <v>132</v>
      </c>
      <c r="G158" s="11">
        <v>6224.65</v>
      </c>
      <c r="H158">
        <v>6068.27</v>
      </c>
      <c r="I158">
        <v>156.37</v>
      </c>
      <c r="J158">
        <v>1213.6500000000001</v>
      </c>
      <c r="K158" s="12">
        <v>26.06</v>
      </c>
      <c r="L158">
        <v>6</v>
      </c>
      <c r="M158">
        <v>5</v>
      </c>
      <c r="N158">
        <v>727655.5</v>
      </c>
      <c r="O158">
        <v>1.01</v>
      </c>
      <c r="P158">
        <v>589</v>
      </c>
      <c r="Q158">
        <v>1682</v>
      </c>
      <c r="R158">
        <v>0.35</v>
      </c>
      <c r="S158">
        <v>-82.44</v>
      </c>
      <c r="T158">
        <v>613.07399999999996</v>
      </c>
      <c r="U158">
        <v>-141.58799999999999</v>
      </c>
      <c r="V158">
        <v>882.57100000000003</v>
      </c>
    </row>
    <row r="159" spans="1:22">
      <c r="A159" t="s">
        <v>29</v>
      </c>
      <c r="B159">
        <v>1511</v>
      </c>
      <c r="C159">
        <v>166</v>
      </c>
      <c r="D159" s="1">
        <v>23203</v>
      </c>
      <c r="E159" s="1">
        <v>835</v>
      </c>
      <c r="F159" s="1">
        <v>81</v>
      </c>
      <c r="G159" s="11">
        <v>5601.92</v>
      </c>
      <c r="H159">
        <v>5135.29</v>
      </c>
      <c r="I159">
        <v>466.63</v>
      </c>
      <c r="J159">
        <v>1027.06</v>
      </c>
      <c r="K159" s="12">
        <v>27.45</v>
      </c>
      <c r="L159">
        <v>17</v>
      </c>
      <c r="M159">
        <v>5</v>
      </c>
      <c r="N159">
        <v>1161648.01</v>
      </c>
      <c r="O159">
        <v>1.01</v>
      </c>
      <c r="P159">
        <v>1330</v>
      </c>
      <c r="Q159">
        <v>1658</v>
      </c>
      <c r="R159">
        <v>0.8</v>
      </c>
      <c r="S159">
        <v>-33.03</v>
      </c>
      <c r="T159">
        <v>556.91099999999994</v>
      </c>
      <c r="U159">
        <v>-14.164</v>
      </c>
      <c r="V159">
        <v>931.54600000000005</v>
      </c>
    </row>
    <row r="160" spans="1:22">
      <c r="A160" t="s">
        <v>29</v>
      </c>
      <c r="B160">
        <v>1546</v>
      </c>
      <c r="C160">
        <v>8</v>
      </c>
      <c r="D160" s="1">
        <v>18771</v>
      </c>
      <c r="E160" s="1">
        <v>730</v>
      </c>
      <c r="F160" s="1">
        <v>62</v>
      </c>
      <c r="G160" s="11">
        <v>4288.9799999999996</v>
      </c>
      <c r="H160">
        <v>4240.46</v>
      </c>
      <c r="I160">
        <v>48.52</v>
      </c>
      <c r="J160">
        <v>848.09</v>
      </c>
      <c r="K160" s="12">
        <v>12.13</v>
      </c>
      <c r="L160">
        <v>4</v>
      </c>
      <c r="M160">
        <v>5</v>
      </c>
      <c r="N160">
        <v>247234.81</v>
      </c>
      <c r="O160">
        <v>1.03</v>
      </c>
      <c r="P160">
        <v>347</v>
      </c>
      <c r="Q160">
        <v>1312</v>
      </c>
      <c r="R160">
        <v>0.26</v>
      </c>
      <c r="S160">
        <v>-100.86499999999999</v>
      </c>
      <c r="T160">
        <v>463.24</v>
      </c>
      <c r="U160">
        <v>-142.727</v>
      </c>
      <c r="V160">
        <v>494.26100000000002</v>
      </c>
    </row>
    <row r="161" spans="1:22">
      <c r="A161" t="s">
        <v>30</v>
      </c>
      <c r="B161">
        <v>103</v>
      </c>
      <c r="C161">
        <v>309</v>
      </c>
      <c r="G161" s="11">
        <v>7134.52</v>
      </c>
      <c r="H161">
        <v>6477.95</v>
      </c>
      <c r="I161">
        <v>656.57</v>
      </c>
      <c r="J161">
        <v>1295.5899999999999</v>
      </c>
      <c r="K161" s="12">
        <v>36.479999999999997</v>
      </c>
      <c r="L161">
        <v>18</v>
      </c>
      <c r="M161">
        <v>5</v>
      </c>
      <c r="N161">
        <v>1352660.51</v>
      </c>
      <c r="O161">
        <v>1</v>
      </c>
      <c r="P161">
        <v>927</v>
      </c>
      <c r="Q161">
        <v>1876</v>
      </c>
      <c r="R161">
        <v>0.49</v>
      </c>
      <c r="S161">
        <v>85.245000000000005</v>
      </c>
      <c r="T161">
        <v>613.02300000000002</v>
      </c>
      <c r="U161">
        <v>151.90299999999999</v>
      </c>
      <c r="V161">
        <v>955.29300000000001</v>
      </c>
    </row>
    <row r="162" spans="1:22">
      <c r="A162" t="s">
        <v>30</v>
      </c>
      <c r="B162">
        <v>126</v>
      </c>
      <c r="C162">
        <v>415</v>
      </c>
      <c r="D162" s="1">
        <v>18309</v>
      </c>
      <c r="E162" s="1">
        <v>864</v>
      </c>
      <c r="F162" s="1">
        <v>146</v>
      </c>
      <c r="G162" s="11">
        <v>3183.5</v>
      </c>
      <c r="H162">
        <v>3183.5</v>
      </c>
      <c r="I162">
        <v>0</v>
      </c>
      <c r="J162">
        <v>636.70000000000005</v>
      </c>
      <c r="K162" s="12">
        <v>0</v>
      </c>
      <c r="L162">
        <v>0</v>
      </c>
      <c r="M162">
        <v>5</v>
      </c>
      <c r="N162">
        <v>331353.46000000002</v>
      </c>
      <c r="O162">
        <v>1.01</v>
      </c>
      <c r="P162">
        <v>478</v>
      </c>
      <c r="Q162">
        <v>1205</v>
      </c>
      <c r="R162">
        <v>0.4</v>
      </c>
      <c r="S162">
        <v>1.4390000000000001</v>
      </c>
      <c r="T162">
        <v>465.00400000000002</v>
      </c>
      <c r="U162">
        <v>-30.266999999999999</v>
      </c>
      <c r="V162">
        <v>610.53300000000002</v>
      </c>
    </row>
    <row r="163" spans="1:22">
      <c r="A163" t="s">
        <v>30</v>
      </c>
      <c r="B163">
        <v>151</v>
      </c>
      <c r="C163">
        <v>507</v>
      </c>
      <c r="D163" s="1">
        <v>27815</v>
      </c>
      <c r="E163" s="1">
        <v>1124</v>
      </c>
      <c r="F163" s="1">
        <v>145</v>
      </c>
      <c r="G163" s="11">
        <v>5333.81</v>
      </c>
      <c r="H163">
        <v>4664.3100000000004</v>
      </c>
      <c r="I163">
        <v>669.5</v>
      </c>
      <c r="J163">
        <v>932.86</v>
      </c>
      <c r="K163" s="12">
        <v>30.43</v>
      </c>
      <c r="L163">
        <v>22</v>
      </c>
      <c r="M163">
        <v>5</v>
      </c>
      <c r="N163">
        <v>766579.14</v>
      </c>
      <c r="O163">
        <v>1.01</v>
      </c>
      <c r="P163">
        <v>639</v>
      </c>
      <c r="Q163">
        <v>1595</v>
      </c>
      <c r="R163">
        <v>0.4</v>
      </c>
      <c r="S163">
        <v>119.151</v>
      </c>
      <c r="T163">
        <v>501.77499999999998</v>
      </c>
      <c r="U163">
        <v>94.116</v>
      </c>
      <c r="V163">
        <v>769.56399999999996</v>
      </c>
    </row>
    <row r="164" spans="1:22">
      <c r="A164" t="s">
        <v>30</v>
      </c>
      <c r="B164">
        <v>317</v>
      </c>
      <c r="C164">
        <v>44</v>
      </c>
      <c r="D164" s="1">
        <v>21335</v>
      </c>
      <c r="E164" s="1">
        <v>941</v>
      </c>
      <c r="F164" s="1">
        <v>78</v>
      </c>
      <c r="G164" s="11">
        <v>5323.3</v>
      </c>
      <c r="H164">
        <v>5323.3</v>
      </c>
      <c r="I164">
        <v>0</v>
      </c>
      <c r="J164">
        <v>887.22</v>
      </c>
      <c r="K164" s="12">
        <v>0</v>
      </c>
      <c r="L164">
        <v>0</v>
      </c>
      <c r="M164">
        <v>6</v>
      </c>
      <c r="N164">
        <v>777754.84</v>
      </c>
      <c r="O164">
        <v>1.01</v>
      </c>
      <c r="P164">
        <v>908</v>
      </c>
      <c r="Q164">
        <v>1407</v>
      </c>
      <c r="R164">
        <v>0.65</v>
      </c>
      <c r="S164">
        <v>-74.137</v>
      </c>
      <c r="T164">
        <v>486.10300000000001</v>
      </c>
      <c r="U164">
        <v>-56.91</v>
      </c>
      <c r="V164">
        <v>704.27200000000005</v>
      </c>
    </row>
    <row r="165" spans="1:22">
      <c r="A165" t="s">
        <v>30</v>
      </c>
      <c r="B165">
        <v>390</v>
      </c>
      <c r="C165">
        <v>566</v>
      </c>
      <c r="D165" s="1">
        <v>24691</v>
      </c>
      <c r="E165" s="1">
        <v>1002</v>
      </c>
      <c r="F165" s="1">
        <v>65</v>
      </c>
      <c r="G165" s="11">
        <v>5673.71</v>
      </c>
      <c r="H165">
        <v>5209.62</v>
      </c>
      <c r="I165">
        <v>464.09</v>
      </c>
      <c r="J165">
        <v>1302.4100000000001</v>
      </c>
      <c r="K165" s="12">
        <v>29.01</v>
      </c>
      <c r="L165">
        <v>16</v>
      </c>
      <c r="M165">
        <v>4</v>
      </c>
      <c r="N165">
        <v>1175926.19</v>
      </c>
      <c r="O165">
        <v>1.02</v>
      </c>
      <c r="P165">
        <v>1015</v>
      </c>
      <c r="Q165">
        <v>1964</v>
      </c>
      <c r="R165">
        <v>0.52</v>
      </c>
      <c r="S165">
        <v>-39.72</v>
      </c>
      <c r="T165">
        <v>663.19399999999996</v>
      </c>
      <c r="U165">
        <v>-95.14</v>
      </c>
      <c r="V165">
        <v>1019.478</v>
      </c>
    </row>
    <row r="166" spans="1:22">
      <c r="A166" t="s">
        <v>30</v>
      </c>
      <c r="B166">
        <v>448</v>
      </c>
      <c r="C166">
        <v>90</v>
      </c>
      <c r="G166" s="11">
        <v>6045</v>
      </c>
      <c r="H166">
        <v>5745.13</v>
      </c>
      <c r="I166">
        <v>299.87</v>
      </c>
      <c r="J166">
        <v>1149.03</v>
      </c>
      <c r="K166" s="12">
        <v>29.99</v>
      </c>
      <c r="L166">
        <v>10</v>
      </c>
      <c r="M166">
        <v>5</v>
      </c>
      <c r="N166">
        <v>764157.72</v>
      </c>
      <c r="O166">
        <v>1.01</v>
      </c>
      <c r="P166">
        <v>540</v>
      </c>
      <c r="Q166">
        <v>1714</v>
      </c>
      <c r="R166">
        <v>0.32</v>
      </c>
      <c r="S166">
        <v>8.7010000000000005</v>
      </c>
      <c r="T166">
        <v>601.52599999999995</v>
      </c>
      <c r="U166">
        <v>22.937999999999999</v>
      </c>
      <c r="V166">
        <v>835.37</v>
      </c>
    </row>
    <row r="167" spans="1:22">
      <c r="A167" t="s">
        <v>30</v>
      </c>
      <c r="B167">
        <v>510</v>
      </c>
      <c r="C167">
        <v>457</v>
      </c>
      <c r="D167" s="1">
        <v>25437</v>
      </c>
      <c r="E167" s="1">
        <v>1103</v>
      </c>
      <c r="F167" s="1">
        <v>212</v>
      </c>
      <c r="G167" s="11">
        <v>5194.4799999999996</v>
      </c>
      <c r="H167">
        <v>4945.79</v>
      </c>
      <c r="I167">
        <v>248.7</v>
      </c>
      <c r="J167">
        <v>989.16</v>
      </c>
      <c r="K167" s="12">
        <v>24.87</v>
      </c>
      <c r="L167">
        <v>10</v>
      </c>
      <c r="M167">
        <v>5</v>
      </c>
      <c r="N167">
        <v>793046.9</v>
      </c>
      <c r="O167">
        <v>1.01</v>
      </c>
      <c r="P167">
        <v>590</v>
      </c>
      <c r="Q167">
        <v>1436</v>
      </c>
      <c r="R167">
        <v>0.41</v>
      </c>
      <c r="S167">
        <v>-62.118000000000002</v>
      </c>
      <c r="T167">
        <v>504.10199999999998</v>
      </c>
      <c r="U167">
        <v>-120.681</v>
      </c>
      <c r="V167">
        <v>703.16399999999999</v>
      </c>
    </row>
    <row r="168" spans="1:22">
      <c r="A168" t="s">
        <v>30</v>
      </c>
      <c r="B168">
        <v>543</v>
      </c>
      <c r="C168">
        <v>563</v>
      </c>
      <c r="D168" s="1">
        <v>29911</v>
      </c>
      <c r="E168" s="1">
        <v>982</v>
      </c>
      <c r="F168" s="1">
        <v>84</v>
      </c>
      <c r="G168" s="11">
        <v>6305.62</v>
      </c>
      <c r="H168">
        <v>5910.41</v>
      </c>
      <c r="I168">
        <v>395.21</v>
      </c>
      <c r="J168">
        <v>1182.08</v>
      </c>
      <c r="K168" s="12">
        <v>30.4</v>
      </c>
      <c r="L168">
        <v>13</v>
      </c>
      <c r="M168">
        <v>5</v>
      </c>
      <c r="N168">
        <v>1103767.8999999999</v>
      </c>
      <c r="O168">
        <v>1.02</v>
      </c>
      <c r="P168">
        <v>1041</v>
      </c>
      <c r="Q168">
        <v>1628</v>
      </c>
      <c r="R168">
        <v>0.64</v>
      </c>
      <c r="S168">
        <v>25.353999999999999</v>
      </c>
      <c r="T168">
        <v>537.81899999999996</v>
      </c>
      <c r="U168">
        <v>43.781999999999996</v>
      </c>
      <c r="V168">
        <v>875.00400000000002</v>
      </c>
    </row>
    <row r="169" spans="1:22">
      <c r="A169" t="s">
        <v>30</v>
      </c>
      <c r="B169">
        <v>1000</v>
      </c>
      <c r="C169">
        <v>149</v>
      </c>
      <c r="G169" s="11">
        <v>3711.18</v>
      </c>
      <c r="H169">
        <v>3711.18</v>
      </c>
      <c r="I169">
        <v>0</v>
      </c>
      <c r="J169">
        <v>927.79</v>
      </c>
      <c r="K169" s="12">
        <v>0</v>
      </c>
      <c r="L169">
        <v>0</v>
      </c>
      <c r="M169">
        <v>4</v>
      </c>
      <c r="N169">
        <v>435184.23</v>
      </c>
      <c r="O169">
        <v>1</v>
      </c>
      <c r="P169">
        <v>641</v>
      </c>
      <c r="Q169">
        <v>1289</v>
      </c>
      <c r="R169">
        <v>0.5</v>
      </c>
      <c r="S169">
        <v>-22.635000000000002</v>
      </c>
      <c r="T169">
        <v>513.55799999999999</v>
      </c>
      <c r="U169">
        <v>-22.48</v>
      </c>
      <c r="V169">
        <v>736.28499999999997</v>
      </c>
    </row>
    <row r="170" spans="1:22">
      <c r="A170" t="s">
        <v>30</v>
      </c>
      <c r="B170">
        <v>1067</v>
      </c>
      <c r="C170">
        <v>349</v>
      </c>
      <c r="G170" s="11">
        <v>7502.97</v>
      </c>
      <c r="H170">
        <v>6671.69</v>
      </c>
      <c r="I170">
        <v>831.28</v>
      </c>
      <c r="J170">
        <v>1111.95</v>
      </c>
      <c r="K170" s="12">
        <v>25.19</v>
      </c>
      <c r="L170">
        <v>33</v>
      </c>
      <c r="M170">
        <v>6</v>
      </c>
      <c r="N170">
        <v>1470038.78</v>
      </c>
      <c r="O170">
        <v>1.01</v>
      </c>
      <c r="P170">
        <v>1115</v>
      </c>
      <c r="Q170">
        <v>1919</v>
      </c>
      <c r="R170">
        <v>0.57999999999999996</v>
      </c>
      <c r="S170">
        <v>4.9139999999999997</v>
      </c>
      <c r="T170">
        <v>573.60699999999997</v>
      </c>
      <c r="U170">
        <v>-4.1459999999999999</v>
      </c>
      <c r="V170">
        <v>973.56799999999998</v>
      </c>
    </row>
    <row r="171" spans="1:22">
      <c r="A171" t="s">
        <v>30</v>
      </c>
      <c r="B171">
        <v>1156</v>
      </c>
      <c r="C171">
        <v>327</v>
      </c>
      <c r="D171" s="1">
        <v>23429</v>
      </c>
      <c r="E171" s="1">
        <v>1053</v>
      </c>
      <c r="F171" s="1">
        <v>88</v>
      </c>
      <c r="G171" s="11">
        <v>6310.45</v>
      </c>
      <c r="H171">
        <v>5908.04</v>
      </c>
      <c r="I171">
        <v>402.41</v>
      </c>
      <c r="J171">
        <v>984.67</v>
      </c>
      <c r="K171" s="12">
        <v>33.53</v>
      </c>
      <c r="L171">
        <v>12</v>
      </c>
      <c r="M171">
        <v>6</v>
      </c>
      <c r="N171">
        <v>1224381.32</v>
      </c>
      <c r="O171">
        <v>1.01</v>
      </c>
      <c r="P171">
        <v>1211</v>
      </c>
      <c r="Q171">
        <v>1754</v>
      </c>
      <c r="R171">
        <v>0.69</v>
      </c>
      <c r="S171">
        <v>24.132999999999999</v>
      </c>
      <c r="T171">
        <v>570.81200000000001</v>
      </c>
      <c r="U171">
        <v>35.926000000000002</v>
      </c>
      <c r="V171">
        <v>955.44100000000003</v>
      </c>
    </row>
    <row r="172" spans="1:22">
      <c r="A172" t="s">
        <v>30</v>
      </c>
      <c r="B172">
        <v>1168</v>
      </c>
      <c r="C172">
        <v>14</v>
      </c>
      <c r="D172" s="1">
        <v>22398</v>
      </c>
      <c r="E172" s="1">
        <v>956</v>
      </c>
      <c r="F172" s="1">
        <v>81</v>
      </c>
      <c r="G172" s="11">
        <v>4137.8599999999997</v>
      </c>
      <c r="H172">
        <v>4137.8599999999997</v>
      </c>
      <c r="I172">
        <v>0</v>
      </c>
      <c r="J172">
        <v>689.64</v>
      </c>
      <c r="K172" s="12">
        <v>0</v>
      </c>
      <c r="L172">
        <v>0</v>
      </c>
      <c r="M172">
        <v>6</v>
      </c>
      <c r="N172">
        <v>571647.34</v>
      </c>
      <c r="O172">
        <v>1.02</v>
      </c>
      <c r="P172">
        <v>621</v>
      </c>
      <c r="Q172">
        <v>1319</v>
      </c>
      <c r="R172">
        <v>0.47</v>
      </c>
      <c r="S172">
        <v>44.192</v>
      </c>
      <c r="T172">
        <v>447.214</v>
      </c>
      <c r="U172">
        <v>47.978000000000002</v>
      </c>
      <c r="V172">
        <v>704.28200000000004</v>
      </c>
    </row>
    <row r="173" spans="1:22">
      <c r="A173" t="s">
        <v>30</v>
      </c>
      <c r="B173">
        <v>1178</v>
      </c>
      <c r="C173">
        <v>102</v>
      </c>
      <c r="D173" s="1">
        <v>19879</v>
      </c>
      <c r="E173" s="1">
        <v>871</v>
      </c>
      <c r="F173" s="1">
        <v>115</v>
      </c>
      <c r="G173" s="11">
        <v>5034.6400000000003</v>
      </c>
      <c r="H173">
        <v>4995.97</v>
      </c>
      <c r="I173">
        <v>38.67</v>
      </c>
      <c r="J173">
        <v>832.66</v>
      </c>
      <c r="K173" s="12">
        <v>19.329999999999998</v>
      </c>
      <c r="L173">
        <v>2</v>
      </c>
      <c r="M173">
        <v>6</v>
      </c>
      <c r="N173">
        <v>838982.61</v>
      </c>
      <c r="O173">
        <v>1</v>
      </c>
      <c r="P173">
        <v>730</v>
      </c>
      <c r="Q173">
        <v>1448</v>
      </c>
      <c r="R173">
        <v>0.5</v>
      </c>
      <c r="S173">
        <v>-20.143999999999998</v>
      </c>
      <c r="T173">
        <v>500.54399999999998</v>
      </c>
      <c r="U173">
        <v>9.0449999999999999</v>
      </c>
      <c r="V173">
        <v>698.53700000000003</v>
      </c>
    </row>
    <row r="174" spans="1:22">
      <c r="A174" t="s">
        <v>30</v>
      </c>
      <c r="B174">
        <v>1193</v>
      </c>
      <c r="C174">
        <v>169</v>
      </c>
      <c r="D174" s="1">
        <v>20158</v>
      </c>
      <c r="E174" s="1">
        <v>739</v>
      </c>
      <c r="F174" s="1">
        <v>53</v>
      </c>
      <c r="G174" s="11">
        <v>4853.78</v>
      </c>
      <c r="H174">
        <v>4632.95</v>
      </c>
      <c r="I174">
        <v>220.83</v>
      </c>
      <c r="J174">
        <v>1544.32</v>
      </c>
      <c r="K174" s="12">
        <v>36.799999999999997</v>
      </c>
      <c r="L174">
        <v>6</v>
      </c>
      <c r="M174">
        <v>3</v>
      </c>
      <c r="N174">
        <v>1415614.04</v>
      </c>
      <c r="O174">
        <v>1.01</v>
      </c>
      <c r="P174">
        <v>1580</v>
      </c>
      <c r="Q174">
        <v>1741</v>
      </c>
      <c r="R174">
        <v>0.91</v>
      </c>
      <c r="S174">
        <v>-56.667999999999999</v>
      </c>
      <c r="T174">
        <v>633.54700000000003</v>
      </c>
      <c r="U174">
        <v>-52.526000000000003</v>
      </c>
      <c r="V174">
        <v>933.86500000000001</v>
      </c>
    </row>
    <row r="175" spans="1:22">
      <c r="A175" t="s">
        <v>30</v>
      </c>
      <c r="B175">
        <v>1303</v>
      </c>
      <c r="C175">
        <v>386</v>
      </c>
      <c r="D175" s="1">
        <v>30053</v>
      </c>
      <c r="E175" s="1">
        <v>1097</v>
      </c>
      <c r="F175" s="1">
        <v>230</v>
      </c>
      <c r="G175" s="11">
        <v>5950.01</v>
      </c>
      <c r="H175">
        <v>5203.6099999999997</v>
      </c>
      <c r="I175">
        <v>746.4</v>
      </c>
      <c r="J175">
        <v>867.27</v>
      </c>
      <c r="K175" s="12">
        <v>28.71</v>
      </c>
      <c r="L175">
        <v>26</v>
      </c>
      <c r="M175">
        <v>6</v>
      </c>
      <c r="N175">
        <v>921330.71</v>
      </c>
      <c r="O175">
        <v>1.01</v>
      </c>
      <c r="P175">
        <v>843</v>
      </c>
      <c r="Q175">
        <v>1625</v>
      </c>
      <c r="R175">
        <v>0.52</v>
      </c>
      <c r="S175">
        <v>10.179</v>
      </c>
      <c r="T175">
        <v>511.41800000000001</v>
      </c>
      <c r="U175">
        <v>58.137999999999998</v>
      </c>
      <c r="V175">
        <v>826.54399999999998</v>
      </c>
    </row>
    <row r="176" spans="1:22">
      <c r="A176" t="s">
        <v>30</v>
      </c>
      <c r="B176">
        <v>1367</v>
      </c>
      <c r="C176">
        <v>174</v>
      </c>
      <c r="D176" s="1">
        <v>30810</v>
      </c>
      <c r="E176" s="1">
        <v>962</v>
      </c>
      <c r="F176" s="1">
        <v>426</v>
      </c>
      <c r="G176" s="11">
        <v>7866.71</v>
      </c>
      <c r="H176">
        <v>7212.74</v>
      </c>
      <c r="I176">
        <v>653.97</v>
      </c>
      <c r="J176">
        <v>1202.1199999999999</v>
      </c>
      <c r="K176" s="12">
        <v>34.42</v>
      </c>
      <c r="L176">
        <v>19</v>
      </c>
      <c r="M176">
        <v>6</v>
      </c>
      <c r="N176">
        <v>1522678.21</v>
      </c>
      <c r="O176">
        <v>1.01</v>
      </c>
      <c r="P176">
        <v>1332</v>
      </c>
      <c r="Q176">
        <v>2037</v>
      </c>
      <c r="R176">
        <v>0.65</v>
      </c>
      <c r="S176">
        <v>-79.738</v>
      </c>
      <c r="T176">
        <v>614.29600000000005</v>
      </c>
      <c r="U176">
        <v>-24.960999999999999</v>
      </c>
      <c r="V176">
        <v>965.38800000000003</v>
      </c>
    </row>
    <row r="177" spans="1:22">
      <c r="A177" t="s">
        <v>30</v>
      </c>
      <c r="B177">
        <v>1384</v>
      </c>
      <c r="C177">
        <v>86</v>
      </c>
      <c r="G177" s="11">
        <v>5523.23</v>
      </c>
      <c r="H177">
        <v>5198.8</v>
      </c>
      <c r="I177">
        <v>324.43</v>
      </c>
      <c r="J177">
        <v>1039.76</v>
      </c>
      <c r="K177" s="12">
        <v>24.96</v>
      </c>
      <c r="L177">
        <v>13</v>
      </c>
      <c r="M177">
        <v>5</v>
      </c>
      <c r="N177">
        <v>928574.96</v>
      </c>
      <c r="O177">
        <v>1</v>
      </c>
      <c r="P177">
        <v>684</v>
      </c>
      <c r="Q177">
        <v>1734</v>
      </c>
      <c r="R177">
        <v>0.39</v>
      </c>
      <c r="S177">
        <v>-5.444</v>
      </c>
      <c r="T177">
        <v>535.15800000000002</v>
      </c>
      <c r="U177">
        <v>21.091000000000001</v>
      </c>
      <c r="V177">
        <v>840.36599999999999</v>
      </c>
    </row>
    <row r="178" spans="1:22">
      <c r="A178" t="s">
        <v>30</v>
      </c>
      <c r="B178">
        <v>1456</v>
      </c>
      <c r="C178">
        <v>354</v>
      </c>
      <c r="D178" s="1">
        <v>25353</v>
      </c>
      <c r="E178" s="1">
        <v>1063</v>
      </c>
      <c r="F178" s="1">
        <v>68</v>
      </c>
      <c r="G178" s="11">
        <v>7176.4</v>
      </c>
      <c r="H178">
        <v>6517.13</v>
      </c>
      <c r="I178">
        <v>659.27</v>
      </c>
      <c r="J178">
        <v>1303.43</v>
      </c>
      <c r="K178" s="12">
        <v>24.42</v>
      </c>
      <c r="L178">
        <v>27</v>
      </c>
      <c r="M178">
        <v>5</v>
      </c>
      <c r="N178">
        <v>2074051.46</v>
      </c>
      <c r="O178">
        <v>1.01</v>
      </c>
      <c r="P178">
        <v>1841</v>
      </c>
      <c r="Q178">
        <v>1963</v>
      </c>
      <c r="R178">
        <v>0.94</v>
      </c>
      <c r="S178">
        <v>26.49</v>
      </c>
      <c r="T178">
        <v>555.29</v>
      </c>
      <c r="U178">
        <v>12.367000000000001</v>
      </c>
      <c r="V178">
        <v>986.91200000000003</v>
      </c>
    </row>
    <row r="179" spans="1:22">
      <c r="A179" t="s">
        <v>31</v>
      </c>
      <c r="B179">
        <v>121</v>
      </c>
      <c r="C179">
        <v>112</v>
      </c>
      <c r="D179" s="1">
        <v>20184</v>
      </c>
      <c r="E179" s="1">
        <v>957</v>
      </c>
      <c r="F179" s="1">
        <v>75</v>
      </c>
      <c r="G179" s="11">
        <v>4448.1499999999996</v>
      </c>
      <c r="H179">
        <v>4316</v>
      </c>
      <c r="I179">
        <v>132.13999999999999</v>
      </c>
      <c r="J179">
        <v>863.2</v>
      </c>
      <c r="K179" s="12">
        <v>26.43</v>
      </c>
      <c r="L179">
        <v>5</v>
      </c>
      <c r="M179">
        <v>5</v>
      </c>
      <c r="N179">
        <v>297958.25</v>
      </c>
      <c r="O179">
        <v>1.02</v>
      </c>
      <c r="P179">
        <v>277</v>
      </c>
      <c r="Q179">
        <v>1363</v>
      </c>
      <c r="R179">
        <v>0.2</v>
      </c>
      <c r="S179">
        <v>21.25</v>
      </c>
      <c r="T179">
        <v>487.55</v>
      </c>
      <c r="U179">
        <v>51.494</v>
      </c>
      <c r="V179">
        <v>626.66999999999996</v>
      </c>
    </row>
    <row r="180" spans="1:22">
      <c r="A180" t="s">
        <v>31</v>
      </c>
      <c r="B180">
        <v>162</v>
      </c>
      <c r="C180">
        <v>420</v>
      </c>
      <c r="D180" s="1">
        <v>31060</v>
      </c>
      <c r="E180" s="1">
        <v>879</v>
      </c>
      <c r="F180" s="1">
        <v>127</v>
      </c>
      <c r="G180" s="11">
        <v>4743.04</v>
      </c>
      <c r="H180">
        <v>4694.7299999999996</v>
      </c>
      <c r="I180">
        <v>48.31</v>
      </c>
      <c r="J180">
        <v>938.95</v>
      </c>
      <c r="K180" s="12">
        <v>12.08</v>
      </c>
      <c r="L180">
        <v>4</v>
      </c>
      <c r="M180">
        <v>5</v>
      </c>
      <c r="N180">
        <v>677071.99</v>
      </c>
      <c r="O180">
        <v>1.01</v>
      </c>
      <c r="P180">
        <v>952</v>
      </c>
      <c r="Q180">
        <v>1250</v>
      </c>
      <c r="R180">
        <v>0.76</v>
      </c>
      <c r="S180">
        <v>15.869</v>
      </c>
      <c r="T180">
        <v>464.59</v>
      </c>
      <c r="U180">
        <v>75.581000000000003</v>
      </c>
      <c r="V180">
        <v>636.89700000000005</v>
      </c>
    </row>
    <row r="181" spans="1:22">
      <c r="A181" t="s">
        <v>31</v>
      </c>
      <c r="B181">
        <v>172</v>
      </c>
      <c r="C181">
        <v>564</v>
      </c>
      <c r="D181" s="1">
        <v>24067</v>
      </c>
      <c r="E181" s="1">
        <v>944</v>
      </c>
      <c r="F181" s="1">
        <v>165</v>
      </c>
      <c r="G181" s="11">
        <v>6383.6</v>
      </c>
      <c r="H181">
        <v>5676.99</v>
      </c>
      <c r="I181">
        <v>706.62</v>
      </c>
      <c r="J181">
        <v>1135.4000000000001</v>
      </c>
      <c r="K181" s="12">
        <v>24.37</v>
      </c>
      <c r="L181">
        <v>29</v>
      </c>
      <c r="M181">
        <v>5</v>
      </c>
      <c r="N181">
        <v>943056.71</v>
      </c>
      <c r="O181">
        <v>1.01</v>
      </c>
      <c r="P181">
        <v>742</v>
      </c>
      <c r="Q181">
        <v>1808</v>
      </c>
      <c r="R181">
        <v>0.41</v>
      </c>
      <c r="S181">
        <v>11.43</v>
      </c>
      <c r="T181">
        <v>590.70000000000005</v>
      </c>
      <c r="U181">
        <v>-1.2E-2</v>
      </c>
      <c r="V181">
        <v>934.12900000000002</v>
      </c>
    </row>
    <row r="182" spans="1:22">
      <c r="A182" t="s">
        <v>31</v>
      </c>
      <c r="B182">
        <v>178</v>
      </c>
      <c r="C182">
        <v>406</v>
      </c>
      <c r="D182" s="1">
        <v>26173</v>
      </c>
      <c r="E182" s="1">
        <v>1164</v>
      </c>
      <c r="F182" s="1">
        <v>65</v>
      </c>
      <c r="G182" s="11">
        <v>5497.21</v>
      </c>
      <c r="H182">
        <v>5397.65</v>
      </c>
      <c r="I182">
        <v>99.57</v>
      </c>
      <c r="J182">
        <v>1079.53</v>
      </c>
      <c r="K182" s="12">
        <v>33.19</v>
      </c>
      <c r="L182">
        <v>3</v>
      </c>
      <c r="M182">
        <v>5</v>
      </c>
      <c r="N182">
        <v>791926.09</v>
      </c>
      <c r="O182">
        <v>1.01</v>
      </c>
      <c r="P182">
        <v>941</v>
      </c>
      <c r="Q182">
        <v>1548</v>
      </c>
      <c r="R182">
        <v>0.61</v>
      </c>
      <c r="S182">
        <v>44.996000000000002</v>
      </c>
      <c r="T182">
        <v>539.72299999999996</v>
      </c>
      <c r="U182">
        <v>119.33</v>
      </c>
      <c r="V182">
        <v>674.20100000000002</v>
      </c>
    </row>
    <row r="183" spans="1:22">
      <c r="A183" t="s">
        <v>31</v>
      </c>
      <c r="B183">
        <v>362</v>
      </c>
      <c r="C183">
        <v>452</v>
      </c>
      <c r="D183" s="1">
        <v>18082</v>
      </c>
      <c r="E183" s="1">
        <v>871</v>
      </c>
      <c r="F183" s="1">
        <v>54</v>
      </c>
      <c r="G183" s="11">
        <v>4049.84</v>
      </c>
      <c r="H183">
        <v>3994.33</v>
      </c>
      <c r="I183">
        <v>55.51</v>
      </c>
      <c r="J183">
        <v>798.87</v>
      </c>
      <c r="K183" s="12">
        <v>55.51</v>
      </c>
      <c r="L183">
        <v>1</v>
      </c>
      <c r="M183">
        <v>5</v>
      </c>
      <c r="N183">
        <v>453275.14</v>
      </c>
      <c r="O183">
        <v>1.01</v>
      </c>
      <c r="P183">
        <v>681</v>
      </c>
      <c r="Q183">
        <v>1304</v>
      </c>
      <c r="R183">
        <v>0.52</v>
      </c>
      <c r="S183">
        <v>-13.231999999999999</v>
      </c>
      <c r="T183">
        <v>449.24599999999998</v>
      </c>
      <c r="U183">
        <v>5.665</v>
      </c>
      <c r="V183">
        <v>537.60900000000004</v>
      </c>
    </row>
    <row r="184" spans="1:22">
      <c r="A184" t="s">
        <v>31</v>
      </c>
      <c r="B184">
        <v>373</v>
      </c>
      <c r="C184">
        <v>340</v>
      </c>
      <c r="D184" s="1">
        <v>36704</v>
      </c>
      <c r="E184" s="1">
        <v>1091</v>
      </c>
      <c r="F184" s="1">
        <v>187</v>
      </c>
      <c r="G184" s="11">
        <v>5656.64</v>
      </c>
      <c r="H184">
        <v>5344.22</v>
      </c>
      <c r="I184">
        <v>312.42</v>
      </c>
      <c r="J184">
        <v>1068.8399999999999</v>
      </c>
      <c r="K184" s="12">
        <v>22.32</v>
      </c>
      <c r="L184">
        <v>14</v>
      </c>
      <c r="M184">
        <v>5</v>
      </c>
      <c r="N184">
        <v>274914.40999999997</v>
      </c>
      <c r="O184">
        <v>1.01</v>
      </c>
      <c r="P184">
        <v>308</v>
      </c>
      <c r="Q184">
        <v>1493</v>
      </c>
      <c r="R184">
        <v>0.21</v>
      </c>
      <c r="S184">
        <v>47.429000000000002</v>
      </c>
      <c r="T184">
        <v>533.84</v>
      </c>
      <c r="U184">
        <v>15.862</v>
      </c>
      <c r="V184">
        <v>850.48400000000004</v>
      </c>
    </row>
    <row r="185" spans="1:22">
      <c r="A185" t="s">
        <v>31</v>
      </c>
      <c r="B185">
        <v>424</v>
      </c>
      <c r="C185">
        <v>358</v>
      </c>
      <c r="D185" s="1">
        <v>21773</v>
      </c>
      <c r="E185" s="1">
        <v>899</v>
      </c>
      <c r="F185" s="1">
        <v>191</v>
      </c>
      <c r="G185" s="11">
        <v>4454.1499999999996</v>
      </c>
      <c r="H185">
        <v>4454.1499999999996</v>
      </c>
      <c r="I185">
        <v>0</v>
      </c>
      <c r="J185">
        <v>890.83</v>
      </c>
      <c r="K185" s="12">
        <v>0</v>
      </c>
      <c r="L185">
        <v>0</v>
      </c>
      <c r="M185">
        <v>5</v>
      </c>
      <c r="N185">
        <v>163839.54999999999</v>
      </c>
      <c r="O185">
        <v>1.01</v>
      </c>
      <c r="P185">
        <v>226</v>
      </c>
      <c r="Q185">
        <v>1187</v>
      </c>
      <c r="R185">
        <v>0.19</v>
      </c>
      <c r="S185">
        <v>37.482999999999997</v>
      </c>
      <c r="T185">
        <v>465.80200000000002</v>
      </c>
      <c r="U185">
        <v>67.230999999999995</v>
      </c>
      <c r="V185">
        <v>535.33600000000001</v>
      </c>
    </row>
    <row r="186" spans="1:22">
      <c r="A186" t="s">
        <v>31</v>
      </c>
      <c r="B186">
        <v>557</v>
      </c>
      <c r="C186">
        <v>141</v>
      </c>
      <c r="D186" s="1">
        <v>30898</v>
      </c>
      <c r="E186" s="1">
        <v>1059</v>
      </c>
      <c r="F186" s="1">
        <v>117</v>
      </c>
      <c r="G186" s="11">
        <v>5259.03</v>
      </c>
      <c r="H186">
        <v>4678.1899999999996</v>
      </c>
      <c r="I186">
        <v>580.84</v>
      </c>
      <c r="J186">
        <v>935.64</v>
      </c>
      <c r="K186" s="12">
        <v>32.270000000000003</v>
      </c>
      <c r="L186">
        <v>18</v>
      </c>
      <c r="M186">
        <v>5</v>
      </c>
      <c r="N186">
        <v>777752.81</v>
      </c>
      <c r="O186">
        <v>1.01</v>
      </c>
      <c r="P186">
        <v>629</v>
      </c>
      <c r="Q186">
        <v>1428</v>
      </c>
      <c r="R186">
        <v>0.44</v>
      </c>
      <c r="S186">
        <v>-10.045999999999999</v>
      </c>
      <c r="T186">
        <v>458.851</v>
      </c>
      <c r="U186">
        <v>9.7219999999999995</v>
      </c>
      <c r="V186">
        <v>683.93799999999999</v>
      </c>
    </row>
    <row r="187" spans="1:22">
      <c r="A187" t="s">
        <v>31</v>
      </c>
      <c r="B187">
        <v>572</v>
      </c>
      <c r="C187">
        <v>124</v>
      </c>
      <c r="G187" s="11">
        <v>5556.09</v>
      </c>
      <c r="H187">
        <v>4979.95</v>
      </c>
      <c r="I187">
        <v>576.14</v>
      </c>
      <c r="J187">
        <v>995.99</v>
      </c>
      <c r="K187" s="12">
        <v>41.15</v>
      </c>
      <c r="L187">
        <v>14</v>
      </c>
      <c r="M187">
        <v>5</v>
      </c>
      <c r="N187">
        <v>505140.63</v>
      </c>
      <c r="O187">
        <v>1.01</v>
      </c>
      <c r="P187">
        <v>478</v>
      </c>
      <c r="Q187">
        <v>1606</v>
      </c>
      <c r="R187">
        <v>0.3</v>
      </c>
      <c r="S187">
        <v>26.318999999999999</v>
      </c>
      <c r="T187">
        <v>500.57100000000003</v>
      </c>
      <c r="U187">
        <v>90.093000000000004</v>
      </c>
      <c r="V187">
        <v>638.84900000000005</v>
      </c>
    </row>
    <row r="188" spans="1:22">
      <c r="A188" t="s">
        <v>31</v>
      </c>
      <c r="B188">
        <v>679</v>
      </c>
      <c r="C188">
        <v>388</v>
      </c>
      <c r="D188" s="1">
        <v>36883</v>
      </c>
      <c r="E188" s="1">
        <v>1268</v>
      </c>
      <c r="F188" s="1">
        <v>117</v>
      </c>
      <c r="G188" s="11">
        <v>5163.41</v>
      </c>
      <c r="H188">
        <v>5024.2299999999996</v>
      </c>
      <c r="I188">
        <v>139.18</v>
      </c>
      <c r="J188">
        <v>1256.06</v>
      </c>
      <c r="K188" s="12">
        <v>23.2</v>
      </c>
      <c r="L188">
        <v>6</v>
      </c>
      <c r="M188">
        <v>4</v>
      </c>
      <c r="N188">
        <v>306816.73</v>
      </c>
      <c r="O188">
        <v>1.01</v>
      </c>
      <c r="P188">
        <v>295</v>
      </c>
      <c r="Q188">
        <v>1583</v>
      </c>
      <c r="R188">
        <v>0.19</v>
      </c>
      <c r="S188">
        <v>7.1529999999999996</v>
      </c>
      <c r="T188">
        <v>652.928</v>
      </c>
      <c r="U188">
        <v>11.484999999999999</v>
      </c>
      <c r="V188">
        <v>878.83299999999997</v>
      </c>
    </row>
    <row r="189" spans="1:22">
      <c r="A189" t="s">
        <v>31</v>
      </c>
      <c r="B189">
        <v>1015</v>
      </c>
      <c r="C189">
        <v>10</v>
      </c>
      <c r="G189" s="11">
        <v>3635.42</v>
      </c>
      <c r="H189">
        <v>3635.42</v>
      </c>
      <c r="I189">
        <v>0</v>
      </c>
      <c r="J189">
        <v>727.08</v>
      </c>
      <c r="K189" s="12">
        <v>0</v>
      </c>
      <c r="L189">
        <v>0</v>
      </c>
      <c r="M189">
        <v>5</v>
      </c>
      <c r="N189">
        <v>176550.19</v>
      </c>
      <c r="O189">
        <v>1.03</v>
      </c>
      <c r="P189">
        <v>250</v>
      </c>
      <c r="Q189">
        <v>1213</v>
      </c>
      <c r="R189">
        <v>0.21</v>
      </c>
      <c r="S189">
        <v>-44.198999999999998</v>
      </c>
      <c r="T189">
        <v>445.14800000000002</v>
      </c>
      <c r="U189">
        <v>-21.161000000000001</v>
      </c>
      <c r="V189">
        <v>512.721</v>
      </c>
    </row>
    <row r="190" spans="1:22">
      <c r="A190" t="s">
        <v>31</v>
      </c>
      <c r="B190">
        <v>1359</v>
      </c>
      <c r="C190">
        <v>311</v>
      </c>
      <c r="D190" s="1">
        <v>33595</v>
      </c>
      <c r="E190" s="1">
        <v>1050</v>
      </c>
      <c r="F190" s="1">
        <v>186</v>
      </c>
      <c r="G190" s="11">
        <v>7251.32</v>
      </c>
      <c r="H190">
        <v>6072.02</v>
      </c>
      <c r="I190">
        <v>1179.3</v>
      </c>
      <c r="J190">
        <v>1012</v>
      </c>
      <c r="K190" s="12">
        <v>39.31</v>
      </c>
      <c r="L190">
        <v>30</v>
      </c>
      <c r="M190">
        <v>6</v>
      </c>
      <c r="N190">
        <v>915613.94</v>
      </c>
      <c r="O190">
        <v>1.01</v>
      </c>
      <c r="P190">
        <v>686</v>
      </c>
      <c r="Q190">
        <v>1604</v>
      </c>
      <c r="R190">
        <v>0.43</v>
      </c>
      <c r="S190">
        <v>-14.308</v>
      </c>
      <c r="T190">
        <v>520.22400000000005</v>
      </c>
      <c r="U190">
        <v>25.222000000000001</v>
      </c>
      <c r="V190">
        <v>868.22699999999998</v>
      </c>
    </row>
    <row r="191" spans="1:22">
      <c r="A191" t="s">
        <v>31</v>
      </c>
      <c r="B191">
        <v>1359</v>
      </c>
      <c r="C191">
        <v>311</v>
      </c>
      <c r="G191" s="11">
        <v>7260.23</v>
      </c>
      <c r="H191">
        <v>6078.91</v>
      </c>
      <c r="I191">
        <v>1181.32</v>
      </c>
      <c r="J191">
        <v>1013.15</v>
      </c>
      <c r="K191" s="12">
        <v>38.11</v>
      </c>
      <c r="L191">
        <v>31</v>
      </c>
      <c r="M191">
        <v>6</v>
      </c>
      <c r="N191">
        <v>916350.89</v>
      </c>
      <c r="O191">
        <v>1.01</v>
      </c>
      <c r="P191">
        <v>687</v>
      </c>
      <c r="Q191">
        <v>1602</v>
      </c>
      <c r="R191">
        <v>0.43</v>
      </c>
      <c r="S191">
        <v>-12.938000000000001</v>
      </c>
      <c r="T191">
        <v>514.35900000000004</v>
      </c>
      <c r="U191">
        <v>25.384</v>
      </c>
      <c r="V191">
        <v>869.71699999999998</v>
      </c>
    </row>
    <row r="192" spans="1:22">
      <c r="A192" t="s">
        <v>31</v>
      </c>
      <c r="B192">
        <v>1430</v>
      </c>
      <c r="C192">
        <v>528</v>
      </c>
      <c r="D192" s="1">
        <v>25858</v>
      </c>
      <c r="E192" s="1">
        <v>1037</v>
      </c>
      <c r="F192" s="1">
        <v>91</v>
      </c>
      <c r="G192" s="11">
        <v>6716.54</v>
      </c>
      <c r="H192">
        <v>5930.64</v>
      </c>
      <c r="I192">
        <v>785.9</v>
      </c>
      <c r="J192">
        <v>1186.1300000000001</v>
      </c>
      <c r="K192" s="12">
        <v>37.42</v>
      </c>
      <c r="L192">
        <v>21</v>
      </c>
      <c r="M192">
        <v>5</v>
      </c>
      <c r="N192">
        <v>570622.09</v>
      </c>
      <c r="O192">
        <v>1.01</v>
      </c>
      <c r="P192">
        <v>519</v>
      </c>
      <c r="Q192">
        <v>1718</v>
      </c>
      <c r="R192">
        <v>0.3</v>
      </c>
      <c r="S192">
        <v>-124.65300000000001</v>
      </c>
      <c r="T192">
        <v>568.27800000000002</v>
      </c>
      <c r="U192">
        <v>-99.506</v>
      </c>
      <c r="V192">
        <v>774.19500000000005</v>
      </c>
    </row>
    <row r="193" spans="1:22">
      <c r="A193" t="s">
        <v>31</v>
      </c>
      <c r="B193">
        <v>1430</v>
      </c>
      <c r="C193">
        <v>528</v>
      </c>
      <c r="G193" s="11">
        <v>6752.35</v>
      </c>
      <c r="H193">
        <v>5944.38</v>
      </c>
      <c r="I193">
        <v>807.97</v>
      </c>
      <c r="J193">
        <v>1188.8800000000001</v>
      </c>
      <c r="K193" s="12">
        <v>38.47</v>
      </c>
      <c r="L193">
        <v>21</v>
      </c>
      <c r="M193">
        <v>5</v>
      </c>
      <c r="N193">
        <v>574218.55000000005</v>
      </c>
      <c r="O193">
        <v>1.02</v>
      </c>
      <c r="P193">
        <v>523</v>
      </c>
      <c r="Q193">
        <v>1717</v>
      </c>
      <c r="R193">
        <v>0.3</v>
      </c>
      <c r="S193">
        <v>-124.128</v>
      </c>
      <c r="T193">
        <v>562.9</v>
      </c>
      <c r="U193">
        <v>-98.033000000000001</v>
      </c>
      <c r="V193">
        <v>776.64300000000003</v>
      </c>
    </row>
    <row r="194" spans="1:22">
      <c r="A194" t="s">
        <v>31</v>
      </c>
      <c r="B194">
        <v>1453</v>
      </c>
      <c r="C194">
        <v>41</v>
      </c>
      <c r="G194" s="11">
        <v>4554.95</v>
      </c>
      <c r="H194">
        <v>4296.29</v>
      </c>
      <c r="I194">
        <v>258.66000000000003</v>
      </c>
      <c r="J194">
        <v>859.26</v>
      </c>
      <c r="K194" s="12">
        <v>25.87</v>
      </c>
      <c r="L194">
        <v>10</v>
      </c>
      <c r="M194">
        <v>5</v>
      </c>
      <c r="N194">
        <v>303781.81</v>
      </c>
      <c r="O194">
        <v>1.01</v>
      </c>
      <c r="P194">
        <v>261</v>
      </c>
      <c r="Q194">
        <v>1406</v>
      </c>
      <c r="R194">
        <v>0.19</v>
      </c>
      <c r="S194">
        <v>4.726</v>
      </c>
      <c r="T194">
        <v>521.226</v>
      </c>
      <c r="U194">
        <v>19.594000000000001</v>
      </c>
      <c r="V194">
        <v>629.48500000000001</v>
      </c>
    </row>
    <row r="195" spans="1:22">
      <c r="A195" t="s">
        <v>31</v>
      </c>
      <c r="B195">
        <v>1485</v>
      </c>
      <c r="C195">
        <v>556</v>
      </c>
      <c r="D195" s="1">
        <v>23632</v>
      </c>
      <c r="E195" s="1">
        <v>933</v>
      </c>
      <c r="F195" s="1">
        <v>94</v>
      </c>
      <c r="G195" s="11">
        <v>4279.68</v>
      </c>
      <c r="H195">
        <v>4079.1</v>
      </c>
      <c r="I195">
        <v>200.58</v>
      </c>
      <c r="J195">
        <v>815.82</v>
      </c>
      <c r="K195" s="12">
        <v>28.65</v>
      </c>
      <c r="L195">
        <v>7</v>
      </c>
      <c r="M195">
        <v>5</v>
      </c>
      <c r="N195">
        <v>382206.42</v>
      </c>
      <c r="O195">
        <v>1.01</v>
      </c>
      <c r="P195">
        <v>365</v>
      </c>
      <c r="Q195">
        <v>1360</v>
      </c>
      <c r="R195">
        <v>0.27</v>
      </c>
      <c r="S195">
        <v>4.0709999999999997</v>
      </c>
      <c r="T195">
        <v>487.755</v>
      </c>
      <c r="U195">
        <v>13.103</v>
      </c>
      <c r="V195">
        <v>759.12900000000002</v>
      </c>
    </row>
    <row r="196" spans="1:22">
      <c r="A196" t="s">
        <v>31</v>
      </c>
      <c r="B196">
        <v>1485</v>
      </c>
      <c r="C196">
        <v>556</v>
      </c>
      <c r="G196" s="11">
        <v>4187.68</v>
      </c>
      <c r="H196">
        <v>4083.58</v>
      </c>
      <c r="I196">
        <v>104.1</v>
      </c>
      <c r="J196">
        <v>816.72</v>
      </c>
      <c r="K196" s="12">
        <v>34.700000000000003</v>
      </c>
      <c r="L196">
        <v>3</v>
      </c>
      <c r="M196">
        <v>5</v>
      </c>
      <c r="N196">
        <v>381504.39</v>
      </c>
      <c r="O196">
        <v>1.01</v>
      </c>
      <c r="P196">
        <v>365</v>
      </c>
      <c r="Q196">
        <v>1360</v>
      </c>
      <c r="R196">
        <v>0.27</v>
      </c>
      <c r="S196">
        <v>5.5129999999999999</v>
      </c>
      <c r="T196">
        <v>504.01100000000002</v>
      </c>
      <c r="U196">
        <v>14.368</v>
      </c>
      <c r="V196">
        <v>761.31399999999996</v>
      </c>
    </row>
    <row r="197" spans="1:22">
      <c r="A197" t="s">
        <v>31</v>
      </c>
      <c r="B197">
        <v>1523</v>
      </c>
      <c r="C197">
        <v>83</v>
      </c>
      <c r="D197" s="1">
        <v>29111</v>
      </c>
      <c r="E197" s="1">
        <v>1086</v>
      </c>
      <c r="F197" s="1">
        <v>64</v>
      </c>
      <c r="G197" s="11">
        <v>5631.55</v>
      </c>
      <c r="H197">
        <v>5457.21</v>
      </c>
      <c r="I197">
        <v>174.34</v>
      </c>
      <c r="J197">
        <v>1091.44</v>
      </c>
      <c r="K197" s="12">
        <v>24.91</v>
      </c>
      <c r="L197">
        <v>7</v>
      </c>
      <c r="M197">
        <v>5</v>
      </c>
      <c r="N197">
        <v>675075.1</v>
      </c>
      <c r="O197">
        <v>1.01</v>
      </c>
      <c r="P197">
        <v>628</v>
      </c>
      <c r="Q197">
        <v>1541</v>
      </c>
      <c r="R197">
        <v>0.41</v>
      </c>
      <c r="S197">
        <v>67.643000000000001</v>
      </c>
      <c r="T197">
        <v>584.24099999999999</v>
      </c>
      <c r="U197">
        <v>27.977</v>
      </c>
      <c r="V197">
        <v>735.30200000000002</v>
      </c>
    </row>
    <row r="198" spans="1:22">
      <c r="A198" t="s">
        <v>31</v>
      </c>
      <c r="B198">
        <v>1523</v>
      </c>
      <c r="C198">
        <v>83</v>
      </c>
      <c r="G198" s="11">
        <v>5584.58</v>
      </c>
      <c r="H198">
        <v>5438.4</v>
      </c>
      <c r="I198">
        <v>146.16999999999999</v>
      </c>
      <c r="J198">
        <v>1087.68</v>
      </c>
      <c r="K198" s="12">
        <v>29.23</v>
      </c>
      <c r="L198">
        <v>5</v>
      </c>
      <c r="M198">
        <v>5</v>
      </c>
      <c r="N198">
        <v>673207.09</v>
      </c>
      <c r="O198">
        <v>1.01</v>
      </c>
      <c r="P198">
        <v>625</v>
      </c>
      <c r="Q198">
        <v>1543</v>
      </c>
      <c r="R198">
        <v>0.41</v>
      </c>
      <c r="S198">
        <v>69.751000000000005</v>
      </c>
      <c r="T198">
        <v>593.48099999999999</v>
      </c>
      <c r="U198">
        <v>27.478000000000002</v>
      </c>
      <c r="V198">
        <v>733.05</v>
      </c>
    </row>
    <row r="199" spans="1:22">
      <c r="A199" t="s">
        <v>31</v>
      </c>
      <c r="B199">
        <v>1545</v>
      </c>
      <c r="C199">
        <v>59</v>
      </c>
      <c r="D199" s="1">
        <v>23622</v>
      </c>
      <c r="E199" s="1">
        <v>651</v>
      </c>
      <c r="F199" s="1">
        <v>152</v>
      </c>
      <c r="G199" s="11">
        <v>4187.2</v>
      </c>
      <c r="H199">
        <v>4057.78</v>
      </c>
      <c r="I199">
        <v>129.41999999999999</v>
      </c>
      <c r="J199">
        <v>676.3</v>
      </c>
      <c r="K199" s="12">
        <v>25.88</v>
      </c>
      <c r="L199">
        <v>5</v>
      </c>
      <c r="M199">
        <v>6</v>
      </c>
      <c r="N199">
        <v>340690.76</v>
      </c>
      <c r="O199">
        <v>1.01</v>
      </c>
      <c r="P199">
        <v>470</v>
      </c>
      <c r="Q199">
        <v>1380</v>
      </c>
      <c r="R199">
        <v>0.34</v>
      </c>
      <c r="S199">
        <v>-23.582999999999998</v>
      </c>
      <c r="T199">
        <v>471.47699999999998</v>
      </c>
      <c r="U199">
        <v>57.572000000000003</v>
      </c>
      <c r="V199">
        <v>646.79700000000003</v>
      </c>
    </row>
    <row r="200" spans="1:22">
      <c r="A200" t="s">
        <v>32</v>
      </c>
      <c r="B200">
        <v>287</v>
      </c>
      <c r="C200">
        <v>134</v>
      </c>
      <c r="D200" s="1">
        <v>13687</v>
      </c>
      <c r="E200" s="1">
        <v>718</v>
      </c>
      <c r="F200" s="1">
        <v>86</v>
      </c>
      <c r="G200" s="11">
        <v>2196.44</v>
      </c>
      <c r="H200">
        <v>2171.6</v>
      </c>
      <c r="I200">
        <v>24.84</v>
      </c>
      <c r="J200">
        <v>361.93</v>
      </c>
      <c r="K200" s="12">
        <v>8.2799999999999994</v>
      </c>
      <c r="L200">
        <v>3</v>
      </c>
      <c r="M200">
        <v>6</v>
      </c>
      <c r="N200">
        <v>189396.59</v>
      </c>
      <c r="O200">
        <v>1</v>
      </c>
      <c r="P200">
        <v>605</v>
      </c>
      <c r="Q200">
        <v>547</v>
      </c>
      <c r="R200">
        <v>1.1100000000000001</v>
      </c>
      <c r="S200">
        <v>1.778</v>
      </c>
      <c r="T200">
        <v>186.79400000000001</v>
      </c>
      <c r="U200">
        <v>9.6349999999999998</v>
      </c>
      <c r="V200">
        <v>303.00299999999999</v>
      </c>
    </row>
    <row r="201" spans="1:22">
      <c r="A201" t="s">
        <v>32</v>
      </c>
      <c r="B201">
        <v>294</v>
      </c>
      <c r="C201">
        <v>31</v>
      </c>
      <c r="D201" s="1">
        <v>4005</v>
      </c>
      <c r="E201" s="1">
        <v>358</v>
      </c>
      <c r="F201" s="1">
        <v>56</v>
      </c>
      <c r="G201" s="11">
        <v>2410.5300000000002</v>
      </c>
      <c r="H201">
        <v>2410.5300000000002</v>
      </c>
      <c r="I201">
        <v>0</v>
      </c>
      <c r="J201">
        <v>482.11</v>
      </c>
      <c r="K201" s="12">
        <v>0</v>
      </c>
      <c r="L201">
        <v>0</v>
      </c>
      <c r="M201">
        <v>5</v>
      </c>
      <c r="N201">
        <v>72471.490000000005</v>
      </c>
      <c r="O201">
        <v>1.02</v>
      </c>
      <c r="P201">
        <v>150</v>
      </c>
      <c r="Q201">
        <v>584</v>
      </c>
      <c r="R201">
        <v>0.26</v>
      </c>
      <c r="S201">
        <v>-69.492000000000004</v>
      </c>
      <c r="T201">
        <v>231.33500000000001</v>
      </c>
      <c r="U201">
        <v>-121.20099999999999</v>
      </c>
      <c r="V201">
        <v>321.55399999999997</v>
      </c>
    </row>
    <row r="202" spans="1:22">
      <c r="A202" t="s">
        <v>32</v>
      </c>
      <c r="B202">
        <v>311</v>
      </c>
      <c r="C202">
        <v>516</v>
      </c>
      <c r="D202" s="1">
        <v>17403</v>
      </c>
      <c r="E202" s="1">
        <v>792</v>
      </c>
      <c r="F202" s="1">
        <v>48</v>
      </c>
      <c r="G202" s="11">
        <v>1586.88</v>
      </c>
      <c r="H202">
        <v>1548.78</v>
      </c>
      <c r="I202">
        <v>38.1</v>
      </c>
      <c r="J202">
        <v>387.19</v>
      </c>
      <c r="K202" s="12">
        <v>38.1</v>
      </c>
      <c r="L202">
        <v>1</v>
      </c>
      <c r="M202">
        <v>4</v>
      </c>
      <c r="N202">
        <v>91757.11</v>
      </c>
      <c r="O202">
        <v>1.01</v>
      </c>
      <c r="P202">
        <v>307</v>
      </c>
      <c r="Q202">
        <v>631</v>
      </c>
      <c r="R202">
        <v>0.49</v>
      </c>
      <c r="S202">
        <v>22.815000000000001</v>
      </c>
      <c r="T202">
        <v>203.047</v>
      </c>
      <c r="U202">
        <v>45.640999999999998</v>
      </c>
      <c r="V202">
        <v>244.01499999999999</v>
      </c>
    </row>
    <row r="203" spans="1:22">
      <c r="A203" t="s">
        <v>32</v>
      </c>
      <c r="B203">
        <v>342</v>
      </c>
      <c r="C203">
        <v>113</v>
      </c>
      <c r="D203" s="1">
        <v>8972</v>
      </c>
      <c r="E203" s="1">
        <v>563</v>
      </c>
      <c r="F203" s="1">
        <v>68</v>
      </c>
      <c r="G203" s="11">
        <v>2422.4499999999998</v>
      </c>
      <c r="H203">
        <v>2422.4499999999998</v>
      </c>
      <c r="I203">
        <v>0</v>
      </c>
      <c r="J203">
        <v>484.49</v>
      </c>
      <c r="K203" s="12">
        <v>0</v>
      </c>
      <c r="L203">
        <v>0</v>
      </c>
      <c r="M203">
        <v>5</v>
      </c>
      <c r="N203">
        <v>215175.73</v>
      </c>
      <c r="O203">
        <v>1.01</v>
      </c>
      <c r="P203">
        <v>468</v>
      </c>
      <c r="Q203">
        <v>637</v>
      </c>
      <c r="R203">
        <v>0.73</v>
      </c>
      <c r="S203">
        <v>31.827000000000002</v>
      </c>
      <c r="T203">
        <v>235.48599999999999</v>
      </c>
      <c r="U203">
        <v>65.998000000000005</v>
      </c>
      <c r="V203">
        <v>362.00200000000001</v>
      </c>
    </row>
    <row r="204" spans="1:22">
      <c r="A204" t="s">
        <v>32</v>
      </c>
      <c r="B204">
        <v>352</v>
      </c>
      <c r="C204">
        <v>557</v>
      </c>
      <c r="D204" s="1">
        <v>4945</v>
      </c>
      <c r="E204" s="1">
        <v>414</v>
      </c>
      <c r="F204" s="1">
        <v>43</v>
      </c>
      <c r="G204" s="11">
        <v>3373.14</v>
      </c>
      <c r="H204">
        <v>3373.14</v>
      </c>
      <c r="I204">
        <v>0</v>
      </c>
      <c r="J204">
        <v>674.63</v>
      </c>
      <c r="K204" s="12">
        <v>0</v>
      </c>
      <c r="L204">
        <v>0</v>
      </c>
      <c r="M204">
        <v>5</v>
      </c>
      <c r="N204">
        <v>272455.09000000003</v>
      </c>
      <c r="O204">
        <v>1.02</v>
      </c>
      <c r="P204">
        <v>475</v>
      </c>
      <c r="Q204">
        <v>934</v>
      </c>
      <c r="R204">
        <v>0.51</v>
      </c>
      <c r="S204">
        <v>-3.931</v>
      </c>
      <c r="T204">
        <v>332.601</v>
      </c>
      <c r="U204">
        <v>-46.334000000000003</v>
      </c>
      <c r="V204">
        <v>423.899</v>
      </c>
    </row>
    <row r="205" spans="1:22">
      <c r="A205" t="s">
        <v>32</v>
      </c>
      <c r="B205">
        <v>542</v>
      </c>
      <c r="C205">
        <v>535</v>
      </c>
      <c r="D205" s="1">
        <v>16754</v>
      </c>
      <c r="E205" s="1">
        <v>743</v>
      </c>
      <c r="F205" s="1">
        <v>49</v>
      </c>
      <c r="G205" s="11">
        <v>1731.69</v>
      </c>
      <c r="H205">
        <v>1731.69</v>
      </c>
      <c r="I205">
        <v>0</v>
      </c>
      <c r="J205">
        <v>346.34</v>
      </c>
      <c r="K205" s="12">
        <v>0</v>
      </c>
      <c r="L205">
        <v>0</v>
      </c>
      <c r="M205">
        <v>5</v>
      </c>
      <c r="N205">
        <v>140296.82</v>
      </c>
      <c r="O205">
        <v>1.01</v>
      </c>
      <c r="P205">
        <v>380</v>
      </c>
      <c r="Q205">
        <v>584</v>
      </c>
      <c r="R205">
        <v>0.65</v>
      </c>
      <c r="S205">
        <v>-20.210999999999999</v>
      </c>
      <c r="T205">
        <v>195.97</v>
      </c>
      <c r="U205">
        <v>-34.433999999999997</v>
      </c>
      <c r="V205">
        <v>276.24400000000003</v>
      </c>
    </row>
    <row r="206" spans="1:22">
      <c r="A206" t="s">
        <v>32</v>
      </c>
      <c r="B206">
        <v>561</v>
      </c>
      <c r="C206">
        <v>517</v>
      </c>
      <c r="D206" s="1">
        <v>13560</v>
      </c>
      <c r="E206" s="1">
        <v>702</v>
      </c>
      <c r="F206" s="1">
        <v>81</v>
      </c>
      <c r="G206" s="11">
        <v>2076.4699999999998</v>
      </c>
      <c r="H206">
        <v>2076.4699999999998</v>
      </c>
      <c r="I206">
        <v>0</v>
      </c>
      <c r="J206">
        <v>415.29</v>
      </c>
      <c r="K206" s="12">
        <v>0</v>
      </c>
      <c r="L206">
        <v>0</v>
      </c>
      <c r="M206">
        <v>5</v>
      </c>
      <c r="N206">
        <v>188550.79</v>
      </c>
      <c r="O206">
        <v>1.01</v>
      </c>
      <c r="P206">
        <v>568</v>
      </c>
      <c r="Q206">
        <v>628</v>
      </c>
      <c r="R206">
        <v>0.9</v>
      </c>
      <c r="S206">
        <v>4.5940000000000003</v>
      </c>
      <c r="T206">
        <v>192.631</v>
      </c>
      <c r="U206">
        <v>4.6109999999999998</v>
      </c>
      <c r="V206">
        <v>304.16800000000001</v>
      </c>
    </row>
    <row r="207" spans="1:22">
      <c r="A207" t="s">
        <v>32</v>
      </c>
      <c r="B207">
        <v>585</v>
      </c>
      <c r="C207">
        <v>152</v>
      </c>
      <c r="D207" s="1">
        <v>9885</v>
      </c>
      <c r="E207" s="1">
        <v>565</v>
      </c>
      <c r="F207" s="1">
        <v>62</v>
      </c>
      <c r="G207" s="11">
        <v>2149.88</v>
      </c>
      <c r="H207">
        <v>2149.88</v>
      </c>
      <c r="I207">
        <v>0</v>
      </c>
      <c r="J207">
        <v>429.98</v>
      </c>
      <c r="K207" s="12">
        <v>0</v>
      </c>
      <c r="L207">
        <v>0</v>
      </c>
      <c r="M207">
        <v>5</v>
      </c>
      <c r="N207">
        <v>250367.28</v>
      </c>
      <c r="O207">
        <v>1.01</v>
      </c>
      <c r="P207">
        <v>649</v>
      </c>
      <c r="Q207">
        <v>601</v>
      </c>
      <c r="R207">
        <v>1.08</v>
      </c>
      <c r="S207">
        <v>16.172000000000001</v>
      </c>
      <c r="T207">
        <v>211.154</v>
      </c>
      <c r="U207">
        <v>36.930999999999997</v>
      </c>
      <c r="V207">
        <v>314.62799999999999</v>
      </c>
    </row>
    <row r="208" spans="1:22">
      <c r="A208" t="s">
        <v>32</v>
      </c>
      <c r="B208">
        <v>618</v>
      </c>
      <c r="C208">
        <v>4</v>
      </c>
      <c r="D208" s="1">
        <v>3375</v>
      </c>
      <c r="E208" s="1">
        <v>321</v>
      </c>
      <c r="F208" s="1">
        <v>20</v>
      </c>
      <c r="G208" s="11">
        <v>1561.47</v>
      </c>
      <c r="H208">
        <v>1561.47</v>
      </c>
      <c r="I208">
        <v>0</v>
      </c>
      <c r="J208">
        <v>312.29000000000002</v>
      </c>
      <c r="K208" s="12">
        <v>0</v>
      </c>
      <c r="L208">
        <v>0</v>
      </c>
      <c r="M208">
        <v>5</v>
      </c>
      <c r="N208">
        <v>18840.900000000001</v>
      </c>
      <c r="O208">
        <v>1.03</v>
      </c>
      <c r="P208">
        <v>58</v>
      </c>
      <c r="Q208">
        <v>555</v>
      </c>
      <c r="R208">
        <v>0.1</v>
      </c>
      <c r="S208">
        <v>-96.954999999999998</v>
      </c>
      <c r="T208">
        <v>186.95099999999999</v>
      </c>
      <c r="U208">
        <v>-111.872</v>
      </c>
      <c r="V208">
        <v>208.17099999999999</v>
      </c>
    </row>
    <row r="209" spans="1:22">
      <c r="A209" t="s">
        <v>32</v>
      </c>
      <c r="B209">
        <v>675</v>
      </c>
      <c r="C209">
        <v>464</v>
      </c>
      <c r="G209" s="11">
        <v>871.97</v>
      </c>
      <c r="H209">
        <v>871.97</v>
      </c>
      <c r="I209">
        <v>0</v>
      </c>
      <c r="J209">
        <v>290.66000000000003</v>
      </c>
      <c r="K209" s="12">
        <v>0</v>
      </c>
      <c r="L209">
        <v>0</v>
      </c>
      <c r="M209">
        <v>3</v>
      </c>
      <c r="N209">
        <v>16074.43</v>
      </c>
      <c r="O209">
        <v>1.01</v>
      </c>
      <c r="P209">
        <v>84</v>
      </c>
      <c r="Q209">
        <v>386</v>
      </c>
      <c r="R209">
        <v>0.22</v>
      </c>
      <c r="S209">
        <v>46.146000000000001</v>
      </c>
      <c r="T209">
        <v>132.54400000000001</v>
      </c>
      <c r="U209">
        <v>52.466999999999999</v>
      </c>
      <c r="V209">
        <v>165.642</v>
      </c>
    </row>
    <row r="210" spans="1:22">
      <c r="A210" t="s">
        <v>32</v>
      </c>
      <c r="B210">
        <v>697</v>
      </c>
      <c r="C210">
        <v>405</v>
      </c>
      <c r="D210" s="1">
        <v>10886</v>
      </c>
      <c r="E210" s="1">
        <v>637</v>
      </c>
      <c r="F210" s="1">
        <v>103</v>
      </c>
      <c r="G210" s="11">
        <v>2052.06</v>
      </c>
      <c r="H210">
        <v>2052.06</v>
      </c>
      <c r="I210">
        <v>0</v>
      </c>
      <c r="J210">
        <v>410.41</v>
      </c>
      <c r="K210" s="12">
        <v>0</v>
      </c>
      <c r="L210">
        <v>0</v>
      </c>
      <c r="M210">
        <v>5</v>
      </c>
      <c r="N210">
        <v>170320.06</v>
      </c>
      <c r="O210">
        <v>1.04</v>
      </c>
      <c r="P210">
        <v>441</v>
      </c>
      <c r="Q210">
        <v>593</v>
      </c>
      <c r="R210">
        <v>0.74</v>
      </c>
      <c r="S210">
        <v>-32.11</v>
      </c>
      <c r="T210">
        <v>195.471</v>
      </c>
      <c r="U210">
        <v>-37.597000000000001</v>
      </c>
      <c r="V210">
        <v>309.99</v>
      </c>
    </row>
    <row r="211" spans="1:22">
      <c r="A211" t="s">
        <v>32</v>
      </c>
      <c r="B211">
        <v>720</v>
      </c>
      <c r="C211">
        <v>483</v>
      </c>
      <c r="D211" s="1">
        <v>15897</v>
      </c>
      <c r="E211" s="1">
        <v>771</v>
      </c>
      <c r="F211" s="1">
        <v>72</v>
      </c>
      <c r="G211" s="11">
        <v>2125.89</v>
      </c>
      <c r="H211">
        <v>2125.89</v>
      </c>
      <c r="I211">
        <v>0</v>
      </c>
      <c r="J211">
        <v>354.32</v>
      </c>
      <c r="K211" s="12">
        <v>0</v>
      </c>
      <c r="L211">
        <v>0</v>
      </c>
      <c r="M211">
        <v>6</v>
      </c>
      <c r="N211">
        <v>178345.76</v>
      </c>
      <c r="O211">
        <v>1.01</v>
      </c>
      <c r="P211">
        <v>464</v>
      </c>
      <c r="Q211">
        <v>545</v>
      </c>
      <c r="R211">
        <v>0.85</v>
      </c>
      <c r="S211">
        <v>1.7050000000000001</v>
      </c>
      <c r="T211">
        <v>181.34800000000001</v>
      </c>
      <c r="U211">
        <v>-2.41</v>
      </c>
      <c r="V211">
        <v>279.447</v>
      </c>
    </row>
    <row r="212" spans="1:22">
      <c r="A212" t="s">
        <v>32</v>
      </c>
      <c r="B212">
        <v>1051</v>
      </c>
      <c r="C212">
        <v>58</v>
      </c>
      <c r="D212" s="1">
        <v>12992</v>
      </c>
      <c r="E212" s="1">
        <v>703</v>
      </c>
      <c r="F212" s="1">
        <v>37</v>
      </c>
      <c r="G212" s="11">
        <v>4257.6099999999997</v>
      </c>
      <c r="H212">
        <v>4257.6099999999997</v>
      </c>
      <c r="I212">
        <v>0</v>
      </c>
      <c r="J212">
        <v>851.52</v>
      </c>
      <c r="K212" s="12">
        <v>0</v>
      </c>
      <c r="L212">
        <v>0</v>
      </c>
      <c r="M212">
        <v>5</v>
      </c>
      <c r="N212">
        <v>132999.20000000001</v>
      </c>
      <c r="O212">
        <v>1.01</v>
      </c>
      <c r="P212">
        <v>188</v>
      </c>
      <c r="Q212">
        <v>1171</v>
      </c>
      <c r="R212">
        <v>0.16</v>
      </c>
      <c r="S212">
        <v>-53.286000000000001</v>
      </c>
      <c r="T212">
        <v>470.80700000000002</v>
      </c>
      <c r="U212">
        <v>-63.613999999999997</v>
      </c>
      <c r="V212">
        <v>683.70100000000002</v>
      </c>
    </row>
    <row r="213" spans="1:22">
      <c r="A213" t="s">
        <v>32</v>
      </c>
      <c r="B213">
        <v>1097</v>
      </c>
      <c r="C213">
        <v>293</v>
      </c>
      <c r="D213" s="1">
        <v>14559</v>
      </c>
      <c r="E213" s="1">
        <v>663</v>
      </c>
      <c r="F213" s="1">
        <v>74</v>
      </c>
      <c r="G213" s="11">
        <v>2054.94</v>
      </c>
      <c r="H213">
        <v>2054.94</v>
      </c>
      <c r="I213">
        <v>0</v>
      </c>
      <c r="J213">
        <v>410.99</v>
      </c>
      <c r="K213" s="12">
        <v>0</v>
      </c>
      <c r="L213">
        <v>0</v>
      </c>
      <c r="M213">
        <v>5</v>
      </c>
      <c r="N213">
        <v>233503.18</v>
      </c>
      <c r="O213">
        <v>1.01</v>
      </c>
      <c r="P213">
        <v>590</v>
      </c>
      <c r="Q213">
        <v>708</v>
      </c>
      <c r="R213">
        <v>0.83</v>
      </c>
      <c r="S213">
        <v>-10.406000000000001</v>
      </c>
      <c r="T213">
        <v>217.19399999999999</v>
      </c>
      <c r="U213">
        <v>9.3550000000000004</v>
      </c>
      <c r="V213">
        <v>329.07900000000001</v>
      </c>
    </row>
    <row r="214" spans="1:22">
      <c r="A214" t="s">
        <v>32</v>
      </c>
      <c r="B214">
        <v>1237</v>
      </c>
      <c r="C214">
        <v>183</v>
      </c>
      <c r="D214" s="1">
        <v>15208</v>
      </c>
      <c r="E214" s="1">
        <v>722</v>
      </c>
      <c r="F214" s="1">
        <v>49</v>
      </c>
      <c r="G214" s="11">
        <v>4978.57</v>
      </c>
      <c r="H214">
        <v>4978.57</v>
      </c>
      <c r="I214">
        <v>0</v>
      </c>
      <c r="J214">
        <v>829.76</v>
      </c>
      <c r="K214" s="12">
        <v>0</v>
      </c>
      <c r="L214">
        <v>0</v>
      </c>
      <c r="M214">
        <v>6</v>
      </c>
      <c r="N214">
        <v>715827.36</v>
      </c>
      <c r="O214">
        <v>1.01</v>
      </c>
      <c r="P214">
        <v>945</v>
      </c>
      <c r="Q214">
        <v>1281</v>
      </c>
      <c r="R214">
        <v>0.74</v>
      </c>
      <c r="S214">
        <v>-23.972999999999999</v>
      </c>
      <c r="T214">
        <v>476.09399999999999</v>
      </c>
      <c r="U214">
        <v>-16.474</v>
      </c>
      <c r="V214">
        <v>742.26800000000003</v>
      </c>
    </row>
    <row r="215" spans="1:22">
      <c r="A215" t="s">
        <v>32</v>
      </c>
      <c r="B215">
        <v>1249</v>
      </c>
      <c r="C215">
        <v>436</v>
      </c>
      <c r="D215" s="1">
        <v>2726</v>
      </c>
      <c r="E215" s="1">
        <v>225</v>
      </c>
      <c r="F215" s="1">
        <v>37</v>
      </c>
      <c r="G215" s="11">
        <v>861.79</v>
      </c>
      <c r="H215">
        <v>861.79</v>
      </c>
      <c r="I215">
        <v>0</v>
      </c>
      <c r="J215">
        <v>215.45</v>
      </c>
      <c r="K215" s="12">
        <v>0</v>
      </c>
      <c r="L215">
        <v>0</v>
      </c>
      <c r="M215">
        <v>4</v>
      </c>
      <c r="N215">
        <v>47105.78</v>
      </c>
      <c r="O215">
        <v>1</v>
      </c>
      <c r="P215">
        <v>235</v>
      </c>
      <c r="Q215">
        <v>347</v>
      </c>
      <c r="R215">
        <v>0.68</v>
      </c>
      <c r="S215">
        <v>-6.8280000000000003</v>
      </c>
      <c r="T215">
        <v>100.69</v>
      </c>
      <c r="U215">
        <v>-11.9</v>
      </c>
      <c r="V215">
        <v>156.61799999999999</v>
      </c>
    </row>
    <row r="216" spans="1:22">
      <c r="A216" t="s">
        <v>32</v>
      </c>
      <c r="B216">
        <v>1310</v>
      </c>
      <c r="C216">
        <v>467</v>
      </c>
      <c r="D216" s="1">
        <v>6716</v>
      </c>
      <c r="E216" s="1">
        <v>469</v>
      </c>
      <c r="F216" s="1">
        <v>28</v>
      </c>
      <c r="G216" s="11">
        <v>2276.1799999999998</v>
      </c>
      <c r="H216">
        <v>2276.1799999999998</v>
      </c>
      <c r="I216">
        <v>0</v>
      </c>
      <c r="J216">
        <v>569.04999999999995</v>
      </c>
      <c r="K216" s="12">
        <v>0</v>
      </c>
      <c r="L216">
        <v>0</v>
      </c>
      <c r="M216">
        <v>4</v>
      </c>
      <c r="N216">
        <v>136458.29</v>
      </c>
      <c r="O216">
        <v>1.02</v>
      </c>
      <c r="P216">
        <v>413</v>
      </c>
      <c r="Q216">
        <v>708</v>
      </c>
      <c r="R216">
        <v>0.57999999999999996</v>
      </c>
      <c r="S216">
        <v>20.768999999999998</v>
      </c>
      <c r="T216">
        <v>270.387</v>
      </c>
      <c r="U216">
        <v>51.886000000000003</v>
      </c>
      <c r="V216">
        <v>372.97199999999998</v>
      </c>
    </row>
    <row r="217" spans="1:22">
      <c r="A217" t="s">
        <v>32</v>
      </c>
      <c r="B217">
        <v>1385</v>
      </c>
      <c r="C217">
        <v>339</v>
      </c>
      <c r="D217" s="1">
        <v>8482</v>
      </c>
      <c r="E217" s="1">
        <v>573</v>
      </c>
      <c r="F217" s="1">
        <v>81</v>
      </c>
      <c r="G217" s="11">
        <v>1715.82</v>
      </c>
      <c r="H217">
        <v>1715.82</v>
      </c>
      <c r="I217">
        <v>0</v>
      </c>
      <c r="J217">
        <v>428.95</v>
      </c>
      <c r="K217" s="12">
        <v>0</v>
      </c>
      <c r="L217">
        <v>0</v>
      </c>
      <c r="M217">
        <v>4</v>
      </c>
      <c r="N217">
        <v>102572.83</v>
      </c>
      <c r="O217">
        <v>1.04</v>
      </c>
      <c r="P217">
        <v>276</v>
      </c>
      <c r="Q217">
        <v>1411</v>
      </c>
      <c r="R217">
        <v>0.2</v>
      </c>
      <c r="S217">
        <v>50.085000000000001</v>
      </c>
      <c r="T217">
        <v>192.703</v>
      </c>
      <c r="U217">
        <v>68.397999999999996</v>
      </c>
      <c r="V217">
        <v>253.14099999999999</v>
      </c>
    </row>
    <row r="218" spans="1:22">
      <c r="A218" t="s">
        <v>32</v>
      </c>
      <c r="B218">
        <v>1587</v>
      </c>
      <c r="C218">
        <v>70</v>
      </c>
      <c r="D218" s="1">
        <v>7621</v>
      </c>
      <c r="E218" s="1">
        <v>485</v>
      </c>
      <c r="F218" s="1">
        <v>54</v>
      </c>
      <c r="G218" s="11">
        <v>1159.1099999999999</v>
      </c>
      <c r="H218">
        <v>1159.1099999999999</v>
      </c>
      <c r="I218">
        <v>0</v>
      </c>
      <c r="J218">
        <v>289.77999999999997</v>
      </c>
      <c r="K218" s="12">
        <v>0</v>
      </c>
      <c r="L218">
        <v>0</v>
      </c>
      <c r="M218">
        <v>4</v>
      </c>
      <c r="N218">
        <v>61309.14</v>
      </c>
      <c r="O218">
        <v>1.02</v>
      </c>
      <c r="P218">
        <v>239</v>
      </c>
      <c r="Q218">
        <v>485</v>
      </c>
      <c r="R218">
        <v>0.49</v>
      </c>
      <c r="S218">
        <v>-4.7690000000000001</v>
      </c>
      <c r="T218">
        <v>162.536</v>
      </c>
      <c r="U218">
        <v>10.499000000000001</v>
      </c>
      <c r="V218">
        <v>244.15199999999999</v>
      </c>
    </row>
    <row r="219" spans="1:22">
      <c r="A219" t="s">
        <v>33</v>
      </c>
      <c r="B219">
        <v>227</v>
      </c>
      <c r="C219">
        <v>433</v>
      </c>
      <c r="D219" s="1">
        <v>12188</v>
      </c>
      <c r="E219" s="1">
        <v>636</v>
      </c>
      <c r="F219" s="1">
        <v>44</v>
      </c>
      <c r="G219" s="11">
        <v>2166.84</v>
      </c>
      <c r="H219">
        <v>2166.84</v>
      </c>
      <c r="I219">
        <v>0</v>
      </c>
      <c r="J219">
        <v>433.37</v>
      </c>
      <c r="K219" s="12">
        <v>0</v>
      </c>
      <c r="L219">
        <v>0</v>
      </c>
      <c r="M219">
        <v>5</v>
      </c>
      <c r="N219">
        <v>206941.98</v>
      </c>
      <c r="O219">
        <v>1.1100000000000001</v>
      </c>
      <c r="P219">
        <v>659</v>
      </c>
      <c r="Q219">
        <v>528</v>
      </c>
      <c r="R219">
        <v>1.25</v>
      </c>
      <c r="S219">
        <v>-2.54</v>
      </c>
      <c r="T219">
        <v>169.52199999999999</v>
      </c>
      <c r="U219">
        <v>3.327</v>
      </c>
      <c r="V219">
        <v>274.64800000000002</v>
      </c>
    </row>
    <row r="220" spans="1:22">
      <c r="A220" t="s">
        <v>33</v>
      </c>
      <c r="B220">
        <v>271</v>
      </c>
      <c r="C220">
        <v>6</v>
      </c>
      <c r="D220" s="1">
        <v>8261</v>
      </c>
      <c r="E220" s="1">
        <v>540</v>
      </c>
      <c r="F220" s="1">
        <v>30</v>
      </c>
      <c r="G220" s="11">
        <v>1340.23</v>
      </c>
      <c r="H220">
        <v>1340.23</v>
      </c>
      <c r="I220">
        <v>0</v>
      </c>
      <c r="J220">
        <v>335.06</v>
      </c>
      <c r="K220" s="12">
        <v>0</v>
      </c>
      <c r="L220">
        <v>0</v>
      </c>
      <c r="M220">
        <v>4</v>
      </c>
      <c r="N220">
        <v>127511.52</v>
      </c>
      <c r="O220">
        <v>1.02</v>
      </c>
      <c r="P220">
        <v>358</v>
      </c>
      <c r="Q220">
        <v>676</v>
      </c>
      <c r="R220">
        <v>0.53</v>
      </c>
      <c r="S220">
        <v>11.954000000000001</v>
      </c>
      <c r="T220">
        <v>206.65799999999999</v>
      </c>
      <c r="U220">
        <v>24.760999999999999</v>
      </c>
      <c r="V220">
        <v>277.42899999999997</v>
      </c>
    </row>
    <row r="221" spans="1:22">
      <c r="A221" t="s">
        <v>33</v>
      </c>
      <c r="B221">
        <v>319</v>
      </c>
      <c r="C221">
        <v>393</v>
      </c>
      <c r="D221" s="1">
        <v>10086</v>
      </c>
      <c r="E221" s="1">
        <v>621</v>
      </c>
      <c r="F221" s="1">
        <v>64</v>
      </c>
      <c r="G221" s="11">
        <v>2100.63</v>
      </c>
      <c r="H221">
        <v>2100.63</v>
      </c>
      <c r="I221">
        <v>0</v>
      </c>
      <c r="J221">
        <v>420.13</v>
      </c>
      <c r="K221" s="12">
        <v>0</v>
      </c>
      <c r="L221">
        <v>0</v>
      </c>
      <c r="M221">
        <v>5</v>
      </c>
      <c r="N221">
        <v>181445.34</v>
      </c>
      <c r="O221">
        <v>1.02</v>
      </c>
      <c r="P221">
        <v>530</v>
      </c>
      <c r="Q221">
        <v>587</v>
      </c>
      <c r="R221">
        <v>0.9</v>
      </c>
      <c r="S221">
        <v>3.6040000000000001</v>
      </c>
      <c r="T221">
        <v>192.333</v>
      </c>
      <c r="U221">
        <v>17.143000000000001</v>
      </c>
      <c r="V221">
        <v>291.45100000000002</v>
      </c>
    </row>
    <row r="222" spans="1:22">
      <c r="A222" t="s">
        <v>33</v>
      </c>
      <c r="B222">
        <v>378</v>
      </c>
      <c r="C222">
        <v>170</v>
      </c>
      <c r="D222" s="1">
        <v>10764</v>
      </c>
      <c r="E222" s="1">
        <v>627</v>
      </c>
      <c r="F222" s="1">
        <v>43</v>
      </c>
      <c r="G222" s="11">
        <v>2623.08</v>
      </c>
      <c r="H222">
        <v>2535.23</v>
      </c>
      <c r="I222">
        <v>87.84</v>
      </c>
      <c r="J222">
        <v>422.54</v>
      </c>
      <c r="K222" s="12">
        <v>21.96</v>
      </c>
      <c r="L222">
        <v>4</v>
      </c>
      <c r="M222">
        <v>6</v>
      </c>
      <c r="N222">
        <v>222695.93</v>
      </c>
      <c r="O222">
        <v>1.02</v>
      </c>
      <c r="P222">
        <v>644</v>
      </c>
      <c r="Q222">
        <v>575</v>
      </c>
      <c r="R222">
        <v>1.1200000000000001</v>
      </c>
      <c r="S222">
        <v>52.661000000000001</v>
      </c>
      <c r="T222">
        <v>184.667</v>
      </c>
      <c r="U222">
        <v>17.355</v>
      </c>
      <c r="V222">
        <v>277.74799999999999</v>
      </c>
    </row>
    <row r="223" spans="1:22">
      <c r="A223" t="s">
        <v>33</v>
      </c>
      <c r="B223">
        <v>385</v>
      </c>
      <c r="C223">
        <v>300</v>
      </c>
      <c r="D223" s="1">
        <v>6351</v>
      </c>
      <c r="E223" s="1">
        <v>450</v>
      </c>
      <c r="F223" s="1">
        <v>27</v>
      </c>
      <c r="G223" s="11">
        <v>2476.2399999999998</v>
      </c>
      <c r="H223">
        <v>2476.2399999999998</v>
      </c>
      <c r="I223">
        <v>0</v>
      </c>
      <c r="J223">
        <v>412.71</v>
      </c>
      <c r="K223" s="12">
        <v>0</v>
      </c>
      <c r="L223">
        <v>0</v>
      </c>
      <c r="M223">
        <v>6</v>
      </c>
      <c r="N223">
        <v>98490.81</v>
      </c>
      <c r="O223">
        <v>1.04</v>
      </c>
      <c r="P223">
        <v>316</v>
      </c>
      <c r="Q223">
        <v>544</v>
      </c>
      <c r="R223">
        <v>0.57999999999999996</v>
      </c>
      <c r="S223">
        <v>-53.372</v>
      </c>
      <c r="T223">
        <v>219.666</v>
      </c>
      <c r="U223">
        <v>-101.375</v>
      </c>
      <c r="V223">
        <v>310.45</v>
      </c>
    </row>
    <row r="224" spans="1:22">
      <c r="A224" t="s">
        <v>33</v>
      </c>
      <c r="B224">
        <v>404</v>
      </c>
      <c r="C224">
        <v>131</v>
      </c>
      <c r="D224" s="1">
        <v>12968</v>
      </c>
      <c r="E224" s="1">
        <v>591</v>
      </c>
      <c r="F224" s="1">
        <v>56</v>
      </c>
      <c r="G224" s="11">
        <v>2580.1799999999998</v>
      </c>
      <c r="H224">
        <v>2489.1999999999998</v>
      </c>
      <c r="I224">
        <v>90.98</v>
      </c>
      <c r="J224">
        <v>497.84</v>
      </c>
      <c r="K224" s="12">
        <v>22.74</v>
      </c>
      <c r="L224">
        <v>4</v>
      </c>
      <c r="M224">
        <v>5</v>
      </c>
      <c r="N224">
        <v>219248.31</v>
      </c>
      <c r="O224">
        <v>1.01</v>
      </c>
      <c r="P224">
        <v>476</v>
      </c>
      <c r="Q224">
        <v>773</v>
      </c>
      <c r="R224">
        <v>0.62</v>
      </c>
      <c r="S224">
        <v>-6.6219999999999999</v>
      </c>
      <c r="T224">
        <v>248.61699999999999</v>
      </c>
      <c r="U224">
        <v>-18.186</v>
      </c>
      <c r="V224">
        <v>379.85</v>
      </c>
    </row>
    <row r="225" spans="1:22">
      <c r="A225" t="s">
        <v>33</v>
      </c>
      <c r="B225">
        <v>454</v>
      </c>
      <c r="C225">
        <v>126</v>
      </c>
      <c r="D225" s="1">
        <v>12701</v>
      </c>
      <c r="E225" s="1">
        <v>639</v>
      </c>
      <c r="F225" s="1">
        <v>70</v>
      </c>
      <c r="G225" s="11">
        <v>3231.58</v>
      </c>
      <c r="H225">
        <v>3129.53</v>
      </c>
      <c r="I225">
        <v>102.05</v>
      </c>
      <c r="J225">
        <v>625.91</v>
      </c>
      <c r="K225" s="12">
        <v>25.51</v>
      </c>
      <c r="L225">
        <v>4</v>
      </c>
      <c r="M225">
        <v>5</v>
      </c>
      <c r="N225">
        <v>289552.96000000002</v>
      </c>
      <c r="O225">
        <v>1.03</v>
      </c>
      <c r="P225">
        <v>557</v>
      </c>
      <c r="Q225">
        <v>876</v>
      </c>
      <c r="R225">
        <v>0.64</v>
      </c>
      <c r="S225">
        <v>-83.168999999999997</v>
      </c>
      <c r="T225">
        <v>276.24400000000003</v>
      </c>
      <c r="U225">
        <v>-108.13800000000001</v>
      </c>
      <c r="V225">
        <v>386.20100000000002</v>
      </c>
    </row>
    <row r="226" spans="1:22">
      <c r="A226" t="s">
        <v>33</v>
      </c>
      <c r="B226">
        <v>628</v>
      </c>
      <c r="C226">
        <v>471</v>
      </c>
      <c r="D226" s="1">
        <v>10661</v>
      </c>
      <c r="E226" s="1">
        <v>680</v>
      </c>
      <c r="F226" s="1">
        <v>57</v>
      </c>
      <c r="G226" s="11">
        <v>2064.16</v>
      </c>
      <c r="H226">
        <v>2064.16</v>
      </c>
      <c r="I226">
        <v>0</v>
      </c>
      <c r="J226">
        <v>412.83</v>
      </c>
      <c r="K226" s="12">
        <v>0</v>
      </c>
      <c r="L226">
        <v>0</v>
      </c>
      <c r="M226">
        <v>5</v>
      </c>
      <c r="N226">
        <v>245091.45</v>
      </c>
      <c r="O226">
        <v>1.07</v>
      </c>
      <c r="P226">
        <v>467</v>
      </c>
      <c r="Q226">
        <v>650</v>
      </c>
      <c r="R226">
        <v>0.72</v>
      </c>
      <c r="S226">
        <v>-8.234</v>
      </c>
      <c r="T226">
        <v>201.447</v>
      </c>
      <c r="U226">
        <v>20.164000000000001</v>
      </c>
      <c r="V226">
        <v>316.68099999999998</v>
      </c>
    </row>
    <row r="227" spans="1:22">
      <c r="A227" t="s">
        <v>33</v>
      </c>
      <c r="B227">
        <v>655</v>
      </c>
      <c r="C227">
        <v>511</v>
      </c>
      <c r="D227" s="1">
        <v>13635</v>
      </c>
      <c r="E227" s="1">
        <v>762</v>
      </c>
      <c r="F227" s="1">
        <v>59</v>
      </c>
      <c r="G227" s="11">
        <v>3007.66</v>
      </c>
      <c r="H227">
        <v>2973.2</v>
      </c>
      <c r="I227">
        <v>34.46</v>
      </c>
      <c r="J227">
        <v>594.64</v>
      </c>
      <c r="K227" s="12">
        <v>17.23</v>
      </c>
      <c r="L227">
        <v>2</v>
      </c>
      <c r="M227">
        <v>5</v>
      </c>
      <c r="N227">
        <v>322218.55</v>
      </c>
      <c r="O227">
        <v>1.03</v>
      </c>
      <c r="P227">
        <v>528</v>
      </c>
      <c r="Q227">
        <v>993</v>
      </c>
      <c r="R227">
        <v>0.53</v>
      </c>
      <c r="S227">
        <v>3.081</v>
      </c>
      <c r="T227">
        <v>345.54</v>
      </c>
      <c r="U227">
        <v>-48.594999999999999</v>
      </c>
      <c r="V227">
        <v>418.86599999999999</v>
      </c>
    </row>
    <row r="228" spans="1:22">
      <c r="A228" t="s">
        <v>33</v>
      </c>
      <c r="B228">
        <v>666</v>
      </c>
      <c r="C228">
        <v>538</v>
      </c>
      <c r="D228" s="1">
        <v>13064</v>
      </c>
      <c r="E228" s="1">
        <v>692</v>
      </c>
      <c r="F228" s="1">
        <v>46</v>
      </c>
      <c r="G228" s="11">
        <v>2946.48</v>
      </c>
      <c r="H228">
        <v>2743.31</v>
      </c>
      <c r="I228">
        <v>203.16</v>
      </c>
      <c r="J228">
        <v>548.66</v>
      </c>
      <c r="K228" s="12">
        <v>29.02</v>
      </c>
      <c r="L228">
        <v>7</v>
      </c>
      <c r="M228">
        <v>5</v>
      </c>
      <c r="N228">
        <v>280394.43</v>
      </c>
      <c r="O228">
        <v>1.01</v>
      </c>
      <c r="P228">
        <v>441</v>
      </c>
      <c r="Q228">
        <v>940</v>
      </c>
      <c r="R228">
        <v>0.47</v>
      </c>
      <c r="S228">
        <v>-37.825000000000003</v>
      </c>
      <c r="T228">
        <v>261.34699999999998</v>
      </c>
      <c r="U228">
        <v>-53.963000000000001</v>
      </c>
      <c r="V228">
        <v>387.54599999999999</v>
      </c>
    </row>
    <row r="229" spans="1:22">
      <c r="A229" t="s">
        <v>33</v>
      </c>
      <c r="B229">
        <v>683</v>
      </c>
      <c r="C229">
        <v>551</v>
      </c>
      <c r="D229" s="1">
        <v>6502</v>
      </c>
      <c r="E229" s="1">
        <v>452</v>
      </c>
      <c r="F229" s="1">
        <v>54</v>
      </c>
      <c r="G229" s="11">
        <v>2599.0100000000002</v>
      </c>
      <c r="H229">
        <v>2585.59</v>
      </c>
      <c r="I229">
        <v>13.42</v>
      </c>
      <c r="J229">
        <v>517.12</v>
      </c>
      <c r="K229" s="12">
        <v>13.42</v>
      </c>
      <c r="L229">
        <v>1</v>
      </c>
      <c r="M229">
        <v>5</v>
      </c>
      <c r="N229">
        <v>87401.35</v>
      </c>
      <c r="O229">
        <v>1.04</v>
      </c>
      <c r="P229">
        <v>205</v>
      </c>
      <c r="Q229">
        <v>637</v>
      </c>
      <c r="R229">
        <v>0.32</v>
      </c>
      <c r="S229">
        <v>-40.256</v>
      </c>
      <c r="T229">
        <v>252.089</v>
      </c>
      <c r="U229">
        <v>-74.816000000000003</v>
      </c>
      <c r="V229">
        <v>292.27</v>
      </c>
    </row>
    <row r="230" spans="1:22">
      <c r="A230" t="s">
        <v>33</v>
      </c>
      <c r="B230">
        <v>1027</v>
      </c>
      <c r="C230">
        <v>53</v>
      </c>
      <c r="D230" s="1">
        <v>11420</v>
      </c>
      <c r="E230" s="1">
        <v>623</v>
      </c>
      <c r="F230" s="1">
        <v>85</v>
      </c>
      <c r="G230" s="11">
        <v>2054.14</v>
      </c>
      <c r="H230">
        <v>2054.14</v>
      </c>
      <c r="I230">
        <v>0</v>
      </c>
      <c r="J230">
        <v>410.83</v>
      </c>
      <c r="K230" s="12">
        <v>0</v>
      </c>
      <c r="L230">
        <v>0</v>
      </c>
      <c r="M230">
        <v>5</v>
      </c>
      <c r="N230">
        <v>197582.01</v>
      </c>
      <c r="O230">
        <v>1.07</v>
      </c>
      <c r="P230">
        <v>528</v>
      </c>
      <c r="Q230">
        <v>724</v>
      </c>
      <c r="R230">
        <v>0.73</v>
      </c>
      <c r="S230">
        <v>-15.971</v>
      </c>
      <c r="T230">
        <v>230.66200000000001</v>
      </c>
      <c r="U230">
        <v>-5.8140000000000001</v>
      </c>
      <c r="V230">
        <v>343.30900000000003</v>
      </c>
    </row>
    <row r="231" spans="1:22">
      <c r="A231" t="s">
        <v>33</v>
      </c>
      <c r="B231">
        <v>1145</v>
      </c>
      <c r="C231">
        <v>312</v>
      </c>
      <c r="G231" s="11">
        <v>1404.4</v>
      </c>
      <c r="H231">
        <v>1404.4</v>
      </c>
      <c r="I231">
        <v>0</v>
      </c>
      <c r="J231">
        <v>468.13</v>
      </c>
      <c r="K231" s="12">
        <v>0</v>
      </c>
      <c r="L231">
        <v>0</v>
      </c>
      <c r="M231">
        <v>3</v>
      </c>
      <c r="N231">
        <v>146108.07999999999</v>
      </c>
      <c r="O231">
        <v>1.02</v>
      </c>
      <c r="P231">
        <v>404</v>
      </c>
      <c r="Q231">
        <v>679</v>
      </c>
      <c r="R231">
        <v>0.59</v>
      </c>
      <c r="S231">
        <v>5.17</v>
      </c>
      <c r="T231">
        <v>231.203</v>
      </c>
      <c r="U231">
        <v>7.82</v>
      </c>
      <c r="V231">
        <v>298.91199999999998</v>
      </c>
    </row>
    <row r="232" spans="1:22">
      <c r="A232" t="s">
        <v>33</v>
      </c>
      <c r="B232">
        <v>1161</v>
      </c>
      <c r="C232">
        <v>87</v>
      </c>
      <c r="D232" s="1">
        <v>11950</v>
      </c>
      <c r="E232" s="1">
        <v>657</v>
      </c>
      <c r="F232" s="1">
        <v>51</v>
      </c>
      <c r="G232" s="11">
        <v>2348.62</v>
      </c>
      <c r="H232">
        <v>2316.5500000000002</v>
      </c>
      <c r="I232">
        <v>32.07</v>
      </c>
      <c r="J232">
        <v>463.31</v>
      </c>
      <c r="K232" s="12">
        <v>16.04</v>
      </c>
      <c r="L232">
        <v>2</v>
      </c>
      <c r="M232">
        <v>5</v>
      </c>
      <c r="N232">
        <v>235248.44</v>
      </c>
      <c r="O232">
        <v>1.01</v>
      </c>
      <c r="P232">
        <v>476</v>
      </c>
      <c r="Q232">
        <v>683</v>
      </c>
      <c r="R232">
        <v>0.7</v>
      </c>
      <c r="S232">
        <v>-68.606999999999999</v>
      </c>
      <c r="T232">
        <v>216.803</v>
      </c>
      <c r="U232">
        <v>-90.668999999999997</v>
      </c>
      <c r="V232">
        <v>325.43700000000001</v>
      </c>
    </row>
    <row r="233" spans="1:22">
      <c r="A233" t="s">
        <v>33</v>
      </c>
      <c r="B233">
        <v>1395</v>
      </c>
      <c r="C233">
        <v>146</v>
      </c>
      <c r="D233" s="1">
        <v>13650</v>
      </c>
      <c r="E233" s="1">
        <v>645</v>
      </c>
      <c r="F233" s="1">
        <v>63</v>
      </c>
      <c r="G233" s="11">
        <v>2760.06</v>
      </c>
      <c r="H233">
        <v>2760.06</v>
      </c>
      <c r="I233">
        <v>0</v>
      </c>
      <c r="J233">
        <v>552.01</v>
      </c>
      <c r="K233" s="12">
        <v>0</v>
      </c>
      <c r="L233">
        <v>0</v>
      </c>
      <c r="M233">
        <v>5</v>
      </c>
      <c r="N233">
        <v>294232.21999999997</v>
      </c>
      <c r="O233">
        <v>1.03</v>
      </c>
      <c r="P233">
        <v>656</v>
      </c>
      <c r="Q233">
        <v>782</v>
      </c>
      <c r="R233">
        <v>0.84</v>
      </c>
      <c r="S233">
        <v>-53.753</v>
      </c>
      <c r="T233">
        <v>267.13900000000001</v>
      </c>
      <c r="U233">
        <v>-43.192</v>
      </c>
      <c r="V233">
        <v>373.35899999999998</v>
      </c>
    </row>
    <row r="234" spans="1:22">
      <c r="A234" t="s">
        <v>33</v>
      </c>
      <c r="B234">
        <v>1449</v>
      </c>
      <c r="C234">
        <v>491</v>
      </c>
      <c r="D234" s="1">
        <v>16082</v>
      </c>
      <c r="E234" s="1">
        <v>776</v>
      </c>
      <c r="F234" s="1">
        <v>97</v>
      </c>
      <c r="G234" s="11">
        <v>2505.3000000000002</v>
      </c>
      <c r="H234">
        <v>2421.0700000000002</v>
      </c>
      <c r="I234">
        <v>84.22</v>
      </c>
      <c r="J234">
        <v>484.21</v>
      </c>
      <c r="K234" s="12">
        <v>21.06</v>
      </c>
      <c r="L234">
        <v>4</v>
      </c>
      <c r="M234">
        <v>5</v>
      </c>
      <c r="N234">
        <v>331337.33</v>
      </c>
      <c r="O234">
        <v>1.02</v>
      </c>
      <c r="P234">
        <v>746</v>
      </c>
      <c r="Q234">
        <v>801</v>
      </c>
      <c r="R234">
        <v>0.93</v>
      </c>
      <c r="S234">
        <v>4.7270000000000003</v>
      </c>
      <c r="T234">
        <v>222.75299999999999</v>
      </c>
      <c r="U234">
        <v>3.4390000000000001</v>
      </c>
      <c r="V234">
        <v>349.44</v>
      </c>
    </row>
    <row r="235" spans="1:22">
      <c r="A235" t="s">
        <v>33</v>
      </c>
      <c r="B235">
        <v>1489</v>
      </c>
      <c r="C235">
        <v>47</v>
      </c>
      <c r="D235" s="1">
        <v>8463</v>
      </c>
      <c r="E235" s="1">
        <v>541</v>
      </c>
      <c r="F235" s="1">
        <v>30</v>
      </c>
      <c r="G235" s="11">
        <v>1832.59</v>
      </c>
      <c r="H235">
        <v>1832.59</v>
      </c>
      <c r="I235">
        <v>0</v>
      </c>
      <c r="J235">
        <v>366.52</v>
      </c>
      <c r="K235" s="12">
        <v>0</v>
      </c>
      <c r="L235">
        <v>0</v>
      </c>
      <c r="M235">
        <v>5</v>
      </c>
      <c r="N235">
        <v>125229.94</v>
      </c>
      <c r="O235">
        <v>1.02</v>
      </c>
      <c r="P235">
        <v>492</v>
      </c>
      <c r="Q235">
        <v>466</v>
      </c>
      <c r="R235">
        <v>1.06</v>
      </c>
      <c r="S235">
        <v>-16.315999999999999</v>
      </c>
      <c r="T235">
        <v>152.96899999999999</v>
      </c>
      <c r="U235">
        <v>-5.976</v>
      </c>
      <c r="V235">
        <v>236.988</v>
      </c>
    </row>
    <row r="236" spans="1:22">
      <c r="A236" t="s">
        <v>33</v>
      </c>
      <c r="B236">
        <v>1526</v>
      </c>
      <c r="C236">
        <v>378</v>
      </c>
      <c r="D236" s="1">
        <v>8052</v>
      </c>
      <c r="E236" s="1">
        <v>500</v>
      </c>
      <c r="F236" s="1">
        <v>62</v>
      </c>
      <c r="G236" s="11">
        <v>3353.45</v>
      </c>
      <c r="H236">
        <v>3353.45</v>
      </c>
      <c r="I236">
        <v>0</v>
      </c>
      <c r="J236">
        <v>670.69</v>
      </c>
      <c r="K236" s="12">
        <v>0</v>
      </c>
      <c r="L236">
        <v>0</v>
      </c>
      <c r="M236">
        <v>5</v>
      </c>
      <c r="N236">
        <v>234418.54</v>
      </c>
      <c r="O236">
        <v>1.04</v>
      </c>
      <c r="P236">
        <v>360</v>
      </c>
      <c r="Q236">
        <v>897</v>
      </c>
      <c r="R236">
        <v>0.4</v>
      </c>
      <c r="S236">
        <v>-27.306000000000001</v>
      </c>
      <c r="T236">
        <v>316.23599999999999</v>
      </c>
      <c r="U236">
        <v>-3.0569999999999999</v>
      </c>
      <c r="V236">
        <v>413.68599999999998</v>
      </c>
    </row>
    <row r="237" spans="1:22">
      <c r="A237" t="s">
        <v>34</v>
      </c>
      <c r="B237">
        <v>166</v>
      </c>
      <c r="C237">
        <v>79</v>
      </c>
      <c r="D237" s="1">
        <v>25553</v>
      </c>
      <c r="E237" s="1">
        <v>929</v>
      </c>
      <c r="F237" s="1">
        <v>119</v>
      </c>
      <c r="G237" s="11">
        <v>4399.92</v>
      </c>
      <c r="H237">
        <v>4118.71</v>
      </c>
      <c r="I237">
        <v>281.2</v>
      </c>
      <c r="J237">
        <v>686.45</v>
      </c>
      <c r="K237" s="12">
        <v>23.43</v>
      </c>
      <c r="L237">
        <v>12</v>
      </c>
      <c r="M237">
        <v>6</v>
      </c>
      <c r="N237">
        <v>568392.98</v>
      </c>
      <c r="O237">
        <v>1.01</v>
      </c>
      <c r="P237">
        <v>502</v>
      </c>
      <c r="Q237">
        <v>1255</v>
      </c>
      <c r="R237">
        <v>0.4</v>
      </c>
      <c r="S237">
        <v>90.754999999999995</v>
      </c>
      <c r="T237">
        <v>388.54399999999998</v>
      </c>
      <c r="U237">
        <v>66.58</v>
      </c>
      <c r="V237">
        <v>600.52499999999998</v>
      </c>
    </row>
    <row r="238" spans="1:22">
      <c r="A238" t="s">
        <v>34</v>
      </c>
      <c r="B238">
        <v>167</v>
      </c>
      <c r="C238">
        <v>30</v>
      </c>
      <c r="D238" s="1">
        <v>9746</v>
      </c>
      <c r="E238" s="1">
        <v>645</v>
      </c>
      <c r="F238" s="1">
        <v>67</v>
      </c>
      <c r="G238" s="11">
        <v>3575.08</v>
      </c>
      <c r="H238">
        <v>3575.08</v>
      </c>
      <c r="I238">
        <v>0</v>
      </c>
      <c r="J238">
        <v>595.85</v>
      </c>
      <c r="K238" s="12">
        <v>0</v>
      </c>
      <c r="L238">
        <v>0</v>
      </c>
      <c r="M238">
        <v>6</v>
      </c>
      <c r="N238">
        <v>484715.28</v>
      </c>
      <c r="O238">
        <v>1.01</v>
      </c>
      <c r="P238">
        <v>813</v>
      </c>
      <c r="Q238">
        <v>930</v>
      </c>
      <c r="R238">
        <v>0.87</v>
      </c>
      <c r="S238">
        <v>39.606999999999999</v>
      </c>
      <c r="T238">
        <v>282.93700000000001</v>
      </c>
      <c r="U238">
        <v>18.78</v>
      </c>
      <c r="V238">
        <v>473.09500000000003</v>
      </c>
    </row>
    <row r="239" spans="1:22">
      <c r="A239" t="s">
        <v>34</v>
      </c>
      <c r="B239">
        <v>186</v>
      </c>
      <c r="C239">
        <v>526</v>
      </c>
      <c r="D239" s="1">
        <v>40956</v>
      </c>
      <c r="E239" s="1">
        <v>1421</v>
      </c>
      <c r="F239" s="1">
        <v>84</v>
      </c>
      <c r="G239" s="11">
        <v>6173.5</v>
      </c>
      <c r="H239">
        <v>5838.93</v>
      </c>
      <c r="I239">
        <v>334.58</v>
      </c>
      <c r="J239">
        <v>1167.79</v>
      </c>
      <c r="K239" s="12">
        <v>20.91</v>
      </c>
      <c r="L239">
        <v>16</v>
      </c>
      <c r="M239">
        <v>5</v>
      </c>
      <c r="N239">
        <v>859848.53</v>
      </c>
      <c r="O239">
        <v>1.03</v>
      </c>
      <c r="P239">
        <v>713</v>
      </c>
      <c r="Q239">
        <v>1773</v>
      </c>
      <c r="R239">
        <v>0.4</v>
      </c>
      <c r="S239">
        <v>-62.344999999999999</v>
      </c>
      <c r="T239">
        <v>573.70699999999999</v>
      </c>
      <c r="U239">
        <v>-213.72399999999999</v>
      </c>
      <c r="V239">
        <v>855.91099999999994</v>
      </c>
    </row>
    <row r="240" spans="1:22">
      <c r="A240" t="s">
        <v>34</v>
      </c>
      <c r="B240">
        <v>292</v>
      </c>
      <c r="C240">
        <v>27</v>
      </c>
      <c r="D240" s="1">
        <v>25167</v>
      </c>
      <c r="E240" s="1">
        <v>1050</v>
      </c>
      <c r="F240" s="1">
        <v>142</v>
      </c>
      <c r="G240" s="11">
        <v>5762.35</v>
      </c>
      <c r="H240">
        <v>5658.27</v>
      </c>
      <c r="I240">
        <v>104.08</v>
      </c>
      <c r="J240">
        <v>943.05</v>
      </c>
      <c r="K240" s="12">
        <v>17.350000000000001</v>
      </c>
      <c r="L240">
        <v>6</v>
      </c>
      <c r="M240">
        <v>6</v>
      </c>
      <c r="N240">
        <v>756700.03</v>
      </c>
      <c r="O240">
        <v>1.01</v>
      </c>
      <c r="P240">
        <v>664</v>
      </c>
      <c r="Q240">
        <v>1544</v>
      </c>
      <c r="R240">
        <v>0.43</v>
      </c>
      <c r="S240">
        <v>106.506</v>
      </c>
      <c r="T240">
        <v>514.65899999999999</v>
      </c>
      <c r="U240">
        <v>159.357</v>
      </c>
      <c r="V240">
        <v>796.53499999999997</v>
      </c>
    </row>
    <row r="241" spans="1:22">
      <c r="A241" t="s">
        <v>34</v>
      </c>
      <c r="B241">
        <v>341</v>
      </c>
      <c r="C241">
        <v>357</v>
      </c>
      <c r="D241" s="1">
        <v>25721</v>
      </c>
      <c r="E241" s="1">
        <v>1137</v>
      </c>
      <c r="F241" s="1">
        <v>117</v>
      </c>
      <c r="G241" s="11">
        <v>5710.3</v>
      </c>
      <c r="H241">
        <v>5578.74</v>
      </c>
      <c r="I241">
        <v>131.57</v>
      </c>
      <c r="J241">
        <v>1115.75</v>
      </c>
      <c r="K241" s="12">
        <v>18.8</v>
      </c>
      <c r="L241">
        <v>7</v>
      </c>
      <c r="M241">
        <v>5</v>
      </c>
      <c r="N241">
        <v>1213429.56</v>
      </c>
      <c r="O241">
        <v>1.01</v>
      </c>
      <c r="P241">
        <v>984</v>
      </c>
      <c r="Q241">
        <v>1748</v>
      </c>
      <c r="R241">
        <v>0.56000000000000005</v>
      </c>
      <c r="S241">
        <v>47.701999999999998</v>
      </c>
      <c r="T241">
        <v>574.04899999999998</v>
      </c>
      <c r="U241">
        <v>82.846999999999994</v>
      </c>
      <c r="V241">
        <v>844.38699999999994</v>
      </c>
    </row>
    <row r="242" spans="1:22">
      <c r="A242" t="s">
        <v>34</v>
      </c>
      <c r="B242">
        <v>551</v>
      </c>
      <c r="C242">
        <v>109</v>
      </c>
      <c r="D242" s="1">
        <v>21870</v>
      </c>
      <c r="E242" s="1">
        <v>941</v>
      </c>
      <c r="F242" s="1">
        <v>56</v>
      </c>
      <c r="G242" s="11">
        <v>6245.18</v>
      </c>
      <c r="H242">
        <v>6041.71</v>
      </c>
      <c r="I242">
        <v>203.47</v>
      </c>
      <c r="J242">
        <v>1006.95</v>
      </c>
      <c r="K242" s="12">
        <v>15.65</v>
      </c>
      <c r="L242">
        <v>13</v>
      </c>
      <c r="M242">
        <v>6</v>
      </c>
      <c r="N242">
        <v>822071.48</v>
      </c>
      <c r="O242">
        <v>1.01</v>
      </c>
      <c r="P242">
        <v>1168</v>
      </c>
      <c r="Q242">
        <v>1335</v>
      </c>
      <c r="R242">
        <v>0.87</v>
      </c>
      <c r="S242">
        <v>-74.727000000000004</v>
      </c>
      <c r="T242">
        <v>455.83300000000003</v>
      </c>
      <c r="U242">
        <v>-90.429000000000002</v>
      </c>
      <c r="V242">
        <v>654.96100000000001</v>
      </c>
    </row>
    <row r="243" spans="1:22">
      <c r="A243" t="s">
        <v>34</v>
      </c>
      <c r="B243">
        <v>574</v>
      </c>
      <c r="C243">
        <v>82</v>
      </c>
      <c r="D243" s="1">
        <v>23377</v>
      </c>
      <c r="E243" s="1">
        <v>1015</v>
      </c>
      <c r="F243" s="1">
        <v>120</v>
      </c>
      <c r="G243" s="11">
        <v>4480.51</v>
      </c>
      <c r="H243">
        <v>4480.51</v>
      </c>
      <c r="I243">
        <v>0</v>
      </c>
      <c r="J243">
        <v>896.1</v>
      </c>
      <c r="K243" s="12">
        <v>0</v>
      </c>
      <c r="L243">
        <v>0</v>
      </c>
      <c r="M243">
        <v>5</v>
      </c>
      <c r="N243">
        <v>902062.54</v>
      </c>
      <c r="O243">
        <v>1.01</v>
      </c>
      <c r="P243">
        <v>1144</v>
      </c>
      <c r="Q243">
        <v>1097</v>
      </c>
      <c r="R243">
        <v>1.04</v>
      </c>
      <c r="S243">
        <v>11.930999999999999</v>
      </c>
      <c r="T243">
        <v>380.267</v>
      </c>
      <c r="U243">
        <v>44.978000000000002</v>
      </c>
      <c r="V243">
        <v>602.91</v>
      </c>
    </row>
    <row r="244" spans="1:22">
      <c r="A244" t="s">
        <v>34</v>
      </c>
      <c r="B244">
        <v>643</v>
      </c>
      <c r="C244">
        <v>369</v>
      </c>
      <c r="D244" s="1">
        <v>23408</v>
      </c>
      <c r="E244" s="1">
        <v>1020</v>
      </c>
      <c r="F244" s="1">
        <v>67</v>
      </c>
      <c r="G244" s="11">
        <v>5966.94</v>
      </c>
      <c r="H244">
        <v>5473.84</v>
      </c>
      <c r="I244">
        <v>493.1</v>
      </c>
      <c r="J244">
        <v>912.31</v>
      </c>
      <c r="K244" s="12">
        <v>24.66</v>
      </c>
      <c r="L244">
        <v>20</v>
      </c>
      <c r="M244">
        <v>6</v>
      </c>
      <c r="N244">
        <v>985732.7</v>
      </c>
      <c r="O244">
        <v>1.01</v>
      </c>
      <c r="P244">
        <v>773</v>
      </c>
      <c r="Q244">
        <v>1679</v>
      </c>
      <c r="R244">
        <v>0.46</v>
      </c>
      <c r="S244">
        <v>-142.36000000000001</v>
      </c>
      <c r="T244">
        <v>478.65499999999997</v>
      </c>
      <c r="U244">
        <v>-147.22399999999999</v>
      </c>
      <c r="V244">
        <v>786.577</v>
      </c>
    </row>
    <row r="245" spans="1:22">
      <c r="A245" t="s">
        <v>34</v>
      </c>
      <c r="B245">
        <v>654</v>
      </c>
      <c r="C245">
        <v>158</v>
      </c>
      <c r="D245" s="1">
        <v>32836</v>
      </c>
      <c r="E245" s="1">
        <v>1282</v>
      </c>
      <c r="F245" s="1">
        <v>72</v>
      </c>
      <c r="G245" s="11">
        <v>7261.79</v>
      </c>
      <c r="H245">
        <v>6672.63</v>
      </c>
      <c r="I245">
        <v>589.15</v>
      </c>
      <c r="J245">
        <v>1112.1099999999999</v>
      </c>
      <c r="K245" s="12">
        <v>29.46</v>
      </c>
      <c r="L245">
        <v>20</v>
      </c>
      <c r="M245">
        <v>6</v>
      </c>
      <c r="N245">
        <v>1209485.08</v>
      </c>
      <c r="O245">
        <v>1.02</v>
      </c>
      <c r="P245">
        <v>1065</v>
      </c>
      <c r="Q245">
        <v>1790</v>
      </c>
      <c r="R245">
        <v>0.59</v>
      </c>
      <c r="S245">
        <v>-85.998000000000005</v>
      </c>
      <c r="T245">
        <v>530.649</v>
      </c>
      <c r="U245">
        <v>-189.28</v>
      </c>
      <c r="V245">
        <v>815.42700000000002</v>
      </c>
    </row>
    <row r="246" spans="1:22">
      <c r="A246" t="s">
        <v>34</v>
      </c>
      <c r="B246">
        <v>703</v>
      </c>
      <c r="C246">
        <v>440</v>
      </c>
      <c r="D246" s="1">
        <v>38132</v>
      </c>
      <c r="E246" s="1">
        <v>1372</v>
      </c>
      <c r="F246" s="1">
        <v>508</v>
      </c>
      <c r="G246" s="11">
        <v>6535.36</v>
      </c>
      <c r="H246">
        <v>6002.21</v>
      </c>
      <c r="I246">
        <v>533.15</v>
      </c>
      <c r="J246">
        <v>1200.44</v>
      </c>
      <c r="K246" s="12">
        <v>28.06</v>
      </c>
      <c r="L246">
        <v>19</v>
      </c>
      <c r="M246">
        <v>5</v>
      </c>
      <c r="N246">
        <v>1243890.8899999999</v>
      </c>
      <c r="O246">
        <v>1.01</v>
      </c>
      <c r="P246">
        <v>869</v>
      </c>
      <c r="Q246">
        <v>1782</v>
      </c>
      <c r="R246">
        <v>0.49</v>
      </c>
      <c r="S246">
        <v>-6.6440000000000001</v>
      </c>
      <c r="T246">
        <v>546.32299999999998</v>
      </c>
      <c r="U246">
        <v>-80.638000000000005</v>
      </c>
      <c r="V246">
        <v>862.78399999999999</v>
      </c>
    </row>
    <row r="247" spans="1:22">
      <c r="A247" t="s">
        <v>34</v>
      </c>
      <c r="B247">
        <v>718</v>
      </c>
      <c r="C247">
        <v>570</v>
      </c>
      <c r="D247" s="1">
        <v>36654</v>
      </c>
      <c r="E247" s="1">
        <v>1361</v>
      </c>
      <c r="F247" s="1">
        <v>189</v>
      </c>
      <c r="G247" s="11">
        <v>6481.28</v>
      </c>
      <c r="H247">
        <v>6159.75</v>
      </c>
      <c r="I247">
        <v>321.52999999999997</v>
      </c>
      <c r="J247">
        <v>1026.6300000000001</v>
      </c>
      <c r="K247" s="12">
        <v>24.73</v>
      </c>
      <c r="L247">
        <v>13</v>
      </c>
      <c r="M247">
        <v>6</v>
      </c>
      <c r="N247">
        <v>782734.75</v>
      </c>
      <c r="O247">
        <v>1.02</v>
      </c>
      <c r="P247">
        <v>772</v>
      </c>
      <c r="Q247">
        <v>1354</v>
      </c>
      <c r="R247">
        <v>0.56999999999999995</v>
      </c>
      <c r="S247">
        <v>-41.462000000000003</v>
      </c>
      <c r="T247">
        <v>494.76799999999997</v>
      </c>
      <c r="U247">
        <v>-130.22900000000001</v>
      </c>
      <c r="V247">
        <v>749.73699999999997</v>
      </c>
    </row>
    <row r="248" spans="1:22">
      <c r="A248" t="s">
        <v>34</v>
      </c>
      <c r="B248">
        <v>1064</v>
      </c>
      <c r="C248">
        <v>184</v>
      </c>
      <c r="D248" s="1">
        <v>31043</v>
      </c>
      <c r="E248" s="1">
        <v>1159</v>
      </c>
      <c r="F248" s="1">
        <v>58</v>
      </c>
      <c r="G248" s="11">
        <v>7424.54</v>
      </c>
      <c r="H248">
        <v>6689.22</v>
      </c>
      <c r="I248">
        <v>735.32</v>
      </c>
      <c r="J248">
        <v>1337.84</v>
      </c>
      <c r="K248" s="12">
        <v>31.97</v>
      </c>
      <c r="L248">
        <v>23</v>
      </c>
      <c r="M248">
        <v>5</v>
      </c>
      <c r="N248">
        <v>760124.99</v>
      </c>
      <c r="O248">
        <v>1.01</v>
      </c>
      <c r="P248">
        <v>774</v>
      </c>
      <c r="Q248">
        <v>1835</v>
      </c>
      <c r="R248">
        <v>0.42</v>
      </c>
      <c r="S248">
        <v>-110.90300000000001</v>
      </c>
      <c r="T248">
        <v>599.17999999999995</v>
      </c>
      <c r="U248">
        <v>-259.15699999999998</v>
      </c>
      <c r="V248">
        <v>780.71199999999999</v>
      </c>
    </row>
    <row r="249" spans="1:22">
      <c r="A249" t="s">
        <v>34</v>
      </c>
      <c r="B249">
        <v>1158</v>
      </c>
      <c r="C249">
        <v>343</v>
      </c>
      <c r="D249" s="1">
        <v>25785</v>
      </c>
      <c r="E249" s="1">
        <v>1123</v>
      </c>
      <c r="F249" s="1">
        <v>73</v>
      </c>
      <c r="G249" s="11">
        <v>5956.59</v>
      </c>
      <c r="H249">
        <v>5875.82</v>
      </c>
      <c r="I249">
        <v>80.760000000000005</v>
      </c>
      <c r="J249">
        <v>979.3</v>
      </c>
      <c r="K249" s="12">
        <v>13.46</v>
      </c>
      <c r="L249">
        <v>6</v>
      </c>
      <c r="M249">
        <v>6</v>
      </c>
      <c r="N249">
        <v>461749.8</v>
      </c>
      <c r="O249">
        <v>1.03</v>
      </c>
      <c r="P249">
        <v>599</v>
      </c>
      <c r="Q249">
        <v>1417</v>
      </c>
      <c r="R249">
        <v>0.42</v>
      </c>
      <c r="S249">
        <v>-143.97200000000001</v>
      </c>
      <c r="T249">
        <v>503.90199999999999</v>
      </c>
      <c r="U249">
        <v>-248.50299999999999</v>
      </c>
      <c r="V249">
        <v>618.11099999999999</v>
      </c>
    </row>
    <row r="250" spans="1:22">
      <c r="A250" t="s">
        <v>34</v>
      </c>
      <c r="B250">
        <v>1236</v>
      </c>
      <c r="C250">
        <v>291</v>
      </c>
      <c r="D250" s="1">
        <v>20391</v>
      </c>
      <c r="E250" s="1">
        <v>955</v>
      </c>
      <c r="F250" s="1">
        <v>61</v>
      </c>
      <c r="G250" s="11">
        <v>5761.97</v>
      </c>
      <c r="H250">
        <v>5666.81</v>
      </c>
      <c r="I250">
        <v>95.16</v>
      </c>
      <c r="J250">
        <v>1133.3599999999999</v>
      </c>
      <c r="K250" s="12">
        <v>23.79</v>
      </c>
      <c r="L250">
        <v>4</v>
      </c>
      <c r="M250">
        <v>5</v>
      </c>
      <c r="N250">
        <v>752819.48</v>
      </c>
      <c r="O250">
        <v>1.01</v>
      </c>
      <c r="P250">
        <v>912</v>
      </c>
      <c r="Q250">
        <v>1508</v>
      </c>
      <c r="R250">
        <v>0.6</v>
      </c>
      <c r="S250">
        <v>-145.28299999999999</v>
      </c>
      <c r="T250">
        <v>522.99599999999998</v>
      </c>
      <c r="U250">
        <v>-132.38499999999999</v>
      </c>
      <c r="V250">
        <v>693.07500000000005</v>
      </c>
    </row>
    <row r="251" spans="1:22">
      <c r="A251" t="s">
        <v>34</v>
      </c>
      <c r="B251">
        <v>1250</v>
      </c>
      <c r="C251">
        <v>419</v>
      </c>
      <c r="D251" s="1">
        <v>30013</v>
      </c>
      <c r="E251" s="1">
        <v>1153</v>
      </c>
      <c r="F251" s="1">
        <v>82</v>
      </c>
      <c r="G251" s="11">
        <v>4971.28</v>
      </c>
      <c r="H251">
        <v>4971.28</v>
      </c>
      <c r="I251">
        <v>0</v>
      </c>
      <c r="J251">
        <v>994.26</v>
      </c>
      <c r="K251" s="12">
        <v>0</v>
      </c>
      <c r="L251">
        <v>0</v>
      </c>
      <c r="M251">
        <v>5</v>
      </c>
      <c r="N251">
        <v>804649.74</v>
      </c>
      <c r="O251">
        <v>1.04</v>
      </c>
      <c r="P251">
        <v>872</v>
      </c>
      <c r="Q251">
        <v>1299</v>
      </c>
      <c r="R251">
        <v>0.67</v>
      </c>
      <c r="S251">
        <v>-36.29</v>
      </c>
      <c r="T251">
        <v>500.36099999999999</v>
      </c>
      <c r="U251">
        <v>-37.880000000000003</v>
      </c>
      <c r="V251">
        <v>640.98599999999999</v>
      </c>
    </row>
    <row r="252" spans="1:22">
      <c r="A252" t="s">
        <v>34</v>
      </c>
      <c r="B252">
        <v>1371</v>
      </c>
      <c r="C252">
        <v>94</v>
      </c>
      <c r="D252" s="1">
        <v>25069</v>
      </c>
      <c r="E252" s="1">
        <v>1060</v>
      </c>
      <c r="F252" s="1">
        <v>103</v>
      </c>
      <c r="G252" s="11">
        <v>6055.49</v>
      </c>
      <c r="H252">
        <v>5479.36</v>
      </c>
      <c r="I252">
        <v>576.12</v>
      </c>
      <c r="J252">
        <v>1095.8699999999999</v>
      </c>
      <c r="K252" s="12">
        <v>27.43</v>
      </c>
      <c r="L252">
        <v>21</v>
      </c>
      <c r="M252">
        <v>5</v>
      </c>
      <c r="N252">
        <v>1156647.71</v>
      </c>
      <c r="O252">
        <v>1</v>
      </c>
      <c r="P252">
        <v>1129</v>
      </c>
      <c r="Q252">
        <v>1598</v>
      </c>
      <c r="R252">
        <v>0.71</v>
      </c>
      <c r="S252">
        <v>18.536999999999999</v>
      </c>
      <c r="T252">
        <v>474.351</v>
      </c>
      <c r="U252">
        <v>-41.555</v>
      </c>
      <c r="V252">
        <v>796.65800000000002</v>
      </c>
    </row>
    <row r="253" spans="1:22">
      <c r="A253" t="s">
        <v>34</v>
      </c>
      <c r="B253">
        <v>1508</v>
      </c>
      <c r="C253">
        <v>138</v>
      </c>
      <c r="D253" s="1">
        <v>25512</v>
      </c>
      <c r="E253" s="1">
        <v>1107</v>
      </c>
      <c r="F253" s="1">
        <v>107</v>
      </c>
      <c r="G253" s="11">
        <v>6645.98</v>
      </c>
      <c r="H253">
        <v>6462.52</v>
      </c>
      <c r="I253">
        <v>183.46</v>
      </c>
      <c r="J253">
        <v>1077.0899999999999</v>
      </c>
      <c r="K253" s="12">
        <v>22.93</v>
      </c>
      <c r="L253">
        <v>8</v>
      </c>
      <c r="M253">
        <v>6</v>
      </c>
      <c r="N253">
        <v>621438.03</v>
      </c>
      <c r="O253">
        <v>1.03</v>
      </c>
      <c r="P253">
        <v>672</v>
      </c>
      <c r="Q253">
        <v>1545</v>
      </c>
      <c r="R253">
        <v>0.43</v>
      </c>
      <c r="S253">
        <v>-124.84699999999999</v>
      </c>
      <c r="T253">
        <v>526.476</v>
      </c>
      <c r="U253">
        <v>-303.92700000000002</v>
      </c>
      <c r="V253">
        <v>720.947</v>
      </c>
    </row>
    <row r="254" spans="1:22">
      <c r="A254" t="s">
        <v>34</v>
      </c>
      <c r="B254">
        <v>1572</v>
      </c>
      <c r="C254">
        <v>514</v>
      </c>
      <c r="D254" s="1">
        <v>31990</v>
      </c>
      <c r="E254" s="1">
        <v>1198</v>
      </c>
      <c r="F254" s="1">
        <v>188</v>
      </c>
      <c r="G254" s="11">
        <v>6572.11</v>
      </c>
      <c r="H254">
        <v>6117.08</v>
      </c>
      <c r="I254">
        <v>455.03</v>
      </c>
      <c r="J254">
        <v>1019.51</v>
      </c>
      <c r="K254" s="12">
        <v>30.34</v>
      </c>
      <c r="L254">
        <v>15</v>
      </c>
      <c r="M254">
        <v>6</v>
      </c>
      <c r="N254">
        <v>427326.08</v>
      </c>
      <c r="O254">
        <v>1.01</v>
      </c>
      <c r="P254">
        <v>410</v>
      </c>
      <c r="Q254">
        <v>1739</v>
      </c>
      <c r="R254">
        <v>0.24</v>
      </c>
      <c r="S254">
        <v>22.228999999999999</v>
      </c>
      <c r="T254">
        <v>578.42100000000005</v>
      </c>
      <c r="U254">
        <v>-68.95</v>
      </c>
      <c r="V254">
        <v>746.93799999999999</v>
      </c>
    </row>
    <row r="255" spans="1:22">
      <c r="A255" t="s">
        <v>34</v>
      </c>
      <c r="B255">
        <v>1574</v>
      </c>
      <c r="C255">
        <v>435</v>
      </c>
      <c r="D255" s="1">
        <v>31082</v>
      </c>
      <c r="E255" s="1">
        <v>1253</v>
      </c>
      <c r="F255" s="1">
        <v>124</v>
      </c>
      <c r="G255" s="11">
        <v>5172.9799999999996</v>
      </c>
      <c r="H255">
        <v>5087.03</v>
      </c>
      <c r="I255">
        <v>85.95</v>
      </c>
      <c r="J255">
        <v>1017.41</v>
      </c>
      <c r="K255" s="12">
        <v>28.65</v>
      </c>
      <c r="L255">
        <v>3</v>
      </c>
      <c r="M255">
        <v>5</v>
      </c>
      <c r="N255">
        <v>879150.84</v>
      </c>
      <c r="O255">
        <v>1.01</v>
      </c>
      <c r="P255">
        <v>791</v>
      </c>
      <c r="Q255">
        <v>1453</v>
      </c>
      <c r="R255">
        <v>0.54</v>
      </c>
      <c r="S255">
        <v>-79.602000000000004</v>
      </c>
      <c r="T255">
        <v>534.95399999999995</v>
      </c>
      <c r="U255">
        <v>-207.21799999999999</v>
      </c>
      <c r="V255">
        <v>707.15499999999997</v>
      </c>
    </row>
    <row r="256" spans="1:22">
      <c r="A256" t="s">
        <v>35</v>
      </c>
      <c r="B256">
        <v>26</v>
      </c>
      <c r="C256">
        <v>154</v>
      </c>
      <c r="G256" s="11">
        <v>5259.21</v>
      </c>
      <c r="H256">
        <v>4343.6499999999996</v>
      </c>
      <c r="I256">
        <v>915.56</v>
      </c>
      <c r="J256">
        <v>723.94</v>
      </c>
      <c r="K256" s="12">
        <v>39.81</v>
      </c>
      <c r="L256">
        <v>23</v>
      </c>
      <c r="M256">
        <v>6</v>
      </c>
      <c r="N256">
        <v>740529.54</v>
      </c>
      <c r="O256">
        <v>1.02</v>
      </c>
      <c r="P256">
        <v>631</v>
      </c>
      <c r="Q256">
        <v>1741</v>
      </c>
      <c r="R256">
        <v>0.36</v>
      </c>
      <c r="S256">
        <v>-0.39500000000000002</v>
      </c>
      <c r="T256">
        <v>514.67499999999995</v>
      </c>
      <c r="U256">
        <v>32.542000000000002</v>
      </c>
      <c r="V256">
        <v>822.45399999999995</v>
      </c>
    </row>
    <row r="257" spans="1:22">
      <c r="A257" t="s">
        <v>35</v>
      </c>
      <c r="B257">
        <v>31</v>
      </c>
      <c r="C257">
        <v>63</v>
      </c>
      <c r="D257" s="1">
        <v>22231</v>
      </c>
      <c r="E257" s="1">
        <v>920</v>
      </c>
      <c r="F257" s="1">
        <v>77</v>
      </c>
      <c r="G257" s="11">
        <v>5326.92</v>
      </c>
      <c r="H257">
        <v>4643.1499999999996</v>
      </c>
      <c r="I257">
        <v>683.78</v>
      </c>
      <c r="J257">
        <v>928.63</v>
      </c>
      <c r="K257" s="12">
        <v>34.19</v>
      </c>
      <c r="L257">
        <v>20</v>
      </c>
      <c r="M257">
        <v>5</v>
      </c>
      <c r="N257">
        <v>879456.76</v>
      </c>
      <c r="O257">
        <v>1</v>
      </c>
      <c r="P257">
        <v>1027</v>
      </c>
      <c r="Q257">
        <v>1537</v>
      </c>
      <c r="R257">
        <v>0.67</v>
      </c>
      <c r="S257">
        <v>12.776</v>
      </c>
      <c r="T257">
        <v>482.49799999999999</v>
      </c>
      <c r="U257">
        <v>48.026000000000003</v>
      </c>
      <c r="V257">
        <v>830.29</v>
      </c>
    </row>
    <row r="258" spans="1:22">
      <c r="A258" t="s">
        <v>35</v>
      </c>
      <c r="B258">
        <v>117</v>
      </c>
      <c r="C258">
        <v>499</v>
      </c>
      <c r="D258" s="1">
        <v>21083</v>
      </c>
      <c r="E258" s="1">
        <v>890</v>
      </c>
      <c r="F258" s="1">
        <v>235</v>
      </c>
      <c r="G258" s="11">
        <v>6553.54</v>
      </c>
      <c r="H258">
        <v>5493.76</v>
      </c>
      <c r="I258">
        <v>1059.77</v>
      </c>
      <c r="J258">
        <v>1373.44</v>
      </c>
      <c r="K258" s="12">
        <v>46.08</v>
      </c>
      <c r="L258">
        <v>23</v>
      </c>
      <c r="M258">
        <v>4</v>
      </c>
      <c r="N258">
        <v>714395.04</v>
      </c>
      <c r="O258">
        <v>1.01</v>
      </c>
      <c r="P258">
        <v>550</v>
      </c>
      <c r="Q258">
        <v>1912</v>
      </c>
      <c r="R258">
        <v>0.28999999999999998</v>
      </c>
      <c r="S258">
        <v>140.43199999999999</v>
      </c>
      <c r="T258">
        <v>650.48699999999997</v>
      </c>
      <c r="U258">
        <v>276.74</v>
      </c>
      <c r="V258">
        <v>947.58399999999995</v>
      </c>
    </row>
    <row r="259" spans="1:22">
      <c r="A259" t="s">
        <v>35</v>
      </c>
      <c r="B259">
        <v>457</v>
      </c>
      <c r="C259">
        <v>541</v>
      </c>
      <c r="D259" s="1">
        <v>28806</v>
      </c>
      <c r="E259" s="1">
        <v>1216</v>
      </c>
      <c r="F259" s="1">
        <v>49</v>
      </c>
      <c r="G259" s="11">
        <v>5278.01</v>
      </c>
      <c r="H259">
        <v>4726.32</v>
      </c>
      <c r="I259">
        <v>551.69000000000005</v>
      </c>
      <c r="J259">
        <v>1181.58</v>
      </c>
      <c r="K259" s="12">
        <v>26.27</v>
      </c>
      <c r="L259">
        <v>21</v>
      </c>
      <c r="M259">
        <v>4</v>
      </c>
      <c r="N259">
        <v>1066775.22</v>
      </c>
      <c r="O259">
        <v>1.02</v>
      </c>
      <c r="P259">
        <v>1104</v>
      </c>
      <c r="Q259">
        <v>1838</v>
      </c>
      <c r="R259">
        <v>0.6</v>
      </c>
      <c r="S259">
        <v>34.195999999999998</v>
      </c>
      <c r="T259">
        <v>614.55399999999997</v>
      </c>
      <c r="U259">
        <v>78.319000000000003</v>
      </c>
      <c r="V259">
        <v>982.43399999999997</v>
      </c>
    </row>
    <row r="260" spans="1:22">
      <c r="A260" t="s">
        <v>35</v>
      </c>
      <c r="B260">
        <v>482</v>
      </c>
      <c r="C260">
        <v>115</v>
      </c>
      <c r="D260" s="1">
        <v>31139</v>
      </c>
      <c r="E260" s="1">
        <v>1047</v>
      </c>
      <c r="F260" s="1">
        <v>81</v>
      </c>
      <c r="G260" s="11">
        <v>6791.26</v>
      </c>
      <c r="H260">
        <v>6065.07</v>
      </c>
      <c r="I260">
        <v>726.19</v>
      </c>
      <c r="J260">
        <v>1213.01</v>
      </c>
      <c r="K260" s="12">
        <v>38.22</v>
      </c>
      <c r="L260">
        <v>19</v>
      </c>
      <c r="M260">
        <v>5</v>
      </c>
      <c r="N260">
        <v>1389148.12</v>
      </c>
      <c r="O260">
        <v>1.01</v>
      </c>
      <c r="P260">
        <v>1466</v>
      </c>
      <c r="Q260">
        <v>1833</v>
      </c>
      <c r="R260">
        <v>0.8</v>
      </c>
      <c r="S260">
        <v>-32.908000000000001</v>
      </c>
      <c r="T260">
        <v>582.85199999999998</v>
      </c>
      <c r="U260">
        <v>-23.782</v>
      </c>
      <c r="V260">
        <v>1028.692</v>
      </c>
    </row>
    <row r="261" spans="1:22">
      <c r="A261" t="s">
        <v>35</v>
      </c>
      <c r="B261">
        <v>499</v>
      </c>
      <c r="C261">
        <v>439</v>
      </c>
      <c r="D261" s="1">
        <v>21008</v>
      </c>
      <c r="E261" s="1">
        <v>952</v>
      </c>
      <c r="F261" s="1">
        <v>43</v>
      </c>
      <c r="G261" s="11">
        <v>4960.12</v>
      </c>
      <c r="H261">
        <v>4233.34</v>
      </c>
      <c r="I261">
        <v>726.78</v>
      </c>
      <c r="J261">
        <v>846.67</v>
      </c>
      <c r="K261" s="12">
        <v>36.340000000000003</v>
      </c>
      <c r="L261">
        <v>20</v>
      </c>
      <c r="M261">
        <v>5</v>
      </c>
      <c r="N261">
        <v>1117306.8500000001</v>
      </c>
      <c r="O261">
        <v>1.01</v>
      </c>
      <c r="P261">
        <v>870</v>
      </c>
      <c r="Q261">
        <v>1596</v>
      </c>
      <c r="R261">
        <v>0.55000000000000004</v>
      </c>
      <c r="S261">
        <v>40.218000000000004</v>
      </c>
      <c r="T261">
        <v>484.23500000000001</v>
      </c>
      <c r="U261">
        <v>52.593000000000004</v>
      </c>
      <c r="V261">
        <v>830.90599999999995</v>
      </c>
    </row>
    <row r="262" spans="1:22">
      <c r="A262" t="s">
        <v>35</v>
      </c>
      <c r="B262">
        <v>570</v>
      </c>
      <c r="C262">
        <v>501</v>
      </c>
      <c r="D262" s="1">
        <v>30912</v>
      </c>
      <c r="E262" s="1">
        <v>1129</v>
      </c>
      <c r="F262" s="1">
        <v>148</v>
      </c>
      <c r="G262" s="11">
        <v>6942.89</v>
      </c>
      <c r="H262">
        <v>5561.22</v>
      </c>
      <c r="I262">
        <v>1381.67</v>
      </c>
      <c r="J262">
        <v>794.46</v>
      </c>
      <c r="K262" s="12">
        <v>37.340000000000003</v>
      </c>
      <c r="L262">
        <v>37</v>
      </c>
      <c r="M262">
        <v>7</v>
      </c>
      <c r="N262">
        <v>1546224.6399999999</v>
      </c>
      <c r="O262">
        <v>1.02</v>
      </c>
      <c r="P262">
        <v>1364</v>
      </c>
      <c r="Q262">
        <v>1957</v>
      </c>
      <c r="R262">
        <v>0.7</v>
      </c>
      <c r="S262">
        <v>15.333</v>
      </c>
      <c r="T262">
        <v>559.08000000000004</v>
      </c>
      <c r="U262">
        <v>-10.673999999999999</v>
      </c>
      <c r="V262">
        <v>1020.848</v>
      </c>
    </row>
    <row r="263" spans="1:22">
      <c r="A263" t="s">
        <v>35</v>
      </c>
      <c r="B263">
        <v>573</v>
      </c>
      <c r="C263">
        <v>135</v>
      </c>
      <c r="D263" s="1">
        <v>21146</v>
      </c>
      <c r="E263" s="1">
        <v>960</v>
      </c>
      <c r="F263" s="1">
        <v>63</v>
      </c>
      <c r="G263" s="11">
        <v>5202.91</v>
      </c>
      <c r="H263">
        <v>4725.83</v>
      </c>
      <c r="I263">
        <v>477.07</v>
      </c>
      <c r="J263">
        <v>945.17</v>
      </c>
      <c r="K263" s="12">
        <v>36.700000000000003</v>
      </c>
      <c r="L263">
        <v>13</v>
      </c>
      <c r="M263">
        <v>5</v>
      </c>
      <c r="N263">
        <v>685007.49</v>
      </c>
      <c r="O263">
        <v>1.01</v>
      </c>
      <c r="P263">
        <v>760</v>
      </c>
      <c r="Q263">
        <v>1638</v>
      </c>
      <c r="R263">
        <v>0.46</v>
      </c>
      <c r="S263">
        <v>47.972000000000001</v>
      </c>
      <c r="T263">
        <v>594.255</v>
      </c>
      <c r="U263">
        <v>114.26300000000001</v>
      </c>
      <c r="V263">
        <v>922.17100000000005</v>
      </c>
    </row>
    <row r="264" spans="1:22">
      <c r="A264" t="s">
        <v>35</v>
      </c>
      <c r="B264">
        <v>1032</v>
      </c>
      <c r="C264">
        <v>322</v>
      </c>
      <c r="D264" s="1">
        <v>22249</v>
      </c>
      <c r="E264" s="1">
        <v>853</v>
      </c>
      <c r="F264" s="1">
        <v>91</v>
      </c>
      <c r="G264" s="11">
        <v>3955.37</v>
      </c>
      <c r="H264">
        <v>3872.72</v>
      </c>
      <c r="I264">
        <v>82.65</v>
      </c>
      <c r="J264">
        <v>774.54</v>
      </c>
      <c r="K264" s="12">
        <v>20.66</v>
      </c>
      <c r="L264">
        <v>4</v>
      </c>
      <c r="M264">
        <v>5</v>
      </c>
      <c r="N264">
        <v>944535.09</v>
      </c>
      <c r="O264">
        <v>1.01</v>
      </c>
      <c r="P264">
        <v>1146</v>
      </c>
      <c r="Q264">
        <v>1473</v>
      </c>
      <c r="R264">
        <v>0.78</v>
      </c>
      <c r="S264">
        <v>-15.147</v>
      </c>
      <c r="T264">
        <v>526.91700000000003</v>
      </c>
      <c r="U264">
        <v>-43.368000000000002</v>
      </c>
      <c r="V264">
        <v>854.35699999999997</v>
      </c>
    </row>
    <row r="265" spans="1:22">
      <c r="A265" t="s">
        <v>35</v>
      </c>
      <c r="B265">
        <v>1073</v>
      </c>
      <c r="C265">
        <v>410</v>
      </c>
      <c r="D265" s="1">
        <v>27773</v>
      </c>
      <c r="E265" s="1">
        <v>930</v>
      </c>
      <c r="F265" s="1">
        <v>58</v>
      </c>
      <c r="G265" s="11">
        <v>4859.66</v>
      </c>
      <c r="H265">
        <v>4771.7700000000004</v>
      </c>
      <c r="I265">
        <v>87.89</v>
      </c>
      <c r="J265">
        <v>954.35</v>
      </c>
      <c r="K265" s="12">
        <v>21.97</v>
      </c>
      <c r="L265">
        <v>4</v>
      </c>
      <c r="M265">
        <v>5</v>
      </c>
      <c r="N265">
        <v>991750.42</v>
      </c>
      <c r="O265">
        <v>1.01</v>
      </c>
      <c r="P265">
        <v>1166</v>
      </c>
      <c r="Q265">
        <v>1472</v>
      </c>
      <c r="R265">
        <v>0.79</v>
      </c>
      <c r="S265">
        <v>-59.136000000000003</v>
      </c>
      <c r="T265">
        <v>553.15300000000002</v>
      </c>
      <c r="U265">
        <v>8.6300000000000008</v>
      </c>
      <c r="V265">
        <v>852.17100000000005</v>
      </c>
    </row>
    <row r="266" spans="1:22">
      <c r="A266" t="s">
        <v>35</v>
      </c>
      <c r="B266">
        <v>1100</v>
      </c>
      <c r="C266">
        <v>346</v>
      </c>
      <c r="D266" s="1">
        <v>31766</v>
      </c>
      <c r="E266" s="1">
        <v>1144</v>
      </c>
      <c r="F266" s="1">
        <v>145</v>
      </c>
      <c r="G266" s="11">
        <v>7983.37</v>
      </c>
      <c r="H266">
        <v>6345.13</v>
      </c>
      <c r="I266">
        <v>1638.24</v>
      </c>
      <c r="J266">
        <v>1269.03</v>
      </c>
      <c r="K266" s="12">
        <v>45.51</v>
      </c>
      <c r="L266">
        <v>36</v>
      </c>
      <c r="M266">
        <v>5</v>
      </c>
      <c r="N266">
        <v>1529333.61</v>
      </c>
      <c r="O266">
        <v>1.01</v>
      </c>
      <c r="P266">
        <v>1502</v>
      </c>
      <c r="Q266">
        <v>1728</v>
      </c>
      <c r="R266">
        <v>0.87</v>
      </c>
      <c r="S266">
        <v>30.542000000000002</v>
      </c>
      <c r="T266">
        <v>527.15800000000002</v>
      </c>
      <c r="U266">
        <v>24.393000000000001</v>
      </c>
      <c r="V266">
        <v>986.41</v>
      </c>
    </row>
    <row r="267" spans="1:22">
      <c r="A267" t="s">
        <v>35</v>
      </c>
      <c r="B267">
        <v>1134</v>
      </c>
      <c r="C267">
        <v>45</v>
      </c>
      <c r="D267" s="1">
        <v>22414</v>
      </c>
      <c r="E267" s="1">
        <v>969</v>
      </c>
      <c r="F267" s="1">
        <v>188</v>
      </c>
      <c r="G267" s="11">
        <v>4696.3900000000003</v>
      </c>
      <c r="H267">
        <v>4394.57</v>
      </c>
      <c r="I267">
        <v>301.82</v>
      </c>
      <c r="J267">
        <v>878.91</v>
      </c>
      <c r="K267" s="12">
        <v>23.22</v>
      </c>
      <c r="L267">
        <v>13</v>
      </c>
      <c r="M267">
        <v>5</v>
      </c>
      <c r="N267">
        <v>1071094.51</v>
      </c>
      <c r="O267">
        <v>1.01</v>
      </c>
      <c r="P267">
        <v>1249</v>
      </c>
      <c r="Q267">
        <v>1614</v>
      </c>
      <c r="R267">
        <v>0.77</v>
      </c>
      <c r="S267">
        <v>27.984000000000002</v>
      </c>
      <c r="T267">
        <v>556.19000000000005</v>
      </c>
      <c r="U267">
        <v>39.619999999999997</v>
      </c>
      <c r="V267">
        <v>863.52599999999995</v>
      </c>
    </row>
    <row r="268" spans="1:22">
      <c r="A268" t="s">
        <v>35</v>
      </c>
      <c r="B268">
        <v>1215</v>
      </c>
      <c r="C268">
        <v>418</v>
      </c>
      <c r="D268" s="1">
        <v>21217</v>
      </c>
      <c r="E268" s="1">
        <v>840</v>
      </c>
      <c r="F268" s="1">
        <v>63</v>
      </c>
      <c r="G268" s="11">
        <v>4111.33</v>
      </c>
      <c r="H268">
        <v>3674.17</v>
      </c>
      <c r="I268">
        <v>437.16</v>
      </c>
      <c r="J268">
        <v>734.83</v>
      </c>
      <c r="K268" s="12">
        <v>29.14</v>
      </c>
      <c r="L268">
        <v>15</v>
      </c>
      <c r="M268">
        <v>5</v>
      </c>
      <c r="N268">
        <v>796377.59999999998</v>
      </c>
      <c r="O268">
        <v>1.01</v>
      </c>
      <c r="P268">
        <v>820</v>
      </c>
      <c r="Q268">
        <v>1311</v>
      </c>
      <c r="R268">
        <v>0.63</v>
      </c>
      <c r="S268">
        <v>61.264000000000003</v>
      </c>
      <c r="T268">
        <v>396.57799999999997</v>
      </c>
      <c r="U268">
        <v>34.235999999999997</v>
      </c>
      <c r="V268">
        <v>672.23199999999997</v>
      </c>
    </row>
    <row r="269" spans="1:22">
      <c r="A269" t="s">
        <v>35</v>
      </c>
      <c r="B269">
        <v>1324</v>
      </c>
      <c r="C269">
        <v>2</v>
      </c>
      <c r="D269" s="1">
        <v>23202</v>
      </c>
      <c r="E269" s="1">
        <v>946</v>
      </c>
      <c r="F269" s="1">
        <v>110</v>
      </c>
      <c r="G269" s="11">
        <v>3991.37</v>
      </c>
      <c r="H269">
        <v>3848.81</v>
      </c>
      <c r="I269">
        <v>142.56</v>
      </c>
      <c r="J269">
        <v>962.2</v>
      </c>
      <c r="K269" s="12">
        <v>15.84</v>
      </c>
      <c r="L269">
        <v>9</v>
      </c>
      <c r="M269">
        <v>4</v>
      </c>
      <c r="N269">
        <v>747113.82</v>
      </c>
      <c r="O269">
        <v>1</v>
      </c>
      <c r="P269">
        <v>1051</v>
      </c>
      <c r="Q269">
        <v>1345</v>
      </c>
      <c r="R269">
        <v>0.78</v>
      </c>
      <c r="S269">
        <v>-26.992000000000001</v>
      </c>
      <c r="T269">
        <v>541.31399999999996</v>
      </c>
      <c r="U269">
        <v>18.524999999999999</v>
      </c>
      <c r="V269">
        <v>782.94</v>
      </c>
    </row>
    <row r="270" spans="1:22">
      <c r="A270" t="s">
        <v>35</v>
      </c>
      <c r="B270">
        <v>1360</v>
      </c>
      <c r="C270">
        <v>375</v>
      </c>
      <c r="D270" s="1">
        <v>30465</v>
      </c>
      <c r="E270" s="1">
        <v>1055</v>
      </c>
      <c r="F270" s="1">
        <v>81</v>
      </c>
      <c r="G270" s="11">
        <v>5815.1</v>
      </c>
      <c r="H270">
        <v>4909.67</v>
      </c>
      <c r="I270">
        <v>905.43</v>
      </c>
      <c r="J270">
        <v>981.93</v>
      </c>
      <c r="K270" s="12">
        <v>50.3</v>
      </c>
      <c r="L270">
        <v>18</v>
      </c>
      <c r="M270">
        <v>5</v>
      </c>
      <c r="N270">
        <v>1392986.15</v>
      </c>
      <c r="O270">
        <v>1.01</v>
      </c>
      <c r="P270">
        <v>1384</v>
      </c>
      <c r="Q270">
        <v>1974</v>
      </c>
      <c r="R270">
        <v>0.7</v>
      </c>
      <c r="S270">
        <v>60.402000000000001</v>
      </c>
      <c r="T270">
        <v>601.88099999999997</v>
      </c>
      <c r="U270">
        <v>73.67</v>
      </c>
      <c r="V270">
        <v>1025.848</v>
      </c>
    </row>
    <row r="271" spans="1:22">
      <c r="A271" t="s">
        <v>35</v>
      </c>
      <c r="B271">
        <v>1383</v>
      </c>
      <c r="C271">
        <v>447</v>
      </c>
      <c r="D271" s="1">
        <v>30077</v>
      </c>
      <c r="E271" s="1">
        <v>1155</v>
      </c>
      <c r="F271" s="1">
        <v>183</v>
      </c>
      <c r="G271" s="11">
        <v>5415.6</v>
      </c>
      <c r="H271">
        <v>4807.6400000000003</v>
      </c>
      <c r="I271">
        <v>607.96</v>
      </c>
      <c r="J271">
        <v>1201.9100000000001</v>
      </c>
      <c r="K271" s="12">
        <v>22.52</v>
      </c>
      <c r="L271">
        <v>27</v>
      </c>
      <c r="M271">
        <v>4</v>
      </c>
      <c r="N271">
        <v>1065715.55</v>
      </c>
      <c r="O271">
        <v>1</v>
      </c>
      <c r="P271">
        <v>1091</v>
      </c>
      <c r="Q271">
        <v>1855</v>
      </c>
      <c r="R271">
        <v>0.59</v>
      </c>
      <c r="S271">
        <v>37.386000000000003</v>
      </c>
      <c r="T271">
        <v>598.69299999999998</v>
      </c>
      <c r="U271">
        <v>-13.202</v>
      </c>
      <c r="V271">
        <v>988.00300000000004</v>
      </c>
    </row>
    <row r="272" spans="1:22">
      <c r="A272" t="s">
        <v>35</v>
      </c>
      <c r="B272">
        <v>1473</v>
      </c>
      <c r="C272">
        <v>468</v>
      </c>
      <c r="G272" s="11">
        <v>4494.8900000000003</v>
      </c>
      <c r="H272">
        <v>4045.22</v>
      </c>
      <c r="I272">
        <v>449.67</v>
      </c>
      <c r="J272">
        <v>809.04</v>
      </c>
      <c r="K272" s="12">
        <v>29.98</v>
      </c>
      <c r="L272">
        <v>15</v>
      </c>
      <c r="M272">
        <v>5</v>
      </c>
      <c r="N272">
        <v>940936.35</v>
      </c>
      <c r="O272">
        <v>1.01</v>
      </c>
      <c r="P272">
        <v>903</v>
      </c>
      <c r="Q272">
        <v>1677</v>
      </c>
      <c r="R272">
        <v>0.54</v>
      </c>
      <c r="S272">
        <v>32.576999999999998</v>
      </c>
      <c r="T272">
        <v>437.79599999999999</v>
      </c>
      <c r="U272">
        <v>35.298000000000002</v>
      </c>
      <c r="V272">
        <v>729.72199999999998</v>
      </c>
    </row>
    <row r="273" spans="1:22">
      <c r="A273" t="s">
        <v>35</v>
      </c>
      <c r="B273">
        <v>1517</v>
      </c>
      <c r="C273">
        <v>186</v>
      </c>
      <c r="D273" s="1">
        <v>20296</v>
      </c>
      <c r="E273" s="1">
        <v>912</v>
      </c>
      <c r="F273" s="1">
        <v>44</v>
      </c>
      <c r="G273" s="11">
        <v>5628.69</v>
      </c>
      <c r="H273">
        <v>5242.92</v>
      </c>
      <c r="I273">
        <v>385.77</v>
      </c>
      <c r="J273">
        <v>873.82</v>
      </c>
      <c r="K273" s="12">
        <v>48.22</v>
      </c>
      <c r="L273">
        <v>8</v>
      </c>
      <c r="M273">
        <v>6</v>
      </c>
      <c r="N273">
        <v>1198346.28</v>
      </c>
      <c r="O273">
        <v>1.01</v>
      </c>
      <c r="P273">
        <v>1287</v>
      </c>
      <c r="Q273">
        <v>1420</v>
      </c>
      <c r="R273">
        <v>0.91</v>
      </c>
      <c r="S273">
        <v>13.433999999999999</v>
      </c>
      <c r="T273">
        <v>494.93900000000002</v>
      </c>
      <c r="U273">
        <v>-10.743</v>
      </c>
      <c r="V273">
        <v>787.60699999999997</v>
      </c>
    </row>
    <row r="274" spans="1:22">
      <c r="A274" t="s">
        <v>35</v>
      </c>
      <c r="B274">
        <v>1578</v>
      </c>
      <c r="C274">
        <v>317</v>
      </c>
      <c r="D274" s="1">
        <v>21648</v>
      </c>
      <c r="E274" s="1">
        <v>1004</v>
      </c>
      <c r="F274" s="1">
        <v>103</v>
      </c>
      <c r="G274" s="11">
        <v>4623.71</v>
      </c>
      <c r="H274">
        <v>4594.1499999999996</v>
      </c>
      <c r="I274">
        <v>29.57</v>
      </c>
      <c r="J274">
        <v>918.83</v>
      </c>
      <c r="K274" s="12">
        <v>29.57</v>
      </c>
      <c r="L274">
        <v>1</v>
      </c>
      <c r="M274">
        <v>5</v>
      </c>
      <c r="N274">
        <v>677018.2</v>
      </c>
      <c r="O274">
        <v>1.01</v>
      </c>
      <c r="P274">
        <v>624</v>
      </c>
      <c r="Q274">
        <v>1572</v>
      </c>
      <c r="R274">
        <v>0.4</v>
      </c>
      <c r="S274">
        <v>-39.886000000000003</v>
      </c>
      <c r="T274">
        <v>656.06299999999999</v>
      </c>
      <c r="U274">
        <v>-117</v>
      </c>
      <c r="V274">
        <v>830.73199999999997</v>
      </c>
    </row>
    <row r="275" spans="1:22">
      <c r="A275" t="s">
        <v>36</v>
      </c>
      <c r="B275">
        <v>24</v>
      </c>
      <c r="C275">
        <v>175</v>
      </c>
      <c r="D275" s="1">
        <v>15461</v>
      </c>
      <c r="E275" s="1">
        <v>744</v>
      </c>
      <c r="F275" s="1">
        <v>52</v>
      </c>
      <c r="G275" s="11">
        <v>2146.5100000000002</v>
      </c>
      <c r="H275">
        <v>2079.4</v>
      </c>
      <c r="I275">
        <v>67.11</v>
      </c>
      <c r="J275">
        <v>415.88</v>
      </c>
      <c r="K275" s="12">
        <v>16.78</v>
      </c>
      <c r="L275">
        <v>4</v>
      </c>
      <c r="M275">
        <v>5</v>
      </c>
      <c r="N275">
        <v>153510.54</v>
      </c>
      <c r="O275">
        <v>1.02</v>
      </c>
      <c r="P275">
        <v>472</v>
      </c>
      <c r="Q275">
        <v>517</v>
      </c>
      <c r="R275">
        <v>0.91</v>
      </c>
      <c r="S275">
        <v>-36.235999999999997</v>
      </c>
      <c r="T275">
        <v>163.56700000000001</v>
      </c>
      <c r="U275">
        <v>-52.42</v>
      </c>
      <c r="V275">
        <v>241.15199999999999</v>
      </c>
    </row>
    <row r="276" spans="1:22">
      <c r="A276" t="s">
        <v>36</v>
      </c>
      <c r="B276">
        <v>64</v>
      </c>
      <c r="C276">
        <v>494</v>
      </c>
      <c r="D276" s="1">
        <v>16740</v>
      </c>
      <c r="E276" s="1">
        <v>745</v>
      </c>
      <c r="F276" s="1">
        <v>88</v>
      </c>
      <c r="G276" s="11">
        <v>2818.3</v>
      </c>
      <c r="H276">
        <v>2721.45</v>
      </c>
      <c r="I276">
        <v>96.85</v>
      </c>
      <c r="J276">
        <v>544.29</v>
      </c>
      <c r="K276" s="12">
        <v>32.28</v>
      </c>
      <c r="L276">
        <v>3</v>
      </c>
      <c r="M276">
        <v>5</v>
      </c>
      <c r="N276">
        <v>309809.78000000003</v>
      </c>
      <c r="O276">
        <v>1.01</v>
      </c>
      <c r="P276">
        <v>527</v>
      </c>
      <c r="Q276">
        <v>1001</v>
      </c>
      <c r="R276">
        <v>0.53</v>
      </c>
      <c r="S276">
        <v>-10.346</v>
      </c>
      <c r="T276">
        <v>282.923</v>
      </c>
      <c r="U276">
        <v>-2.2919999999999998</v>
      </c>
      <c r="V276">
        <v>436.89800000000002</v>
      </c>
    </row>
    <row r="277" spans="1:22">
      <c r="A277" t="s">
        <v>36</v>
      </c>
      <c r="B277">
        <v>87</v>
      </c>
      <c r="C277">
        <v>533</v>
      </c>
      <c r="D277" s="1">
        <v>16518</v>
      </c>
      <c r="E277" s="1">
        <v>721</v>
      </c>
      <c r="F277" s="1">
        <v>44</v>
      </c>
      <c r="G277" s="11">
        <v>4243.4399999999996</v>
      </c>
      <c r="H277">
        <v>3975.2</v>
      </c>
      <c r="I277">
        <v>268.24</v>
      </c>
      <c r="J277">
        <v>795.04</v>
      </c>
      <c r="K277" s="12">
        <v>33.53</v>
      </c>
      <c r="L277">
        <v>8</v>
      </c>
      <c r="M277">
        <v>5</v>
      </c>
      <c r="N277">
        <v>325944.8</v>
      </c>
      <c r="O277">
        <v>1.02</v>
      </c>
      <c r="P277">
        <v>382</v>
      </c>
      <c r="Q277">
        <v>1223</v>
      </c>
      <c r="R277">
        <v>0.31</v>
      </c>
      <c r="S277">
        <v>136.50700000000001</v>
      </c>
      <c r="T277">
        <v>440.44400000000002</v>
      </c>
      <c r="U277">
        <v>126.72799999999999</v>
      </c>
      <c r="V277">
        <v>524.70500000000004</v>
      </c>
    </row>
    <row r="278" spans="1:22">
      <c r="A278" t="s">
        <v>36</v>
      </c>
      <c r="B278">
        <v>150</v>
      </c>
      <c r="C278">
        <v>80</v>
      </c>
      <c r="D278" s="1">
        <v>21922</v>
      </c>
      <c r="E278" s="1">
        <v>873</v>
      </c>
      <c r="F278" s="1">
        <v>143</v>
      </c>
      <c r="G278" s="11">
        <v>4995.49</v>
      </c>
      <c r="H278">
        <v>4924.26</v>
      </c>
      <c r="I278">
        <v>71.23</v>
      </c>
      <c r="J278">
        <v>984.85</v>
      </c>
      <c r="K278" s="12">
        <v>17.809999999999999</v>
      </c>
      <c r="L278">
        <v>4</v>
      </c>
      <c r="M278">
        <v>5</v>
      </c>
      <c r="N278">
        <v>1043664.63</v>
      </c>
      <c r="O278">
        <v>1.01</v>
      </c>
      <c r="P278">
        <v>1268</v>
      </c>
      <c r="Q278">
        <v>1608</v>
      </c>
      <c r="R278">
        <v>0.79</v>
      </c>
      <c r="S278">
        <v>47.758000000000003</v>
      </c>
      <c r="T278">
        <v>553.86500000000001</v>
      </c>
      <c r="U278">
        <v>43.838000000000001</v>
      </c>
      <c r="V278">
        <v>859.93</v>
      </c>
    </row>
    <row r="279" spans="1:22">
      <c r="A279" t="s">
        <v>36</v>
      </c>
      <c r="B279">
        <v>346</v>
      </c>
      <c r="C279">
        <v>574</v>
      </c>
      <c r="D279" s="1">
        <v>16154</v>
      </c>
      <c r="E279" s="1">
        <v>769</v>
      </c>
      <c r="F279" s="1">
        <v>76</v>
      </c>
      <c r="G279" s="11">
        <v>1822.78</v>
      </c>
      <c r="H279">
        <v>1779.93</v>
      </c>
      <c r="I279">
        <v>42.85</v>
      </c>
      <c r="J279">
        <v>355.99</v>
      </c>
      <c r="K279" s="12">
        <v>42.85</v>
      </c>
      <c r="L279">
        <v>1</v>
      </c>
      <c r="M279">
        <v>5</v>
      </c>
      <c r="N279">
        <v>133260.48000000001</v>
      </c>
      <c r="O279">
        <v>1.05</v>
      </c>
      <c r="P279">
        <v>462</v>
      </c>
      <c r="Q279">
        <v>535</v>
      </c>
      <c r="R279">
        <v>0.86</v>
      </c>
      <c r="S279">
        <v>17.187000000000001</v>
      </c>
      <c r="T279">
        <v>175.06700000000001</v>
      </c>
      <c r="U279">
        <v>14.688000000000001</v>
      </c>
      <c r="V279">
        <v>290.51100000000002</v>
      </c>
    </row>
    <row r="280" spans="1:22">
      <c r="A280" t="s">
        <v>36</v>
      </c>
      <c r="B280">
        <v>348</v>
      </c>
      <c r="C280">
        <v>438</v>
      </c>
      <c r="D280" s="1">
        <v>19518</v>
      </c>
      <c r="E280" s="1">
        <v>852</v>
      </c>
      <c r="F280" s="1">
        <v>97</v>
      </c>
      <c r="G280" s="11">
        <v>2896.47</v>
      </c>
      <c r="H280">
        <v>2828.99</v>
      </c>
      <c r="I280">
        <v>67.48</v>
      </c>
      <c r="J280">
        <v>565.79999999999995</v>
      </c>
      <c r="K280" s="12">
        <v>22.49</v>
      </c>
      <c r="L280">
        <v>3</v>
      </c>
      <c r="M280">
        <v>5</v>
      </c>
      <c r="N280">
        <v>280418.38</v>
      </c>
      <c r="O280">
        <v>1.01</v>
      </c>
      <c r="P280">
        <v>487</v>
      </c>
      <c r="Q280">
        <v>861</v>
      </c>
      <c r="R280">
        <v>0.56999999999999995</v>
      </c>
      <c r="S280">
        <v>-5.6529999999999996</v>
      </c>
      <c r="T280">
        <v>301.31400000000002</v>
      </c>
      <c r="U280">
        <v>-29.89</v>
      </c>
      <c r="V280">
        <v>416.17399999999998</v>
      </c>
    </row>
    <row r="281" spans="1:22">
      <c r="A281" t="s">
        <v>36</v>
      </c>
      <c r="B281">
        <v>427</v>
      </c>
      <c r="C281">
        <v>367</v>
      </c>
      <c r="D281" s="1">
        <v>15081</v>
      </c>
      <c r="E281" s="1">
        <v>680</v>
      </c>
      <c r="F281" s="1">
        <v>96</v>
      </c>
      <c r="G281" s="11">
        <v>1661.84</v>
      </c>
      <c r="H281">
        <v>1661.84</v>
      </c>
      <c r="I281">
        <v>0</v>
      </c>
      <c r="J281">
        <v>332.37</v>
      </c>
      <c r="K281" s="12">
        <v>0</v>
      </c>
      <c r="L281">
        <v>0</v>
      </c>
      <c r="M281">
        <v>5</v>
      </c>
      <c r="N281">
        <v>40333.75</v>
      </c>
      <c r="O281">
        <v>1.04</v>
      </c>
      <c r="P281">
        <v>127</v>
      </c>
      <c r="Q281">
        <v>651</v>
      </c>
      <c r="R281">
        <v>0.2</v>
      </c>
      <c r="S281">
        <v>25.702999999999999</v>
      </c>
      <c r="T281">
        <v>217.69499999999999</v>
      </c>
      <c r="U281">
        <v>30.658999999999999</v>
      </c>
      <c r="V281">
        <v>233.666</v>
      </c>
    </row>
    <row r="282" spans="1:22">
      <c r="A282" t="s">
        <v>36</v>
      </c>
      <c r="B282">
        <v>587</v>
      </c>
      <c r="C282">
        <v>522</v>
      </c>
      <c r="D282" s="1">
        <v>18913</v>
      </c>
      <c r="E282" s="1">
        <v>837</v>
      </c>
      <c r="F282" s="1">
        <v>130</v>
      </c>
      <c r="G282" s="11">
        <v>2908.85</v>
      </c>
      <c r="H282">
        <v>2852.44</v>
      </c>
      <c r="I282">
        <v>56.41</v>
      </c>
      <c r="J282">
        <v>570.49</v>
      </c>
      <c r="K282" s="12">
        <v>56.41</v>
      </c>
      <c r="L282">
        <v>1</v>
      </c>
      <c r="M282">
        <v>5</v>
      </c>
      <c r="N282">
        <v>230769.04</v>
      </c>
      <c r="O282">
        <v>1.01</v>
      </c>
      <c r="P282">
        <v>358</v>
      </c>
      <c r="Q282">
        <v>1105</v>
      </c>
      <c r="R282">
        <v>0.32</v>
      </c>
      <c r="S282">
        <v>31.972999999999999</v>
      </c>
      <c r="T282">
        <v>356.60300000000001</v>
      </c>
      <c r="U282">
        <v>0.20499999999999999</v>
      </c>
      <c r="V282">
        <v>465.048</v>
      </c>
    </row>
    <row r="283" spans="1:22">
      <c r="A283" t="s">
        <v>36</v>
      </c>
      <c r="B283">
        <v>611</v>
      </c>
      <c r="C283">
        <v>136</v>
      </c>
      <c r="D283" s="1">
        <v>16261</v>
      </c>
      <c r="E283" s="1">
        <v>701</v>
      </c>
      <c r="F283" s="1">
        <v>106</v>
      </c>
      <c r="G283" s="11">
        <v>2272.77</v>
      </c>
      <c r="H283">
        <v>2204.1</v>
      </c>
      <c r="I283">
        <v>68.67</v>
      </c>
      <c r="J283">
        <v>440.82</v>
      </c>
      <c r="K283" s="12">
        <v>34.33</v>
      </c>
      <c r="L283">
        <v>2</v>
      </c>
      <c r="M283">
        <v>5</v>
      </c>
      <c r="N283">
        <v>153687.32</v>
      </c>
      <c r="O283">
        <v>1.02</v>
      </c>
      <c r="P283">
        <v>534</v>
      </c>
      <c r="Q283">
        <v>576</v>
      </c>
      <c r="R283">
        <v>0.93</v>
      </c>
      <c r="S283">
        <v>21.556000000000001</v>
      </c>
      <c r="T283">
        <v>184.77099999999999</v>
      </c>
      <c r="U283">
        <v>-0.871</v>
      </c>
      <c r="V283">
        <v>276.95100000000002</v>
      </c>
    </row>
    <row r="284" spans="1:22">
      <c r="A284" t="s">
        <v>36</v>
      </c>
      <c r="B284">
        <v>706</v>
      </c>
      <c r="C284">
        <v>453</v>
      </c>
      <c r="D284" s="1">
        <v>21652</v>
      </c>
      <c r="E284" s="1">
        <v>847</v>
      </c>
      <c r="F284" s="1">
        <v>58</v>
      </c>
      <c r="G284" s="11">
        <v>2750.51</v>
      </c>
      <c r="H284">
        <v>2528.5500000000002</v>
      </c>
      <c r="I284">
        <v>221.96</v>
      </c>
      <c r="J284">
        <v>505.71</v>
      </c>
      <c r="K284" s="12">
        <v>36.99</v>
      </c>
      <c r="L284">
        <v>6</v>
      </c>
      <c r="M284">
        <v>5</v>
      </c>
      <c r="N284">
        <v>295282.74</v>
      </c>
      <c r="O284">
        <v>1.01</v>
      </c>
      <c r="P284">
        <v>720</v>
      </c>
      <c r="Q284">
        <v>828</v>
      </c>
      <c r="R284">
        <v>0.87</v>
      </c>
      <c r="S284">
        <v>25.597000000000001</v>
      </c>
      <c r="T284">
        <v>243.142</v>
      </c>
      <c r="U284">
        <v>22.899000000000001</v>
      </c>
      <c r="V284">
        <v>409.90699999999998</v>
      </c>
    </row>
    <row r="285" spans="1:22">
      <c r="A285" t="s">
        <v>36</v>
      </c>
      <c r="B285">
        <v>1010</v>
      </c>
      <c r="C285">
        <v>38</v>
      </c>
      <c r="D285" s="1">
        <v>14203</v>
      </c>
      <c r="E285" s="1">
        <v>732</v>
      </c>
      <c r="F285" s="1">
        <v>85</v>
      </c>
      <c r="G285" s="11">
        <v>2005.7</v>
      </c>
      <c r="H285">
        <v>2005.7</v>
      </c>
      <c r="I285">
        <v>0</v>
      </c>
      <c r="J285">
        <v>401.14</v>
      </c>
      <c r="K285" s="12">
        <v>0</v>
      </c>
      <c r="L285">
        <v>0</v>
      </c>
      <c r="M285">
        <v>5</v>
      </c>
      <c r="N285">
        <v>141552.68</v>
      </c>
      <c r="O285">
        <v>1</v>
      </c>
      <c r="P285">
        <v>408</v>
      </c>
      <c r="Q285">
        <v>642</v>
      </c>
      <c r="R285">
        <v>0.64</v>
      </c>
      <c r="S285">
        <v>9.9710000000000001</v>
      </c>
      <c r="T285">
        <v>193.17500000000001</v>
      </c>
      <c r="U285">
        <v>12.23</v>
      </c>
      <c r="V285">
        <v>290.55700000000002</v>
      </c>
    </row>
    <row r="286" spans="1:22">
      <c r="A286" t="s">
        <v>36</v>
      </c>
      <c r="B286">
        <v>1212</v>
      </c>
      <c r="C286">
        <v>313</v>
      </c>
      <c r="D286" s="1">
        <v>27213</v>
      </c>
      <c r="E286" s="1">
        <v>1029</v>
      </c>
      <c r="F286" s="1">
        <v>147</v>
      </c>
      <c r="G286" s="11">
        <v>3711.99</v>
      </c>
      <c r="H286">
        <v>3591.85</v>
      </c>
      <c r="I286">
        <v>120.14</v>
      </c>
      <c r="J286">
        <v>718.37</v>
      </c>
      <c r="K286" s="12">
        <v>30.03</v>
      </c>
      <c r="L286">
        <v>4</v>
      </c>
      <c r="M286">
        <v>5</v>
      </c>
      <c r="N286">
        <v>366401.1</v>
      </c>
      <c r="O286">
        <v>1.02</v>
      </c>
      <c r="P286">
        <v>890</v>
      </c>
      <c r="Q286">
        <v>743</v>
      </c>
      <c r="R286">
        <v>1.2</v>
      </c>
      <c r="S286">
        <v>11.297000000000001</v>
      </c>
      <c r="T286">
        <v>281.91399999999999</v>
      </c>
      <c r="U286">
        <v>-8.73</v>
      </c>
      <c r="V286">
        <v>415.28199999999998</v>
      </c>
    </row>
    <row r="287" spans="1:22">
      <c r="A287" t="s">
        <v>36</v>
      </c>
      <c r="B287">
        <v>1257</v>
      </c>
      <c r="C287">
        <v>116</v>
      </c>
      <c r="D287" s="1">
        <v>13212</v>
      </c>
      <c r="E287" s="1">
        <v>639</v>
      </c>
      <c r="F287" s="1">
        <v>44</v>
      </c>
      <c r="G287" s="11">
        <v>2637.1</v>
      </c>
      <c r="H287">
        <v>2637.1</v>
      </c>
      <c r="I287">
        <v>0</v>
      </c>
      <c r="J287">
        <v>527.41999999999996</v>
      </c>
      <c r="K287" s="12">
        <v>0</v>
      </c>
      <c r="L287">
        <v>0</v>
      </c>
      <c r="M287">
        <v>5</v>
      </c>
      <c r="N287">
        <v>280953</v>
      </c>
      <c r="O287">
        <v>1.01</v>
      </c>
      <c r="P287">
        <v>602</v>
      </c>
      <c r="Q287">
        <v>926</v>
      </c>
      <c r="R287">
        <v>0.65</v>
      </c>
      <c r="S287">
        <v>-16.649000000000001</v>
      </c>
      <c r="T287">
        <v>275.19600000000003</v>
      </c>
      <c r="U287">
        <v>-46.322000000000003</v>
      </c>
      <c r="V287">
        <v>426.149</v>
      </c>
    </row>
    <row r="288" spans="1:22">
      <c r="A288" t="s">
        <v>36</v>
      </c>
      <c r="B288">
        <v>1333</v>
      </c>
      <c r="C288">
        <v>342</v>
      </c>
      <c r="D288" s="1">
        <v>22960</v>
      </c>
      <c r="E288" s="1">
        <v>871</v>
      </c>
      <c r="F288" s="1">
        <v>51</v>
      </c>
      <c r="G288" s="11">
        <v>2668.4</v>
      </c>
      <c r="H288">
        <v>2600.02</v>
      </c>
      <c r="I288">
        <v>68.38</v>
      </c>
      <c r="J288">
        <v>520</v>
      </c>
      <c r="K288" s="12">
        <v>22.79</v>
      </c>
      <c r="L288">
        <v>3</v>
      </c>
      <c r="M288">
        <v>5</v>
      </c>
      <c r="N288">
        <v>235424.71</v>
      </c>
      <c r="O288">
        <v>1.01</v>
      </c>
      <c r="P288">
        <v>553</v>
      </c>
      <c r="Q288">
        <v>873</v>
      </c>
      <c r="R288">
        <v>0.63</v>
      </c>
      <c r="S288">
        <v>7.3159999999999998</v>
      </c>
      <c r="T288">
        <v>253.10300000000001</v>
      </c>
      <c r="U288">
        <v>18.699000000000002</v>
      </c>
      <c r="V288">
        <v>364.08699999999999</v>
      </c>
    </row>
    <row r="289" spans="1:22">
      <c r="A289" t="s">
        <v>36</v>
      </c>
      <c r="B289">
        <v>1416</v>
      </c>
      <c r="C289">
        <v>390</v>
      </c>
      <c r="D289" s="1">
        <v>11920</v>
      </c>
      <c r="E289" s="1">
        <v>717</v>
      </c>
      <c r="F289" s="1">
        <v>153</v>
      </c>
      <c r="G289" s="11">
        <v>1296.81</v>
      </c>
      <c r="H289">
        <v>1296.81</v>
      </c>
      <c r="I289">
        <v>0</v>
      </c>
      <c r="J289">
        <v>259.36</v>
      </c>
      <c r="K289" s="12">
        <v>0</v>
      </c>
      <c r="L289">
        <v>0</v>
      </c>
      <c r="M289">
        <v>5</v>
      </c>
      <c r="N289">
        <v>68706.149999999994</v>
      </c>
      <c r="O289">
        <v>1.01</v>
      </c>
      <c r="P289">
        <v>294</v>
      </c>
      <c r="Q289">
        <v>413</v>
      </c>
      <c r="R289">
        <v>0.71</v>
      </c>
      <c r="S289">
        <v>11.013</v>
      </c>
      <c r="T289">
        <v>117.43300000000001</v>
      </c>
      <c r="U289">
        <v>4.1079999999999997</v>
      </c>
      <c r="V289">
        <v>176.41300000000001</v>
      </c>
    </row>
    <row r="290" spans="1:22">
      <c r="A290" t="s">
        <v>36</v>
      </c>
      <c r="B290">
        <v>1445</v>
      </c>
      <c r="C290">
        <v>162</v>
      </c>
      <c r="D290" s="1">
        <v>17787</v>
      </c>
      <c r="E290" s="1">
        <v>742</v>
      </c>
      <c r="F290" s="1">
        <v>51</v>
      </c>
      <c r="G290" s="11">
        <v>3349.93</v>
      </c>
      <c r="H290">
        <v>3015.18</v>
      </c>
      <c r="I290">
        <v>334.75</v>
      </c>
      <c r="J290">
        <v>603.04</v>
      </c>
      <c r="K290" s="12">
        <v>27.9</v>
      </c>
      <c r="L290">
        <v>12</v>
      </c>
      <c r="M290">
        <v>5</v>
      </c>
      <c r="N290">
        <v>355902.59</v>
      </c>
      <c r="O290">
        <v>1.01</v>
      </c>
      <c r="P290">
        <v>588</v>
      </c>
      <c r="Q290">
        <v>980</v>
      </c>
      <c r="R290">
        <v>0.6</v>
      </c>
      <c r="S290">
        <v>-20.236999999999998</v>
      </c>
      <c r="T290">
        <v>301.63400000000001</v>
      </c>
      <c r="U290">
        <v>-20.152000000000001</v>
      </c>
      <c r="V290">
        <v>475.92099999999999</v>
      </c>
    </row>
    <row r="291" spans="1:22">
      <c r="A291" t="s">
        <v>36</v>
      </c>
      <c r="B291">
        <v>1479</v>
      </c>
      <c r="C291">
        <v>361</v>
      </c>
      <c r="D291" s="1">
        <v>16884</v>
      </c>
      <c r="E291" s="1">
        <v>741</v>
      </c>
      <c r="F291" s="1">
        <v>43</v>
      </c>
      <c r="G291" s="11">
        <v>2371.6999999999998</v>
      </c>
      <c r="H291">
        <v>2283.62</v>
      </c>
      <c r="I291">
        <v>88.08</v>
      </c>
      <c r="J291">
        <v>456.72</v>
      </c>
      <c r="K291" s="12">
        <v>12.58</v>
      </c>
      <c r="L291">
        <v>7</v>
      </c>
      <c r="M291">
        <v>5</v>
      </c>
      <c r="N291">
        <v>177114.9</v>
      </c>
      <c r="O291">
        <v>1.01</v>
      </c>
      <c r="P291">
        <v>420</v>
      </c>
      <c r="Q291">
        <v>788</v>
      </c>
      <c r="R291">
        <v>0.53</v>
      </c>
      <c r="S291">
        <v>3.6059999999999999</v>
      </c>
      <c r="T291">
        <v>248.97800000000001</v>
      </c>
      <c r="U291">
        <v>-16.994</v>
      </c>
      <c r="V291">
        <v>342.71300000000002</v>
      </c>
    </row>
    <row r="292" spans="1:22">
      <c r="A292" t="s">
        <v>36</v>
      </c>
      <c r="B292">
        <v>1490</v>
      </c>
      <c r="C292">
        <v>22</v>
      </c>
      <c r="D292" s="1">
        <v>11663</v>
      </c>
      <c r="E292" s="1">
        <v>506</v>
      </c>
      <c r="F292" s="1">
        <v>48</v>
      </c>
      <c r="G292" s="11">
        <v>1178.56</v>
      </c>
      <c r="H292">
        <v>1178.56</v>
      </c>
      <c r="I292">
        <v>0</v>
      </c>
      <c r="J292">
        <v>196.43</v>
      </c>
      <c r="K292" s="12">
        <v>0</v>
      </c>
      <c r="L292">
        <v>0</v>
      </c>
      <c r="M292">
        <v>6</v>
      </c>
      <c r="N292">
        <v>28851.56</v>
      </c>
      <c r="O292">
        <v>1.02</v>
      </c>
      <c r="P292">
        <v>105</v>
      </c>
      <c r="Q292">
        <v>472</v>
      </c>
      <c r="R292">
        <v>0.22</v>
      </c>
      <c r="S292">
        <v>0.44</v>
      </c>
      <c r="T292">
        <v>155.51400000000001</v>
      </c>
      <c r="U292">
        <v>14.332000000000001</v>
      </c>
      <c r="V292">
        <v>175.06299999999999</v>
      </c>
    </row>
    <row r="293" spans="1:22">
      <c r="A293" t="s">
        <v>37</v>
      </c>
      <c r="B293">
        <v>165</v>
      </c>
      <c r="C293">
        <v>571</v>
      </c>
      <c r="D293" s="1">
        <v>11762</v>
      </c>
      <c r="E293" s="1">
        <v>532</v>
      </c>
      <c r="F293" s="1">
        <v>76</v>
      </c>
      <c r="G293" s="11">
        <v>1942.68</v>
      </c>
      <c r="H293">
        <v>1858.36</v>
      </c>
      <c r="I293">
        <v>84.32</v>
      </c>
      <c r="J293">
        <v>371.67</v>
      </c>
      <c r="K293" s="12">
        <v>21.08</v>
      </c>
      <c r="L293">
        <v>4</v>
      </c>
      <c r="M293">
        <v>5</v>
      </c>
      <c r="N293">
        <v>199419.93</v>
      </c>
      <c r="O293">
        <v>1.01</v>
      </c>
      <c r="P293">
        <v>211</v>
      </c>
      <c r="Q293">
        <v>1323</v>
      </c>
      <c r="R293">
        <v>0.16</v>
      </c>
      <c r="S293">
        <v>36.564999999999998</v>
      </c>
      <c r="T293">
        <v>401.82299999999998</v>
      </c>
      <c r="U293">
        <v>46.546999999999997</v>
      </c>
      <c r="V293">
        <v>475.85500000000002</v>
      </c>
    </row>
    <row r="294" spans="1:22">
      <c r="A294" t="s">
        <v>37</v>
      </c>
      <c r="B294">
        <v>182</v>
      </c>
      <c r="C294">
        <v>395</v>
      </c>
      <c r="D294" s="1">
        <v>16395</v>
      </c>
      <c r="E294" s="1">
        <v>816</v>
      </c>
      <c r="F294" s="1">
        <v>119</v>
      </c>
      <c r="G294" s="11">
        <v>4201.87</v>
      </c>
      <c r="H294">
        <v>4201.87</v>
      </c>
      <c r="I294">
        <v>0</v>
      </c>
      <c r="J294">
        <v>1400.62</v>
      </c>
      <c r="K294" s="12">
        <v>0</v>
      </c>
      <c r="L294">
        <v>0</v>
      </c>
      <c r="M294">
        <v>3</v>
      </c>
      <c r="N294">
        <v>443811.78</v>
      </c>
      <c r="O294">
        <v>1</v>
      </c>
      <c r="P294">
        <v>520</v>
      </c>
      <c r="Q294">
        <v>1544</v>
      </c>
      <c r="R294">
        <v>0.34</v>
      </c>
      <c r="S294">
        <v>-11.334</v>
      </c>
      <c r="T294">
        <v>684.26199999999994</v>
      </c>
      <c r="U294">
        <v>-63.654000000000003</v>
      </c>
      <c r="V294">
        <v>879.53499999999997</v>
      </c>
    </row>
    <row r="295" spans="1:22">
      <c r="A295" t="s">
        <v>37</v>
      </c>
      <c r="B295">
        <v>254</v>
      </c>
      <c r="C295">
        <v>297</v>
      </c>
      <c r="D295" s="1">
        <v>19473</v>
      </c>
      <c r="E295" s="1">
        <v>841</v>
      </c>
      <c r="F295" s="1">
        <v>50</v>
      </c>
      <c r="G295" s="11">
        <v>4708.47</v>
      </c>
      <c r="H295">
        <v>4708.47</v>
      </c>
      <c r="I295">
        <v>0</v>
      </c>
      <c r="J295">
        <v>941.69</v>
      </c>
      <c r="K295" s="12">
        <v>0</v>
      </c>
      <c r="L295">
        <v>0</v>
      </c>
      <c r="M295">
        <v>5</v>
      </c>
      <c r="N295">
        <v>502543.93</v>
      </c>
      <c r="O295">
        <v>1.07</v>
      </c>
      <c r="P295">
        <v>443</v>
      </c>
      <c r="Q295">
        <v>1573</v>
      </c>
      <c r="R295">
        <v>0.28000000000000003</v>
      </c>
      <c r="S295">
        <v>-26.558</v>
      </c>
      <c r="T295">
        <v>637.19799999999998</v>
      </c>
      <c r="U295">
        <v>-96.8</v>
      </c>
      <c r="V295">
        <v>754.15300000000002</v>
      </c>
    </row>
    <row r="296" spans="1:22">
      <c r="A296" t="s">
        <v>37</v>
      </c>
      <c r="B296">
        <v>528</v>
      </c>
      <c r="C296">
        <v>187</v>
      </c>
      <c r="D296" s="1">
        <v>20841</v>
      </c>
      <c r="E296" s="1">
        <v>911</v>
      </c>
      <c r="F296" s="1">
        <v>43</v>
      </c>
      <c r="G296" s="11">
        <v>5843.51</v>
      </c>
      <c r="H296">
        <v>4886.34</v>
      </c>
      <c r="I296">
        <v>957.17</v>
      </c>
      <c r="J296">
        <v>1221.58</v>
      </c>
      <c r="K296" s="12">
        <v>38.29</v>
      </c>
      <c r="L296">
        <v>25</v>
      </c>
      <c r="M296">
        <v>4</v>
      </c>
      <c r="N296">
        <v>1223290.71</v>
      </c>
      <c r="O296">
        <v>1.01</v>
      </c>
      <c r="P296">
        <v>1196</v>
      </c>
      <c r="Q296">
        <v>1821</v>
      </c>
      <c r="R296">
        <v>0.66</v>
      </c>
      <c r="S296">
        <v>-3.4340000000000002</v>
      </c>
      <c r="T296">
        <v>565.22299999999996</v>
      </c>
      <c r="U296">
        <v>2.9470000000000001</v>
      </c>
      <c r="V296">
        <v>938.86099999999999</v>
      </c>
    </row>
    <row r="297" spans="1:22">
      <c r="A297" t="s">
        <v>37</v>
      </c>
      <c r="B297">
        <v>591</v>
      </c>
      <c r="C297">
        <v>67</v>
      </c>
      <c r="G297" s="11">
        <v>721.6</v>
      </c>
      <c r="H297">
        <v>721.6</v>
      </c>
      <c r="I297">
        <v>0</v>
      </c>
      <c r="J297">
        <v>240.53</v>
      </c>
      <c r="K297" s="12">
        <v>0</v>
      </c>
      <c r="L297">
        <v>0</v>
      </c>
      <c r="M297">
        <v>3</v>
      </c>
      <c r="N297">
        <v>50437.71</v>
      </c>
      <c r="O297">
        <v>1</v>
      </c>
      <c r="P297">
        <v>183</v>
      </c>
      <c r="Q297">
        <v>513</v>
      </c>
      <c r="R297">
        <v>0.36</v>
      </c>
      <c r="S297">
        <v>6.899</v>
      </c>
      <c r="T297">
        <v>125.16800000000001</v>
      </c>
      <c r="U297">
        <v>-2.8490000000000002</v>
      </c>
      <c r="V297">
        <v>165.15100000000001</v>
      </c>
    </row>
    <row r="298" spans="1:22">
      <c r="A298" t="s">
        <v>37</v>
      </c>
      <c r="B298">
        <v>635</v>
      </c>
      <c r="C298">
        <v>509</v>
      </c>
      <c r="D298" s="1">
        <v>21240</v>
      </c>
      <c r="E298" s="1">
        <v>975</v>
      </c>
      <c r="F298" s="1">
        <v>67</v>
      </c>
      <c r="G298" s="11">
        <v>5390.83</v>
      </c>
      <c r="H298">
        <v>5142.8599999999997</v>
      </c>
      <c r="I298">
        <v>247.98</v>
      </c>
      <c r="J298">
        <v>1285.71</v>
      </c>
      <c r="K298" s="12">
        <v>27.55</v>
      </c>
      <c r="L298">
        <v>9</v>
      </c>
      <c r="M298">
        <v>4</v>
      </c>
      <c r="N298">
        <v>766644.99</v>
      </c>
      <c r="O298">
        <v>1</v>
      </c>
      <c r="P298">
        <v>706</v>
      </c>
      <c r="Q298">
        <v>1893</v>
      </c>
      <c r="R298">
        <v>0.37</v>
      </c>
      <c r="S298">
        <v>20.765999999999998</v>
      </c>
      <c r="T298">
        <v>743.82100000000003</v>
      </c>
      <c r="U298">
        <v>-63.688000000000002</v>
      </c>
      <c r="V298">
        <v>1029.1869999999999</v>
      </c>
    </row>
    <row r="299" spans="1:22">
      <c r="A299" t="s">
        <v>37</v>
      </c>
      <c r="B299">
        <v>1021</v>
      </c>
      <c r="C299">
        <v>37</v>
      </c>
      <c r="D299" s="1">
        <v>10243</v>
      </c>
      <c r="E299" s="1">
        <v>512</v>
      </c>
      <c r="F299" s="1">
        <v>41</v>
      </c>
      <c r="G299" s="11">
        <v>3428.63</v>
      </c>
      <c r="H299">
        <v>3428.63</v>
      </c>
      <c r="I299">
        <v>0</v>
      </c>
      <c r="J299">
        <v>857.16</v>
      </c>
      <c r="K299" s="12">
        <v>0</v>
      </c>
      <c r="L299">
        <v>0</v>
      </c>
      <c r="M299">
        <v>4</v>
      </c>
      <c r="N299">
        <v>731615.46</v>
      </c>
      <c r="O299">
        <v>1.01</v>
      </c>
      <c r="P299">
        <v>1034</v>
      </c>
      <c r="Q299">
        <v>1396</v>
      </c>
      <c r="R299">
        <v>0.74</v>
      </c>
      <c r="S299">
        <v>20.876999999999999</v>
      </c>
      <c r="T299">
        <v>513.79300000000001</v>
      </c>
      <c r="U299">
        <v>70.363</v>
      </c>
      <c r="V299">
        <v>719.40300000000002</v>
      </c>
    </row>
    <row r="300" spans="1:22">
      <c r="A300" t="s">
        <v>37</v>
      </c>
      <c r="B300">
        <v>1113</v>
      </c>
      <c r="C300">
        <v>333</v>
      </c>
      <c r="D300" s="1">
        <v>26937</v>
      </c>
      <c r="E300" s="1">
        <v>952</v>
      </c>
      <c r="F300" s="1">
        <v>154</v>
      </c>
      <c r="G300" s="11">
        <v>6082.97</v>
      </c>
      <c r="H300">
        <v>5503.35</v>
      </c>
      <c r="I300">
        <v>579.63</v>
      </c>
      <c r="J300">
        <v>1100.67</v>
      </c>
      <c r="K300" s="12">
        <v>26.35</v>
      </c>
      <c r="L300">
        <v>22</v>
      </c>
      <c r="M300">
        <v>5</v>
      </c>
      <c r="N300">
        <v>1244794.78</v>
      </c>
      <c r="O300">
        <v>1</v>
      </c>
      <c r="P300">
        <v>1177</v>
      </c>
      <c r="Q300">
        <v>1730</v>
      </c>
      <c r="R300">
        <v>0.68</v>
      </c>
      <c r="S300">
        <v>2.8050000000000002</v>
      </c>
      <c r="T300">
        <v>609.85699999999997</v>
      </c>
      <c r="U300">
        <v>26.236999999999998</v>
      </c>
      <c r="V300">
        <v>952.072</v>
      </c>
    </row>
    <row r="301" spans="1:22">
      <c r="A301" t="s">
        <v>37</v>
      </c>
      <c r="B301">
        <v>1123</v>
      </c>
      <c r="C301">
        <v>550</v>
      </c>
      <c r="D301" s="1">
        <v>18177</v>
      </c>
      <c r="E301" s="1">
        <v>800</v>
      </c>
      <c r="F301" s="1">
        <v>46</v>
      </c>
      <c r="G301" s="11">
        <v>4633.63</v>
      </c>
      <c r="H301">
        <v>4194.3900000000003</v>
      </c>
      <c r="I301">
        <v>439.24</v>
      </c>
      <c r="J301">
        <v>838.88</v>
      </c>
      <c r="K301" s="12">
        <v>31.37</v>
      </c>
      <c r="L301">
        <v>14</v>
      </c>
      <c r="M301">
        <v>5</v>
      </c>
      <c r="N301">
        <v>783509.66</v>
      </c>
      <c r="O301">
        <v>1.01</v>
      </c>
      <c r="P301">
        <v>942</v>
      </c>
      <c r="Q301">
        <v>1593</v>
      </c>
      <c r="R301">
        <v>0.59</v>
      </c>
      <c r="S301">
        <v>-33.704000000000001</v>
      </c>
      <c r="T301">
        <v>528.64499999999998</v>
      </c>
      <c r="U301">
        <v>9.593</v>
      </c>
      <c r="V301">
        <v>836.03800000000001</v>
      </c>
    </row>
    <row r="302" spans="1:22">
      <c r="A302" t="s">
        <v>37</v>
      </c>
      <c r="B302">
        <v>1127</v>
      </c>
      <c r="C302">
        <v>164</v>
      </c>
      <c r="D302" s="1">
        <v>18178</v>
      </c>
      <c r="E302" s="1">
        <v>830</v>
      </c>
      <c r="F302" s="1">
        <v>83</v>
      </c>
      <c r="G302" s="11">
        <v>4511.5200000000004</v>
      </c>
      <c r="H302">
        <v>4340.63</v>
      </c>
      <c r="I302">
        <v>170.9</v>
      </c>
      <c r="J302">
        <v>1085.1600000000001</v>
      </c>
      <c r="K302" s="12">
        <v>24.41</v>
      </c>
      <c r="L302">
        <v>7</v>
      </c>
      <c r="M302">
        <v>4</v>
      </c>
      <c r="N302">
        <v>1157922.98</v>
      </c>
      <c r="O302">
        <v>1</v>
      </c>
      <c r="P302">
        <v>1210</v>
      </c>
      <c r="Q302">
        <v>1689</v>
      </c>
      <c r="R302">
        <v>0.72</v>
      </c>
      <c r="S302">
        <v>-24.602</v>
      </c>
      <c r="T302">
        <v>614.06100000000004</v>
      </c>
      <c r="U302">
        <v>-83.641999999999996</v>
      </c>
      <c r="V302">
        <v>896.202</v>
      </c>
    </row>
    <row r="303" spans="1:22">
      <c r="A303" t="s">
        <v>37</v>
      </c>
      <c r="B303">
        <v>1226</v>
      </c>
      <c r="C303">
        <v>359</v>
      </c>
      <c r="D303" s="1">
        <v>22218</v>
      </c>
      <c r="E303" s="1">
        <v>864</v>
      </c>
      <c r="F303" s="1">
        <v>168</v>
      </c>
      <c r="G303" s="11">
        <v>5602.9</v>
      </c>
      <c r="H303">
        <v>5077.84</v>
      </c>
      <c r="I303">
        <v>525.05999999999995</v>
      </c>
      <c r="J303">
        <v>1015.57</v>
      </c>
      <c r="K303" s="12">
        <v>35</v>
      </c>
      <c r="L303">
        <v>15</v>
      </c>
      <c r="M303">
        <v>5</v>
      </c>
      <c r="N303">
        <v>1102692.67</v>
      </c>
      <c r="O303">
        <v>1.02</v>
      </c>
      <c r="P303">
        <v>1211</v>
      </c>
      <c r="Q303">
        <v>1620</v>
      </c>
      <c r="R303">
        <v>0.75</v>
      </c>
      <c r="S303">
        <v>-41.106999999999999</v>
      </c>
      <c r="T303">
        <v>560.25</v>
      </c>
      <c r="U303">
        <v>-7.024</v>
      </c>
      <c r="V303">
        <v>914.39499999999998</v>
      </c>
    </row>
    <row r="304" spans="1:22">
      <c r="A304" t="s">
        <v>37</v>
      </c>
      <c r="B304">
        <v>1248</v>
      </c>
      <c r="C304">
        <v>73</v>
      </c>
      <c r="D304" s="1">
        <v>19451</v>
      </c>
      <c r="E304" s="1">
        <v>877</v>
      </c>
      <c r="F304" s="1">
        <v>53</v>
      </c>
      <c r="G304" s="11">
        <v>4913.13</v>
      </c>
      <c r="H304">
        <v>4718.3100000000004</v>
      </c>
      <c r="I304">
        <v>194.82</v>
      </c>
      <c r="J304">
        <v>943.66</v>
      </c>
      <c r="K304" s="12">
        <v>27.83</v>
      </c>
      <c r="L304">
        <v>7</v>
      </c>
      <c r="M304">
        <v>5</v>
      </c>
      <c r="N304">
        <v>1275725.1599999999</v>
      </c>
      <c r="O304">
        <v>1.01</v>
      </c>
      <c r="P304">
        <v>1266</v>
      </c>
      <c r="Q304">
        <v>1690</v>
      </c>
      <c r="R304">
        <v>0.75</v>
      </c>
      <c r="S304">
        <v>-31.138999999999999</v>
      </c>
      <c r="T304">
        <v>587.75900000000001</v>
      </c>
      <c r="U304">
        <v>-103.86</v>
      </c>
      <c r="V304">
        <v>870.03200000000004</v>
      </c>
    </row>
    <row r="305" spans="1:22">
      <c r="A305" t="s">
        <v>37</v>
      </c>
      <c r="B305">
        <v>1300</v>
      </c>
      <c r="C305">
        <v>68</v>
      </c>
      <c r="D305" s="1">
        <v>17949</v>
      </c>
      <c r="E305" s="1">
        <v>845</v>
      </c>
      <c r="F305" s="1">
        <v>40</v>
      </c>
      <c r="G305" s="11">
        <v>4406.25</v>
      </c>
      <c r="H305">
        <v>4348.5</v>
      </c>
      <c r="I305">
        <v>57.75</v>
      </c>
      <c r="J305">
        <v>869.7</v>
      </c>
      <c r="K305" s="12">
        <v>57.75</v>
      </c>
      <c r="L305">
        <v>1</v>
      </c>
      <c r="M305">
        <v>5</v>
      </c>
      <c r="N305">
        <v>916973.44</v>
      </c>
      <c r="O305">
        <v>1.01</v>
      </c>
      <c r="P305">
        <v>834</v>
      </c>
      <c r="Q305">
        <v>1805</v>
      </c>
      <c r="R305">
        <v>0.46</v>
      </c>
      <c r="S305">
        <v>-11.785</v>
      </c>
      <c r="T305">
        <v>632.678</v>
      </c>
      <c r="U305">
        <v>-69.572999999999993</v>
      </c>
      <c r="V305">
        <v>836.48099999999999</v>
      </c>
    </row>
    <row r="306" spans="1:22">
      <c r="A306" t="s">
        <v>37</v>
      </c>
      <c r="B306">
        <v>1394</v>
      </c>
      <c r="C306">
        <v>365</v>
      </c>
      <c r="D306" s="1">
        <v>13910</v>
      </c>
      <c r="E306" s="1">
        <v>739</v>
      </c>
      <c r="F306" s="1">
        <v>124</v>
      </c>
      <c r="G306" s="11">
        <v>4016.97</v>
      </c>
      <c r="H306">
        <v>3908.69</v>
      </c>
      <c r="I306">
        <v>108.28</v>
      </c>
      <c r="J306">
        <v>977.17</v>
      </c>
      <c r="K306" s="12">
        <v>15.47</v>
      </c>
      <c r="L306">
        <v>7</v>
      </c>
      <c r="M306">
        <v>4</v>
      </c>
      <c r="N306">
        <v>694147.2</v>
      </c>
      <c r="O306">
        <v>1.01</v>
      </c>
      <c r="P306">
        <v>752</v>
      </c>
      <c r="Q306">
        <v>1640</v>
      </c>
      <c r="R306">
        <v>0.46</v>
      </c>
      <c r="S306">
        <v>-2.282</v>
      </c>
      <c r="T306">
        <v>582.71299999999997</v>
      </c>
      <c r="U306">
        <v>-106.17100000000001</v>
      </c>
      <c r="V306">
        <v>781.77200000000005</v>
      </c>
    </row>
    <row r="307" spans="1:22">
      <c r="A307" t="s">
        <v>37</v>
      </c>
      <c r="B307">
        <v>1471</v>
      </c>
      <c r="C307">
        <v>69</v>
      </c>
      <c r="D307" s="1">
        <v>12767</v>
      </c>
      <c r="E307" s="1">
        <v>724</v>
      </c>
      <c r="F307" s="1">
        <v>45</v>
      </c>
      <c r="G307" s="11">
        <v>4136.1099999999997</v>
      </c>
      <c r="H307">
        <v>4112.54</v>
      </c>
      <c r="I307">
        <v>23.58</v>
      </c>
      <c r="J307">
        <v>822.51</v>
      </c>
      <c r="K307" s="12">
        <v>11.79</v>
      </c>
      <c r="L307">
        <v>2</v>
      </c>
      <c r="M307">
        <v>5</v>
      </c>
      <c r="N307">
        <v>694446.71</v>
      </c>
      <c r="O307">
        <v>1.02</v>
      </c>
      <c r="P307">
        <v>688</v>
      </c>
      <c r="Q307">
        <v>1311</v>
      </c>
      <c r="R307">
        <v>0.52</v>
      </c>
      <c r="S307">
        <v>-42.204000000000001</v>
      </c>
      <c r="T307">
        <v>506.637</v>
      </c>
      <c r="U307">
        <v>-72.89</v>
      </c>
      <c r="V307">
        <v>683.83699999999999</v>
      </c>
    </row>
    <row r="308" spans="1:22">
      <c r="A308" t="s">
        <v>37</v>
      </c>
      <c r="B308">
        <v>1475</v>
      </c>
      <c r="C308">
        <v>397</v>
      </c>
      <c r="D308" s="1">
        <v>14086</v>
      </c>
      <c r="E308" s="1">
        <v>765</v>
      </c>
      <c r="F308" s="1">
        <v>32</v>
      </c>
      <c r="G308" s="11">
        <v>3460.6</v>
      </c>
      <c r="H308">
        <v>3450.4</v>
      </c>
      <c r="I308">
        <v>10.199999999999999</v>
      </c>
      <c r="J308">
        <v>1150.1300000000001</v>
      </c>
      <c r="K308" s="12">
        <v>10.199999999999999</v>
      </c>
      <c r="L308">
        <v>1</v>
      </c>
      <c r="M308">
        <v>3</v>
      </c>
      <c r="N308">
        <v>861474.05</v>
      </c>
      <c r="O308">
        <v>1</v>
      </c>
      <c r="P308">
        <v>1123</v>
      </c>
      <c r="Q308">
        <v>1416</v>
      </c>
      <c r="R308">
        <v>0.79</v>
      </c>
      <c r="S308">
        <v>51.256999999999998</v>
      </c>
      <c r="T308">
        <v>528.79200000000003</v>
      </c>
      <c r="U308">
        <v>90.415999999999997</v>
      </c>
      <c r="V308">
        <v>716.86500000000001</v>
      </c>
    </row>
    <row r="309" spans="1:22">
      <c r="A309" t="s">
        <v>37</v>
      </c>
      <c r="B309">
        <v>1539</v>
      </c>
      <c r="C309">
        <v>529</v>
      </c>
      <c r="D309" s="1">
        <v>22340</v>
      </c>
      <c r="E309" s="1">
        <v>837</v>
      </c>
      <c r="F309" s="1">
        <v>97</v>
      </c>
      <c r="G309" s="11">
        <v>4945.12</v>
      </c>
      <c r="H309">
        <v>4479.63</v>
      </c>
      <c r="I309">
        <v>465.49</v>
      </c>
      <c r="J309">
        <v>1493.21</v>
      </c>
      <c r="K309" s="12">
        <v>33.25</v>
      </c>
      <c r="L309">
        <v>14</v>
      </c>
      <c r="M309">
        <v>3</v>
      </c>
      <c r="N309">
        <v>1450184.83</v>
      </c>
      <c r="O309">
        <v>1.01</v>
      </c>
      <c r="P309">
        <v>1304</v>
      </c>
      <c r="Q309">
        <v>1842</v>
      </c>
      <c r="R309">
        <v>0.71</v>
      </c>
      <c r="S309">
        <v>-28.902000000000001</v>
      </c>
      <c r="T309">
        <v>598.548</v>
      </c>
      <c r="U309">
        <v>-58.786999999999999</v>
      </c>
      <c r="V309">
        <v>870.678</v>
      </c>
    </row>
    <row r="310" spans="1:22">
      <c r="A310" t="s">
        <v>37</v>
      </c>
      <c r="B310">
        <v>1543</v>
      </c>
      <c r="C310">
        <v>114</v>
      </c>
      <c r="D310" s="1">
        <v>18198</v>
      </c>
      <c r="E310" s="1">
        <v>844</v>
      </c>
      <c r="F310" s="1">
        <v>99</v>
      </c>
      <c r="G310" s="11">
        <v>4882.4399999999996</v>
      </c>
      <c r="H310">
        <v>4527.42</v>
      </c>
      <c r="I310">
        <v>355.02</v>
      </c>
      <c r="J310">
        <v>1131.8499999999999</v>
      </c>
      <c r="K310" s="12">
        <v>29.58</v>
      </c>
      <c r="L310">
        <v>12</v>
      </c>
      <c r="M310">
        <v>4</v>
      </c>
      <c r="N310">
        <v>726153.44</v>
      </c>
      <c r="O310">
        <v>1</v>
      </c>
      <c r="P310">
        <v>633</v>
      </c>
      <c r="Q310">
        <v>1716</v>
      </c>
      <c r="R310">
        <v>0.37</v>
      </c>
      <c r="S310">
        <v>-42.292000000000002</v>
      </c>
      <c r="T310">
        <v>555.66600000000005</v>
      </c>
      <c r="U310">
        <v>-56.106999999999999</v>
      </c>
      <c r="V310">
        <v>760.024</v>
      </c>
    </row>
    <row r="311" spans="1:22">
      <c r="A311" t="s">
        <v>37</v>
      </c>
      <c r="B311">
        <v>1562</v>
      </c>
      <c r="C311">
        <v>456</v>
      </c>
      <c r="D311" s="1">
        <v>25657</v>
      </c>
      <c r="E311" s="1">
        <v>1015</v>
      </c>
      <c r="F311" s="1">
        <v>109</v>
      </c>
      <c r="G311" s="11">
        <v>5473.19</v>
      </c>
      <c r="H311">
        <v>4993.2</v>
      </c>
      <c r="I311">
        <v>480</v>
      </c>
      <c r="J311">
        <v>1248.3</v>
      </c>
      <c r="K311" s="12">
        <v>40</v>
      </c>
      <c r="L311">
        <v>12</v>
      </c>
      <c r="M311">
        <v>4</v>
      </c>
      <c r="N311">
        <v>1804411.83</v>
      </c>
      <c r="O311">
        <v>1.01</v>
      </c>
      <c r="P311">
        <v>1547</v>
      </c>
      <c r="Q311">
        <v>2083</v>
      </c>
      <c r="R311">
        <v>0.74</v>
      </c>
      <c r="S311">
        <v>6.1440000000000001</v>
      </c>
      <c r="T311">
        <v>652.01700000000005</v>
      </c>
      <c r="U311">
        <v>-26.151</v>
      </c>
      <c r="V311">
        <v>999.40200000000004</v>
      </c>
    </row>
    <row r="312" spans="1:22">
      <c r="A312" t="s">
        <v>38</v>
      </c>
      <c r="B312">
        <v>152</v>
      </c>
      <c r="C312">
        <v>536</v>
      </c>
      <c r="D312" s="1">
        <v>14685</v>
      </c>
      <c r="E312" s="1">
        <v>659</v>
      </c>
      <c r="F312" s="1">
        <v>41</v>
      </c>
      <c r="G312" s="11">
        <v>3733.87</v>
      </c>
      <c r="H312">
        <v>3733.87</v>
      </c>
      <c r="I312">
        <v>0</v>
      </c>
      <c r="J312">
        <v>746.77</v>
      </c>
      <c r="K312" s="12">
        <v>0</v>
      </c>
      <c r="L312">
        <v>0</v>
      </c>
      <c r="M312">
        <v>5</v>
      </c>
      <c r="N312">
        <v>425566.08</v>
      </c>
      <c r="O312">
        <v>1.02</v>
      </c>
      <c r="P312">
        <v>774</v>
      </c>
      <c r="Q312">
        <v>949</v>
      </c>
      <c r="R312">
        <v>0.82</v>
      </c>
      <c r="S312">
        <v>84.578000000000003</v>
      </c>
      <c r="T312">
        <v>357.20800000000003</v>
      </c>
      <c r="U312">
        <v>119.167</v>
      </c>
      <c r="V312">
        <v>497.14400000000001</v>
      </c>
    </row>
    <row r="313" spans="1:22">
      <c r="A313" t="s">
        <v>38</v>
      </c>
      <c r="B313">
        <v>163</v>
      </c>
      <c r="C313">
        <v>469</v>
      </c>
      <c r="D313" s="1">
        <v>13798</v>
      </c>
      <c r="E313" s="1">
        <v>759</v>
      </c>
      <c r="F313" s="1">
        <v>63</v>
      </c>
      <c r="G313" s="11">
        <v>3449.54</v>
      </c>
      <c r="H313">
        <v>3449.54</v>
      </c>
      <c r="I313">
        <v>0</v>
      </c>
      <c r="J313">
        <v>862.38</v>
      </c>
      <c r="K313" s="12">
        <v>0</v>
      </c>
      <c r="L313">
        <v>0</v>
      </c>
      <c r="M313">
        <v>4</v>
      </c>
      <c r="N313">
        <v>891637.03</v>
      </c>
      <c r="O313">
        <v>1.01</v>
      </c>
      <c r="P313">
        <v>1012</v>
      </c>
      <c r="Q313">
        <v>1542</v>
      </c>
      <c r="R313">
        <v>0.66</v>
      </c>
      <c r="S313">
        <v>-47.962000000000003</v>
      </c>
      <c r="T313">
        <v>529.42200000000003</v>
      </c>
      <c r="U313">
        <v>-32.68</v>
      </c>
      <c r="V313">
        <v>712.35599999999999</v>
      </c>
    </row>
    <row r="314" spans="1:22">
      <c r="A314" t="s">
        <v>38</v>
      </c>
      <c r="B314">
        <v>299</v>
      </c>
      <c r="C314">
        <v>409</v>
      </c>
      <c r="G314" s="11">
        <v>5628.2</v>
      </c>
      <c r="H314">
        <v>5122.2</v>
      </c>
      <c r="I314">
        <v>506</v>
      </c>
      <c r="J314">
        <v>1024.44</v>
      </c>
      <c r="K314" s="12">
        <v>29.76</v>
      </c>
      <c r="L314">
        <v>17</v>
      </c>
      <c r="M314">
        <v>5</v>
      </c>
      <c r="N314">
        <v>1390691.83</v>
      </c>
      <c r="O314">
        <v>1</v>
      </c>
      <c r="P314">
        <v>1288</v>
      </c>
      <c r="Q314">
        <v>1951</v>
      </c>
      <c r="R314">
        <v>0.66</v>
      </c>
      <c r="S314">
        <v>-5.4169999999999998</v>
      </c>
      <c r="T314">
        <v>613.81399999999996</v>
      </c>
      <c r="U314">
        <v>-4.5460000000000003</v>
      </c>
      <c r="V314">
        <v>983.23500000000001</v>
      </c>
    </row>
    <row r="315" spans="1:22">
      <c r="A315" t="s">
        <v>38</v>
      </c>
      <c r="B315">
        <v>318</v>
      </c>
      <c r="C315">
        <v>5</v>
      </c>
      <c r="D315" s="1">
        <v>17925</v>
      </c>
      <c r="E315" s="1">
        <v>827</v>
      </c>
      <c r="F315" s="1">
        <v>45</v>
      </c>
      <c r="G315" s="11">
        <v>4038.91</v>
      </c>
      <c r="H315">
        <v>4002.67</v>
      </c>
      <c r="I315">
        <v>36.24</v>
      </c>
      <c r="J315">
        <v>800.53</v>
      </c>
      <c r="K315" s="12">
        <v>18.12</v>
      </c>
      <c r="L315">
        <v>2</v>
      </c>
      <c r="M315">
        <v>5</v>
      </c>
      <c r="N315">
        <v>352919.11</v>
      </c>
      <c r="O315">
        <v>1.02</v>
      </c>
      <c r="P315">
        <v>316</v>
      </c>
      <c r="Q315">
        <v>1221</v>
      </c>
      <c r="R315">
        <v>0.26</v>
      </c>
      <c r="S315">
        <v>-58.776000000000003</v>
      </c>
      <c r="T315">
        <v>465.83199999999999</v>
      </c>
      <c r="U315">
        <v>-142.91900000000001</v>
      </c>
      <c r="V315">
        <v>563.20899999999995</v>
      </c>
    </row>
    <row r="316" spans="1:22">
      <c r="A316" t="s">
        <v>38</v>
      </c>
      <c r="B316">
        <v>329</v>
      </c>
      <c r="C316">
        <v>163</v>
      </c>
      <c r="D316" s="1">
        <v>21076</v>
      </c>
      <c r="E316" s="1">
        <v>831</v>
      </c>
      <c r="F316" s="1">
        <v>49</v>
      </c>
      <c r="G316" s="11">
        <v>5398.17</v>
      </c>
      <c r="H316">
        <v>5351.62</v>
      </c>
      <c r="I316">
        <v>46.55</v>
      </c>
      <c r="J316">
        <v>1070.32</v>
      </c>
      <c r="K316" s="12">
        <v>15.52</v>
      </c>
      <c r="L316">
        <v>3</v>
      </c>
      <c r="M316">
        <v>5</v>
      </c>
      <c r="N316">
        <v>954567.04</v>
      </c>
      <c r="O316">
        <v>1.01</v>
      </c>
      <c r="P316">
        <v>812</v>
      </c>
      <c r="Q316">
        <v>1629</v>
      </c>
      <c r="R316">
        <v>0.5</v>
      </c>
      <c r="S316">
        <v>-50.34</v>
      </c>
      <c r="T316">
        <v>574.38499999999999</v>
      </c>
      <c r="U316">
        <v>-79.055000000000007</v>
      </c>
      <c r="V316">
        <v>797.87300000000005</v>
      </c>
    </row>
    <row r="317" spans="1:22">
      <c r="A317" t="s">
        <v>38</v>
      </c>
      <c r="B317">
        <v>360</v>
      </c>
      <c r="C317">
        <v>66</v>
      </c>
      <c r="D317" s="1">
        <v>16833</v>
      </c>
      <c r="E317" s="1">
        <v>639</v>
      </c>
      <c r="F317" s="1">
        <v>102</v>
      </c>
      <c r="G317" s="11">
        <v>3765.07</v>
      </c>
      <c r="H317">
        <v>3557.1</v>
      </c>
      <c r="I317">
        <v>207.97</v>
      </c>
      <c r="J317">
        <v>1185.7</v>
      </c>
      <c r="K317" s="12">
        <v>26</v>
      </c>
      <c r="L317">
        <v>8</v>
      </c>
      <c r="M317">
        <v>3</v>
      </c>
      <c r="N317">
        <v>481649.81</v>
      </c>
      <c r="O317">
        <v>1.01</v>
      </c>
      <c r="P317">
        <v>559</v>
      </c>
      <c r="Q317">
        <v>1406</v>
      </c>
      <c r="R317">
        <v>0.4</v>
      </c>
      <c r="S317">
        <v>-96.855999999999995</v>
      </c>
      <c r="T317">
        <v>529.86900000000003</v>
      </c>
      <c r="U317">
        <v>-193.07400000000001</v>
      </c>
      <c r="V317">
        <v>709.17</v>
      </c>
    </row>
    <row r="318" spans="1:22">
      <c r="A318" t="s">
        <v>38</v>
      </c>
      <c r="B318">
        <v>602</v>
      </c>
      <c r="C318">
        <v>549</v>
      </c>
      <c r="D318" s="1">
        <v>23215</v>
      </c>
      <c r="E318" s="1">
        <v>925</v>
      </c>
      <c r="F318" s="1">
        <v>260</v>
      </c>
      <c r="G318" s="11">
        <v>3881.6</v>
      </c>
      <c r="H318">
        <v>3843.22</v>
      </c>
      <c r="I318">
        <v>38.39</v>
      </c>
      <c r="J318">
        <v>768.64</v>
      </c>
      <c r="K318" s="12">
        <v>19.190000000000001</v>
      </c>
      <c r="L318">
        <v>2</v>
      </c>
      <c r="M318">
        <v>5</v>
      </c>
      <c r="N318">
        <v>718010.44</v>
      </c>
      <c r="O318">
        <v>1</v>
      </c>
      <c r="P318">
        <v>916</v>
      </c>
      <c r="Q318">
        <v>1510</v>
      </c>
      <c r="R318">
        <v>0.61</v>
      </c>
      <c r="S318">
        <v>10.09</v>
      </c>
      <c r="T318">
        <v>505.83199999999999</v>
      </c>
      <c r="U318">
        <v>31.41</v>
      </c>
      <c r="V318">
        <v>751.91499999999996</v>
      </c>
    </row>
    <row r="319" spans="1:22">
      <c r="A319" t="s">
        <v>38</v>
      </c>
      <c r="B319">
        <v>1037</v>
      </c>
      <c r="C319">
        <v>366</v>
      </c>
      <c r="D319" s="1">
        <v>12385</v>
      </c>
      <c r="E319" s="1">
        <v>668</v>
      </c>
      <c r="F319" s="1">
        <v>42</v>
      </c>
      <c r="G319" s="11">
        <v>3711.74</v>
      </c>
      <c r="H319">
        <v>3680.03</v>
      </c>
      <c r="I319">
        <v>31.72</v>
      </c>
      <c r="J319">
        <v>736.01</v>
      </c>
      <c r="K319" s="12">
        <v>10.57</v>
      </c>
      <c r="L319">
        <v>3</v>
      </c>
      <c r="M319">
        <v>5</v>
      </c>
      <c r="N319">
        <v>582876.5</v>
      </c>
      <c r="O319">
        <v>1</v>
      </c>
      <c r="P319">
        <v>1054</v>
      </c>
      <c r="Q319">
        <v>1034</v>
      </c>
      <c r="R319">
        <v>1.02</v>
      </c>
      <c r="S319">
        <v>55.692</v>
      </c>
      <c r="T319">
        <v>391.56900000000002</v>
      </c>
      <c r="U319">
        <v>58.23</v>
      </c>
      <c r="V319">
        <v>595.22199999999998</v>
      </c>
    </row>
    <row r="320" spans="1:22">
      <c r="A320" t="s">
        <v>38</v>
      </c>
      <c r="B320">
        <v>1048</v>
      </c>
      <c r="C320">
        <v>35</v>
      </c>
      <c r="D320" s="1">
        <v>16224</v>
      </c>
      <c r="E320" s="1">
        <v>779</v>
      </c>
      <c r="F320" s="1">
        <v>53</v>
      </c>
      <c r="G320" s="11">
        <v>3337.52</v>
      </c>
      <c r="H320">
        <v>3337.52</v>
      </c>
      <c r="I320">
        <v>0</v>
      </c>
      <c r="J320">
        <v>667.5</v>
      </c>
      <c r="K320" s="12">
        <v>0</v>
      </c>
      <c r="L320">
        <v>0</v>
      </c>
      <c r="M320">
        <v>5</v>
      </c>
      <c r="N320">
        <v>322379.03999999998</v>
      </c>
      <c r="O320">
        <v>1.01</v>
      </c>
      <c r="P320">
        <v>383</v>
      </c>
      <c r="Q320">
        <v>1253</v>
      </c>
      <c r="R320">
        <v>0.31</v>
      </c>
      <c r="S320">
        <v>-90.194999999999993</v>
      </c>
      <c r="T320">
        <v>441.66500000000002</v>
      </c>
      <c r="U320">
        <v>-153.619</v>
      </c>
      <c r="V320">
        <v>592.303</v>
      </c>
    </row>
    <row r="321" spans="1:22">
      <c r="A321" t="s">
        <v>38</v>
      </c>
      <c r="B321">
        <v>1133</v>
      </c>
      <c r="C321">
        <v>429</v>
      </c>
      <c r="D321" s="1">
        <v>25617</v>
      </c>
      <c r="E321" s="1">
        <v>888</v>
      </c>
      <c r="F321" s="1">
        <v>73</v>
      </c>
      <c r="G321" s="11">
        <v>4737.42</v>
      </c>
      <c r="H321">
        <v>4737.42</v>
      </c>
      <c r="I321">
        <v>0</v>
      </c>
      <c r="J321">
        <v>1184.3599999999999</v>
      </c>
      <c r="K321" s="12">
        <v>0</v>
      </c>
      <c r="L321">
        <v>0</v>
      </c>
      <c r="M321">
        <v>4</v>
      </c>
      <c r="N321">
        <v>732588.38</v>
      </c>
      <c r="O321">
        <v>1.02</v>
      </c>
      <c r="P321">
        <v>658</v>
      </c>
      <c r="Q321">
        <v>1691</v>
      </c>
      <c r="R321">
        <v>0.39</v>
      </c>
      <c r="S321">
        <v>-19.513999999999999</v>
      </c>
      <c r="T321">
        <v>639.23900000000003</v>
      </c>
      <c r="U321">
        <v>-15.2</v>
      </c>
      <c r="V321">
        <v>846.86199999999997</v>
      </c>
    </row>
    <row r="322" spans="1:22">
      <c r="A322" t="s">
        <v>38</v>
      </c>
      <c r="B322">
        <v>1223</v>
      </c>
      <c r="C322">
        <v>575</v>
      </c>
      <c r="D322" s="1">
        <v>24818</v>
      </c>
      <c r="E322" s="1">
        <v>875</v>
      </c>
      <c r="F322" s="1">
        <v>62</v>
      </c>
      <c r="G322" s="11">
        <v>4662.51</v>
      </c>
      <c r="H322">
        <v>4662.51</v>
      </c>
      <c r="I322">
        <v>0</v>
      </c>
      <c r="J322">
        <v>932.5</v>
      </c>
      <c r="K322" s="12">
        <v>0</v>
      </c>
      <c r="L322">
        <v>0</v>
      </c>
      <c r="M322">
        <v>5</v>
      </c>
      <c r="N322">
        <v>716778.54</v>
      </c>
      <c r="O322">
        <v>1.01</v>
      </c>
      <c r="P322">
        <v>702</v>
      </c>
      <c r="Q322">
        <v>1566</v>
      </c>
      <c r="R322">
        <v>0.45</v>
      </c>
      <c r="S322">
        <v>-14.712999999999999</v>
      </c>
      <c r="T322">
        <v>541.755</v>
      </c>
      <c r="U322">
        <v>-34.094000000000001</v>
      </c>
      <c r="V322">
        <v>775.42200000000003</v>
      </c>
    </row>
    <row r="323" spans="1:22">
      <c r="A323" t="s">
        <v>38</v>
      </c>
      <c r="B323">
        <v>1235</v>
      </c>
      <c r="C323">
        <v>308</v>
      </c>
      <c r="D323" s="1">
        <v>12488</v>
      </c>
      <c r="E323" s="1">
        <v>638</v>
      </c>
      <c r="F323" s="1">
        <v>37</v>
      </c>
      <c r="G323" s="11">
        <v>4796.03</v>
      </c>
      <c r="H323">
        <v>4717.2700000000004</v>
      </c>
      <c r="I323">
        <v>78.75</v>
      </c>
      <c r="J323">
        <v>943.45</v>
      </c>
      <c r="K323" s="12">
        <v>15.75</v>
      </c>
      <c r="L323">
        <v>5</v>
      </c>
      <c r="M323">
        <v>5</v>
      </c>
      <c r="N323">
        <v>732483</v>
      </c>
      <c r="O323">
        <v>1.01</v>
      </c>
      <c r="P323">
        <v>829</v>
      </c>
      <c r="Q323">
        <v>1332</v>
      </c>
      <c r="R323">
        <v>0.62</v>
      </c>
      <c r="S323">
        <v>7.3689999999999998</v>
      </c>
      <c r="T323">
        <v>447.137</v>
      </c>
      <c r="U323">
        <v>21.294</v>
      </c>
      <c r="V323">
        <v>663.197</v>
      </c>
    </row>
    <row r="324" spans="1:22">
      <c r="A324" t="s">
        <v>38</v>
      </c>
      <c r="B324">
        <v>1245</v>
      </c>
      <c r="C324">
        <v>381</v>
      </c>
      <c r="D324" s="1">
        <v>12404</v>
      </c>
      <c r="E324" s="1">
        <v>702</v>
      </c>
      <c r="F324" s="1">
        <v>36</v>
      </c>
      <c r="G324" s="11">
        <v>4025.2</v>
      </c>
      <c r="H324">
        <v>4025.2</v>
      </c>
      <c r="I324">
        <v>0</v>
      </c>
      <c r="J324">
        <v>805.04</v>
      </c>
      <c r="K324" s="12">
        <v>0</v>
      </c>
      <c r="L324">
        <v>0</v>
      </c>
      <c r="M324">
        <v>5</v>
      </c>
      <c r="N324">
        <v>336624.68</v>
      </c>
      <c r="O324">
        <v>1.02</v>
      </c>
      <c r="P324">
        <v>626</v>
      </c>
      <c r="Q324">
        <v>985</v>
      </c>
      <c r="R324">
        <v>0.64</v>
      </c>
      <c r="S324">
        <v>-44.008000000000003</v>
      </c>
      <c r="T324">
        <v>375.59899999999999</v>
      </c>
      <c r="U324">
        <v>-20.094999999999999</v>
      </c>
      <c r="V324">
        <v>454.11799999999999</v>
      </c>
    </row>
    <row r="325" spans="1:22">
      <c r="A325" t="s">
        <v>38</v>
      </c>
      <c r="B325">
        <v>1283</v>
      </c>
      <c r="C325">
        <v>465</v>
      </c>
      <c r="D325" s="1">
        <v>28946</v>
      </c>
      <c r="E325" s="1">
        <v>897</v>
      </c>
      <c r="F325" s="1">
        <v>68</v>
      </c>
      <c r="G325" s="11">
        <v>5019.82</v>
      </c>
      <c r="H325">
        <v>5019.82</v>
      </c>
      <c r="I325">
        <v>0</v>
      </c>
      <c r="J325">
        <v>836.64</v>
      </c>
      <c r="K325" s="12">
        <v>0</v>
      </c>
      <c r="L325">
        <v>0</v>
      </c>
      <c r="M325">
        <v>6</v>
      </c>
      <c r="N325">
        <v>548282.16</v>
      </c>
      <c r="O325">
        <v>1.03</v>
      </c>
      <c r="P325">
        <v>509</v>
      </c>
      <c r="Q325">
        <v>1529</v>
      </c>
      <c r="R325">
        <v>0.33</v>
      </c>
      <c r="S325">
        <v>-52.509</v>
      </c>
      <c r="T325">
        <v>559.93200000000002</v>
      </c>
      <c r="U325">
        <v>-19.256</v>
      </c>
      <c r="V325">
        <v>764.70100000000002</v>
      </c>
    </row>
    <row r="326" spans="1:22">
      <c r="A326" t="s">
        <v>38</v>
      </c>
      <c r="B326">
        <v>1294</v>
      </c>
      <c r="C326">
        <v>504</v>
      </c>
      <c r="D326" s="1">
        <v>26661</v>
      </c>
      <c r="E326" s="1">
        <v>941</v>
      </c>
      <c r="F326" s="1">
        <v>66</v>
      </c>
      <c r="G326" s="11">
        <v>4955.99</v>
      </c>
      <c r="H326">
        <v>4927.8500000000004</v>
      </c>
      <c r="I326">
        <v>28.14</v>
      </c>
      <c r="J326">
        <v>985.57</v>
      </c>
      <c r="K326" s="12">
        <v>14.07</v>
      </c>
      <c r="L326">
        <v>2</v>
      </c>
      <c r="M326">
        <v>5</v>
      </c>
      <c r="N326">
        <v>633448.89</v>
      </c>
      <c r="O326">
        <v>1.02</v>
      </c>
      <c r="P326">
        <v>557</v>
      </c>
      <c r="Q326">
        <v>1548</v>
      </c>
      <c r="R326">
        <v>0.36</v>
      </c>
      <c r="S326">
        <v>-50.417000000000002</v>
      </c>
      <c r="T326">
        <v>564.85299999999995</v>
      </c>
      <c r="U326">
        <v>-78.266000000000005</v>
      </c>
      <c r="V326">
        <v>761.62099999999998</v>
      </c>
    </row>
    <row r="327" spans="1:22">
      <c r="A327" t="s">
        <v>38</v>
      </c>
      <c r="B327">
        <v>1402</v>
      </c>
      <c r="C327">
        <v>26</v>
      </c>
      <c r="D327" s="1">
        <v>17009</v>
      </c>
      <c r="E327" s="1">
        <v>831</v>
      </c>
      <c r="F327" s="1">
        <v>66</v>
      </c>
      <c r="G327" s="11">
        <v>3384.99</v>
      </c>
      <c r="H327">
        <v>3384.99</v>
      </c>
      <c r="I327">
        <v>0</v>
      </c>
      <c r="J327">
        <v>677</v>
      </c>
      <c r="K327" s="12">
        <v>0</v>
      </c>
      <c r="L327">
        <v>0</v>
      </c>
      <c r="M327">
        <v>5</v>
      </c>
      <c r="N327">
        <v>716014.13</v>
      </c>
      <c r="O327">
        <v>1.01</v>
      </c>
      <c r="P327">
        <v>990</v>
      </c>
      <c r="Q327">
        <v>1390</v>
      </c>
      <c r="R327">
        <v>0.71</v>
      </c>
      <c r="S327">
        <v>4.4859999999999998</v>
      </c>
      <c r="T327">
        <v>466.505</v>
      </c>
      <c r="U327">
        <v>-17.408000000000001</v>
      </c>
      <c r="V327">
        <v>667.10199999999998</v>
      </c>
    </row>
    <row r="328" spans="1:22">
      <c r="A328" t="s">
        <v>38</v>
      </c>
      <c r="B328">
        <v>1462</v>
      </c>
      <c r="C328">
        <v>119</v>
      </c>
      <c r="D328" s="1">
        <v>18045</v>
      </c>
      <c r="E328" s="1">
        <v>767</v>
      </c>
      <c r="F328" s="1">
        <v>95</v>
      </c>
      <c r="G328" s="11">
        <v>3775.99</v>
      </c>
      <c r="H328">
        <v>3693.7</v>
      </c>
      <c r="I328">
        <v>82.29</v>
      </c>
      <c r="J328">
        <v>923.42</v>
      </c>
      <c r="K328" s="12">
        <v>27.43</v>
      </c>
      <c r="L328">
        <v>3</v>
      </c>
      <c r="M328">
        <v>4</v>
      </c>
      <c r="N328">
        <v>548257.47</v>
      </c>
      <c r="O328">
        <v>1.01</v>
      </c>
      <c r="P328">
        <v>584</v>
      </c>
      <c r="Q328">
        <v>1161</v>
      </c>
      <c r="R328">
        <v>0.5</v>
      </c>
      <c r="S328">
        <v>-95.052000000000007</v>
      </c>
      <c r="T328">
        <v>436.21600000000001</v>
      </c>
      <c r="U328">
        <v>-176.273</v>
      </c>
      <c r="V328">
        <v>640.59100000000001</v>
      </c>
    </row>
    <row r="329" spans="1:22">
      <c r="A329" t="s">
        <v>38</v>
      </c>
      <c r="B329">
        <v>1506</v>
      </c>
      <c r="C329">
        <v>132</v>
      </c>
      <c r="D329" s="1">
        <v>20412</v>
      </c>
      <c r="E329" s="1">
        <v>854</v>
      </c>
      <c r="F329" s="1">
        <v>57</v>
      </c>
      <c r="G329" s="11">
        <v>4646.97</v>
      </c>
      <c r="H329">
        <v>4438.8100000000004</v>
      </c>
      <c r="I329">
        <v>208.15</v>
      </c>
      <c r="J329">
        <v>887.76</v>
      </c>
      <c r="K329" s="12">
        <v>20.82</v>
      </c>
      <c r="L329">
        <v>10</v>
      </c>
      <c r="M329">
        <v>5</v>
      </c>
      <c r="N329">
        <v>809292.44</v>
      </c>
      <c r="O329">
        <v>1.02</v>
      </c>
      <c r="P329">
        <v>959</v>
      </c>
      <c r="Q329">
        <v>1568</v>
      </c>
      <c r="R329">
        <v>0.61</v>
      </c>
      <c r="S329">
        <v>25.827999999999999</v>
      </c>
      <c r="T329">
        <v>495.762</v>
      </c>
      <c r="U329">
        <v>-5.2169999999999996</v>
      </c>
      <c r="V329">
        <v>805.58500000000004</v>
      </c>
    </row>
    <row r="330" spans="1:22">
      <c r="A330" t="s">
        <v>38</v>
      </c>
      <c r="B330">
        <v>1533</v>
      </c>
      <c r="C330">
        <v>325</v>
      </c>
      <c r="D330" s="1">
        <v>12601</v>
      </c>
      <c r="E330" s="1">
        <v>641</v>
      </c>
      <c r="F330" s="1">
        <v>36</v>
      </c>
      <c r="G330" s="11">
        <v>3396.86</v>
      </c>
      <c r="H330">
        <v>3396.86</v>
      </c>
      <c r="I330">
        <v>0</v>
      </c>
      <c r="J330">
        <v>679.37</v>
      </c>
      <c r="K330" s="12">
        <v>0</v>
      </c>
      <c r="L330">
        <v>0</v>
      </c>
      <c r="M330">
        <v>5</v>
      </c>
      <c r="N330">
        <v>658411.46</v>
      </c>
      <c r="O330">
        <v>1.01</v>
      </c>
      <c r="P330">
        <v>807</v>
      </c>
      <c r="Q330">
        <v>1431</v>
      </c>
      <c r="R330">
        <v>0.56000000000000005</v>
      </c>
      <c r="S330">
        <v>60.146999999999998</v>
      </c>
      <c r="T330">
        <v>469.81799999999998</v>
      </c>
      <c r="U330">
        <v>89.156000000000006</v>
      </c>
      <c r="V330">
        <v>698.89</v>
      </c>
    </row>
    <row r="331" spans="1:22">
      <c r="A331" t="s">
        <v>39</v>
      </c>
      <c r="B331">
        <v>12</v>
      </c>
      <c r="C331">
        <v>49</v>
      </c>
      <c r="D331" s="1">
        <v>15559</v>
      </c>
      <c r="E331" s="1">
        <v>708</v>
      </c>
      <c r="F331" s="1">
        <v>44</v>
      </c>
      <c r="G331" s="11">
        <v>3891.08</v>
      </c>
      <c r="H331">
        <v>3870.95</v>
      </c>
      <c r="I331">
        <v>20.12</v>
      </c>
      <c r="J331">
        <v>645.16</v>
      </c>
      <c r="K331" s="12">
        <v>20.12</v>
      </c>
      <c r="L331">
        <v>1</v>
      </c>
      <c r="M331">
        <v>6</v>
      </c>
      <c r="N331">
        <v>411291.59</v>
      </c>
      <c r="O331">
        <v>1.03</v>
      </c>
      <c r="P331">
        <v>493</v>
      </c>
      <c r="Q331">
        <v>1303</v>
      </c>
      <c r="R331">
        <v>0.38</v>
      </c>
      <c r="S331">
        <v>-56.265000000000001</v>
      </c>
      <c r="T331">
        <v>408.90100000000001</v>
      </c>
      <c r="U331">
        <v>-51.848999999999997</v>
      </c>
      <c r="V331">
        <v>606.31100000000004</v>
      </c>
    </row>
    <row r="332" spans="1:22">
      <c r="A332" t="s">
        <v>39</v>
      </c>
      <c r="B332">
        <v>30</v>
      </c>
      <c r="C332">
        <v>189</v>
      </c>
      <c r="D332" s="1">
        <v>25681</v>
      </c>
      <c r="E332" s="1">
        <v>864</v>
      </c>
      <c r="F332" s="1">
        <v>88</v>
      </c>
      <c r="G332" s="11">
        <v>4579.2700000000004</v>
      </c>
      <c r="H332">
        <v>4273</v>
      </c>
      <c r="I332">
        <v>306.27</v>
      </c>
      <c r="J332">
        <v>854.6</v>
      </c>
      <c r="K332" s="12">
        <v>38.28</v>
      </c>
      <c r="L332">
        <v>8</v>
      </c>
      <c r="M332">
        <v>5</v>
      </c>
      <c r="N332">
        <v>608300.06000000006</v>
      </c>
      <c r="O332">
        <v>1.01</v>
      </c>
      <c r="P332">
        <v>717</v>
      </c>
      <c r="Q332">
        <v>1601</v>
      </c>
      <c r="R332">
        <v>0.45</v>
      </c>
      <c r="S332">
        <v>73.566000000000003</v>
      </c>
      <c r="T332">
        <v>485.113</v>
      </c>
      <c r="U332">
        <v>52.218000000000004</v>
      </c>
      <c r="V332">
        <v>619.66999999999996</v>
      </c>
    </row>
    <row r="333" spans="1:22">
      <c r="A333" t="s">
        <v>39</v>
      </c>
      <c r="B333">
        <v>59</v>
      </c>
      <c r="C333">
        <v>104</v>
      </c>
      <c r="D333" s="1">
        <v>25369</v>
      </c>
      <c r="E333" s="1">
        <v>817</v>
      </c>
      <c r="F333" s="1">
        <v>73</v>
      </c>
      <c r="G333" s="11">
        <v>5515.91</v>
      </c>
      <c r="H333">
        <v>5253.68</v>
      </c>
      <c r="I333">
        <v>262.24</v>
      </c>
      <c r="J333">
        <v>875.61</v>
      </c>
      <c r="K333" s="12">
        <v>20.170000000000002</v>
      </c>
      <c r="L333">
        <v>13</v>
      </c>
      <c r="M333">
        <v>6</v>
      </c>
      <c r="N333">
        <v>529655.59</v>
      </c>
      <c r="O333">
        <v>1.03</v>
      </c>
      <c r="P333">
        <v>511</v>
      </c>
      <c r="Q333">
        <v>1417</v>
      </c>
      <c r="R333">
        <v>0.36</v>
      </c>
      <c r="S333">
        <v>-4.1459999999999999</v>
      </c>
      <c r="T333">
        <v>499.49700000000001</v>
      </c>
      <c r="U333">
        <v>-16.623999999999999</v>
      </c>
      <c r="V333">
        <v>655.72900000000004</v>
      </c>
    </row>
    <row r="334" spans="1:22">
      <c r="A334" t="s">
        <v>39</v>
      </c>
      <c r="B334">
        <v>99</v>
      </c>
      <c r="C334">
        <v>117</v>
      </c>
      <c r="D334" s="1">
        <v>13805</v>
      </c>
      <c r="E334" s="1">
        <v>715</v>
      </c>
      <c r="F334" s="1">
        <v>113</v>
      </c>
      <c r="G334" s="11">
        <v>3999.53</v>
      </c>
      <c r="H334">
        <v>3790.87</v>
      </c>
      <c r="I334">
        <v>208.66</v>
      </c>
      <c r="J334">
        <v>758.17</v>
      </c>
      <c r="K334" s="12">
        <v>26.08</v>
      </c>
      <c r="L334">
        <v>8</v>
      </c>
      <c r="M334">
        <v>5</v>
      </c>
      <c r="N334">
        <v>437068.3</v>
      </c>
      <c r="O334">
        <v>1.05</v>
      </c>
      <c r="P334">
        <v>541</v>
      </c>
      <c r="Q334">
        <v>1289</v>
      </c>
      <c r="R334">
        <v>0.42</v>
      </c>
      <c r="S334">
        <v>-52.755000000000003</v>
      </c>
      <c r="T334">
        <v>478.94099999999997</v>
      </c>
      <c r="U334">
        <v>-100.098</v>
      </c>
      <c r="V334">
        <v>704.03099999999995</v>
      </c>
    </row>
    <row r="335" spans="1:22">
      <c r="A335" t="s">
        <v>39</v>
      </c>
      <c r="B335">
        <v>181</v>
      </c>
      <c r="C335">
        <v>54</v>
      </c>
      <c r="D335" s="1">
        <v>17340</v>
      </c>
      <c r="E335" s="1">
        <v>781</v>
      </c>
      <c r="F335" s="1">
        <v>97</v>
      </c>
      <c r="G335" s="11">
        <v>4505.8599999999997</v>
      </c>
      <c r="H335">
        <v>4442.9399999999996</v>
      </c>
      <c r="I335">
        <v>62.92</v>
      </c>
      <c r="J335">
        <v>740.49</v>
      </c>
      <c r="K335" s="12">
        <v>15.73</v>
      </c>
      <c r="L335">
        <v>4</v>
      </c>
      <c r="M335">
        <v>6</v>
      </c>
      <c r="N335">
        <v>626237.22</v>
      </c>
      <c r="O335">
        <v>1.01</v>
      </c>
      <c r="P335">
        <v>462</v>
      </c>
      <c r="Q335">
        <v>1375</v>
      </c>
      <c r="R335">
        <v>0.34</v>
      </c>
      <c r="S335">
        <v>11.317</v>
      </c>
      <c r="T335">
        <v>453.40800000000002</v>
      </c>
      <c r="U335">
        <v>50.344999999999999</v>
      </c>
      <c r="V335">
        <v>678.54</v>
      </c>
    </row>
    <row r="336" spans="1:22">
      <c r="A336" t="s">
        <v>39</v>
      </c>
      <c r="B336">
        <v>281</v>
      </c>
      <c r="C336">
        <v>324</v>
      </c>
      <c r="D336" s="1">
        <v>18947</v>
      </c>
      <c r="E336" s="1">
        <v>822</v>
      </c>
      <c r="F336" s="1">
        <v>44</v>
      </c>
      <c r="G336" s="11">
        <v>4784.53</v>
      </c>
      <c r="H336">
        <v>4717.8999999999996</v>
      </c>
      <c r="I336">
        <v>66.63</v>
      </c>
      <c r="J336">
        <v>786.32</v>
      </c>
      <c r="K336" s="12">
        <v>66.63</v>
      </c>
      <c r="L336">
        <v>1</v>
      </c>
      <c r="M336">
        <v>6</v>
      </c>
      <c r="N336">
        <v>505713.34</v>
      </c>
      <c r="O336">
        <v>1.06</v>
      </c>
      <c r="P336">
        <v>489</v>
      </c>
      <c r="Q336">
        <v>1476</v>
      </c>
      <c r="R336">
        <v>0.33</v>
      </c>
      <c r="S336">
        <v>39.200000000000003</v>
      </c>
      <c r="T336">
        <v>516.70699999999999</v>
      </c>
      <c r="U336">
        <v>67.682000000000002</v>
      </c>
      <c r="V336">
        <v>644.56299999999999</v>
      </c>
    </row>
    <row r="337" spans="1:22">
      <c r="A337" t="s">
        <v>39</v>
      </c>
      <c r="B337">
        <v>514</v>
      </c>
      <c r="C337">
        <v>527</v>
      </c>
      <c r="D337" s="1">
        <v>19169</v>
      </c>
      <c r="E337" s="1">
        <v>805</v>
      </c>
      <c r="F337" s="1">
        <v>50</v>
      </c>
      <c r="G337" s="11">
        <v>5008.84</v>
      </c>
      <c r="H337">
        <v>4880.3500000000004</v>
      </c>
      <c r="I337">
        <v>128.49</v>
      </c>
      <c r="J337">
        <v>813.39</v>
      </c>
      <c r="K337" s="12">
        <v>32.119999999999997</v>
      </c>
      <c r="L337">
        <v>4</v>
      </c>
      <c r="M337">
        <v>6</v>
      </c>
      <c r="N337">
        <v>643352.93999999994</v>
      </c>
      <c r="O337">
        <v>1.06</v>
      </c>
      <c r="P337">
        <v>534</v>
      </c>
      <c r="Q337">
        <v>1435</v>
      </c>
      <c r="R337">
        <v>0.37</v>
      </c>
      <c r="S337">
        <v>89.968999999999994</v>
      </c>
      <c r="T337">
        <v>459.18299999999999</v>
      </c>
      <c r="U337">
        <v>153.34100000000001</v>
      </c>
      <c r="V337">
        <v>729.33900000000006</v>
      </c>
    </row>
    <row r="338" spans="1:22">
      <c r="A338" t="s">
        <v>39</v>
      </c>
      <c r="B338">
        <v>559</v>
      </c>
      <c r="C338">
        <v>48</v>
      </c>
      <c r="D338" s="1">
        <v>12320</v>
      </c>
      <c r="E338" s="1">
        <v>729</v>
      </c>
      <c r="F338" s="1">
        <v>35</v>
      </c>
      <c r="G338" s="11">
        <v>4113.18</v>
      </c>
      <c r="H338">
        <v>4113.18</v>
      </c>
      <c r="I338">
        <v>0</v>
      </c>
      <c r="J338">
        <v>685.53</v>
      </c>
      <c r="K338" s="12">
        <v>0</v>
      </c>
      <c r="L338">
        <v>0</v>
      </c>
      <c r="M338">
        <v>6</v>
      </c>
      <c r="N338">
        <v>304491.98</v>
      </c>
      <c r="O338">
        <v>1.05</v>
      </c>
      <c r="P338">
        <v>383</v>
      </c>
      <c r="Q338">
        <v>1193</v>
      </c>
      <c r="R338">
        <v>0.32</v>
      </c>
      <c r="S338">
        <v>39.26</v>
      </c>
      <c r="T338">
        <v>441.38900000000001</v>
      </c>
      <c r="U338">
        <v>88.072999999999993</v>
      </c>
      <c r="V338">
        <v>504.85300000000001</v>
      </c>
    </row>
    <row r="339" spans="1:22">
      <c r="A339" t="s">
        <v>39</v>
      </c>
      <c r="B339">
        <v>659</v>
      </c>
      <c r="C339">
        <v>88</v>
      </c>
      <c r="D339" s="1">
        <v>16801</v>
      </c>
      <c r="E339" s="1">
        <v>753</v>
      </c>
      <c r="F339" s="1">
        <v>175</v>
      </c>
      <c r="G339" s="11">
        <v>4338.6899999999996</v>
      </c>
      <c r="H339">
        <v>4187.8100000000004</v>
      </c>
      <c r="I339">
        <v>150.88</v>
      </c>
      <c r="J339">
        <v>1046.95</v>
      </c>
      <c r="K339" s="12">
        <v>25.15</v>
      </c>
      <c r="L339">
        <v>6</v>
      </c>
      <c r="M339">
        <v>4</v>
      </c>
      <c r="N339">
        <v>560317.34</v>
      </c>
      <c r="O339">
        <v>1.01</v>
      </c>
      <c r="P339">
        <v>462</v>
      </c>
      <c r="Q339">
        <v>1503</v>
      </c>
      <c r="R339">
        <v>0.31</v>
      </c>
      <c r="S339">
        <v>-49.061</v>
      </c>
      <c r="T339">
        <v>532.30100000000004</v>
      </c>
      <c r="U339">
        <v>-42.709000000000003</v>
      </c>
      <c r="V339">
        <v>702.76199999999994</v>
      </c>
    </row>
    <row r="340" spans="1:22">
      <c r="A340" t="s">
        <v>39</v>
      </c>
      <c r="B340">
        <v>665</v>
      </c>
      <c r="C340">
        <v>520</v>
      </c>
      <c r="D340" s="1">
        <v>17832</v>
      </c>
      <c r="E340" s="1">
        <v>720</v>
      </c>
      <c r="F340" s="1">
        <v>50</v>
      </c>
      <c r="G340" s="11">
        <v>4323.21</v>
      </c>
      <c r="H340">
        <v>4080.87</v>
      </c>
      <c r="I340">
        <v>242.33</v>
      </c>
      <c r="J340">
        <v>816.17</v>
      </c>
      <c r="K340" s="12">
        <v>60.58</v>
      </c>
      <c r="L340">
        <v>4</v>
      </c>
      <c r="M340">
        <v>5</v>
      </c>
      <c r="N340">
        <v>897987.15</v>
      </c>
      <c r="O340">
        <v>1.03</v>
      </c>
      <c r="P340">
        <v>957</v>
      </c>
      <c r="Q340">
        <v>1284</v>
      </c>
      <c r="R340">
        <v>0.75</v>
      </c>
      <c r="S340">
        <v>-25.097000000000001</v>
      </c>
      <c r="T340">
        <v>377.74900000000002</v>
      </c>
      <c r="U340">
        <v>-56.942</v>
      </c>
      <c r="V340">
        <v>616.57899999999995</v>
      </c>
    </row>
    <row r="341" spans="1:22">
      <c r="A341" t="s">
        <v>39</v>
      </c>
      <c r="B341">
        <v>678</v>
      </c>
      <c r="C341">
        <v>444</v>
      </c>
      <c r="D341" s="1">
        <v>17674</v>
      </c>
      <c r="E341" s="1">
        <v>877</v>
      </c>
      <c r="F341" s="1">
        <v>81</v>
      </c>
      <c r="G341" s="11">
        <v>4330.96</v>
      </c>
      <c r="H341">
        <v>4246.03</v>
      </c>
      <c r="I341">
        <v>84.94</v>
      </c>
      <c r="J341">
        <v>849.21</v>
      </c>
      <c r="K341" s="12">
        <v>16.989999999999998</v>
      </c>
      <c r="L341">
        <v>5</v>
      </c>
      <c r="M341">
        <v>5</v>
      </c>
      <c r="N341">
        <v>367420.13</v>
      </c>
      <c r="O341">
        <v>1.02</v>
      </c>
      <c r="P341">
        <v>411</v>
      </c>
      <c r="Q341">
        <v>1331</v>
      </c>
      <c r="R341">
        <v>0.31</v>
      </c>
      <c r="S341">
        <v>-112.396</v>
      </c>
      <c r="T341">
        <v>486.15300000000002</v>
      </c>
      <c r="U341">
        <v>-138.81800000000001</v>
      </c>
      <c r="V341">
        <v>707.70799999999997</v>
      </c>
    </row>
    <row r="342" spans="1:22">
      <c r="A342" t="s">
        <v>39</v>
      </c>
      <c r="B342">
        <v>1148</v>
      </c>
      <c r="C342">
        <v>389</v>
      </c>
      <c r="D342" s="1">
        <v>14395</v>
      </c>
      <c r="E342" s="1">
        <v>789</v>
      </c>
      <c r="F342" s="1">
        <v>39</v>
      </c>
      <c r="G342" s="11">
        <v>3566.81</v>
      </c>
      <c r="H342">
        <v>3525.99</v>
      </c>
      <c r="I342">
        <v>40.82</v>
      </c>
      <c r="J342">
        <v>587.66</v>
      </c>
      <c r="K342" s="12">
        <v>20.41</v>
      </c>
      <c r="L342">
        <v>2</v>
      </c>
      <c r="M342">
        <v>6</v>
      </c>
      <c r="N342">
        <v>276066.45</v>
      </c>
      <c r="O342">
        <v>1.05</v>
      </c>
      <c r="P342">
        <v>310</v>
      </c>
      <c r="Q342">
        <v>1214</v>
      </c>
      <c r="R342">
        <v>0.26</v>
      </c>
      <c r="S342">
        <v>-45.649000000000001</v>
      </c>
      <c r="T342">
        <v>409.25400000000002</v>
      </c>
      <c r="U342">
        <v>-58.067999999999998</v>
      </c>
      <c r="V342">
        <v>563.09900000000005</v>
      </c>
    </row>
    <row r="343" spans="1:22">
      <c r="A343" t="s">
        <v>39</v>
      </c>
      <c r="B343">
        <v>1251</v>
      </c>
      <c r="C343">
        <v>299</v>
      </c>
      <c r="D343" s="1">
        <v>20974</v>
      </c>
      <c r="E343" s="1">
        <v>725</v>
      </c>
      <c r="F343" s="1">
        <v>64</v>
      </c>
      <c r="G343" s="11">
        <v>5304.67</v>
      </c>
      <c r="H343">
        <v>5217.92</v>
      </c>
      <c r="I343">
        <v>86.75</v>
      </c>
      <c r="J343">
        <v>869.65</v>
      </c>
      <c r="K343" s="12">
        <v>28.92</v>
      </c>
      <c r="L343">
        <v>3</v>
      </c>
      <c r="M343">
        <v>6</v>
      </c>
      <c r="N343">
        <v>568784.07999999996</v>
      </c>
      <c r="O343">
        <v>1.08</v>
      </c>
      <c r="P343">
        <v>379</v>
      </c>
      <c r="Q343">
        <v>1484</v>
      </c>
      <c r="R343">
        <v>0.26</v>
      </c>
      <c r="S343">
        <v>-2.9159999999999999</v>
      </c>
      <c r="T343">
        <v>505.09699999999998</v>
      </c>
      <c r="U343">
        <v>-2.0539999999999998</v>
      </c>
      <c r="V343">
        <v>762.51700000000005</v>
      </c>
    </row>
    <row r="344" spans="1:22">
      <c r="A344" t="s">
        <v>39</v>
      </c>
      <c r="B344">
        <v>1281</v>
      </c>
      <c r="C344">
        <v>290</v>
      </c>
      <c r="D344" s="1">
        <v>16443</v>
      </c>
      <c r="E344" s="1">
        <v>767</v>
      </c>
      <c r="F344" s="1">
        <v>66</v>
      </c>
      <c r="G344" s="11">
        <v>4223.4399999999996</v>
      </c>
      <c r="H344">
        <v>4120.62</v>
      </c>
      <c r="I344">
        <v>102.82</v>
      </c>
      <c r="J344">
        <v>686.77</v>
      </c>
      <c r="K344" s="12">
        <v>14.69</v>
      </c>
      <c r="L344">
        <v>7</v>
      </c>
      <c r="M344">
        <v>6</v>
      </c>
      <c r="N344">
        <v>487701.19</v>
      </c>
      <c r="O344">
        <v>1.01</v>
      </c>
      <c r="P344">
        <v>409</v>
      </c>
      <c r="Q344">
        <v>1371</v>
      </c>
      <c r="R344">
        <v>0.3</v>
      </c>
      <c r="S344">
        <v>-76.721999999999994</v>
      </c>
      <c r="T344">
        <v>507.13200000000001</v>
      </c>
      <c r="U344">
        <v>-115.029</v>
      </c>
      <c r="V344">
        <v>689.83500000000004</v>
      </c>
    </row>
    <row r="345" spans="1:22">
      <c r="A345" t="s">
        <v>39</v>
      </c>
      <c r="B345">
        <v>1299</v>
      </c>
      <c r="C345">
        <v>379</v>
      </c>
      <c r="D345" s="1">
        <v>16282</v>
      </c>
      <c r="E345" s="1">
        <v>798</v>
      </c>
      <c r="F345" s="1">
        <v>53</v>
      </c>
      <c r="G345" s="11">
        <v>4169.47</v>
      </c>
      <c r="H345">
        <v>3983.51</v>
      </c>
      <c r="I345">
        <v>185.96</v>
      </c>
      <c r="J345">
        <v>796.7</v>
      </c>
      <c r="K345" s="12">
        <v>20.66</v>
      </c>
      <c r="L345">
        <v>9</v>
      </c>
      <c r="M345">
        <v>5</v>
      </c>
      <c r="N345">
        <v>541160.53</v>
      </c>
      <c r="O345">
        <v>1.01</v>
      </c>
      <c r="P345">
        <v>405</v>
      </c>
      <c r="Q345">
        <v>1455</v>
      </c>
      <c r="R345">
        <v>0.28000000000000003</v>
      </c>
      <c r="S345">
        <v>26.588000000000001</v>
      </c>
      <c r="T345">
        <v>480.63200000000001</v>
      </c>
      <c r="U345">
        <v>75.055999999999997</v>
      </c>
      <c r="V345">
        <v>698.51700000000005</v>
      </c>
    </row>
    <row r="346" spans="1:22">
      <c r="A346" t="s">
        <v>39</v>
      </c>
      <c r="B346">
        <v>1319</v>
      </c>
      <c r="C346">
        <v>482</v>
      </c>
      <c r="D346" s="1">
        <v>31705</v>
      </c>
      <c r="E346" s="1">
        <v>938</v>
      </c>
      <c r="F346" s="1">
        <v>120</v>
      </c>
      <c r="G346" s="11">
        <v>6263.74</v>
      </c>
      <c r="H346">
        <v>5921.15</v>
      </c>
      <c r="I346">
        <v>342.59</v>
      </c>
      <c r="J346">
        <v>1184.23</v>
      </c>
      <c r="K346" s="12">
        <v>28.55</v>
      </c>
      <c r="L346">
        <v>12</v>
      </c>
      <c r="M346">
        <v>5</v>
      </c>
      <c r="N346">
        <v>547759.29</v>
      </c>
      <c r="O346">
        <v>1.01</v>
      </c>
      <c r="P346">
        <v>340</v>
      </c>
      <c r="Q346">
        <v>1720</v>
      </c>
      <c r="R346">
        <v>0.2</v>
      </c>
      <c r="S346">
        <v>-30.899000000000001</v>
      </c>
      <c r="T346">
        <v>614.274</v>
      </c>
      <c r="U346">
        <v>-63.037999999999997</v>
      </c>
      <c r="V346">
        <v>861.28300000000002</v>
      </c>
    </row>
    <row r="347" spans="1:22">
      <c r="A347" t="s">
        <v>39</v>
      </c>
      <c r="B347">
        <v>1322</v>
      </c>
      <c r="C347">
        <v>567</v>
      </c>
      <c r="D347" s="1">
        <v>15733</v>
      </c>
      <c r="E347" s="1">
        <v>683</v>
      </c>
      <c r="F347" s="1">
        <v>74</v>
      </c>
      <c r="G347" s="11">
        <v>2845.81</v>
      </c>
      <c r="H347">
        <v>2845.81</v>
      </c>
      <c r="I347">
        <v>0</v>
      </c>
      <c r="J347">
        <v>711.45</v>
      </c>
      <c r="K347" s="12">
        <v>0</v>
      </c>
      <c r="L347">
        <v>0</v>
      </c>
      <c r="M347">
        <v>4</v>
      </c>
      <c r="N347">
        <v>264888.57</v>
      </c>
      <c r="O347">
        <v>1.08</v>
      </c>
      <c r="P347">
        <v>428</v>
      </c>
      <c r="Q347">
        <v>884</v>
      </c>
      <c r="R347">
        <v>0.48</v>
      </c>
      <c r="S347">
        <v>22.548999999999999</v>
      </c>
      <c r="T347">
        <v>364.67</v>
      </c>
      <c r="U347">
        <v>48.314999999999998</v>
      </c>
      <c r="V347">
        <v>488.839</v>
      </c>
    </row>
    <row r="348" spans="1:22">
      <c r="A348" t="s">
        <v>39</v>
      </c>
      <c r="B348">
        <v>1335</v>
      </c>
      <c r="C348">
        <v>455</v>
      </c>
      <c r="G348" s="11">
        <v>5835.25</v>
      </c>
      <c r="H348">
        <v>5794.91</v>
      </c>
      <c r="I348">
        <v>40.340000000000003</v>
      </c>
      <c r="J348">
        <v>965.82</v>
      </c>
      <c r="K348" s="12">
        <v>40.340000000000003</v>
      </c>
      <c r="L348">
        <v>1</v>
      </c>
      <c r="M348">
        <v>6</v>
      </c>
      <c r="N348">
        <v>594163.71</v>
      </c>
      <c r="O348">
        <v>1.03</v>
      </c>
      <c r="P348">
        <v>506</v>
      </c>
      <c r="Q348">
        <v>1623</v>
      </c>
      <c r="R348">
        <v>0.31</v>
      </c>
      <c r="S348">
        <v>-80.263000000000005</v>
      </c>
      <c r="T348">
        <v>611.14700000000005</v>
      </c>
      <c r="U348">
        <v>-46.267000000000003</v>
      </c>
      <c r="V348">
        <v>735.41499999999996</v>
      </c>
    </row>
    <row r="349" spans="1:22">
      <c r="A349" t="s">
        <v>40</v>
      </c>
      <c r="B349">
        <v>204</v>
      </c>
      <c r="C349">
        <v>431</v>
      </c>
      <c r="D349" s="1">
        <v>24770</v>
      </c>
      <c r="E349" s="1">
        <v>1157</v>
      </c>
      <c r="F349" s="1">
        <v>152</v>
      </c>
      <c r="G349" s="11">
        <v>5101.8900000000003</v>
      </c>
      <c r="H349">
        <v>4626.29</v>
      </c>
      <c r="I349">
        <v>475.6</v>
      </c>
      <c r="J349">
        <v>925.26</v>
      </c>
      <c r="K349" s="12">
        <v>33.97</v>
      </c>
      <c r="L349">
        <v>14</v>
      </c>
      <c r="M349">
        <v>5</v>
      </c>
      <c r="N349">
        <v>1118249.1399999999</v>
      </c>
      <c r="O349">
        <v>1</v>
      </c>
      <c r="P349">
        <v>1342</v>
      </c>
      <c r="Q349">
        <v>1550</v>
      </c>
      <c r="R349">
        <v>0.87</v>
      </c>
      <c r="S349">
        <v>21.224</v>
      </c>
      <c r="T349">
        <v>539.32000000000005</v>
      </c>
      <c r="U349">
        <v>33.359000000000002</v>
      </c>
      <c r="V349">
        <v>890.49400000000003</v>
      </c>
    </row>
    <row r="350" spans="1:22">
      <c r="A350" t="s">
        <v>40</v>
      </c>
      <c r="B350">
        <v>279</v>
      </c>
      <c r="C350">
        <v>565</v>
      </c>
      <c r="D350" s="1">
        <v>18713</v>
      </c>
      <c r="E350" s="1">
        <v>884</v>
      </c>
      <c r="F350" s="1">
        <v>48</v>
      </c>
      <c r="G350" s="11">
        <v>3471.98</v>
      </c>
      <c r="H350">
        <v>3363.78</v>
      </c>
      <c r="I350">
        <v>108.21</v>
      </c>
      <c r="J350">
        <v>1121.26</v>
      </c>
      <c r="K350" s="12">
        <v>27.05</v>
      </c>
      <c r="L350">
        <v>4</v>
      </c>
      <c r="M350">
        <v>3</v>
      </c>
      <c r="N350">
        <v>599711.35</v>
      </c>
      <c r="O350">
        <v>1.01</v>
      </c>
      <c r="P350">
        <v>958</v>
      </c>
      <c r="Q350">
        <v>1206</v>
      </c>
      <c r="R350">
        <v>0.79</v>
      </c>
      <c r="S350">
        <v>55.76</v>
      </c>
      <c r="T350">
        <v>485.50099999999998</v>
      </c>
      <c r="U350">
        <v>86.775999999999996</v>
      </c>
      <c r="V350">
        <v>696.11500000000001</v>
      </c>
    </row>
    <row r="351" spans="1:22">
      <c r="A351" t="s">
        <v>40</v>
      </c>
      <c r="B351">
        <v>322</v>
      </c>
      <c r="C351">
        <v>515</v>
      </c>
      <c r="D351" s="1">
        <v>21949</v>
      </c>
      <c r="E351" s="1">
        <v>953</v>
      </c>
      <c r="F351" s="1">
        <v>46</v>
      </c>
      <c r="G351" s="11">
        <v>4321.3999999999996</v>
      </c>
      <c r="H351">
        <v>4036.24</v>
      </c>
      <c r="I351">
        <v>285.16000000000003</v>
      </c>
      <c r="J351">
        <v>807.25</v>
      </c>
      <c r="K351" s="12">
        <v>20.37</v>
      </c>
      <c r="L351">
        <v>14</v>
      </c>
      <c r="M351">
        <v>5</v>
      </c>
      <c r="N351">
        <v>495283.57</v>
      </c>
      <c r="O351">
        <v>1.01</v>
      </c>
      <c r="P351">
        <v>538</v>
      </c>
      <c r="Q351">
        <v>1514</v>
      </c>
      <c r="R351">
        <v>0.36</v>
      </c>
      <c r="S351">
        <v>44.423999999999999</v>
      </c>
      <c r="T351">
        <v>500.54399999999998</v>
      </c>
      <c r="U351">
        <v>169.51</v>
      </c>
      <c r="V351">
        <v>730.96400000000006</v>
      </c>
    </row>
    <row r="352" spans="1:22">
      <c r="A352" t="s">
        <v>40</v>
      </c>
      <c r="B352">
        <v>363</v>
      </c>
      <c r="C352">
        <v>302</v>
      </c>
      <c r="D352" s="1">
        <v>18065</v>
      </c>
      <c r="E352" s="1">
        <v>867</v>
      </c>
      <c r="F352" s="1">
        <v>48</v>
      </c>
      <c r="G352" s="11">
        <v>4110.6000000000004</v>
      </c>
      <c r="H352">
        <v>4097.88</v>
      </c>
      <c r="I352">
        <v>12.73</v>
      </c>
      <c r="J352">
        <v>819.58</v>
      </c>
      <c r="K352" s="12">
        <v>12.73</v>
      </c>
      <c r="L352">
        <v>1</v>
      </c>
      <c r="M352">
        <v>5</v>
      </c>
      <c r="N352">
        <v>794844.33</v>
      </c>
      <c r="O352">
        <v>1.01</v>
      </c>
      <c r="P352">
        <v>1001</v>
      </c>
      <c r="Q352">
        <v>1300</v>
      </c>
      <c r="R352">
        <v>0.77</v>
      </c>
      <c r="S352">
        <v>49.104999999999997</v>
      </c>
      <c r="T352">
        <v>499.03500000000003</v>
      </c>
      <c r="U352">
        <v>88.158000000000001</v>
      </c>
      <c r="V352">
        <v>735.98699999999997</v>
      </c>
    </row>
    <row r="353" spans="1:22">
      <c r="A353" t="s">
        <v>40</v>
      </c>
      <c r="B353">
        <v>410</v>
      </c>
      <c r="C353">
        <v>400</v>
      </c>
      <c r="D353" s="1">
        <v>20719</v>
      </c>
      <c r="E353" s="1">
        <v>1020</v>
      </c>
      <c r="F353" s="1">
        <v>143</v>
      </c>
      <c r="G353" s="11">
        <v>4849.6899999999996</v>
      </c>
      <c r="H353">
        <v>4340.9399999999996</v>
      </c>
      <c r="I353">
        <v>508.75</v>
      </c>
      <c r="J353">
        <v>868.19</v>
      </c>
      <c r="K353" s="12">
        <v>36.340000000000003</v>
      </c>
      <c r="L353">
        <v>14</v>
      </c>
      <c r="M353">
        <v>5</v>
      </c>
      <c r="N353">
        <v>1103567.96</v>
      </c>
      <c r="O353">
        <v>1.02</v>
      </c>
      <c r="P353">
        <v>1262</v>
      </c>
      <c r="Q353">
        <v>1522</v>
      </c>
      <c r="R353">
        <v>0.83</v>
      </c>
      <c r="S353">
        <v>34.975999999999999</v>
      </c>
      <c r="T353">
        <v>507.37299999999999</v>
      </c>
      <c r="U353">
        <v>16.411999999999999</v>
      </c>
      <c r="V353">
        <v>810.82</v>
      </c>
    </row>
    <row r="354" spans="1:22">
      <c r="A354" t="s">
        <v>40</v>
      </c>
      <c r="B354">
        <v>516</v>
      </c>
      <c r="C354">
        <v>503</v>
      </c>
      <c r="D354" s="1">
        <v>28282</v>
      </c>
      <c r="E354" s="1">
        <v>1075</v>
      </c>
      <c r="F354" s="1">
        <v>324</v>
      </c>
      <c r="G354" s="11">
        <v>6413.13</v>
      </c>
      <c r="H354">
        <v>6016.46</v>
      </c>
      <c r="I354">
        <v>396.66</v>
      </c>
      <c r="J354">
        <v>1203.29</v>
      </c>
      <c r="K354" s="12">
        <v>33.06</v>
      </c>
      <c r="L354">
        <v>12</v>
      </c>
      <c r="M354">
        <v>5</v>
      </c>
      <c r="N354">
        <v>1873570.03</v>
      </c>
      <c r="O354">
        <v>1.01</v>
      </c>
      <c r="P354">
        <v>1508</v>
      </c>
      <c r="Q354">
        <v>1965</v>
      </c>
      <c r="R354">
        <v>0.77</v>
      </c>
      <c r="S354">
        <v>33.164000000000001</v>
      </c>
      <c r="T354">
        <v>585.90300000000002</v>
      </c>
      <c r="U354">
        <v>23.346</v>
      </c>
      <c r="V354">
        <v>946.46100000000001</v>
      </c>
    </row>
    <row r="355" spans="1:22">
      <c r="A355" t="s">
        <v>40</v>
      </c>
      <c r="B355">
        <v>517</v>
      </c>
      <c r="C355">
        <v>543</v>
      </c>
      <c r="D355" s="1">
        <v>19876</v>
      </c>
      <c r="E355" s="1">
        <v>978</v>
      </c>
      <c r="F355" s="1">
        <v>79</v>
      </c>
      <c r="G355" s="11">
        <v>4910.3999999999996</v>
      </c>
      <c r="H355">
        <v>4556.6000000000004</v>
      </c>
      <c r="I355">
        <v>353.8</v>
      </c>
      <c r="J355">
        <v>911.32</v>
      </c>
      <c r="K355" s="12">
        <v>25.27</v>
      </c>
      <c r="L355">
        <v>14</v>
      </c>
      <c r="M355">
        <v>5</v>
      </c>
      <c r="N355">
        <v>566664.92000000004</v>
      </c>
      <c r="O355">
        <v>1.01</v>
      </c>
      <c r="P355">
        <v>533</v>
      </c>
      <c r="Q355">
        <v>1615</v>
      </c>
      <c r="R355">
        <v>0.33</v>
      </c>
      <c r="S355">
        <v>69.677999999999997</v>
      </c>
      <c r="T355">
        <v>496.99099999999999</v>
      </c>
      <c r="U355">
        <v>128.75700000000001</v>
      </c>
      <c r="V355">
        <v>732.40200000000004</v>
      </c>
    </row>
    <row r="356" spans="1:22">
      <c r="A356" t="s">
        <v>40</v>
      </c>
      <c r="B356">
        <v>599</v>
      </c>
      <c r="C356">
        <v>133</v>
      </c>
      <c r="D356" s="1">
        <v>21920</v>
      </c>
      <c r="E356" s="1">
        <v>1048</v>
      </c>
      <c r="F356" s="1">
        <v>93</v>
      </c>
      <c r="G356" s="11">
        <v>5500.54</v>
      </c>
      <c r="H356">
        <v>4909.2299999999996</v>
      </c>
      <c r="I356">
        <v>591.30999999999995</v>
      </c>
      <c r="J356">
        <v>981.85</v>
      </c>
      <c r="K356" s="12">
        <v>32.85</v>
      </c>
      <c r="L356">
        <v>18</v>
      </c>
      <c r="M356">
        <v>5</v>
      </c>
      <c r="N356">
        <v>901782.1</v>
      </c>
      <c r="O356">
        <v>1.01</v>
      </c>
      <c r="P356">
        <v>896</v>
      </c>
      <c r="Q356">
        <v>1510</v>
      </c>
      <c r="R356">
        <v>0.59</v>
      </c>
      <c r="S356">
        <v>11.654999999999999</v>
      </c>
      <c r="T356">
        <v>477.85</v>
      </c>
      <c r="U356">
        <v>-35.338999999999999</v>
      </c>
      <c r="V356">
        <v>770.09199999999998</v>
      </c>
    </row>
    <row r="357" spans="1:22">
      <c r="A357" t="s">
        <v>40</v>
      </c>
      <c r="B357">
        <v>630</v>
      </c>
      <c r="C357">
        <v>370</v>
      </c>
      <c r="D357" s="1">
        <v>20579</v>
      </c>
      <c r="E357" s="1">
        <v>992</v>
      </c>
      <c r="F357" s="1">
        <v>74</v>
      </c>
      <c r="G357" s="11">
        <v>5404.96</v>
      </c>
      <c r="H357">
        <v>4887.6099999999997</v>
      </c>
      <c r="I357">
        <v>517.35</v>
      </c>
      <c r="J357">
        <v>977.52</v>
      </c>
      <c r="K357" s="12">
        <v>32.33</v>
      </c>
      <c r="L357">
        <v>16</v>
      </c>
      <c r="M357">
        <v>5</v>
      </c>
      <c r="N357">
        <v>1025143.79</v>
      </c>
      <c r="O357">
        <v>1.01</v>
      </c>
      <c r="P357">
        <v>1213</v>
      </c>
      <c r="Q357">
        <v>1622</v>
      </c>
      <c r="R357">
        <v>0.75</v>
      </c>
      <c r="S357">
        <v>-6.0519999999999996</v>
      </c>
      <c r="T357">
        <v>507.59500000000003</v>
      </c>
      <c r="U357">
        <v>-14.794</v>
      </c>
      <c r="V357">
        <v>885.35</v>
      </c>
    </row>
    <row r="358" spans="1:22">
      <c r="A358" t="s">
        <v>40</v>
      </c>
      <c r="B358">
        <v>1041</v>
      </c>
      <c r="C358">
        <v>60</v>
      </c>
      <c r="G358" s="11">
        <v>5025.6099999999997</v>
      </c>
      <c r="H358">
        <v>4424.67</v>
      </c>
      <c r="I358">
        <v>600.92999999999995</v>
      </c>
      <c r="J358">
        <v>884.93</v>
      </c>
      <c r="K358" s="12">
        <v>50.08</v>
      </c>
      <c r="L358">
        <v>12</v>
      </c>
      <c r="M358">
        <v>5</v>
      </c>
      <c r="N358">
        <v>967402.8</v>
      </c>
      <c r="O358">
        <v>1.01</v>
      </c>
      <c r="P358">
        <v>1128</v>
      </c>
      <c r="Q358">
        <v>1494</v>
      </c>
      <c r="R358">
        <v>0.76</v>
      </c>
      <c r="S358">
        <v>42.518999999999998</v>
      </c>
      <c r="T358">
        <v>484.62400000000002</v>
      </c>
      <c r="U358">
        <v>94.575999999999993</v>
      </c>
      <c r="V358">
        <v>780.10199999999998</v>
      </c>
    </row>
    <row r="359" spans="1:22">
      <c r="A359" t="s">
        <v>40</v>
      </c>
      <c r="B359">
        <v>1088</v>
      </c>
      <c r="C359">
        <v>392</v>
      </c>
      <c r="D359" s="1">
        <v>21305</v>
      </c>
      <c r="E359" s="1">
        <v>951</v>
      </c>
      <c r="F359" s="1">
        <v>184</v>
      </c>
      <c r="G359" s="11">
        <v>4939.7299999999996</v>
      </c>
      <c r="H359">
        <v>4920.03</v>
      </c>
      <c r="I359">
        <v>19.7</v>
      </c>
      <c r="J359">
        <v>984.01</v>
      </c>
      <c r="K359" s="12">
        <v>19.7</v>
      </c>
      <c r="L359">
        <v>1</v>
      </c>
      <c r="M359">
        <v>5</v>
      </c>
      <c r="N359">
        <v>895729.8</v>
      </c>
      <c r="O359">
        <v>1</v>
      </c>
      <c r="P359">
        <v>1014</v>
      </c>
      <c r="Q359">
        <v>1346</v>
      </c>
      <c r="R359">
        <v>0.75</v>
      </c>
      <c r="S359">
        <v>-33.320999999999998</v>
      </c>
      <c r="T359">
        <v>537.80499999999995</v>
      </c>
      <c r="U359">
        <v>-28.472000000000001</v>
      </c>
      <c r="V359">
        <v>749.52700000000004</v>
      </c>
    </row>
    <row r="360" spans="1:22">
      <c r="A360" t="s">
        <v>40</v>
      </c>
      <c r="B360">
        <v>1247</v>
      </c>
      <c r="C360">
        <v>344</v>
      </c>
      <c r="D360" s="1">
        <v>25554</v>
      </c>
      <c r="E360" s="1">
        <v>1091</v>
      </c>
      <c r="F360" s="1">
        <v>88</v>
      </c>
      <c r="G360" s="11">
        <v>5836.75</v>
      </c>
      <c r="H360">
        <v>5363.82</v>
      </c>
      <c r="I360">
        <v>472.93</v>
      </c>
      <c r="J360">
        <v>1072.76</v>
      </c>
      <c r="K360" s="12">
        <v>47.29</v>
      </c>
      <c r="L360">
        <v>10</v>
      </c>
      <c r="M360">
        <v>5</v>
      </c>
      <c r="N360">
        <v>1058872.27</v>
      </c>
      <c r="O360">
        <v>1.01</v>
      </c>
      <c r="P360">
        <v>1078</v>
      </c>
      <c r="Q360">
        <v>1636</v>
      </c>
      <c r="R360">
        <v>0.66</v>
      </c>
      <c r="S360">
        <v>-25.388999999999999</v>
      </c>
      <c r="T360">
        <v>528.42899999999997</v>
      </c>
      <c r="U360">
        <v>104.24299999999999</v>
      </c>
      <c r="V360">
        <v>814.46900000000005</v>
      </c>
    </row>
    <row r="361" spans="1:22">
      <c r="A361" t="s">
        <v>40</v>
      </c>
      <c r="B361">
        <v>1290</v>
      </c>
      <c r="C361">
        <v>176</v>
      </c>
      <c r="D361" s="1">
        <v>17165</v>
      </c>
      <c r="E361" s="1">
        <v>885</v>
      </c>
      <c r="F361" s="1">
        <v>64</v>
      </c>
      <c r="G361" s="11">
        <v>5108.71</v>
      </c>
      <c r="H361">
        <v>4831.7700000000004</v>
      </c>
      <c r="I361">
        <v>276.94</v>
      </c>
      <c r="J361">
        <v>966.35</v>
      </c>
      <c r="K361" s="12">
        <v>21.3</v>
      </c>
      <c r="L361">
        <v>13</v>
      </c>
      <c r="M361">
        <v>5</v>
      </c>
      <c r="N361">
        <v>727187.79</v>
      </c>
      <c r="O361">
        <v>1.01</v>
      </c>
      <c r="P361">
        <v>744</v>
      </c>
      <c r="Q361">
        <v>1306</v>
      </c>
      <c r="R361">
        <v>0.56999999999999995</v>
      </c>
      <c r="S361">
        <v>-19.402000000000001</v>
      </c>
      <c r="T361">
        <v>482.36500000000001</v>
      </c>
      <c r="U361">
        <v>23.866</v>
      </c>
      <c r="V361">
        <v>712.79600000000005</v>
      </c>
    </row>
    <row r="362" spans="1:22">
      <c r="A362" t="s">
        <v>40</v>
      </c>
      <c r="B362">
        <v>1292</v>
      </c>
      <c r="C362">
        <v>156</v>
      </c>
      <c r="D362" s="1">
        <v>19583</v>
      </c>
      <c r="E362" s="1">
        <v>964</v>
      </c>
      <c r="F362" s="1">
        <v>78</v>
      </c>
      <c r="G362" s="11">
        <v>4713.32</v>
      </c>
      <c r="H362">
        <v>4286.2700000000004</v>
      </c>
      <c r="I362">
        <v>427.06</v>
      </c>
      <c r="J362">
        <v>1071.57</v>
      </c>
      <c r="K362" s="12">
        <v>35.590000000000003</v>
      </c>
      <c r="L362">
        <v>12</v>
      </c>
      <c r="M362">
        <v>4</v>
      </c>
      <c r="N362">
        <v>929820.33</v>
      </c>
      <c r="O362">
        <v>1.03</v>
      </c>
      <c r="P362">
        <v>1097</v>
      </c>
      <c r="Q362">
        <v>1599</v>
      </c>
      <c r="R362">
        <v>0.69</v>
      </c>
      <c r="S362">
        <v>26.827000000000002</v>
      </c>
      <c r="T362">
        <v>549.803</v>
      </c>
      <c r="U362">
        <v>40.783999999999999</v>
      </c>
      <c r="V362">
        <v>861.15599999999995</v>
      </c>
    </row>
    <row r="363" spans="1:22">
      <c r="A363" t="s">
        <v>40</v>
      </c>
      <c r="B363">
        <v>1307</v>
      </c>
      <c r="C363">
        <v>326</v>
      </c>
      <c r="D363" s="1">
        <v>22096</v>
      </c>
      <c r="E363" s="1">
        <v>955</v>
      </c>
      <c r="F363" s="1">
        <v>101</v>
      </c>
      <c r="G363" s="11">
        <v>5319.01</v>
      </c>
      <c r="H363">
        <v>4933.6400000000003</v>
      </c>
      <c r="I363">
        <v>385.37</v>
      </c>
      <c r="J363">
        <v>986.73</v>
      </c>
      <c r="K363" s="12">
        <v>32.11</v>
      </c>
      <c r="L363">
        <v>12</v>
      </c>
      <c r="M363">
        <v>5</v>
      </c>
      <c r="N363">
        <v>1015658.27</v>
      </c>
      <c r="O363">
        <v>1.01</v>
      </c>
      <c r="P363">
        <v>1274</v>
      </c>
      <c r="Q363">
        <v>1489</v>
      </c>
      <c r="R363">
        <v>0.86</v>
      </c>
      <c r="S363">
        <v>-43.98</v>
      </c>
      <c r="T363">
        <v>526.11099999999999</v>
      </c>
      <c r="U363">
        <v>-8.0820000000000007</v>
      </c>
      <c r="V363">
        <v>857.40200000000004</v>
      </c>
    </row>
    <row r="364" spans="1:22">
      <c r="A364" t="s">
        <v>40</v>
      </c>
      <c r="B364">
        <v>1377</v>
      </c>
      <c r="C364">
        <v>459</v>
      </c>
      <c r="D364" s="1">
        <v>28433</v>
      </c>
      <c r="E364" s="1">
        <v>1148</v>
      </c>
      <c r="F364" s="1">
        <v>181</v>
      </c>
      <c r="G364" s="11">
        <v>5106.46</v>
      </c>
      <c r="H364">
        <v>4528.7299999999996</v>
      </c>
      <c r="I364">
        <v>577.73</v>
      </c>
      <c r="J364">
        <v>905.75</v>
      </c>
      <c r="K364" s="12">
        <v>32.1</v>
      </c>
      <c r="L364">
        <v>18</v>
      </c>
      <c r="M364">
        <v>5</v>
      </c>
      <c r="N364">
        <v>1176318.3999999999</v>
      </c>
      <c r="O364">
        <v>1</v>
      </c>
      <c r="P364">
        <v>1241</v>
      </c>
      <c r="Q364">
        <v>1716</v>
      </c>
      <c r="R364">
        <v>0.72</v>
      </c>
      <c r="S364">
        <v>-6.3410000000000002</v>
      </c>
      <c r="T364">
        <v>527.76900000000001</v>
      </c>
      <c r="U364">
        <v>38.661999999999999</v>
      </c>
      <c r="V364">
        <v>875.42100000000005</v>
      </c>
    </row>
    <row r="365" spans="1:22">
      <c r="A365" t="s">
        <v>40</v>
      </c>
      <c r="B365">
        <v>1381</v>
      </c>
      <c r="C365">
        <v>62</v>
      </c>
      <c r="D365" s="1">
        <v>21612</v>
      </c>
      <c r="E365" s="1">
        <v>995</v>
      </c>
      <c r="F365" s="1">
        <v>46</v>
      </c>
      <c r="G365" s="11">
        <v>5369.63</v>
      </c>
      <c r="H365">
        <v>5016.96</v>
      </c>
      <c r="I365">
        <v>352.67</v>
      </c>
      <c r="J365">
        <v>1003.39</v>
      </c>
      <c r="K365" s="12">
        <v>39.19</v>
      </c>
      <c r="L365">
        <v>9</v>
      </c>
      <c r="M365">
        <v>5</v>
      </c>
      <c r="N365">
        <v>1153355.28</v>
      </c>
      <c r="O365">
        <v>1.01</v>
      </c>
      <c r="P365">
        <v>1224</v>
      </c>
      <c r="Q365">
        <v>1558</v>
      </c>
      <c r="R365">
        <v>0.79</v>
      </c>
      <c r="S365">
        <v>25.241</v>
      </c>
      <c r="T365">
        <v>477.34300000000002</v>
      </c>
      <c r="U365">
        <v>92.638000000000005</v>
      </c>
      <c r="V365">
        <v>789.68100000000004</v>
      </c>
    </row>
    <row r="366" spans="1:22">
      <c r="A366" t="s">
        <v>40</v>
      </c>
      <c r="B366">
        <v>1459</v>
      </c>
      <c r="C366">
        <v>101</v>
      </c>
      <c r="D366" s="1">
        <v>12375</v>
      </c>
      <c r="E366" s="1">
        <v>640</v>
      </c>
      <c r="F366" s="1">
        <v>148</v>
      </c>
      <c r="G366" s="11">
        <v>2621.31</v>
      </c>
      <c r="H366">
        <v>2621.31</v>
      </c>
      <c r="I366">
        <v>0</v>
      </c>
      <c r="J366">
        <v>655.33000000000004</v>
      </c>
      <c r="K366" s="12">
        <v>0</v>
      </c>
      <c r="L366">
        <v>0</v>
      </c>
      <c r="M366">
        <v>4</v>
      </c>
      <c r="N366">
        <v>226176.32</v>
      </c>
      <c r="O366">
        <v>1.01</v>
      </c>
      <c r="P366">
        <v>333</v>
      </c>
      <c r="Q366">
        <v>1100</v>
      </c>
      <c r="R366">
        <v>0.3</v>
      </c>
      <c r="S366">
        <v>71.899000000000001</v>
      </c>
      <c r="T366">
        <v>378.63</v>
      </c>
      <c r="U366">
        <v>118.601</v>
      </c>
      <c r="V366">
        <v>523.84299999999996</v>
      </c>
    </row>
    <row r="367" spans="1:22">
      <c r="A367" t="s">
        <v>40</v>
      </c>
      <c r="B367">
        <v>1542</v>
      </c>
      <c r="C367">
        <v>25</v>
      </c>
      <c r="D367" s="1">
        <v>19227</v>
      </c>
      <c r="E367" s="1">
        <v>967</v>
      </c>
      <c r="F367" s="1">
        <v>48</v>
      </c>
      <c r="G367" s="11">
        <v>4694.4799999999996</v>
      </c>
      <c r="H367">
        <v>4331.8500000000004</v>
      </c>
      <c r="I367">
        <v>362.62</v>
      </c>
      <c r="J367">
        <v>866.37</v>
      </c>
      <c r="K367" s="12">
        <v>25.9</v>
      </c>
      <c r="L367">
        <v>14</v>
      </c>
      <c r="M367">
        <v>5</v>
      </c>
      <c r="N367">
        <v>679604.21</v>
      </c>
      <c r="O367">
        <v>1.01</v>
      </c>
      <c r="P367">
        <v>941</v>
      </c>
      <c r="Q367">
        <v>1356</v>
      </c>
      <c r="R367">
        <v>0.69</v>
      </c>
      <c r="S367">
        <v>8.6449999999999996</v>
      </c>
      <c r="T367">
        <v>475.13299999999998</v>
      </c>
      <c r="U367">
        <v>-8.1809999999999992</v>
      </c>
      <c r="V367">
        <v>774.625</v>
      </c>
    </row>
    <row r="368" spans="1:22">
      <c r="A368" t="s">
        <v>40</v>
      </c>
      <c r="B368">
        <v>1596</v>
      </c>
      <c r="C368">
        <v>71</v>
      </c>
      <c r="D368" s="1">
        <v>29086</v>
      </c>
      <c r="E368" s="1">
        <v>1157</v>
      </c>
      <c r="F368" s="1">
        <v>63</v>
      </c>
      <c r="G368" s="11">
        <v>6337.08</v>
      </c>
      <c r="H368">
        <v>6198.79</v>
      </c>
      <c r="I368">
        <v>138.30000000000001</v>
      </c>
      <c r="J368">
        <v>1239.76</v>
      </c>
      <c r="K368" s="12">
        <v>27.66</v>
      </c>
      <c r="L368">
        <v>5</v>
      </c>
      <c r="M368">
        <v>5</v>
      </c>
      <c r="N368">
        <v>1044475.75</v>
      </c>
      <c r="O368">
        <v>1.01</v>
      </c>
      <c r="P368">
        <v>879</v>
      </c>
      <c r="Q368">
        <v>1589</v>
      </c>
      <c r="R368">
        <v>0.55000000000000004</v>
      </c>
      <c r="S368">
        <v>126.55500000000001</v>
      </c>
      <c r="T368">
        <v>598.14599999999996</v>
      </c>
      <c r="U368">
        <v>126.009</v>
      </c>
      <c r="V368">
        <v>834.75699999999995</v>
      </c>
    </row>
    <row r="369" spans="1:22">
      <c r="A369" t="s">
        <v>41</v>
      </c>
      <c r="B369">
        <v>147</v>
      </c>
      <c r="C369">
        <v>16</v>
      </c>
      <c r="D369" s="1">
        <v>20084</v>
      </c>
      <c r="E369" s="1">
        <v>941</v>
      </c>
      <c r="F369" s="1">
        <v>63</v>
      </c>
      <c r="G369" s="11">
        <v>5520.82</v>
      </c>
      <c r="H369">
        <v>5250.03</v>
      </c>
      <c r="I369">
        <v>270.79000000000002</v>
      </c>
      <c r="J369">
        <v>1050.01</v>
      </c>
      <c r="K369" s="12">
        <v>19.34</v>
      </c>
      <c r="L369">
        <v>14</v>
      </c>
      <c r="M369">
        <v>5</v>
      </c>
      <c r="N369">
        <v>509537.82</v>
      </c>
      <c r="O369">
        <v>1.01</v>
      </c>
      <c r="P369">
        <v>533</v>
      </c>
      <c r="Q369">
        <v>1413</v>
      </c>
      <c r="R369">
        <v>0.38</v>
      </c>
      <c r="S369">
        <v>-8.4410000000000007</v>
      </c>
      <c r="T369">
        <v>498.202</v>
      </c>
      <c r="U369">
        <v>0.76200000000000001</v>
      </c>
      <c r="V369">
        <v>709.49599999999998</v>
      </c>
    </row>
    <row r="370" spans="1:22">
      <c r="A370" t="s">
        <v>41</v>
      </c>
      <c r="B370">
        <v>208</v>
      </c>
      <c r="C370">
        <v>295</v>
      </c>
      <c r="D370" s="1">
        <v>22310</v>
      </c>
      <c r="E370" s="1">
        <v>989</v>
      </c>
      <c r="F370" s="1">
        <v>136</v>
      </c>
      <c r="G370" s="11">
        <v>5986.8</v>
      </c>
      <c r="H370">
        <v>5236.1400000000003</v>
      </c>
      <c r="I370">
        <v>750.66</v>
      </c>
      <c r="J370">
        <v>1047.23</v>
      </c>
      <c r="K370" s="12">
        <v>39.51</v>
      </c>
      <c r="L370">
        <v>19</v>
      </c>
      <c r="M370">
        <v>5</v>
      </c>
      <c r="N370">
        <v>1141822.1599999999</v>
      </c>
      <c r="O370">
        <v>1.02</v>
      </c>
      <c r="P370">
        <v>1024</v>
      </c>
      <c r="Q370">
        <v>1590</v>
      </c>
      <c r="R370">
        <v>0.64</v>
      </c>
      <c r="S370">
        <v>17.204999999999998</v>
      </c>
      <c r="T370">
        <v>455.95</v>
      </c>
      <c r="U370">
        <v>42.673999999999999</v>
      </c>
      <c r="V370">
        <v>809.84500000000003</v>
      </c>
    </row>
    <row r="371" spans="1:22">
      <c r="A371" t="s">
        <v>41</v>
      </c>
      <c r="B371">
        <v>285</v>
      </c>
      <c r="C371">
        <v>442</v>
      </c>
      <c r="D371" s="1">
        <v>31779</v>
      </c>
      <c r="E371" s="1">
        <v>1319</v>
      </c>
      <c r="F371" s="1">
        <v>152</v>
      </c>
      <c r="G371" s="11">
        <v>5768.43</v>
      </c>
      <c r="H371">
        <v>5659.64</v>
      </c>
      <c r="I371">
        <v>108.78</v>
      </c>
      <c r="J371">
        <v>943.27</v>
      </c>
      <c r="K371" s="12">
        <v>27.2</v>
      </c>
      <c r="L371">
        <v>4</v>
      </c>
      <c r="M371">
        <v>6</v>
      </c>
      <c r="N371">
        <v>794960.03</v>
      </c>
      <c r="O371">
        <v>1.06</v>
      </c>
      <c r="P371">
        <v>644</v>
      </c>
      <c r="Q371">
        <v>1456</v>
      </c>
      <c r="R371">
        <v>0.44</v>
      </c>
      <c r="S371">
        <v>23.073</v>
      </c>
      <c r="T371">
        <v>537.28599999999994</v>
      </c>
      <c r="U371">
        <v>17.128</v>
      </c>
      <c r="V371">
        <v>777.54499999999996</v>
      </c>
    </row>
    <row r="372" spans="1:22">
      <c r="A372" t="s">
        <v>41</v>
      </c>
      <c r="B372">
        <v>327</v>
      </c>
      <c r="C372">
        <v>336</v>
      </c>
      <c r="D372" s="1">
        <v>28530</v>
      </c>
      <c r="E372" s="1">
        <v>1063</v>
      </c>
      <c r="F372" s="1">
        <v>153</v>
      </c>
      <c r="G372" s="11">
        <v>7833.87</v>
      </c>
      <c r="H372">
        <v>6248.67</v>
      </c>
      <c r="I372">
        <v>1585.2</v>
      </c>
      <c r="J372">
        <v>1249.73</v>
      </c>
      <c r="K372" s="12">
        <v>36.03</v>
      </c>
      <c r="L372">
        <v>44</v>
      </c>
      <c r="M372">
        <v>5</v>
      </c>
      <c r="N372">
        <v>1082600.1100000001</v>
      </c>
      <c r="O372">
        <v>1.02</v>
      </c>
      <c r="P372">
        <v>907</v>
      </c>
      <c r="Q372">
        <v>1657</v>
      </c>
      <c r="R372">
        <v>0.55000000000000004</v>
      </c>
      <c r="S372">
        <v>-47.692</v>
      </c>
      <c r="T372">
        <v>490.28199999999998</v>
      </c>
      <c r="U372">
        <v>-13.823</v>
      </c>
      <c r="V372">
        <v>890.90099999999995</v>
      </c>
    </row>
    <row r="373" spans="1:22">
      <c r="A373" t="s">
        <v>41</v>
      </c>
      <c r="B373">
        <v>451</v>
      </c>
      <c r="C373">
        <v>125</v>
      </c>
      <c r="D373" s="1">
        <v>28111</v>
      </c>
      <c r="E373" s="1">
        <v>978</v>
      </c>
      <c r="F373" s="1">
        <v>207</v>
      </c>
      <c r="G373" s="11">
        <v>5976.53</v>
      </c>
      <c r="H373">
        <v>5600.49</v>
      </c>
      <c r="I373">
        <v>376.04</v>
      </c>
      <c r="J373">
        <v>1120.0999999999999</v>
      </c>
      <c r="K373" s="12">
        <v>26.86</v>
      </c>
      <c r="L373">
        <v>14</v>
      </c>
      <c r="M373">
        <v>5</v>
      </c>
      <c r="N373">
        <v>1086438.3700000001</v>
      </c>
      <c r="O373">
        <v>1.01</v>
      </c>
      <c r="P373">
        <v>980</v>
      </c>
      <c r="Q373">
        <v>1534</v>
      </c>
      <c r="R373">
        <v>0.64</v>
      </c>
      <c r="S373">
        <v>-43.156999999999996</v>
      </c>
      <c r="T373">
        <v>484.58199999999999</v>
      </c>
      <c r="U373">
        <v>-84.983000000000004</v>
      </c>
      <c r="V373">
        <v>773.81700000000001</v>
      </c>
    </row>
    <row r="374" spans="1:22">
      <c r="A374" t="s">
        <v>41</v>
      </c>
      <c r="B374">
        <v>463</v>
      </c>
      <c r="C374">
        <v>170</v>
      </c>
      <c r="D374" s="1">
        <v>21263</v>
      </c>
      <c r="E374" s="1">
        <v>968</v>
      </c>
      <c r="F374" s="1">
        <v>61</v>
      </c>
      <c r="G374" s="11">
        <v>6685.79</v>
      </c>
      <c r="H374">
        <v>5994.71</v>
      </c>
      <c r="I374">
        <v>691.09</v>
      </c>
      <c r="J374">
        <v>999.12</v>
      </c>
      <c r="K374" s="12">
        <v>28.8</v>
      </c>
      <c r="L374">
        <v>24</v>
      </c>
      <c r="M374">
        <v>6</v>
      </c>
      <c r="N374">
        <v>922567.15</v>
      </c>
      <c r="O374">
        <v>1.01</v>
      </c>
      <c r="P374">
        <v>953</v>
      </c>
      <c r="Q374">
        <v>1482</v>
      </c>
      <c r="R374">
        <v>0.64</v>
      </c>
      <c r="S374">
        <v>-100.467</v>
      </c>
      <c r="T374">
        <v>472.93299999999999</v>
      </c>
      <c r="U374">
        <v>-45.063000000000002</v>
      </c>
      <c r="V374">
        <v>752.57899999999995</v>
      </c>
    </row>
    <row r="375" spans="1:22">
      <c r="A375" t="s">
        <v>41</v>
      </c>
      <c r="B375">
        <v>505</v>
      </c>
      <c r="C375">
        <v>91</v>
      </c>
      <c r="D375" s="1">
        <v>24344</v>
      </c>
      <c r="E375" s="1">
        <v>959</v>
      </c>
      <c r="F375" s="1">
        <v>83</v>
      </c>
      <c r="G375" s="11">
        <v>6220.36</v>
      </c>
      <c r="H375">
        <v>5662.62</v>
      </c>
      <c r="I375">
        <v>557.73</v>
      </c>
      <c r="J375">
        <v>1132.52</v>
      </c>
      <c r="K375" s="12">
        <v>32.81</v>
      </c>
      <c r="L375">
        <v>17</v>
      </c>
      <c r="M375">
        <v>5</v>
      </c>
      <c r="N375">
        <v>776993.29</v>
      </c>
      <c r="O375">
        <v>1.03</v>
      </c>
      <c r="P375">
        <v>588</v>
      </c>
      <c r="Q375">
        <v>1557</v>
      </c>
      <c r="R375">
        <v>0.38</v>
      </c>
      <c r="S375">
        <v>-6.0129999999999999</v>
      </c>
      <c r="T375">
        <v>526.32600000000002</v>
      </c>
      <c r="U375">
        <v>-47.213000000000001</v>
      </c>
      <c r="V375">
        <v>804.88499999999999</v>
      </c>
    </row>
    <row r="376" spans="1:22">
      <c r="A376" t="s">
        <v>41</v>
      </c>
      <c r="B376">
        <v>524</v>
      </c>
      <c r="C376">
        <v>89</v>
      </c>
      <c r="D376" s="1">
        <v>24920</v>
      </c>
      <c r="E376" s="1">
        <v>1218</v>
      </c>
      <c r="F376" s="1">
        <v>39</v>
      </c>
      <c r="G376" s="11">
        <v>6171.47</v>
      </c>
      <c r="H376">
        <v>5859.08</v>
      </c>
      <c r="I376">
        <v>312.38</v>
      </c>
      <c r="J376">
        <v>1171.82</v>
      </c>
      <c r="K376" s="12">
        <v>28.4</v>
      </c>
      <c r="L376">
        <v>11</v>
      </c>
      <c r="M376">
        <v>5</v>
      </c>
      <c r="N376">
        <v>1162274.33</v>
      </c>
      <c r="O376">
        <v>1</v>
      </c>
      <c r="P376">
        <v>1115</v>
      </c>
      <c r="Q376">
        <v>1383</v>
      </c>
      <c r="R376">
        <v>0.81</v>
      </c>
      <c r="S376">
        <v>-11.573</v>
      </c>
      <c r="T376">
        <v>515.16399999999999</v>
      </c>
      <c r="U376">
        <v>-42.347000000000001</v>
      </c>
      <c r="V376">
        <v>764.19899999999996</v>
      </c>
    </row>
    <row r="377" spans="1:22">
      <c r="A377" t="s">
        <v>41</v>
      </c>
      <c r="B377">
        <v>567</v>
      </c>
      <c r="C377">
        <v>148</v>
      </c>
      <c r="D377" s="1">
        <v>24302</v>
      </c>
      <c r="E377" s="1">
        <v>916</v>
      </c>
      <c r="F377" s="1">
        <v>218</v>
      </c>
      <c r="G377" s="11">
        <v>6661.48</v>
      </c>
      <c r="H377">
        <v>5956.26</v>
      </c>
      <c r="I377">
        <v>705.22</v>
      </c>
      <c r="J377">
        <v>992.71</v>
      </c>
      <c r="K377" s="12">
        <v>37.119999999999997</v>
      </c>
      <c r="L377">
        <v>19</v>
      </c>
      <c r="M377">
        <v>6</v>
      </c>
      <c r="N377">
        <v>1159664.01</v>
      </c>
      <c r="O377">
        <v>1.03</v>
      </c>
      <c r="P377">
        <v>1177</v>
      </c>
      <c r="Q377">
        <v>1502</v>
      </c>
      <c r="R377">
        <v>0.78</v>
      </c>
      <c r="S377">
        <v>-22.591000000000001</v>
      </c>
      <c r="T377">
        <v>460.29</v>
      </c>
      <c r="U377">
        <v>12.273</v>
      </c>
      <c r="V377">
        <v>808.45</v>
      </c>
    </row>
    <row r="378" spans="1:22">
      <c r="A378" t="s">
        <v>41</v>
      </c>
      <c r="B378">
        <v>656</v>
      </c>
      <c r="C378">
        <v>554</v>
      </c>
      <c r="D378" s="1">
        <v>31805</v>
      </c>
      <c r="E378" s="1">
        <v>964</v>
      </c>
      <c r="F378" s="1">
        <v>281</v>
      </c>
      <c r="G378" s="11">
        <v>6294.67</v>
      </c>
      <c r="H378">
        <v>5357.32</v>
      </c>
      <c r="I378">
        <v>937.36</v>
      </c>
      <c r="J378">
        <v>1071.46</v>
      </c>
      <c r="K378" s="12">
        <v>29.29</v>
      </c>
      <c r="L378">
        <v>32</v>
      </c>
      <c r="M378">
        <v>5</v>
      </c>
      <c r="N378">
        <v>906639.75</v>
      </c>
      <c r="O378">
        <v>1.01</v>
      </c>
      <c r="P378">
        <v>802</v>
      </c>
      <c r="Q378">
        <v>1446</v>
      </c>
      <c r="R378">
        <v>0.55000000000000004</v>
      </c>
      <c r="S378">
        <v>31.872</v>
      </c>
      <c r="T378">
        <v>470.27499999999998</v>
      </c>
      <c r="U378">
        <v>-23.643999999999998</v>
      </c>
      <c r="V378">
        <v>765.57500000000005</v>
      </c>
    </row>
    <row r="379" spans="1:22">
      <c r="A379" t="s">
        <v>41</v>
      </c>
      <c r="B379">
        <v>704</v>
      </c>
      <c r="C379">
        <v>399</v>
      </c>
      <c r="D379" s="1">
        <v>38589</v>
      </c>
      <c r="E379" s="1">
        <v>1211</v>
      </c>
      <c r="F379" s="1">
        <v>111</v>
      </c>
      <c r="G379" s="11">
        <v>6291.78</v>
      </c>
      <c r="H379">
        <v>5972.2</v>
      </c>
      <c r="I379">
        <v>319.58999999999997</v>
      </c>
      <c r="J379">
        <v>995.37</v>
      </c>
      <c r="K379" s="12">
        <v>26.63</v>
      </c>
      <c r="L379">
        <v>12</v>
      </c>
      <c r="M379">
        <v>6</v>
      </c>
      <c r="N379">
        <v>1074803.51</v>
      </c>
      <c r="O379">
        <v>1.02</v>
      </c>
      <c r="P379">
        <v>918</v>
      </c>
      <c r="Q379">
        <v>1578</v>
      </c>
      <c r="R379">
        <v>0.57999999999999996</v>
      </c>
      <c r="S379">
        <v>-21.015000000000001</v>
      </c>
      <c r="T379">
        <v>504.94499999999999</v>
      </c>
      <c r="U379">
        <v>-27.538</v>
      </c>
      <c r="V379">
        <v>772.21500000000003</v>
      </c>
    </row>
    <row r="380" spans="1:22">
      <c r="A380" t="s">
        <v>41</v>
      </c>
      <c r="B380">
        <v>1024</v>
      </c>
      <c r="C380">
        <v>364</v>
      </c>
      <c r="D380" s="1">
        <v>24080</v>
      </c>
      <c r="E380" s="1">
        <v>1115</v>
      </c>
      <c r="F380" s="1">
        <v>49</v>
      </c>
      <c r="G380" s="11">
        <v>6099.44</v>
      </c>
      <c r="H380">
        <v>5738.03</v>
      </c>
      <c r="I380">
        <v>361.41</v>
      </c>
      <c r="J380">
        <v>956.34</v>
      </c>
      <c r="K380" s="12">
        <v>27.8</v>
      </c>
      <c r="L380">
        <v>13</v>
      </c>
      <c r="M380">
        <v>6</v>
      </c>
      <c r="N380">
        <v>949683.83</v>
      </c>
      <c r="O380">
        <v>1.03</v>
      </c>
      <c r="P380">
        <v>1065</v>
      </c>
      <c r="Q380">
        <v>1614</v>
      </c>
      <c r="R380">
        <v>0.66</v>
      </c>
      <c r="S380">
        <v>-5.8410000000000002</v>
      </c>
      <c r="T380">
        <v>504.85500000000002</v>
      </c>
      <c r="U380">
        <v>58.203000000000003</v>
      </c>
      <c r="V380">
        <v>825.52700000000004</v>
      </c>
    </row>
    <row r="381" spans="1:22">
      <c r="A381" t="s">
        <v>41</v>
      </c>
      <c r="B381">
        <v>1039</v>
      </c>
      <c r="C381">
        <v>531</v>
      </c>
      <c r="D381" s="1">
        <v>33727</v>
      </c>
      <c r="E381" s="1">
        <v>1025</v>
      </c>
      <c r="F381" s="1">
        <v>172</v>
      </c>
      <c r="G381" s="11">
        <v>6508.25</v>
      </c>
      <c r="H381">
        <v>5766.55</v>
      </c>
      <c r="I381">
        <v>741.7</v>
      </c>
      <c r="J381">
        <v>1153.31</v>
      </c>
      <c r="K381" s="12">
        <v>39.04</v>
      </c>
      <c r="L381">
        <v>19</v>
      </c>
      <c r="M381">
        <v>5</v>
      </c>
      <c r="N381">
        <v>728084.1</v>
      </c>
      <c r="O381">
        <v>1.03</v>
      </c>
      <c r="P381">
        <v>796</v>
      </c>
      <c r="Q381">
        <v>1490</v>
      </c>
      <c r="R381">
        <v>0.53</v>
      </c>
      <c r="S381">
        <v>-2.6669999999999998</v>
      </c>
      <c r="T381">
        <v>490.286</v>
      </c>
      <c r="U381">
        <v>-22.350999999999999</v>
      </c>
      <c r="V381">
        <v>668.27099999999996</v>
      </c>
    </row>
    <row r="382" spans="1:22">
      <c r="A382" t="s">
        <v>41</v>
      </c>
      <c r="B382">
        <v>1162</v>
      </c>
      <c r="C382">
        <v>523</v>
      </c>
      <c r="D382" s="1">
        <v>28592</v>
      </c>
      <c r="E382" s="1">
        <v>1081</v>
      </c>
      <c r="F382" s="1">
        <v>67</v>
      </c>
      <c r="G382" s="11">
        <v>5540.6</v>
      </c>
      <c r="H382">
        <v>5228.62</v>
      </c>
      <c r="I382">
        <v>311.99</v>
      </c>
      <c r="J382">
        <v>871.44</v>
      </c>
      <c r="K382" s="12">
        <v>44.57</v>
      </c>
      <c r="L382">
        <v>7</v>
      </c>
      <c r="M382">
        <v>6</v>
      </c>
      <c r="N382">
        <v>555055.71</v>
      </c>
      <c r="O382">
        <v>1.03</v>
      </c>
      <c r="P382">
        <v>652</v>
      </c>
      <c r="Q382">
        <v>1430</v>
      </c>
      <c r="R382">
        <v>0.46</v>
      </c>
      <c r="S382">
        <v>-28.971</v>
      </c>
      <c r="T382">
        <v>443.15699999999998</v>
      </c>
      <c r="U382">
        <v>-145.81899999999999</v>
      </c>
      <c r="V382">
        <v>649.93299999999999</v>
      </c>
    </row>
    <row r="383" spans="1:22">
      <c r="A383" t="s">
        <v>41</v>
      </c>
      <c r="B383">
        <v>1282</v>
      </c>
      <c r="C383">
        <v>510</v>
      </c>
      <c r="D383" s="1">
        <v>32830</v>
      </c>
      <c r="E383" s="1">
        <v>1340</v>
      </c>
      <c r="F383" s="1">
        <v>166</v>
      </c>
      <c r="G383" s="11">
        <v>6829.65</v>
      </c>
      <c r="H383">
        <v>6357.65</v>
      </c>
      <c r="I383">
        <v>472</v>
      </c>
      <c r="J383">
        <v>1059.6099999999999</v>
      </c>
      <c r="K383" s="12">
        <v>20.52</v>
      </c>
      <c r="L383">
        <v>23</v>
      </c>
      <c r="M383">
        <v>6</v>
      </c>
      <c r="N383">
        <v>937550.72</v>
      </c>
      <c r="O383">
        <v>1</v>
      </c>
      <c r="P383">
        <v>1193</v>
      </c>
      <c r="Q383">
        <v>1491</v>
      </c>
      <c r="R383">
        <v>0.8</v>
      </c>
      <c r="S383">
        <v>10.93</v>
      </c>
      <c r="T383">
        <v>524.75599999999997</v>
      </c>
      <c r="U383">
        <v>-19.094999999999999</v>
      </c>
      <c r="V383">
        <v>691.15499999999997</v>
      </c>
    </row>
    <row r="384" spans="1:22">
      <c r="A384" t="s">
        <v>41</v>
      </c>
      <c r="B384">
        <v>1305</v>
      </c>
      <c r="C384">
        <v>181</v>
      </c>
      <c r="D384" s="1">
        <v>28462</v>
      </c>
      <c r="E384" s="1">
        <v>1095</v>
      </c>
      <c r="F384" s="1">
        <v>292</v>
      </c>
      <c r="G384" s="11">
        <v>7011.71</v>
      </c>
      <c r="H384">
        <v>6498.02</v>
      </c>
      <c r="I384">
        <v>513.69000000000005</v>
      </c>
      <c r="J384">
        <v>1083</v>
      </c>
      <c r="K384" s="12">
        <v>22.33</v>
      </c>
      <c r="L384">
        <v>23</v>
      </c>
      <c r="M384">
        <v>6</v>
      </c>
      <c r="N384">
        <v>1057071.1399999999</v>
      </c>
      <c r="O384">
        <v>1.01</v>
      </c>
      <c r="P384">
        <v>1148</v>
      </c>
      <c r="Q384">
        <v>1444</v>
      </c>
      <c r="R384">
        <v>0.8</v>
      </c>
      <c r="S384">
        <v>10.17</v>
      </c>
      <c r="T384">
        <v>502.07600000000002</v>
      </c>
      <c r="U384">
        <v>29.568999999999999</v>
      </c>
      <c r="V384">
        <v>792.697</v>
      </c>
    </row>
    <row r="385" spans="1:22">
      <c r="A385" t="s">
        <v>41</v>
      </c>
      <c r="B385">
        <v>1372</v>
      </c>
      <c r="C385">
        <v>476</v>
      </c>
      <c r="D385" s="1">
        <v>37227</v>
      </c>
      <c r="E385" s="1">
        <v>1238</v>
      </c>
      <c r="F385" s="1">
        <v>123</v>
      </c>
      <c r="G385" s="11">
        <v>6621.02</v>
      </c>
      <c r="H385">
        <v>6160.4</v>
      </c>
      <c r="I385">
        <v>460.62</v>
      </c>
      <c r="J385">
        <v>1026.73</v>
      </c>
      <c r="K385" s="12">
        <v>25.59</v>
      </c>
      <c r="L385">
        <v>18</v>
      </c>
      <c r="M385">
        <v>6</v>
      </c>
      <c r="N385">
        <v>904659.73</v>
      </c>
      <c r="O385">
        <v>1.01</v>
      </c>
      <c r="P385">
        <v>1020</v>
      </c>
      <c r="Q385">
        <v>1531</v>
      </c>
      <c r="R385">
        <v>0.67</v>
      </c>
      <c r="S385">
        <v>-34.851999999999997</v>
      </c>
      <c r="T385">
        <v>508.565</v>
      </c>
      <c r="U385">
        <v>12.9</v>
      </c>
      <c r="V385">
        <v>860.54899999999998</v>
      </c>
    </row>
    <row r="386" spans="1:22">
      <c r="A386" t="s">
        <v>41</v>
      </c>
      <c r="B386">
        <v>1410</v>
      </c>
      <c r="C386">
        <v>316</v>
      </c>
      <c r="D386" s="1">
        <v>33747</v>
      </c>
      <c r="E386" s="1">
        <v>1076</v>
      </c>
      <c r="F386" s="1">
        <v>125</v>
      </c>
      <c r="G386" s="11">
        <v>7662.8</v>
      </c>
      <c r="H386">
        <v>6718.39</v>
      </c>
      <c r="I386">
        <v>944.41</v>
      </c>
      <c r="J386">
        <v>1343.68</v>
      </c>
      <c r="K386" s="12">
        <v>37.78</v>
      </c>
      <c r="L386">
        <v>25</v>
      </c>
      <c r="M386">
        <v>5</v>
      </c>
      <c r="N386">
        <v>1352720.09</v>
      </c>
      <c r="O386">
        <v>1.03</v>
      </c>
      <c r="P386">
        <v>1079</v>
      </c>
      <c r="Q386">
        <v>1792</v>
      </c>
      <c r="R386">
        <v>0.6</v>
      </c>
      <c r="S386">
        <v>-32.906999999999996</v>
      </c>
      <c r="T386">
        <v>558.83100000000002</v>
      </c>
      <c r="U386">
        <v>-106.92100000000001</v>
      </c>
      <c r="V386">
        <v>934.06100000000004</v>
      </c>
    </row>
    <row r="387" spans="1:22">
      <c r="A387" t="s">
        <v>41</v>
      </c>
      <c r="B387">
        <v>1432</v>
      </c>
      <c r="C387">
        <v>426</v>
      </c>
      <c r="D387" s="1">
        <v>33425</v>
      </c>
      <c r="E387" s="1">
        <v>1368</v>
      </c>
      <c r="F387" s="1">
        <v>197</v>
      </c>
      <c r="G387" s="11">
        <v>6540.64</v>
      </c>
      <c r="H387">
        <v>6393.42</v>
      </c>
      <c r="I387">
        <v>147.22</v>
      </c>
      <c r="J387">
        <v>1278.68</v>
      </c>
      <c r="K387" s="12">
        <v>24.54</v>
      </c>
      <c r="L387">
        <v>6</v>
      </c>
      <c r="M387">
        <v>5</v>
      </c>
      <c r="N387">
        <v>1150418.9099999999</v>
      </c>
      <c r="O387">
        <v>1.01</v>
      </c>
      <c r="P387">
        <v>759</v>
      </c>
      <c r="Q387">
        <v>1794</v>
      </c>
      <c r="R387">
        <v>0.42</v>
      </c>
      <c r="S387">
        <v>-51.383000000000003</v>
      </c>
      <c r="T387">
        <v>631.52499999999998</v>
      </c>
      <c r="U387">
        <v>-85.019000000000005</v>
      </c>
      <c r="V387">
        <v>848.49900000000002</v>
      </c>
    </row>
    <row r="388" spans="1:22">
      <c r="A388" t="s">
        <v>42</v>
      </c>
      <c r="B388">
        <v>171</v>
      </c>
      <c r="C388">
        <v>350</v>
      </c>
      <c r="D388" s="1">
        <v>25677</v>
      </c>
      <c r="E388" s="1">
        <v>1165</v>
      </c>
      <c r="F388" s="1">
        <v>119</v>
      </c>
      <c r="G388" s="11">
        <v>7381.84</v>
      </c>
      <c r="H388">
        <v>6237.2</v>
      </c>
      <c r="I388">
        <v>1144.6400000000001</v>
      </c>
      <c r="J388">
        <v>1247.44</v>
      </c>
      <c r="K388" s="12">
        <v>47.69</v>
      </c>
      <c r="L388">
        <v>24</v>
      </c>
      <c r="M388">
        <v>5</v>
      </c>
      <c r="N388">
        <v>1347204.55</v>
      </c>
      <c r="O388">
        <v>1.05</v>
      </c>
      <c r="P388">
        <v>811</v>
      </c>
      <c r="Q388">
        <v>2018</v>
      </c>
      <c r="R388">
        <v>0.4</v>
      </c>
      <c r="S388">
        <v>-32.018000000000001</v>
      </c>
      <c r="T388">
        <v>587.79499999999996</v>
      </c>
      <c r="U388">
        <v>-78.962000000000003</v>
      </c>
      <c r="V388">
        <v>975.447</v>
      </c>
    </row>
    <row r="389" spans="1:22">
      <c r="A389" t="s">
        <v>42</v>
      </c>
      <c r="B389">
        <v>194</v>
      </c>
      <c r="C389">
        <v>334</v>
      </c>
      <c r="D389" s="1">
        <v>23676</v>
      </c>
      <c r="E389" s="1">
        <v>1061</v>
      </c>
      <c r="F389" s="1">
        <v>48</v>
      </c>
      <c r="G389" s="11">
        <v>4746.97</v>
      </c>
      <c r="H389">
        <v>4487.1000000000004</v>
      </c>
      <c r="I389">
        <v>259.87</v>
      </c>
      <c r="J389">
        <v>1121.77</v>
      </c>
      <c r="K389" s="12">
        <v>23.62</v>
      </c>
      <c r="L389">
        <v>11</v>
      </c>
      <c r="M389">
        <v>4</v>
      </c>
      <c r="N389">
        <v>962548.24</v>
      </c>
      <c r="O389">
        <v>1</v>
      </c>
      <c r="P389">
        <v>1027</v>
      </c>
      <c r="Q389">
        <v>1754</v>
      </c>
      <c r="R389">
        <v>0.59</v>
      </c>
      <c r="S389">
        <v>41.921999999999997</v>
      </c>
      <c r="T389">
        <v>602.80999999999995</v>
      </c>
      <c r="U389">
        <v>27.966999999999999</v>
      </c>
      <c r="V389">
        <v>919.64200000000005</v>
      </c>
    </row>
    <row r="390" spans="1:22">
      <c r="A390" t="s">
        <v>42</v>
      </c>
      <c r="B390">
        <v>228</v>
      </c>
      <c r="C390">
        <v>157</v>
      </c>
      <c r="D390" s="1">
        <v>27221</v>
      </c>
      <c r="E390" s="1">
        <v>1090</v>
      </c>
      <c r="F390" s="1">
        <v>80</v>
      </c>
      <c r="G390" s="11">
        <v>5555.98</v>
      </c>
      <c r="H390">
        <v>4961.6099999999997</v>
      </c>
      <c r="I390">
        <v>594.37</v>
      </c>
      <c r="J390">
        <v>1240.4000000000001</v>
      </c>
      <c r="K390" s="12">
        <v>29.72</v>
      </c>
      <c r="L390">
        <v>20</v>
      </c>
      <c r="M390">
        <v>4</v>
      </c>
      <c r="N390">
        <v>1461680.71</v>
      </c>
      <c r="O390">
        <v>1.02</v>
      </c>
      <c r="P390">
        <v>1350</v>
      </c>
      <c r="Q390">
        <v>1892</v>
      </c>
      <c r="R390">
        <v>0.71</v>
      </c>
      <c r="S390">
        <v>-15.866</v>
      </c>
      <c r="T390">
        <v>568.83900000000006</v>
      </c>
      <c r="U390">
        <v>-54.817999999999998</v>
      </c>
      <c r="V390">
        <v>947.9</v>
      </c>
    </row>
    <row r="391" spans="1:22">
      <c r="A391" t="s">
        <v>42</v>
      </c>
      <c r="B391">
        <v>275</v>
      </c>
      <c r="C391">
        <v>77</v>
      </c>
      <c r="D391" s="1">
        <v>21891</v>
      </c>
      <c r="E391" s="1">
        <v>961</v>
      </c>
      <c r="F391" s="1">
        <v>234</v>
      </c>
      <c r="G391" s="11">
        <v>4773.99</v>
      </c>
      <c r="H391">
        <v>4249.22</v>
      </c>
      <c r="I391">
        <v>524.77</v>
      </c>
      <c r="J391">
        <v>849.84</v>
      </c>
      <c r="K391" s="12">
        <v>26.24</v>
      </c>
      <c r="L391">
        <v>20</v>
      </c>
      <c r="M391">
        <v>5</v>
      </c>
      <c r="N391">
        <v>970679.22</v>
      </c>
      <c r="O391">
        <v>1.01</v>
      </c>
      <c r="P391">
        <v>1083</v>
      </c>
      <c r="Q391">
        <v>1598</v>
      </c>
      <c r="R391">
        <v>0.68</v>
      </c>
      <c r="S391">
        <v>29.425999999999998</v>
      </c>
      <c r="T391">
        <v>498.43400000000003</v>
      </c>
      <c r="U391">
        <v>86.786000000000001</v>
      </c>
      <c r="V391">
        <v>802.29</v>
      </c>
    </row>
    <row r="392" spans="1:22">
      <c r="A392" t="s">
        <v>42</v>
      </c>
      <c r="B392">
        <v>304</v>
      </c>
      <c r="C392">
        <v>451</v>
      </c>
      <c r="D392" s="1">
        <v>33822</v>
      </c>
      <c r="E392" s="1">
        <v>1204</v>
      </c>
      <c r="F392" s="1">
        <v>102</v>
      </c>
      <c r="G392" s="11">
        <v>6619.64</v>
      </c>
      <c r="H392">
        <v>6317.98</v>
      </c>
      <c r="I392">
        <v>301.66000000000003</v>
      </c>
      <c r="J392">
        <v>1053</v>
      </c>
      <c r="K392" s="12">
        <v>25.14</v>
      </c>
      <c r="L392">
        <v>12</v>
      </c>
      <c r="M392">
        <v>6</v>
      </c>
      <c r="N392">
        <v>1477060.34</v>
      </c>
      <c r="O392">
        <v>1.01</v>
      </c>
      <c r="P392">
        <v>1244</v>
      </c>
      <c r="Q392">
        <v>2026</v>
      </c>
      <c r="R392">
        <v>0.61</v>
      </c>
      <c r="S392">
        <v>12.226000000000001</v>
      </c>
      <c r="T392">
        <v>612.96299999999997</v>
      </c>
      <c r="U392">
        <v>26.38</v>
      </c>
      <c r="V392">
        <v>984.13400000000001</v>
      </c>
    </row>
    <row r="393" spans="1:22">
      <c r="A393" t="s">
        <v>42</v>
      </c>
      <c r="B393">
        <v>321</v>
      </c>
      <c r="C393">
        <v>19</v>
      </c>
      <c r="D393" s="1">
        <v>21318</v>
      </c>
      <c r="E393" s="1">
        <v>944</v>
      </c>
      <c r="F393" s="1">
        <v>186</v>
      </c>
      <c r="G393" s="11">
        <v>4797.67</v>
      </c>
      <c r="H393">
        <v>4338.63</v>
      </c>
      <c r="I393">
        <v>459.04</v>
      </c>
      <c r="J393">
        <v>867.73</v>
      </c>
      <c r="K393" s="12">
        <v>27</v>
      </c>
      <c r="L393">
        <v>17</v>
      </c>
      <c r="M393">
        <v>5</v>
      </c>
      <c r="N393">
        <v>685942.87</v>
      </c>
      <c r="O393">
        <v>1.02</v>
      </c>
      <c r="P393">
        <v>788</v>
      </c>
      <c r="Q393">
        <v>1586</v>
      </c>
      <c r="R393">
        <v>0.5</v>
      </c>
      <c r="S393">
        <v>64.218000000000004</v>
      </c>
      <c r="T393">
        <v>546.13800000000003</v>
      </c>
      <c r="U393">
        <v>118.697</v>
      </c>
      <c r="V393">
        <v>857.21799999999996</v>
      </c>
    </row>
    <row r="394" spans="1:22">
      <c r="A394" t="s">
        <v>42</v>
      </c>
      <c r="B394">
        <v>355</v>
      </c>
      <c r="C394">
        <v>478</v>
      </c>
      <c r="D394" s="1">
        <v>22460</v>
      </c>
      <c r="E394" s="1">
        <v>1100</v>
      </c>
      <c r="F394" s="1">
        <v>46</v>
      </c>
      <c r="G394" s="11">
        <v>4642.83</v>
      </c>
      <c r="H394">
        <v>4254.6499999999996</v>
      </c>
      <c r="I394">
        <v>388.17</v>
      </c>
      <c r="J394">
        <v>850.93</v>
      </c>
      <c r="K394" s="12">
        <v>21.57</v>
      </c>
      <c r="L394">
        <v>18</v>
      </c>
      <c r="M394">
        <v>5</v>
      </c>
      <c r="N394">
        <v>621378.34</v>
      </c>
      <c r="O394">
        <v>1.01</v>
      </c>
      <c r="P394">
        <v>518</v>
      </c>
      <c r="Q394">
        <v>1682</v>
      </c>
      <c r="R394">
        <v>0.31</v>
      </c>
      <c r="S394">
        <v>-60.887999999999998</v>
      </c>
      <c r="T394">
        <v>548.85900000000004</v>
      </c>
      <c r="U394">
        <v>-141.55000000000001</v>
      </c>
      <c r="V394">
        <v>754.62199999999996</v>
      </c>
    </row>
    <row r="395" spans="1:22">
      <c r="A395" t="s">
        <v>42</v>
      </c>
      <c r="B395">
        <v>460</v>
      </c>
      <c r="C395">
        <v>486</v>
      </c>
      <c r="D395" s="1">
        <v>35500</v>
      </c>
      <c r="E395" s="1">
        <v>1286</v>
      </c>
      <c r="F395" s="1">
        <v>227</v>
      </c>
      <c r="G395" s="11">
        <v>7063.76</v>
      </c>
      <c r="H395">
        <v>6490.79</v>
      </c>
      <c r="I395">
        <v>572.97</v>
      </c>
      <c r="J395">
        <v>1298.1600000000001</v>
      </c>
      <c r="K395" s="12">
        <v>35.81</v>
      </c>
      <c r="L395">
        <v>16</v>
      </c>
      <c r="M395">
        <v>5</v>
      </c>
      <c r="N395">
        <v>1724189.07</v>
      </c>
      <c r="O395">
        <v>1.01</v>
      </c>
      <c r="P395">
        <v>1513</v>
      </c>
      <c r="Q395">
        <v>1954</v>
      </c>
      <c r="R395">
        <v>0.77</v>
      </c>
      <c r="S395">
        <v>5.3369999999999997</v>
      </c>
      <c r="T395">
        <v>608.48800000000006</v>
      </c>
      <c r="U395">
        <v>-16.792999999999999</v>
      </c>
      <c r="V395">
        <v>1030.9059999999999</v>
      </c>
    </row>
    <row r="396" spans="1:22">
      <c r="A396" t="s">
        <v>42</v>
      </c>
      <c r="B396">
        <v>521</v>
      </c>
      <c r="C396">
        <v>1172</v>
      </c>
      <c r="D396" s="1">
        <v>27114</v>
      </c>
      <c r="E396" s="1">
        <v>1148</v>
      </c>
      <c r="F396" s="1">
        <v>162</v>
      </c>
      <c r="G396" s="11">
        <v>6164.98</v>
      </c>
      <c r="H396">
        <v>5358.44</v>
      </c>
      <c r="I396">
        <v>806.54</v>
      </c>
      <c r="J396">
        <v>1071.69</v>
      </c>
      <c r="K396" s="12">
        <v>29.87</v>
      </c>
      <c r="L396">
        <v>27</v>
      </c>
      <c r="M396">
        <v>5</v>
      </c>
      <c r="N396">
        <v>672354.05</v>
      </c>
      <c r="O396">
        <v>1.02</v>
      </c>
      <c r="P396">
        <v>423</v>
      </c>
      <c r="Q396">
        <v>1887</v>
      </c>
      <c r="R396">
        <v>0.22</v>
      </c>
      <c r="S396">
        <v>-63.874000000000002</v>
      </c>
      <c r="T396">
        <v>584.24900000000002</v>
      </c>
      <c r="U396">
        <v>-130.20699999999999</v>
      </c>
      <c r="V396">
        <v>906.98400000000004</v>
      </c>
    </row>
    <row r="397" spans="1:22">
      <c r="A397" t="s">
        <v>42</v>
      </c>
      <c r="B397">
        <v>558</v>
      </c>
      <c r="C397">
        <v>92</v>
      </c>
      <c r="G397" s="11">
        <v>5783.56</v>
      </c>
      <c r="H397">
        <v>5258.51</v>
      </c>
      <c r="I397">
        <v>525.04</v>
      </c>
      <c r="J397">
        <v>1051.7</v>
      </c>
      <c r="K397" s="12">
        <v>35</v>
      </c>
      <c r="L397">
        <v>15</v>
      </c>
      <c r="M397">
        <v>5</v>
      </c>
      <c r="N397">
        <v>810749.1</v>
      </c>
      <c r="O397">
        <v>1.03</v>
      </c>
      <c r="P397">
        <v>529</v>
      </c>
      <c r="Q397">
        <v>1839</v>
      </c>
      <c r="R397">
        <v>0.28999999999999998</v>
      </c>
      <c r="S397">
        <v>-51.280999999999999</v>
      </c>
      <c r="T397">
        <v>583.64700000000005</v>
      </c>
      <c r="U397">
        <v>-106.396</v>
      </c>
      <c r="V397">
        <v>853.79300000000001</v>
      </c>
    </row>
    <row r="398" spans="1:22">
      <c r="A398" t="s">
        <v>42</v>
      </c>
      <c r="B398">
        <v>1085</v>
      </c>
      <c r="C398">
        <v>296</v>
      </c>
      <c r="D398" s="1">
        <v>24619</v>
      </c>
      <c r="E398" s="1">
        <v>982</v>
      </c>
      <c r="F398" s="1">
        <v>135</v>
      </c>
      <c r="G398" s="11">
        <v>5423.73</v>
      </c>
      <c r="H398">
        <v>4921.18</v>
      </c>
      <c r="I398">
        <v>502.56</v>
      </c>
      <c r="J398">
        <v>820.2</v>
      </c>
      <c r="K398" s="12">
        <v>33.5</v>
      </c>
      <c r="L398">
        <v>15</v>
      </c>
      <c r="M398">
        <v>6</v>
      </c>
      <c r="N398">
        <v>718902.41</v>
      </c>
      <c r="O398">
        <v>1.03</v>
      </c>
      <c r="P398">
        <v>726</v>
      </c>
      <c r="Q398">
        <v>1696</v>
      </c>
      <c r="R398">
        <v>0.43</v>
      </c>
      <c r="S398">
        <v>-5.3310000000000004</v>
      </c>
      <c r="T398">
        <v>557.32100000000003</v>
      </c>
      <c r="U398">
        <v>-86.203999999999994</v>
      </c>
      <c r="V398">
        <v>889.83699999999999</v>
      </c>
    </row>
    <row r="399" spans="1:22">
      <c r="A399" t="s">
        <v>42</v>
      </c>
      <c r="B399">
        <v>1197</v>
      </c>
      <c r="C399">
        <v>100</v>
      </c>
      <c r="D399" s="1">
        <v>15922</v>
      </c>
      <c r="E399" s="1">
        <v>783</v>
      </c>
      <c r="F399" s="1">
        <v>70</v>
      </c>
      <c r="G399" s="11">
        <v>4074.8</v>
      </c>
      <c r="H399">
        <v>3740.75</v>
      </c>
      <c r="I399">
        <v>334.05</v>
      </c>
      <c r="J399">
        <v>935.19</v>
      </c>
      <c r="K399" s="12">
        <v>27.84</v>
      </c>
      <c r="L399">
        <v>12</v>
      </c>
      <c r="M399">
        <v>4</v>
      </c>
      <c r="N399">
        <v>788260.66</v>
      </c>
      <c r="O399">
        <v>1.01</v>
      </c>
      <c r="P399">
        <v>937</v>
      </c>
      <c r="Q399">
        <v>1539</v>
      </c>
      <c r="R399">
        <v>0.61</v>
      </c>
      <c r="S399">
        <v>-24.619</v>
      </c>
      <c r="T399">
        <v>507.02600000000001</v>
      </c>
      <c r="U399">
        <v>-34.875999999999998</v>
      </c>
      <c r="V399">
        <v>794.66099999999994</v>
      </c>
    </row>
    <row r="400" spans="1:22">
      <c r="A400" t="s">
        <v>42</v>
      </c>
      <c r="B400">
        <v>1391</v>
      </c>
      <c r="C400">
        <v>335</v>
      </c>
      <c r="D400" s="1">
        <v>22832</v>
      </c>
      <c r="E400" s="1">
        <v>1046</v>
      </c>
      <c r="F400" s="1">
        <v>135</v>
      </c>
      <c r="G400" s="11">
        <v>5148.22</v>
      </c>
      <c r="H400">
        <v>4803.34</v>
      </c>
      <c r="I400">
        <v>344.88</v>
      </c>
      <c r="J400">
        <v>800.56</v>
      </c>
      <c r="K400" s="12">
        <v>26.53</v>
      </c>
      <c r="L400">
        <v>13</v>
      </c>
      <c r="M400">
        <v>6</v>
      </c>
      <c r="N400">
        <v>1014429.15</v>
      </c>
      <c r="O400">
        <v>1</v>
      </c>
      <c r="P400">
        <v>1036</v>
      </c>
      <c r="Q400">
        <v>1682</v>
      </c>
      <c r="R400">
        <v>0.62</v>
      </c>
      <c r="S400">
        <v>7.335</v>
      </c>
      <c r="T400">
        <v>514.91700000000003</v>
      </c>
      <c r="U400">
        <v>48.417000000000002</v>
      </c>
      <c r="V400">
        <v>850.36599999999999</v>
      </c>
    </row>
    <row r="401" spans="1:22">
      <c r="A401" t="s">
        <v>42</v>
      </c>
      <c r="B401">
        <v>1504</v>
      </c>
      <c r="C401">
        <v>404</v>
      </c>
      <c r="D401" s="1">
        <v>26728</v>
      </c>
      <c r="E401" s="1">
        <v>1078</v>
      </c>
      <c r="F401" s="1">
        <v>425</v>
      </c>
      <c r="G401" s="11">
        <v>4691.5200000000004</v>
      </c>
      <c r="H401">
        <v>4578.88</v>
      </c>
      <c r="I401">
        <v>112.64</v>
      </c>
      <c r="J401">
        <v>1526.29</v>
      </c>
      <c r="K401" s="12">
        <v>16.09</v>
      </c>
      <c r="L401">
        <v>7</v>
      </c>
      <c r="M401">
        <v>3</v>
      </c>
      <c r="N401">
        <v>917286.21</v>
      </c>
      <c r="O401">
        <v>1.01</v>
      </c>
      <c r="P401">
        <v>907</v>
      </c>
      <c r="Q401">
        <v>1832</v>
      </c>
      <c r="R401">
        <v>0.5</v>
      </c>
      <c r="S401">
        <v>-12.801</v>
      </c>
      <c r="T401">
        <v>710.05399999999997</v>
      </c>
      <c r="U401">
        <v>31.751999999999999</v>
      </c>
      <c r="V401">
        <v>952.11800000000005</v>
      </c>
    </row>
    <row r="402" spans="1:22">
      <c r="A402" t="s">
        <v>42</v>
      </c>
      <c r="B402">
        <v>1561</v>
      </c>
      <c r="C402">
        <v>561</v>
      </c>
      <c r="D402" s="1">
        <v>30326</v>
      </c>
      <c r="E402" s="1">
        <v>1206</v>
      </c>
      <c r="F402" s="1">
        <v>321</v>
      </c>
      <c r="G402" s="11">
        <v>6237.07</v>
      </c>
      <c r="H402">
        <v>5316.8</v>
      </c>
      <c r="I402">
        <v>920.27</v>
      </c>
      <c r="J402">
        <v>1063.3599999999999</v>
      </c>
      <c r="K402" s="12">
        <v>29.69</v>
      </c>
      <c r="L402">
        <v>31</v>
      </c>
      <c r="M402">
        <v>5</v>
      </c>
      <c r="N402">
        <v>600752.15</v>
      </c>
      <c r="O402">
        <v>1.01</v>
      </c>
      <c r="P402">
        <v>478</v>
      </c>
      <c r="Q402">
        <v>2040</v>
      </c>
      <c r="R402">
        <v>0.23</v>
      </c>
      <c r="S402">
        <v>-45.387999999999998</v>
      </c>
      <c r="T402">
        <v>661.274</v>
      </c>
      <c r="U402">
        <v>-121.872</v>
      </c>
      <c r="V402">
        <v>1023.322</v>
      </c>
    </row>
    <row r="403" spans="1:22">
      <c r="A403" t="s">
        <v>42</v>
      </c>
      <c r="B403">
        <v>1565</v>
      </c>
      <c r="C403">
        <v>179</v>
      </c>
      <c r="D403" s="1">
        <v>22576</v>
      </c>
      <c r="E403" s="1">
        <v>1073</v>
      </c>
      <c r="F403" s="1">
        <v>61</v>
      </c>
      <c r="G403" s="11">
        <v>5770.34</v>
      </c>
      <c r="H403">
        <v>5535.89</v>
      </c>
      <c r="I403">
        <v>234.45</v>
      </c>
      <c r="J403">
        <v>1107.18</v>
      </c>
      <c r="K403" s="12">
        <v>16.75</v>
      </c>
      <c r="L403">
        <v>14</v>
      </c>
      <c r="M403">
        <v>5</v>
      </c>
      <c r="N403">
        <v>1186104.3500000001</v>
      </c>
      <c r="O403">
        <v>1</v>
      </c>
      <c r="P403">
        <v>1083</v>
      </c>
      <c r="Q403">
        <v>1590</v>
      </c>
      <c r="R403">
        <v>0.68</v>
      </c>
      <c r="S403">
        <v>3.798</v>
      </c>
      <c r="T403">
        <v>587.78399999999999</v>
      </c>
      <c r="U403">
        <v>14.077999999999999</v>
      </c>
      <c r="V403">
        <v>876.81600000000003</v>
      </c>
    </row>
    <row r="404" spans="1:22">
      <c r="A404" t="s">
        <v>43</v>
      </c>
      <c r="B404">
        <v>48</v>
      </c>
      <c r="C404">
        <v>506</v>
      </c>
      <c r="D404" s="1">
        <v>19243</v>
      </c>
      <c r="E404" s="1">
        <v>899</v>
      </c>
      <c r="F404" s="1">
        <v>194</v>
      </c>
      <c r="G404" s="11">
        <v>3836.71</v>
      </c>
      <c r="H404">
        <v>3723.4</v>
      </c>
      <c r="I404">
        <v>113.31</v>
      </c>
      <c r="J404">
        <v>930.85</v>
      </c>
      <c r="K404" s="12">
        <v>28.33</v>
      </c>
      <c r="L404">
        <v>4</v>
      </c>
      <c r="M404">
        <v>4</v>
      </c>
      <c r="N404">
        <v>770979.65</v>
      </c>
      <c r="O404">
        <v>1</v>
      </c>
      <c r="P404">
        <v>1496</v>
      </c>
      <c r="Q404">
        <v>1020</v>
      </c>
      <c r="R404">
        <v>1.47</v>
      </c>
      <c r="S404">
        <v>54.124000000000002</v>
      </c>
      <c r="T404">
        <v>409.53500000000003</v>
      </c>
      <c r="U404">
        <v>68.14</v>
      </c>
      <c r="V404">
        <v>628.28200000000004</v>
      </c>
    </row>
    <row r="405" spans="1:22">
      <c r="A405" t="s">
        <v>43</v>
      </c>
      <c r="B405">
        <v>76</v>
      </c>
      <c r="C405">
        <v>422</v>
      </c>
      <c r="D405" s="1">
        <v>27239</v>
      </c>
      <c r="E405" s="1">
        <v>1078</v>
      </c>
      <c r="F405" s="1">
        <v>124</v>
      </c>
      <c r="G405" s="11">
        <v>6242.14</v>
      </c>
      <c r="H405">
        <v>6059.9</v>
      </c>
      <c r="I405">
        <v>182.24</v>
      </c>
      <c r="J405">
        <v>1211.98</v>
      </c>
      <c r="K405" s="12">
        <v>22.78</v>
      </c>
      <c r="L405">
        <v>8</v>
      </c>
      <c r="M405">
        <v>5</v>
      </c>
      <c r="N405">
        <v>1433604</v>
      </c>
      <c r="O405">
        <v>1</v>
      </c>
      <c r="P405">
        <v>1098</v>
      </c>
      <c r="Q405">
        <v>1677</v>
      </c>
      <c r="R405">
        <v>0.65</v>
      </c>
      <c r="S405">
        <v>71.537000000000006</v>
      </c>
      <c r="T405">
        <v>594.52700000000004</v>
      </c>
      <c r="U405">
        <v>98.891000000000005</v>
      </c>
      <c r="V405">
        <v>854.40899999999999</v>
      </c>
    </row>
    <row r="406" spans="1:22">
      <c r="A406" t="s">
        <v>43</v>
      </c>
      <c r="B406">
        <v>119</v>
      </c>
      <c r="C406">
        <v>474</v>
      </c>
      <c r="D406" s="1">
        <v>31728</v>
      </c>
      <c r="E406" s="1">
        <v>1165</v>
      </c>
      <c r="F406" s="1">
        <v>105</v>
      </c>
      <c r="G406" s="11">
        <v>6541.63</v>
      </c>
      <c r="H406">
        <v>5553.82</v>
      </c>
      <c r="I406">
        <v>987.81</v>
      </c>
      <c r="J406">
        <v>1110.76</v>
      </c>
      <c r="K406" s="12">
        <v>36.590000000000003</v>
      </c>
      <c r="L406">
        <v>27</v>
      </c>
      <c r="M406">
        <v>5</v>
      </c>
      <c r="N406">
        <v>1176809.6000000001</v>
      </c>
      <c r="O406">
        <v>1</v>
      </c>
      <c r="P406">
        <v>1040</v>
      </c>
      <c r="Q406">
        <v>1817</v>
      </c>
      <c r="R406">
        <v>0.56999999999999995</v>
      </c>
      <c r="S406">
        <v>50.911999999999999</v>
      </c>
      <c r="T406">
        <v>567.53099999999995</v>
      </c>
      <c r="U406">
        <v>68.790000000000006</v>
      </c>
      <c r="V406">
        <v>970.41600000000005</v>
      </c>
    </row>
    <row r="407" spans="1:22">
      <c r="A407" t="s">
        <v>43</v>
      </c>
      <c r="B407">
        <v>222</v>
      </c>
      <c r="C407">
        <v>36</v>
      </c>
      <c r="D407" s="1">
        <v>9477</v>
      </c>
      <c r="E407" s="1">
        <v>606</v>
      </c>
      <c r="F407" s="1">
        <v>29</v>
      </c>
      <c r="G407" s="11">
        <v>1225.3</v>
      </c>
      <c r="H407">
        <v>1187.43</v>
      </c>
      <c r="I407">
        <v>37.869999999999997</v>
      </c>
      <c r="J407">
        <v>395.81</v>
      </c>
      <c r="K407" s="12">
        <v>12.62</v>
      </c>
      <c r="L407">
        <v>3</v>
      </c>
      <c r="M407">
        <v>3</v>
      </c>
      <c r="N407">
        <v>50547.24</v>
      </c>
      <c r="O407">
        <v>1</v>
      </c>
      <c r="P407">
        <v>74</v>
      </c>
      <c r="Q407">
        <v>1071</v>
      </c>
      <c r="R407">
        <v>7.0000000000000007E-2</v>
      </c>
      <c r="S407">
        <v>-72.164000000000001</v>
      </c>
      <c r="T407">
        <v>403.46</v>
      </c>
      <c r="U407">
        <v>-67.706999999999994</v>
      </c>
      <c r="V407">
        <v>385.86700000000002</v>
      </c>
    </row>
    <row r="408" spans="1:22">
      <c r="A408" t="s">
        <v>43</v>
      </c>
      <c r="B408">
        <v>237</v>
      </c>
      <c r="C408">
        <v>173</v>
      </c>
      <c r="D408" s="1">
        <v>25187</v>
      </c>
      <c r="E408" s="1">
        <v>1054</v>
      </c>
      <c r="F408" s="1">
        <v>53</v>
      </c>
      <c r="G408" s="11">
        <v>5884.42</v>
      </c>
      <c r="H408">
        <v>5221.32</v>
      </c>
      <c r="I408">
        <v>663.1</v>
      </c>
      <c r="J408">
        <v>1044.26</v>
      </c>
      <c r="K408" s="12">
        <v>34.9</v>
      </c>
      <c r="L408">
        <v>19</v>
      </c>
      <c r="M408">
        <v>5</v>
      </c>
      <c r="N408">
        <v>1168119.75</v>
      </c>
      <c r="O408">
        <v>1</v>
      </c>
      <c r="P408">
        <v>1074</v>
      </c>
      <c r="Q408">
        <v>1663</v>
      </c>
      <c r="R408">
        <v>0.65</v>
      </c>
      <c r="S408">
        <v>61.335000000000001</v>
      </c>
      <c r="T408">
        <v>502.40100000000001</v>
      </c>
      <c r="U408">
        <v>95.093999999999994</v>
      </c>
      <c r="V408">
        <v>879.14599999999996</v>
      </c>
    </row>
    <row r="409" spans="1:22">
      <c r="A409" t="s">
        <v>43</v>
      </c>
      <c r="B409">
        <v>247</v>
      </c>
      <c r="C409">
        <v>107</v>
      </c>
      <c r="D409" s="1">
        <v>23200</v>
      </c>
      <c r="E409" s="1">
        <v>807</v>
      </c>
      <c r="F409" s="1">
        <v>168</v>
      </c>
      <c r="G409" s="11">
        <v>5507.12</v>
      </c>
      <c r="H409">
        <v>5076.68</v>
      </c>
      <c r="I409">
        <v>430.44</v>
      </c>
      <c r="J409">
        <v>1015.34</v>
      </c>
      <c r="K409" s="12">
        <v>25.32</v>
      </c>
      <c r="L409">
        <v>17</v>
      </c>
      <c r="M409">
        <v>5</v>
      </c>
      <c r="N409">
        <v>322350.92</v>
      </c>
      <c r="O409">
        <v>1.01</v>
      </c>
      <c r="P409">
        <v>373</v>
      </c>
      <c r="Q409">
        <v>1575</v>
      </c>
      <c r="R409">
        <v>0.24</v>
      </c>
      <c r="S409">
        <v>-29.254000000000001</v>
      </c>
      <c r="T409">
        <v>514.678</v>
      </c>
      <c r="U409">
        <v>-4.7</v>
      </c>
      <c r="V409">
        <v>645.71799999999996</v>
      </c>
    </row>
    <row r="410" spans="1:22">
      <c r="A410" t="s">
        <v>43</v>
      </c>
      <c r="B410">
        <v>248</v>
      </c>
      <c r="C410">
        <v>99</v>
      </c>
      <c r="D410" s="1">
        <v>22799</v>
      </c>
      <c r="E410" s="1">
        <v>893</v>
      </c>
      <c r="F410" s="1">
        <v>109</v>
      </c>
      <c r="G410" s="11">
        <v>5082.3999999999996</v>
      </c>
      <c r="H410">
        <v>4608.45</v>
      </c>
      <c r="I410">
        <v>473.95</v>
      </c>
      <c r="J410">
        <v>921.69</v>
      </c>
      <c r="K410" s="12">
        <v>21.54</v>
      </c>
      <c r="L410">
        <v>22</v>
      </c>
      <c r="M410">
        <v>5</v>
      </c>
      <c r="N410">
        <v>953808.74</v>
      </c>
      <c r="O410">
        <v>1.01</v>
      </c>
      <c r="P410">
        <v>1213</v>
      </c>
      <c r="Q410">
        <v>1513</v>
      </c>
      <c r="R410">
        <v>0.8</v>
      </c>
      <c r="S410">
        <v>11.52</v>
      </c>
      <c r="T410">
        <v>471.59300000000002</v>
      </c>
      <c r="U410">
        <v>-14.102</v>
      </c>
      <c r="V410">
        <v>827.78200000000004</v>
      </c>
    </row>
    <row r="411" spans="1:22">
      <c r="A411" t="s">
        <v>43</v>
      </c>
      <c r="B411">
        <v>335</v>
      </c>
      <c r="C411">
        <v>547</v>
      </c>
      <c r="D411" s="1">
        <v>19887</v>
      </c>
      <c r="E411" s="1">
        <v>916</v>
      </c>
      <c r="F411" s="1">
        <v>101</v>
      </c>
      <c r="G411" s="11">
        <v>4447.82</v>
      </c>
      <c r="H411">
        <v>4218.58</v>
      </c>
      <c r="I411">
        <v>229.24</v>
      </c>
      <c r="J411">
        <v>843.72</v>
      </c>
      <c r="K411" s="12">
        <v>38.21</v>
      </c>
      <c r="L411">
        <v>6</v>
      </c>
      <c r="M411">
        <v>5</v>
      </c>
      <c r="N411">
        <v>394271.55</v>
      </c>
      <c r="O411">
        <v>1.01</v>
      </c>
      <c r="P411">
        <v>330</v>
      </c>
      <c r="Q411">
        <v>1650</v>
      </c>
      <c r="R411">
        <v>0.2</v>
      </c>
      <c r="S411">
        <v>86.18</v>
      </c>
      <c r="T411">
        <v>566.70799999999997</v>
      </c>
      <c r="U411">
        <v>128.99199999999999</v>
      </c>
      <c r="V411">
        <v>826.13099999999997</v>
      </c>
    </row>
    <row r="412" spans="1:22">
      <c r="A412" t="s">
        <v>43</v>
      </c>
      <c r="B412">
        <v>386</v>
      </c>
      <c r="C412">
        <v>437</v>
      </c>
      <c r="D412" s="1">
        <v>31041</v>
      </c>
      <c r="E412" s="1">
        <v>1163</v>
      </c>
      <c r="F412" s="1">
        <v>168</v>
      </c>
      <c r="G412" s="11">
        <v>6106.73</v>
      </c>
      <c r="H412">
        <v>5906.23</v>
      </c>
      <c r="I412">
        <v>200.5</v>
      </c>
      <c r="J412">
        <v>1181.25</v>
      </c>
      <c r="K412" s="12">
        <v>25.06</v>
      </c>
      <c r="L412">
        <v>8</v>
      </c>
      <c r="M412">
        <v>5</v>
      </c>
      <c r="N412">
        <v>1309290</v>
      </c>
      <c r="O412">
        <v>1.01</v>
      </c>
      <c r="P412">
        <v>1054</v>
      </c>
      <c r="Q412">
        <v>1831</v>
      </c>
      <c r="R412">
        <v>0.57999999999999996</v>
      </c>
      <c r="S412">
        <v>114.235</v>
      </c>
      <c r="T412">
        <v>644.17600000000004</v>
      </c>
      <c r="U412">
        <v>213.73500000000001</v>
      </c>
      <c r="V412">
        <v>1007.496</v>
      </c>
    </row>
    <row r="413" spans="1:22">
      <c r="A413" t="s">
        <v>43</v>
      </c>
      <c r="B413">
        <v>1106</v>
      </c>
      <c r="C413">
        <v>559</v>
      </c>
      <c r="D413" s="1">
        <v>21159</v>
      </c>
      <c r="E413" s="1">
        <v>903</v>
      </c>
      <c r="F413" s="1">
        <v>60</v>
      </c>
      <c r="G413" s="11">
        <v>4432.4799999999996</v>
      </c>
      <c r="H413">
        <v>4211.47</v>
      </c>
      <c r="I413">
        <v>221.02</v>
      </c>
      <c r="J413">
        <v>842.29</v>
      </c>
      <c r="K413" s="12">
        <v>31.57</v>
      </c>
      <c r="L413">
        <v>7</v>
      </c>
      <c r="M413">
        <v>5</v>
      </c>
      <c r="N413">
        <v>521903.34</v>
      </c>
      <c r="O413">
        <v>1.01</v>
      </c>
      <c r="P413">
        <v>557</v>
      </c>
      <c r="Q413">
        <v>1332</v>
      </c>
      <c r="R413">
        <v>0.42</v>
      </c>
      <c r="S413">
        <v>26.117000000000001</v>
      </c>
      <c r="T413">
        <v>537.34100000000001</v>
      </c>
      <c r="U413">
        <v>18.222000000000001</v>
      </c>
      <c r="V413">
        <v>762.09</v>
      </c>
    </row>
    <row r="414" spans="1:22">
      <c r="A414" t="s">
        <v>43</v>
      </c>
      <c r="B414">
        <v>1120</v>
      </c>
      <c r="C414">
        <v>331</v>
      </c>
      <c r="D414" s="1">
        <v>23570</v>
      </c>
      <c r="E414" s="1">
        <v>936</v>
      </c>
      <c r="F414" s="1">
        <v>61</v>
      </c>
      <c r="G414" s="11">
        <v>5841.3</v>
      </c>
      <c r="H414">
        <v>5446.4</v>
      </c>
      <c r="I414">
        <v>394.9</v>
      </c>
      <c r="J414">
        <v>1089.28</v>
      </c>
      <c r="K414" s="12">
        <v>32.909999999999997</v>
      </c>
      <c r="L414">
        <v>12</v>
      </c>
      <c r="M414">
        <v>5</v>
      </c>
      <c r="N414">
        <v>868186.73</v>
      </c>
      <c r="O414">
        <v>1.02</v>
      </c>
      <c r="P414">
        <v>889</v>
      </c>
      <c r="Q414">
        <v>1545</v>
      </c>
      <c r="R414">
        <v>0.57999999999999996</v>
      </c>
      <c r="S414">
        <v>44.456000000000003</v>
      </c>
      <c r="T414">
        <v>513.90499999999997</v>
      </c>
      <c r="U414">
        <v>43.649000000000001</v>
      </c>
      <c r="V414">
        <v>834.50699999999995</v>
      </c>
    </row>
    <row r="415" spans="1:22">
      <c r="A415" t="s">
        <v>43</v>
      </c>
      <c r="B415">
        <v>1177</v>
      </c>
      <c r="C415">
        <v>93</v>
      </c>
      <c r="D415" s="1">
        <v>26652</v>
      </c>
      <c r="E415" s="1">
        <v>1086</v>
      </c>
      <c r="F415" s="1">
        <v>114</v>
      </c>
      <c r="G415" s="11">
        <v>6609.55</v>
      </c>
      <c r="H415">
        <v>5839.87</v>
      </c>
      <c r="I415">
        <v>769.68</v>
      </c>
      <c r="J415">
        <v>1167.97</v>
      </c>
      <c r="K415" s="12">
        <v>34.99</v>
      </c>
      <c r="L415">
        <v>22</v>
      </c>
      <c r="M415">
        <v>5</v>
      </c>
      <c r="N415">
        <v>1400600.6</v>
      </c>
      <c r="O415">
        <v>1</v>
      </c>
      <c r="P415">
        <v>1366</v>
      </c>
      <c r="Q415">
        <v>1884</v>
      </c>
      <c r="R415">
        <v>0.73</v>
      </c>
      <c r="S415">
        <v>75.262</v>
      </c>
      <c r="T415">
        <v>556.76700000000005</v>
      </c>
      <c r="U415">
        <v>138.71899999999999</v>
      </c>
      <c r="V415">
        <v>968.15099999999995</v>
      </c>
    </row>
    <row r="416" spans="1:22">
      <c r="A416" t="s">
        <v>43</v>
      </c>
      <c r="B416">
        <v>1298</v>
      </c>
      <c r="C416">
        <v>303</v>
      </c>
      <c r="D416" s="1">
        <v>18396</v>
      </c>
      <c r="E416" s="1">
        <v>831</v>
      </c>
      <c r="F416" s="1">
        <v>116</v>
      </c>
      <c r="G416" s="11">
        <v>4266.09</v>
      </c>
      <c r="H416">
        <v>3857.44</v>
      </c>
      <c r="I416">
        <v>408.65</v>
      </c>
      <c r="J416">
        <v>1285.81</v>
      </c>
      <c r="K416" s="12">
        <v>34.049999999999997</v>
      </c>
      <c r="L416">
        <v>12</v>
      </c>
      <c r="M416">
        <v>3</v>
      </c>
      <c r="N416">
        <v>956601.2</v>
      </c>
      <c r="O416">
        <v>1</v>
      </c>
      <c r="P416">
        <v>1283</v>
      </c>
      <c r="Q416">
        <v>1484</v>
      </c>
      <c r="R416">
        <v>0.86</v>
      </c>
      <c r="S416">
        <v>25.271999999999998</v>
      </c>
      <c r="T416">
        <v>510.05500000000001</v>
      </c>
      <c r="U416">
        <v>16.788</v>
      </c>
      <c r="V416">
        <v>803.20399999999995</v>
      </c>
    </row>
    <row r="417" spans="1:22">
      <c r="A417" t="s">
        <v>43</v>
      </c>
      <c r="B417">
        <v>1328</v>
      </c>
      <c r="C417">
        <v>155</v>
      </c>
      <c r="D417" s="1">
        <v>19908</v>
      </c>
      <c r="E417" s="1">
        <v>801</v>
      </c>
      <c r="F417" s="1">
        <v>140</v>
      </c>
      <c r="G417" s="11">
        <v>5092.7</v>
      </c>
      <c r="H417">
        <v>4587.1499999999996</v>
      </c>
      <c r="I417">
        <v>505.55</v>
      </c>
      <c r="J417">
        <v>917.43</v>
      </c>
      <c r="K417" s="12">
        <v>36.11</v>
      </c>
      <c r="L417">
        <v>14</v>
      </c>
      <c r="M417">
        <v>5</v>
      </c>
      <c r="N417">
        <v>1149672.74</v>
      </c>
      <c r="O417">
        <v>1.01</v>
      </c>
      <c r="P417">
        <v>1428</v>
      </c>
      <c r="Q417">
        <v>1502</v>
      </c>
      <c r="R417">
        <v>0.95</v>
      </c>
      <c r="S417">
        <v>6.9139999999999997</v>
      </c>
      <c r="T417">
        <v>472.65600000000001</v>
      </c>
      <c r="U417">
        <v>18.41</v>
      </c>
      <c r="V417">
        <v>800.10799999999995</v>
      </c>
    </row>
    <row r="418" spans="1:22">
      <c r="A418" t="s">
        <v>43</v>
      </c>
      <c r="B418">
        <v>1370</v>
      </c>
      <c r="C418">
        <v>542</v>
      </c>
      <c r="D418" s="1">
        <v>25775</v>
      </c>
      <c r="E418" s="1">
        <v>1035</v>
      </c>
      <c r="F418" s="1">
        <v>69</v>
      </c>
      <c r="G418" s="11">
        <v>4493.4399999999996</v>
      </c>
      <c r="H418">
        <v>4318.17</v>
      </c>
      <c r="I418">
        <v>175.27</v>
      </c>
      <c r="J418">
        <v>863.63</v>
      </c>
      <c r="K418" s="12">
        <v>35.049999999999997</v>
      </c>
      <c r="L418">
        <v>5</v>
      </c>
      <c r="M418">
        <v>5</v>
      </c>
      <c r="N418">
        <v>614324.96</v>
      </c>
      <c r="O418">
        <v>1.01</v>
      </c>
      <c r="P418">
        <v>625</v>
      </c>
      <c r="Q418">
        <v>1396</v>
      </c>
      <c r="R418">
        <v>0.45</v>
      </c>
      <c r="S418">
        <v>25.192</v>
      </c>
      <c r="T418">
        <v>516.53300000000002</v>
      </c>
      <c r="U418">
        <v>-24.238</v>
      </c>
      <c r="V418">
        <v>689.9</v>
      </c>
    </row>
    <row r="419" spans="1:22">
      <c r="A419" t="s">
        <v>43</v>
      </c>
      <c r="B419">
        <v>1454</v>
      </c>
      <c r="C419">
        <v>371</v>
      </c>
      <c r="D419" s="1">
        <v>17896</v>
      </c>
      <c r="E419" s="1">
        <v>803</v>
      </c>
      <c r="F419" s="1">
        <v>44</v>
      </c>
      <c r="G419" s="11">
        <v>5249.35</v>
      </c>
      <c r="H419">
        <v>4988.05</v>
      </c>
      <c r="I419">
        <v>261.3</v>
      </c>
      <c r="J419">
        <v>997.61</v>
      </c>
      <c r="K419" s="12">
        <v>20.100000000000001</v>
      </c>
      <c r="L419">
        <v>13</v>
      </c>
      <c r="M419">
        <v>5</v>
      </c>
      <c r="N419">
        <v>992080.88</v>
      </c>
      <c r="O419">
        <v>1</v>
      </c>
      <c r="P419">
        <v>1051</v>
      </c>
      <c r="Q419">
        <v>1637</v>
      </c>
      <c r="R419">
        <v>0.64</v>
      </c>
      <c r="S419">
        <v>-12.930999999999999</v>
      </c>
      <c r="T419">
        <v>479.79599999999999</v>
      </c>
      <c r="U419">
        <v>-21.971</v>
      </c>
      <c r="V419">
        <v>771.49199999999996</v>
      </c>
    </row>
    <row r="420" spans="1:22">
      <c r="A420" t="s">
        <v>43</v>
      </c>
      <c r="B420">
        <v>1505</v>
      </c>
      <c r="C420">
        <v>414</v>
      </c>
      <c r="D420" s="1">
        <v>27080</v>
      </c>
      <c r="E420" s="1">
        <v>1066</v>
      </c>
      <c r="F420" s="1">
        <v>152</v>
      </c>
      <c r="G420" s="11">
        <v>4742.53</v>
      </c>
      <c r="H420">
        <v>4633.54</v>
      </c>
      <c r="I420">
        <v>108.99</v>
      </c>
      <c r="J420">
        <v>926.71</v>
      </c>
      <c r="K420" s="12">
        <v>36.33</v>
      </c>
      <c r="L420">
        <v>3</v>
      </c>
      <c r="M420">
        <v>5</v>
      </c>
      <c r="N420">
        <v>1282485.44</v>
      </c>
      <c r="O420">
        <v>1</v>
      </c>
      <c r="P420">
        <v>1470</v>
      </c>
      <c r="Q420">
        <v>1631</v>
      </c>
      <c r="R420">
        <v>0.9</v>
      </c>
      <c r="S420">
        <v>62.401000000000003</v>
      </c>
      <c r="T420">
        <v>608.25099999999998</v>
      </c>
      <c r="U420">
        <v>59.924999999999997</v>
      </c>
      <c r="V420">
        <v>897.48199999999997</v>
      </c>
    </row>
    <row r="421" spans="1:22">
      <c r="A421" t="s">
        <v>43</v>
      </c>
      <c r="B421">
        <v>1599</v>
      </c>
      <c r="C421">
        <v>383</v>
      </c>
      <c r="D421" s="1">
        <v>5702</v>
      </c>
      <c r="E421" s="1">
        <v>339</v>
      </c>
      <c r="F421" s="1">
        <v>44</v>
      </c>
      <c r="G421" s="11">
        <v>2489.85</v>
      </c>
      <c r="H421">
        <v>2489.85</v>
      </c>
      <c r="I421">
        <v>0</v>
      </c>
      <c r="J421">
        <v>497.97</v>
      </c>
      <c r="K421" s="12">
        <v>0</v>
      </c>
      <c r="L421">
        <v>0</v>
      </c>
      <c r="M421">
        <v>5</v>
      </c>
      <c r="N421">
        <v>210766.04</v>
      </c>
      <c r="O421">
        <v>1.01</v>
      </c>
      <c r="P421">
        <v>409</v>
      </c>
      <c r="Q421">
        <v>832</v>
      </c>
      <c r="R421">
        <v>0.49</v>
      </c>
      <c r="S421">
        <v>7.702</v>
      </c>
      <c r="T421">
        <v>294.745</v>
      </c>
      <c r="U421">
        <v>-22.809000000000001</v>
      </c>
      <c r="V421">
        <v>407.78699999999998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1"/>
  <sheetViews>
    <sheetView topLeftCell="D1" zoomScale="70" zoomScaleNormal="70" workbookViewId="0">
      <selection activeCell="AA40" sqref="AA40"/>
    </sheetView>
  </sheetViews>
  <sheetFormatPr defaultColWidth="8.85546875" defaultRowHeight="15"/>
  <cols>
    <col min="1" max="1" width="12.42578125" bestFit="1" customWidth="1"/>
    <col min="2" max="2" width="9.140625" style="1"/>
    <col min="3" max="3" width="14.85546875" customWidth="1"/>
    <col min="5" max="5" width="14.42578125" style="2" bestFit="1" customWidth="1"/>
    <col min="6" max="8" width="14.42578125" style="4" customWidth="1"/>
    <col min="10" max="10" width="12.42578125" bestFit="1" customWidth="1"/>
    <col min="13" max="13" width="9.140625" style="6"/>
    <col min="15" max="15" width="9.140625"/>
    <col min="16" max="16" width="14.85546875" style="6" bestFit="1" customWidth="1"/>
    <col min="18" max="18" width="9.140625"/>
    <col min="19" max="19" width="9.140625" style="7"/>
  </cols>
  <sheetData>
    <row r="1" spans="1:19">
      <c r="A1" s="5" t="s">
        <v>0</v>
      </c>
      <c r="B1" s="3" t="s">
        <v>3</v>
      </c>
      <c r="C1" s="5" t="s">
        <v>6</v>
      </c>
      <c r="D1" t="s">
        <v>44</v>
      </c>
      <c r="E1" s="2" t="s">
        <v>45</v>
      </c>
      <c r="F1" s="4" t="s">
        <v>46</v>
      </c>
      <c r="G1" s="4" t="s">
        <v>47</v>
      </c>
      <c r="H1" s="4" t="s">
        <v>48</v>
      </c>
      <c r="J1" s="4" t="s">
        <v>49</v>
      </c>
      <c r="K1" t="s">
        <v>48</v>
      </c>
      <c r="L1" t="s">
        <v>50</v>
      </c>
      <c r="M1" s="6" t="s">
        <v>51</v>
      </c>
      <c r="N1" t="s">
        <v>50</v>
      </c>
      <c r="O1" t="s">
        <v>52</v>
      </c>
      <c r="P1" s="6" t="s">
        <v>3</v>
      </c>
      <c r="Q1" t="s">
        <v>50</v>
      </c>
      <c r="R1" t="s">
        <v>52</v>
      </c>
      <c r="S1" s="7" t="s">
        <v>53</v>
      </c>
    </row>
    <row r="2" spans="1:19">
      <c r="A2" t="s">
        <v>22</v>
      </c>
      <c r="B2" s="1">
        <v>16333</v>
      </c>
      <c r="C2">
        <v>4421.59</v>
      </c>
      <c r="D2">
        <f t="shared" ref="D2:D65" si="0">B2/C2</f>
        <v>3.6939200604307501</v>
      </c>
      <c r="E2" s="2">
        <v>3.6939200604307501</v>
      </c>
      <c r="F2" s="4">
        <f>(B2-2726)/(42300-2726)</f>
        <v>0.34383686258654672</v>
      </c>
      <c r="G2" s="4">
        <f>(C2-861.79)/(8690.64-861.79)</f>
        <v>0.45470279798437835</v>
      </c>
      <c r="H2" s="4">
        <f>F2/G2</f>
        <v>0.75617934200255243</v>
      </c>
      <c r="J2" t="s">
        <v>22</v>
      </c>
      <c r="K2">
        <f t="shared" ref="K2:K23" si="1">AVERAGEIF(A:A,J2,H:H)</f>
        <v>1.3166932186925215</v>
      </c>
      <c r="L2">
        <f t="array" ref="L2">STDEV(IF(A:A=J2,H:H))</f>
        <v>0.43385881723805775</v>
      </c>
      <c r="M2" s="6">
        <f t="shared" ref="M2:M23" si="2">AVERAGEIF(A:A,J2,G:G)</f>
        <v>0.25308993758913984</v>
      </c>
      <c r="N2">
        <f t="array" ref="N2">(STDEV(IF(A:A=J2,G:G)))</f>
        <v>0.14202527674878065</v>
      </c>
      <c r="O2">
        <f t="shared" ref="O2:O23" si="3">(N2/(SQRT(COUNTIF(A:A,J2)))*2)</f>
        <v>6.5165666186982288E-2</v>
      </c>
      <c r="P2" s="6">
        <f t="shared" ref="P2:P23" si="4">(AVERAGEIF(A:A,J2,F:F))</f>
        <v>0.28937526765313748</v>
      </c>
      <c r="Q2">
        <f t="array" ref="Q2">(STDEV(IF(A:A=J2,F:F)))</f>
        <v>8.0956786119460764E-2</v>
      </c>
      <c r="R2">
        <f t="shared" ref="R2:R23" si="5">(Q2/(SQRT(COUNTIF(A:A,J2)))*2)</f>
        <v>3.7145520998796394E-2</v>
      </c>
      <c r="S2" s="7">
        <f t="shared" ref="S2:S23" si="6">(O2+R2)/2</f>
        <v>5.1155593592889341E-2</v>
      </c>
    </row>
    <row r="3" spans="1:19">
      <c r="A3" t="s">
        <v>22</v>
      </c>
      <c r="B3" s="1">
        <v>17156</v>
      </c>
      <c r="C3">
        <v>4436.9399999999996</v>
      </c>
      <c r="D3">
        <f t="shared" si="0"/>
        <v>3.8666288027334157</v>
      </c>
      <c r="E3" s="2">
        <v>3.8666288027334157</v>
      </c>
      <c r="F3" s="4">
        <f t="shared" ref="F3:F66" si="7">(B3-2726)/(42300-2726)</f>
        <v>0.36463334512558748</v>
      </c>
      <c r="G3" s="4">
        <f t="shared" ref="G3:G66" si="8">(C3-861.79)/(8690.64-861.79)</f>
        <v>0.45666349463842071</v>
      </c>
      <c r="H3" s="4">
        <f t="shared" ref="H3:H66" si="9">F3/G3</f>
        <v>0.79847272533640701</v>
      </c>
      <c r="J3" t="s">
        <v>23</v>
      </c>
      <c r="K3">
        <f t="shared" si="1"/>
        <v>1.0134902845188531</v>
      </c>
      <c r="L3">
        <f t="array" ref="L3">STDEV(IF(A:A=J3,H:H))</f>
        <v>0.12342707827031635</v>
      </c>
      <c r="M3" s="6">
        <f t="shared" si="2"/>
        <v>0.75350345907196536</v>
      </c>
      <c r="N3">
        <f t="array" ref="N3">(STDEV(IF(A:A=J3,G:G)))</f>
        <v>0.14471261497981658</v>
      </c>
      <c r="O3">
        <f t="shared" si="3"/>
        <v>6.8218180916977511E-2</v>
      </c>
      <c r="P3" s="6">
        <f t="shared" si="4"/>
        <v>0.7627889804192427</v>
      </c>
      <c r="Q3">
        <f t="array" ref="Q3">(STDEV(IF(A:A=J3,F:F)))</f>
        <v>0.16795117671623824</v>
      </c>
      <c r="R3">
        <f t="shared" si="5"/>
        <v>7.9172943976208179E-2</v>
      </c>
      <c r="S3" s="7">
        <f t="shared" si="6"/>
        <v>7.3695562446592838E-2</v>
      </c>
    </row>
    <row r="4" spans="1:19">
      <c r="A4" t="s">
        <v>22</v>
      </c>
      <c r="B4" s="1">
        <v>21652</v>
      </c>
      <c r="C4">
        <v>5596.21</v>
      </c>
      <c r="D4">
        <f t="shared" si="0"/>
        <v>3.8690470872251042</v>
      </c>
      <c r="E4" s="2">
        <v>3.8690470872251042</v>
      </c>
      <c r="F4" s="4">
        <f t="shared" si="7"/>
        <v>0.47824329104967911</v>
      </c>
      <c r="G4" s="4">
        <f t="shared" si="8"/>
        <v>0.60474015979358409</v>
      </c>
      <c r="H4" s="4">
        <f t="shared" si="9"/>
        <v>0.79082442815261</v>
      </c>
      <c r="J4" t="s">
        <v>24</v>
      </c>
      <c r="K4">
        <f t="shared" si="1"/>
        <v>0.82520142532735907</v>
      </c>
      <c r="L4">
        <f t="array" ref="L4">STDEV(IF(A:A=J4,H:H))</f>
        <v>0.16627568504462323</v>
      </c>
      <c r="M4" s="6">
        <f t="shared" si="2"/>
        <v>0.63737127645146585</v>
      </c>
      <c r="N4">
        <f t="array" ref="N4">(STDEV(IF(A:A=J4,G:G)))</f>
        <v>0.13045770199223561</v>
      </c>
      <c r="O4">
        <f t="shared" si="3"/>
        <v>6.3281280586981042E-2</v>
      </c>
      <c r="P4" s="6">
        <f t="shared" si="4"/>
        <v>0.5131414267834794</v>
      </c>
      <c r="Q4">
        <f t="array" ref="Q4">(STDEV(IF(A:A=J4,F:F)))</f>
        <v>9.800084859812333E-2</v>
      </c>
      <c r="R4">
        <f t="shared" si="5"/>
        <v>4.7537394137673758E-2</v>
      </c>
      <c r="S4" s="7">
        <f t="shared" si="6"/>
        <v>5.54093373623274E-2</v>
      </c>
    </row>
    <row r="5" spans="1:19">
      <c r="A5" t="s">
        <v>22</v>
      </c>
      <c r="B5" s="1">
        <v>9492</v>
      </c>
      <c r="C5">
        <v>2252.39</v>
      </c>
      <c r="D5">
        <f t="shared" si="0"/>
        <v>4.2141902601236909</v>
      </c>
      <c r="E5" s="2">
        <v>4.2141902601236909</v>
      </c>
      <c r="F5" s="4">
        <f t="shared" si="7"/>
        <v>0.17097083944003638</v>
      </c>
      <c r="G5" s="4">
        <f t="shared" si="8"/>
        <v>0.17762506626132829</v>
      </c>
      <c r="H5" s="4">
        <f t="shared" si="9"/>
        <v>0.9625377940098726</v>
      </c>
      <c r="J5" t="s">
        <v>25</v>
      </c>
      <c r="K5">
        <f t="shared" si="1"/>
        <v>0.86260347641009427</v>
      </c>
      <c r="L5">
        <f t="array" ref="L5">STDEV(IF(A:A=J5,H:H))</f>
        <v>0.1726496152890708</v>
      </c>
      <c r="M5" s="6">
        <f t="shared" si="2"/>
        <v>0.40599857000222322</v>
      </c>
      <c r="N5">
        <f t="array" ref="N5">(STDEV(IF(A:A=J5,G:G)))</f>
        <v>8.803817552653638E-2</v>
      </c>
      <c r="O5">
        <f t="shared" si="3"/>
        <v>3.8423009847253498E-2</v>
      </c>
      <c r="P5" s="6">
        <f t="shared" si="4"/>
        <v>0.35078586951028456</v>
      </c>
      <c r="Q5">
        <f t="array" ref="Q5">(STDEV(IF(A:A=J5,F:F)))</f>
        <v>0.1005506907001954</v>
      </c>
      <c r="R5">
        <f t="shared" si="5"/>
        <v>4.3883919172736922E-2</v>
      </c>
      <c r="S5" s="7">
        <f t="shared" si="6"/>
        <v>4.1153464509995213E-2</v>
      </c>
    </row>
    <row r="6" spans="1:19">
      <c r="A6" t="s">
        <v>22</v>
      </c>
      <c r="B6" s="1">
        <v>19120</v>
      </c>
      <c r="C6">
        <v>4495.96</v>
      </c>
      <c r="D6">
        <f t="shared" si="0"/>
        <v>4.2527068746163224</v>
      </c>
      <c r="E6" s="2">
        <v>4.2527068746163224</v>
      </c>
      <c r="F6" s="4">
        <f t="shared" si="7"/>
        <v>0.4142618891191186</v>
      </c>
      <c r="G6" s="4">
        <f t="shared" si="8"/>
        <v>0.46420227747370307</v>
      </c>
      <c r="H6" s="4">
        <f t="shared" si="9"/>
        <v>0.89241675282945254</v>
      </c>
      <c r="J6" t="s">
        <v>26</v>
      </c>
      <c r="K6">
        <f t="shared" si="1"/>
        <v>1.6018193824464388</v>
      </c>
      <c r="L6">
        <f t="array" ref="L6">STDEV(IF(A:A=J6,H:H))</f>
        <v>0.45747471779648363</v>
      </c>
      <c r="M6" s="6">
        <f t="shared" si="2"/>
        <v>0.26573371718256272</v>
      </c>
      <c r="N6">
        <f t="array" ref="N6">(STDEV(IF(A:A=J6,G:G)))</f>
        <v>0.10659131012292823</v>
      </c>
      <c r="O6">
        <f t="shared" si="3"/>
        <v>5.1704380048212012E-2</v>
      </c>
      <c r="P6" s="6">
        <f t="shared" si="4"/>
        <v>0.39009123637325754</v>
      </c>
      <c r="Q6">
        <f t="array" ref="Q6">(STDEV(IF(A:A=J6,F:F)))</f>
        <v>9.327448296992269E-2</v>
      </c>
      <c r="R6">
        <f t="shared" si="5"/>
        <v>4.524477005410199E-2</v>
      </c>
      <c r="S6" s="7">
        <f t="shared" si="6"/>
        <v>4.8474575051157001E-2</v>
      </c>
    </row>
    <row r="7" spans="1:19">
      <c r="A7" t="s">
        <v>22</v>
      </c>
      <c r="B7" s="1">
        <v>12150</v>
      </c>
      <c r="C7">
        <v>2551.33</v>
      </c>
      <c r="D7">
        <f t="shared" si="0"/>
        <v>4.7622220567311953</v>
      </c>
      <c r="E7" s="2">
        <v>4.7622220567311953</v>
      </c>
      <c r="F7" s="4">
        <f t="shared" si="7"/>
        <v>0.2381361499974731</v>
      </c>
      <c r="G7" s="4">
        <f t="shared" si="8"/>
        <v>0.21580947393295313</v>
      </c>
      <c r="H7" s="4">
        <f t="shared" si="9"/>
        <v>1.1034554955240581</v>
      </c>
      <c r="J7" t="s">
        <v>27</v>
      </c>
      <c r="K7">
        <f t="shared" si="1"/>
        <v>1.3568024907444216</v>
      </c>
      <c r="L7">
        <f t="array" ref="L7">STDEV(IF(A:A=J7,H:H))</f>
        <v>0.33479911467195533</v>
      </c>
      <c r="M7" s="6">
        <f t="shared" si="2"/>
        <v>0.27334908703066235</v>
      </c>
      <c r="N7">
        <f t="array" ref="N7">(STDEV(IF(A:A=J7,G:G)))</f>
        <v>0.10346716367837204</v>
      </c>
      <c r="O7">
        <f t="shared" si="3"/>
        <v>4.6271922284787409E-2</v>
      </c>
      <c r="P7" s="6">
        <f t="shared" si="4"/>
        <v>0.35634760196088339</v>
      </c>
      <c r="Q7">
        <f t="array" ref="Q7">(STDEV(IF(A:A=J7,F:F)))</f>
        <v>0.12877590876202233</v>
      </c>
      <c r="R7">
        <f t="shared" si="5"/>
        <v>5.7590337171238543E-2</v>
      </c>
      <c r="S7" s="7">
        <f t="shared" si="6"/>
        <v>5.1931129728012976E-2</v>
      </c>
    </row>
    <row r="8" spans="1:19">
      <c r="A8" t="s">
        <v>22</v>
      </c>
      <c r="B8" s="1">
        <v>10395</v>
      </c>
      <c r="C8">
        <v>2181.23</v>
      </c>
      <c r="D8">
        <f t="shared" si="0"/>
        <v>4.7656597424388991</v>
      </c>
      <c r="E8" s="2">
        <v>4.7656597424388991</v>
      </c>
      <c r="F8" s="4">
        <f t="shared" si="7"/>
        <v>0.19378885126598272</v>
      </c>
      <c r="G8" s="4">
        <f t="shared" si="8"/>
        <v>0.16853560867815837</v>
      </c>
      <c r="H8" s="4">
        <f t="shared" si="9"/>
        <v>1.1498392107512949</v>
      </c>
      <c r="J8" t="s">
        <v>28</v>
      </c>
      <c r="K8">
        <f t="shared" si="1"/>
        <v>0.80110406663223488</v>
      </c>
      <c r="L8">
        <f t="array" ref="L8">STDEV(IF(A:A=J8,H:H))</f>
        <v>0.15342953565330969</v>
      </c>
      <c r="M8" s="6">
        <f t="shared" si="2"/>
        <v>0.63677954986330931</v>
      </c>
      <c r="N8">
        <f t="array" ref="N8">(STDEV(IF(A:A=J8,G:G)))</f>
        <v>8.7296141485356887E-2</v>
      </c>
      <c r="O8">
        <f t="shared" si="3"/>
        <v>4.0054216725863082E-2</v>
      </c>
      <c r="P8" s="6">
        <f t="shared" si="4"/>
        <v>0.50296446630296876</v>
      </c>
      <c r="Q8">
        <f t="array" ref="Q8">(STDEV(IF(A:A=J8,F:F)))</f>
        <v>7.5869479232825193E-2</v>
      </c>
      <c r="R8">
        <f t="shared" si="5"/>
        <v>3.4811304513151869E-2</v>
      </c>
      <c r="S8" s="7">
        <f t="shared" si="6"/>
        <v>3.7432760619507476E-2</v>
      </c>
    </row>
    <row r="9" spans="1:19">
      <c r="A9" t="s">
        <v>22</v>
      </c>
      <c r="B9" s="1">
        <v>15881</v>
      </c>
      <c r="C9">
        <v>3284.48</v>
      </c>
      <c r="D9">
        <f t="shared" si="0"/>
        <v>4.8351641660171474</v>
      </c>
      <c r="E9" s="2">
        <v>4.8351641660171474</v>
      </c>
      <c r="F9" s="4">
        <f t="shared" si="7"/>
        <v>0.33241522211553037</v>
      </c>
      <c r="G9" s="4">
        <f t="shared" si="8"/>
        <v>0.30945668904117468</v>
      </c>
      <c r="H9" s="4">
        <f t="shared" si="9"/>
        <v>1.0741898103592162</v>
      </c>
      <c r="J9" t="s">
        <v>29</v>
      </c>
      <c r="K9">
        <f t="shared" si="1"/>
        <v>0.74341504511884138</v>
      </c>
      <c r="L9">
        <f t="array" ref="L9">STDEV(IF(A:A=J9,H:H))</f>
        <v>0.10753840332041874</v>
      </c>
      <c r="M9" s="6">
        <f t="shared" si="2"/>
        <v>0.59790000749589167</v>
      </c>
      <c r="N9">
        <f t="array" ref="N9">(STDEV(IF(A:A=J9,G:G)))</f>
        <v>9.6331629592883342E-2</v>
      </c>
      <c r="O9">
        <f t="shared" si="3"/>
        <v>4.4199982995996909E-2</v>
      </c>
      <c r="P9" s="6">
        <f t="shared" si="4"/>
        <v>0.44250744108971068</v>
      </c>
      <c r="Q9">
        <f t="array" ref="Q9">(STDEV(IF(A:A=J9,F:F)))</f>
        <v>8.0160740340029304E-2</v>
      </c>
      <c r="R9">
        <f t="shared" si="5"/>
        <v>3.6780270145430734E-2</v>
      </c>
      <c r="S9" s="7">
        <f t="shared" si="6"/>
        <v>4.0490126570713825E-2</v>
      </c>
    </row>
    <row r="10" spans="1:19">
      <c r="A10" t="s">
        <v>22</v>
      </c>
      <c r="B10" s="1">
        <v>13072</v>
      </c>
      <c r="C10">
        <v>2650.56</v>
      </c>
      <c r="D10">
        <f t="shared" si="0"/>
        <v>4.9317879995170832</v>
      </c>
      <c r="E10" s="2">
        <v>4.9317879995170832</v>
      </c>
      <c r="F10" s="4">
        <f t="shared" si="7"/>
        <v>0.26143427502905947</v>
      </c>
      <c r="G10" s="4">
        <f t="shared" si="8"/>
        <v>0.22848438787305927</v>
      </c>
      <c r="H10" s="4">
        <f t="shared" si="9"/>
        <v>1.1442106721720804</v>
      </c>
      <c r="J10" t="s">
        <v>30</v>
      </c>
      <c r="K10">
        <f t="shared" si="1"/>
        <v>0.95167757986726165</v>
      </c>
      <c r="L10">
        <f t="array" ref="L10">STDEV(IF(A:A=J10,H:H))</f>
        <v>0.18540712434178599</v>
      </c>
      <c r="M10" s="6">
        <f t="shared" si="2"/>
        <v>0.60074645013684591</v>
      </c>
      <c r="N10">
        <f t="array" ref="N10">(STDEV(IF(A:A=J10,G:G)))</f>
        <v>0.15601908800460554</v>
      </c>
      <c r="O10">
        <f t="shared" si="3"/>
        <v>8.654381873103599E-2</v>
      </c>
      <c r="P10" s="6">
        <f t="shared" si="4"/>
        <v>0.55230512652052055</v>
      </c>
      <c r="Q10">
        <f t="array" ref="Q10">(STDEV(IF(A:A=J10,F:F)))</f>
        <v>0.10484665484402074</v>
      </c>
      <c r="R10">
        <f t="shared" si="5"/>
        <v>5.8158460015537178E-2</v>
      </c>
      <c r="S10" s="7">
        <f t="shared" si="6"/>
        <v>7.2351139373286577E-2</v>
      </c>
    </row>
    <row r="11" spans="1:19">
      <c r="A11" t="s">
        <v>22</v>
      </c>
      <c r="B11" s="1">
        <v>13141</v>
      </c>
      <c r="C11">
        <v>2603.44</v>
      </c>
      <c r="D11">
        <f t="shared" si="0"/>
        <v>5.0475524690409612</v>
      </c>
      <c r="E11" s="2">
        <v>5.0475524690409612</v>
      </c>
      <c r="F11" s="4">
        <f t="shared" si="7"/>
        <v>0.26317784403901551</v>
      </c>
      <c r="G11" s="4">
        <f t="shared" si="8"/>
        <v>0.22246562394221375</v>
      </c>
      <c r="H11" s="4">
        <f t="shared" si="9"/>
        <v>1.183004544141961</v>
      </c>
      <c r="J11" t="s">
        <v>31</v>
      </c>
      <c r="K11">
        <f t="shared" si="1"/>
        <v>1.1213728621073142</v>
      </c>
      <c r="L11">
        <f t="array" ref="L11">STDEV(IF(A:A=J11,H:H))</f>
        <v>0.24386889510768892</v>
      </c>
      <c r="M11" s="6">
        <f t="shared" si="2"/>
        <v>0.56253746445153874</v>
      </c>
      <c r="N11">
        <f t="array" ref="N11">(STDEV(IF(A:A=J11,G:G)))</f>
        <v>0.12705289042359558</v>
      </c>
      <c r="O11">
        <f t="shared" si="3"/>
        <v>6.7912626566346654E-2</v>
      </c>
      <c r="P11" s="6">
        <f t="shared" si="4"/>
        <v>0.61995610393548439</v>
      </c>
      <c r="Q11">
        <f t="array" ref="Q11">(STDEV(IF(A:A=J11,F:F)))</f>
        <v>0.14985135097467403</v>
      </c>
      <c r="R11">
        <f t="shared" si="5"/>
        <v>8.0098916327491942E-2</v>
      </c>
      <c r="S11" s="7">
        <f t="shared" si="6"/>
        <v>7.4005771446919305E-2</v>
      </c>
    </row>
    <row r="12" spans="1:19">
      <c r="A12" t="s">
        <v>22</v>
      </c>
      <c r="B12" s="1">
        <v>9364</v>
      </c>
      <c r="C12">
        <v>1806.57</v>
      </c>
      <c r="D12">
        <f t="shared" si="0"/>
        <v>5.1833031656675361</v>
      </c>
      <c r="E12" s="2">
        <v>5.1833031656675361</v>
      </c>
      <c r="F12" s="4">
        <f t="shared" si="7"/>
        <v>0.16773639258098752</v>
      </c>
      <c r="G12" s="4">
        <f t="shared" si="8"/>
        <v>0.12067928239779789</v>
      </c>
      <c r="H12" s="4">
        <f t="shared" si="9"/>
        <v>1.3899352834074219</v>
      </c>
      <c r="J12" t="s">
        <v>32</v>
      </c>
      <c r="K12">
        <f t="shared" si="1"/>
        <v>1.3734594247853869</v>
      </c>
      <c r="L12">
        <f t="array" ref="L12">STDEV(IF(A:A=J12,H:H))</f>
        <v>1.1704356809613914</v>
      </c>
      <c r="M12" s="6">
        <f t="shared" si="2"/>
        <v>0.1808034811413341</v>
      </c>
      <c r="N12">
        <f t="array" ref="N12">(STDEV(IF(A:A=J12,G:G)))</f>
        <v>0.12959912466790691</v>
      </c>
      <c r="O12">
        <f t="shared" si="3"/>
        <v>6.1093613259011831E-2</v>
      </c>
      <c r="P12" s="6">
        <f t="shared" si="4"/>
        <v>0.19457921306357148</v>
      </c>
      <c r="Q12">
        <f t="array" ref="Q12">(STDEV(IF(A:A=J12,F:F)))</f>
        <v>0.1216427964575278</v>
      </c>
      <c r="R12">
        <f t="shared" si="5"/>
        <v>5.7342964171741909E-2</v>
      </c>
      <c r="S12" s="7">
        <f t="shared" si="6"/>
        <v>5.921828871537687E-2</v>
      </c>
    </row>
    <row r="13" spans="1:19">
      <c r="A13" t="s">
        <v>22</v>
      </c>
      <c r="B13" s="1">
        <v>17251</v>
      </c>
      <c r="C13">
        <v>3237.73</v>
      </c>
      <c r="D13">
        <f t="shared" si="0"/>
        <v>5.3281156859898759</v>
      </c>
      <c r="E13" s="2">
        <v>5.3281156859898759</v>
      </c>
      <c r="F13" s="4">
        <f t="shared" si="7"/>
        <v>0.36703391115378786</v>
      </c>
      <c r="G13" s="4">
        <f t="shared" si="8"/>
        <v>0.30348518620231585</v>
      </c>
      <c r="H13" s="4">
        <f t="shared" si="9"/>
        <v>1.209396464277857</v>
      </c>
      <c r="J13" t="s">
        <v>33</v>
      </c>
      <c r="K13">
        <f t="shared" si="1"/>
        <v>1.1168919562198081</v>
      </c>
      <c r="L13">
        <f t="array" ref="L13">STDEV(IF(A:A=J13,H:H))</f>
        <v>0.46383467946336815</v>
      </c>
      <c r="M13" s="6">
        <f t="shared" si="2"/>
        <v>0.20542285340533456</v>
      </c>
      <c r="N13">
        <f t="array" ref="N13">(STDEV(IF(A:A=J13,G:G)))</f>
        <v>6.6045537158317097E-2</v>
      </c>
      <c r="O13">
        <f t="shared" si="3"/>
        <v>3.2036791271105584E-2</v>
      </c>
      <c r="P13" s="6">
        <f t="shared" si="4"/>
        <v>0.20877640994235669</v>
      </c>
      <c r="Q13">
        <f t="array" ref="Q13">(STDEV(IF(A:A=J13,F:F)))</f>
        <v>6.8851741422649132E-2</v>
      </c>
      <c r="R13">
        <f t="shared" si="5"/>
        <v>3.3398000281564366E-2</v>
      </c>
      <c r="S13" s="7">
        <f t="shared" si="6"/>
        <v>3.2717395776334979E-2</v>
      </c>
    </row>
    <row r="14" spans="1:19">
      <c r="A14" t="s">
        <v>22</v>
      </c>
      <c r="B14" s="1">
        <v>11349</v>
      </c>
      <c r="C14">
        <v>1977.45</v>
      </c>
      <c r="D14">
        <f t="shared" si="0"/>
        <v>5.7392095881058935</v>
      </c>
      <c r="E14" s="2">
        <v>5.7392095881058935</v>
      </c>
      <c r="F14" s="4">
        <f t="shared" si="7"/>
        <v>0.21789558801233133</v>
      </c>
      <c r="G14" s="4">
        <f t="shared" si="8"/>
        <v>0.14250624293478609</v>
      </c>
      <c r="H14" s="4">
        <f t="shared" si="9"/>
        <v>1.5290248590164925</v>
      </c>
      <c r="J14" t="s">
        <v>34</v>
      </c>
      <c r="K14">
        <f t="shared" si="1"/>
        <v>0.98793461160761653</v>
      </c>
      <c r="L14">
        <f t="array" ref="L14">STDEV(IF(A:A=J14,H:H))</f>
        <v>0.24950426097426393</v>
      </c>
      <c r="M14" s="6">
        <f t="shared" si="2"/>
        <v>0.63717861364998496</v>
      </c>
      <c r="N14">
        <f t="array" ref="N14">(STDEV(IF(A:A=J14,G:G)))</f>
        <v>0.12501650927493671</v>
      </c>
      <c r="O14">
        <f t="shared" si="3"/>
        <v>5.7361508442490987E-2</v>
      </c>
      <c r="P14" s="6">
        <f t="shared" si="4"/>
        <v>0.62841764795067478</v>
      </c>
      <c r="Q14">
        <f t="array" ref="Q14">(STDEV(IF(A:A=J14,F:F)))</f>
        <v>0.18010772110010592</v>
      </c>
      <c r="R14">
        <f t="shared" si="5"/>
        <v>8.2639090023870515E-2</v>
      </c>
      <c r="S14" s="7">
        <f t="shared" si="6"/>
        <v>7.0000299233180754E-2</v>
      </c>
    </row>
    <row r="15" spans="1:19">
      <c r="A15" t="s">
        <v>22</v>
      </c>
      <c r="B15" s="1">
        <v>14804</v>
      </c>
      <c r="C15">
        <v>2492.6999999999998</v>
      </c>
      <c r="D15">
        <f t="shared" si="0"/>
        <v>5.9389417097925952</v>
      </c>
      <c r="E15" s="2">
        <v>5.9389417097925952</v>
      </c>
      <c r="F15" s="4">
        <f t="shared" si="7"/>
        <v>0.30520038409056449</v>
      </c>
      <c r="G15" s="4">
        <f t="shared" si="8"/>
        <v>0.20832050684327838</v>
      </c>
      <c r="H15" s="4">
        <f t="shared" si="9"/>
        <v>1.4650520427168978</v>
      </c>
      <c r="J15" t="s">
        <v>35</v>
      </c>
      <c r="K15">
        <f t="shared" si="1"/>
        <v>1.0004613631754307</v>
      </c>
      <c r="L15">
        <f t="array" ref="L15">STDEV(IF(A:A=J15,H:H))</f>
        <v>0.19469751147877229</v>
      </c>
      <c r="M15" s="6">
        <f t="shared" si="2"/>
        <v>0.58220413260305304</v>
      </c>
      <c r="N15">
        <f t="array" ref="N15">(STDEV(IF(A:A=J15,G:G)))</f>
        <v>0.14249801237863136</v>
      </c>
      <c r="O15">
        <f t="shared" si="3"/>
        <v>6.9121688997372935E-2</v>
      </c>
      <c r="P15" s="6">
        <f t="shared" si="4"/>
        <v>0.56645926172561301</v>
      </c>
      <c r="Q15">
        <f t="array" ref="Q15">(STDEV(IF(A:A=J15,F:F)))</f>
        <v>0.1120938211999012</v>
      </c>
      <c r="R15">
        <f t="shared" si="5"/>
        <v>5.4373489974857976E-2</v>
      </c>
      <c r="S15" s="7">
        <f t="shared" si="6"/>
        <v>6.1747589486115459E-2</v>
      </c>
    </row>
    <row r="16" spans="1:19">
      <c r="A16" t="s">
        <v>22</v>
      </c>
      <c r="B16" s="1">
        <v>14235</v>
      </c>
      <c r="C16">
        <v>2249.59</v>
      </c>
      <c r="D16">
        <f t="shared" si="0"/>
        <v>6.3278197360407891</v>
      </c>
      <c r="E16" s="2">
        <v>6.3278197360407891</v>
      </c>
      <c r="F16" s="4">
        <f t="shared" si="7"/>
        <v>0.29082225703744885</v>
      </c>
      <c r="G16" s="4">
        <f t="shared" si="8"/>
        <v>0.17726741475440203</v>
      </c>
      <c r="H16" s="4">
        <f t="shared" si="9"/>
        <v>1.6405849740651615</v>
      </c>
      <c r="J16" t="s">
        <v>36</v>
      </c>
      <c r="K16">
        <f t="shared" si="1"/>
        <v>2.1046215602621827</v>
      </c>
      <c r="L16">
        <f t="array" ref="L16">STDEV(IF(A:A=J16,H:H))</f>
        <v>1.1843618997600807</v>
      </c>
      <c r="M16" s="6">
        <f t="shared" si="2"/>
        <v>0.22867648363283102</v>
      </c>
      <c r="N16">
        <f t="array" ref="N16">(STDEV(IF(A:A=J16,G:G)))</f>
        <v>0.12534389092035186</v>
      </c>
      <c r="O16">
        <f t="shared" si="3"/>
        <v>5.908767683339182E-2</v>
      </c>
      <c r="P16" s="6">
        <f t="shared" si="4"/>
        <v>0.37200911934322756</v>
      </c>
      <c r="Q16">
        <f t="array" ref="Q16">(STDEV(IF(A:A=J16,F:F)))</f>
        <v>0.10196275012257691</v>
      </c>
      <c r="R16">
        <f t="shared" si="5"/>
        <v>4.8065701360069081E-2</v>
      </c>
      <c r="S16" s="7">
        <f t="shared" si="6"/>
        <v>5.3576689096730454E-2</v>
      </c>
    </row>
    <row r="17" spans="1:19">
      <c r="A17" t="s">
        <v>22</v>
      </c>
      <c r="B17" s="1">
        <v>13324</v>
      </c>
      <c r="C17">
        <v>1997.34</v>
      </c>
      <c r="D17">
        <f t="shared" si="0"/>
        <v>6.6708722601059414</v>
      </c>
      <c r="E17" s="2">
        <v>6.6708722601059414</v>
      </c>
      <c r="F17" s="4">
        <f t="shared" si="7"/>
        <v>0.26780209228281193</v>
      </c>
      <c r="G17" s="4">
        <f t="shared" si="8"/>
        <v>0.1450468459607733</v>
      </c>
      <c r="H17" s="4">
        <f t="shared" si="9"/>
        <v>1.846314482117293</v>
      </c>
      <c r="J17" t="s">
        <v>37</v>
      </c>
      <c r="K17">
        <f t="shared" si="1"/>
        <v>0.85249413618362935</v>
      </c>
      <c r="L17">
        <f t="array" ref="L17">STDEV(IF(A:A=J17,H:H))</f>
        <v>0.22568314192756284</v>
      </c>
      <c r="M17" s="6">
        <f t="shared" si="2"/>
        <v>0.47593622733011021</v>
      </c>
      <c r="N17">
        <f t="array" ref="N17">(STDEV(IF(A:A=J17,G:G)))</f>
        <v>0.12749592933431031</v>
      </c>
      <c r="O17">
        <f t="shared" si="3"/>
        <v>6.0102157470647795E-2</v>
      </c>
      <c r="P17" s="6">
        <f t="shared" si="4"/>
        <v>0.39413363431658266</v>
      </c>
      <c r="Q17">
        <f t="array" ref="Q17">(STDEV(IF(A:A=J17,F:F)))</f>
        <v>0.11584368444761137</v>
      </c>
      <c r="R17">
        <f t="shared" si="5"/>
        <v>5.4609236553693728E-2</v>
      </c>
      <c r="S17" s="7">
        <f t="shared" si="6"/>
        <v>5.7355697012170762E-2</v>
      </c>
    </row>
    <row r="18" spans="1:19">
      <c r="A18" t="s">
        <v>22</v>
      </c>
      <c r="B18" s="1">
        <v>13606</v>
      </c>
      <c r="C18">
        <v>1979.75</v>
      </c>
      <c r="D18">
        <f t="shared" si="0"/>
        <v>6.872584922338679</v>
      </c>
      <c r="E18" s="2">
        <v>6.872584922338679</v>
      </c>
      <c r="F18" s="4">
        <f t="shared" si="7"/>
        <v>0.274927983019154</v>
      </c>
      <c r="G18" s="4">
        <f t="shared" si="8"/>
        <v>0.14280002810118986</v>
      </c>
      <c r="H18" s="4">
        <f t="shared" si="9"/>
        <v>1.9252656086617619</v>
      </c>
      <c r="J18" t="s">
        <v>38</v>
      </c>
      <c r="K18">
        <f t="shared" si="1"/>
        <v>0.9523592589638995</v>
      </c>
      <c r="L18">
        <f t="array" ref="L18">STDEV(IF(A:A=J18,H:H))</f>
        <v>0.23211533159715433</v>
      </c>
      <c r="M18" s="6">
        <f t="shared" si="2"/>
        <v>0.42014103107239403</v>
      </c>
      <c r="N18">
        <f t="array" ref="N18">(STDEV(IF(A:A=J18,G:G)))</f>
        <v>8.3660476085338387E-2</v>
      </c>
      <c r="O18">
        <f t="shared" si="3"/>
        <v>3.943792663815851E-2</v>
      </c>
      <c r="P18" s="6">
        <f t="shared" si="4"/>
        <v>0.40160206195987264</v>
      </c>
      <c r="Q18">
        <f t="array" ref="Q18">(STDEV(IF(A:A=J18,F:F)))</f>
        <v>0.13586248792728869</v>
      </c>
      <c r="R18">
        <f t="shared" si="5"/>
        <v>6.4046191014840853E-2</v>
      </c>
      <c r="S18" s="7">
        <f t="shared" si="6"/>
        <v>5.1742058826499682E-2</v>
      </c>
    </row>
    <row r="19" spans="1:19">
      <c r="A19" t="s">
        <v>22</v>
      </c>
      <c r="B19" s="1">
        <v>14634</v>
      </c>
      <c r="C19">
        <v>2082.58</v>
      </c>
      <c r="D19">
        <f t="shared" si="0"/>
        <v>7.0268609129061073</v>
      </c>
      <c r="E19" s="2">
        <v>7.0268609129061073</v>
      </c>
      <c r="F19" s="4">
        <f t="shared" si="7"/>
        <v>0.30090463435589021</v>
      </c>
      <c r="G19" s="4">
        <f t="shared" si="8"/>
        <v>0.15593477969305838</v>
      </c>
      <c r="H19" s="4">
        <f t="shared" si="9"/>
        <v>1.9296826208251303</v>
      </c>
      <c r="J19" t="s">
        <v>39</v>
      </c>
      <c r="K19">
        <f t="shared" si="1"/>
        <v>0.87404843813724709</v>
      </c>
      <c r="L19">
        <f t="array" ref="L19">STDEV(IF(A:A=J19,H:H))</f>
        <v>0.17592034791469011</v>
      </c>
      <c r="M19" s="6">
        <f t="shared" si="2"/>
        <v>0.45919575747170444</v>
      </c>
      <c r="N19">
        <f t="array" ref="N19">(STDEV(IF(A:A=J19,G:G)))</f>
        <v>9.9733883744604276E-2</v>
      </c>
      <c r="O19">
        <f t="shared" si="3"/>
        <v>4.8378039662597135E-2</v>
      </c>
      <c r="P19" s="6">
        <f t="shared" si="4"/>
        <v>0.40086777117477607</v>
      </c>
      <c r="Q19">
        <f t="array" ref="Q19">(STDEV(IF(A:A=J19,F:F)))</f>
        <v>0.12438081777007504</v>
      </c>
      <c r="R19">
        <f t="shared" si="5"/>
        <v>6.0333558760790759E-2</v>
      </c>
      <c r="S19" s="7">
        <f t="shared" si="6"/>
        <v>5.435579921169395E-2</v>
      </c>
    </row>
    <row r="20" spans="1:19">
      <c r="A20" t="s">
        <v>22</v>
      </c>
      <c r="B20" s="1">
        <v>12418</v>
      </c>
      <c r="C20">
        <v>1722.83</v>
      </c>
      <c r="D20">
        <f t="shared" si="0"/>
        <v>7.2079079189473134</v>
      </c>
      <c r="E20" s="2">
        <v>7.2079079189473134</v>
      </c>
      <c r="F20" s="4">
        <f t="shared" si="7"/>
        <v>0.24490827310860666</v>
      </c>
      <c r="G20" s="4">
        <f t="shared" si="8"/>
        <v>0.10998294768708049</v>
      </c>
      <c r="H20" s="4">
        <f t="shared" si="9"/>
        <v>2.2267840447903873</v>
      </c>
      <c r="J20" t="s">
        <v>40</v>
      </c>
      <c r="K20">
        <f t="shared" si="1"/>
        <v>0.92809331451359611</v>
      </c>
      <c r="L20">
        <f t="array" ref="L20">STDEV(IF(A:A=J20,H:H))</f>
        <v>0.14002551003436101</v>
      </c>
      <c r="M20" s="6">
        <f t="shared" si="2"/>
        <v>0.52274303915712561</v>
      </c>
      <c r="N20">
        <f t="array" ref="N20">(STDEV(IF(A:A=J20,G:G)))</f>
        <v>0.11498272545441614</v>
      </c>
      <c r="O20">
        <f t="shared" si="3"/>
        <v>5.2757692685124397E-2</v>
      </c>
      <c r="P20" s="6">
        <f t="shared" si="4"/>
        <v>0.47813822472489914</v>
      </c>
      <c r="Q20">
        <f t="array" ref="Q20">(STDEV(IF(A:A=J20,F:F)))</f>
        <v>0.1054844215464821</v>
      </c>
      <c r="R20">
        <f t="shared" si="5"/>
        <v>4.8399571961995777E-2</v>
      </c>
      <c r="S20" s="7">
        <f t="shared" si="6"/>
        <v>5.0578632323560087E-2</v>
      </c>
    </row>
    <row r="21" spans="1:19">
      <c r="A21" t="s">
        <v>23</v>
      </c>
      <c r="B21" s="1">
        <v>21306</v>
      </c>
      <c r="C21">
        <v>5699.64</v>
      </c>
      <c r="D21">
        <f t="shared" si="0"/>
        <v>3.7381308293155353</v>
      </c>
      <c r="E21" s="2">
        <v>3.7381308293155353</v>
      </c>
      <c r="F21" s="4">
        <f t="shared" si="7"/>
        <v>0.46950017688381263</v>
      </c>
      <c r="G21" s="4">
        <f t="shared" si="8"/>
        <v>0.61795155099407972</v>
      </c>
      <c r="H21" s="4">
        <f t="shared" si="9"/>
        <v>0.75976858724367968</v>
      </c>
      <c r="J21" t="s">
        <v>41</v>
      </c>
      <c r="K21">
        <f t="shared" si="1"/>
        <v>0.93175987549957962</v>
      </c>
      <c r="L21">
        <f t="array" ref="L21">STDEV(IF(A:A=J21,H:H))</f>
        <v>0.18982167509567902</v>
      </c>
      <c r="M21" s="6">
        <f t="shared" si="2"/>
        <v>0.71161960669762947</v>
      </c>
      <c r="N21">
        <f t="array" ref="N21">(STDEV(IF(A:A=J21,G:G)))</f>
        <v>7.8954139325766295E-2</v>
      </c>
      <c r="O21">
        <f t="shared" si="3"/>
        <v>3.6226643631078505E-2</v>
      </c>
      <c r="P21" s="6">
        <f t="shared" si="4"/>
        <v>0.66009979970900612</v>
      </c>
      <c r="Q21">
        <f t="array" ref="Q21">(STDEV(IF(A:A=J21,F:F)))</f>
        <v>0.13635163750991339</v>
      </c>
      <c r="R21">
        <f t="shared" si="5"/>
        <v>6.256242196757919E-2</v>
      </c>
      <c r="S21" s="7">
        <f t="shared" si="6"/>
        <v>4.9394532799328844E-2</v>
      </c>
    </row>
    <row r="22" spans="1:19">
      <c r="A22" t="s">
        <v>23</v>
      </c>
      <c r="B22" s="1">
        <v>28411</v>
      </c>
      <c r="C22">
        <v>6926.48</v>
      </c>
      <c r="D22">
        <f t="shared" si="0"/>
        <v>4.1017948510643212</v>
      </c>
      <c r="E22" s="2">
        <v>4.1017948510643212</v>
      </c>
      <c r="F22" s="4">
        <f t="shared" si="7"/>
        <v>0.64903724667711127</v>
      </c>
      <c r="G22" s="4">
        <f t="shared" si="8"/>
        <v>0.77465911340746085</v>
      </c>
      <c r="H22" s="4">
        <f t="shared" si="9"/>
        <v>0.83783594027858022</v>
      </c>
      <c r="J22" t="s">
        <v>42</v>
      </c>
      <c r="K22">
        <f t="shared" si="1"/>
        <v>0.96670170107942555</v>
      </c>
      <c r="L22">
        <f t="array" ref="L22">STDEV(IF(A:A=J22,H:H))</f>
        <v>0.13172752813479335</v>
      </c>
      <c r="M22" s="6">
        <f t="shared" si="2"/>
        <v>0.5975035924816543</v>
      </c>
      <c r="N22">
        <f t="array" ref="N22">(STDEV(IF(A:A=J22,G:G)))</f>
        <v>0.12503565545430087</v>
      </c>
      <c r="O22">
        <f t="shared" si="3"/>
        <v>6.4568134834218111E-2</v>
      </c>
      <c r="P22" s="6">
        <f t="shared" si="4"/>
        <v>0.5741008406192617</v>
      </c>
      <c r="Q22">
        <f t="array" ref="Q22">(STDEV(IF(A:A=J22,F:F)))</f>
        <v>0.12650293209644548</v>
      </c>
      <c r="R22">
        <f t="shared" si="5"/>
        <v>6.5325833234125469E-2</v>
      </c>
      <c r="S22" s="7">
        <f t="shared" si="6"/>
        <v>6.494698403417179E-2</v>
      </c>
    </row>
    <row r="23" spans="1:19">
      <c r="A23" t="s">
        <v>23</v>
      </c>
      <c r="B23" s="1">
        <v>36924</v>
      </c>
      <c r="C23">
        <v>8635.26</v>
      </c>
      <c r="D23">
        <f t="shared" si="0"/>
        <v>4.2759569486037474</v>
      </c>
      <c r="E23" s="2">
        <v>4.2759569486037474</v>
      </c>
      <c r="F23" s="4">
        <f t="shared" si="7"/>
        <v>0.86415323191994742</v>
      </c>
      <c r="G23" s="4">
        <f t="shared" si="8"/>
        <v>0.99292616412372192</v>
      </c>
      <c r="H23" s="4">
        <f t="shared" si="9"/>
        <v>0.87030965961359341</v>
      </c>
      <c r="J23" t="s">
        <v>43</v>
      </c>
      <c r="K23">
        <f t="shared" si="1"/>
        <v>1.0736360941904304</v>
      </c>
      <c r="L23">
        <f t="array" ref="L23">STDEV(IF(A:A=J23,H:H))</f>
        <v>0.67960652890923767</v>
      </c>
      <c r="M23" s="6">
        <f t="shared" si="2"/>
        <v>0.51504187148247249</v>
      </c>
      <c r="N23">
        <f t="array" ref="N23">(STDEV(IF(A:A=J23,G:G)))</f>
        <v>0.17728515997497696</v>
      </c>
      <c r="O23">
        <f t="shared" si="3"/>
        <v>8.3573025881365406E-2</v>
      </c>
      <c r="P23" s="6">
        <f t="shared" si="4"/>
        <v>0.48695130922098123</v>
      </c>
      <c r="Q23">
        <f t="array" ref="Q23">(STDEV(IF(A:A=J23,F:F)))</f>
        <v>0.16780117948664178</v>
      </c>
      <c r="R23">
        <f t="shared" si="5"/>
        <v>7.9102234604070273E-2</v>
      </c>
      <c r="S23" s="7">
        <f t="shared" si="6"/>
        <v>8.133763024271784E-2</v>
      </c>
    </row>
    <row r="24" spans="1:19">
      <c r="A24" t="s">
        <v>23</v>
      </c>
      <c r="B24" s="1">
        <v>22822</v>
      </c>
      <c r="C24">
        <v>5334.99</v>
      </c>
      <c r="D24">
        <f t="shared" si="0"/>
        <v>4.2777962095524078</v>
      </c>
      <c r="E24" s="2">
        <v>4.2777962095524078</v>
      </c>
      <c r="F24" s="4">
        <f t="shared" si="7"/>
        <v>0.50780815687067271</v>
      </c>
      <c r="G24" s="4">
        <f t="shared" si="8"/>
        <v>0.57137382885098065</v>
      </c>
      <c r="H24" s="4">
        <f t="shared" si="9"/>
        <v>0.88874941628296655</v>
      </c>
    </row>
    <row r="25" spans="1:19">
      <c r="A25" t="s">
        <v>23</v>
      </c>
      <c r="B25" s="1">
        <v>29785</v>
      </c>
      <c r="C25">
        <v>6665.44</v>
      </c>
      <c r="D25">
        <f t="shared" si="0"/>
        <v>4.4685722172879814</v>
      </c>
      <c r="E25" s="2">
        <v>4.4685722172879814</v>
      </c>
      <c r="F25" s="4">
        <f t="shared" si="7"/>
        <v>0.68375701217971396</v>
      </c>
      <c r="G25" s="4">
        <f t="shared" si="8"/>
        <v>0.74131577434744567</v>
      </c>
      <c r="H25" s="4">
        <f t="shared" si="9"/>
        <v>0.92235594579327729</v>
      </c>
    </row>
    <row r="26" spans="1:19">
      <c r="A26" t="s">
        <v>23</v>
      </c>
      <c r="B26" s="1">
        <v>32496</v>
      </c>
      <c r="C26">
        <v>6948.03</v>
      </c>
      <c r="D26">
        <f t="shared" si="0"/>
        <v>4.6770091666270872</v>
      </c>
      <c r="E26" s="2">
        <v>4.6770091666270872</v>
      </c>
      <c r="F26" s="4">
        <f t="shared" si="7"/>
        <v>0.75226158588972558</v>
      </c>
      <c r="G26" s="4">
        <f t="shared" si="8"/>
        <v>0.77741175268398299</v>
      </c>
      <c r="H26" s="4">
        <f t="shared" si="9"/>
        <v>0.96764884669233842</v>
      </c>
    </row>
    <row r="27" spans="1:19">
      <c r="A27" t="s">
        <v>23</v>
      </c>
      <c r="B27" s="1">
        <v>34976</v>
      </c>
      <c r="C27">
        <v>7357.39</v>
      </c>
      <c r="D27">
        <f t="shared" si="0"/>
        <v>4.7538597247121599</v>
      </c>
      <c r="E27" s="2">
        <v>4.7538597247121599</v>
      </c>
      <c r="F27" s="4">
        <f t="shared" si="7"/>
        <v>0.81492899378379746</v>
      </c>
      <c r="G27" s="4">
        <f t="shared" si="8"/>
        <v>0.82970040299660885</v>
      </c>
      <c r="H27" s="4">
        <f t="shared" si="9"/>
        <v>0.98219669514506458</v>
      </c>
    </row>
    <row r="28" spans="1:19">
      <c r="A28" t="s">
        <v>23</v>
      </c>
      <c r="B28" s="1">
        <v>34136</v>
      </c>
      <c r="C28">
        <v>7081.7</v>
      </c>
      <c r="D28">
        <f t="shared" si="0"/>
        <v>4.8203115071239955</v>
      </c>
      <c r="E28" s="2">
        <v>4.8203115071239955</v>
      </c>
      <c r="F28" s="4">
        <f t="shared" si="7"/>
        <v>0.79370293627128918</v>
      </c>
      <c r="G28" s="4">
        <f t="shared" si="8"/>
        <v>0.79448578015928273</v>
      </c>
      <c r="H28" s="4">
        <f t="shared" si="9"/>
        <v>0.99901465336756989</v>
      </c>
    </row>
    <row r="29" spans="1:19">
      <c r="A29" t="s">
        <v>23</v>
      </c>
      <c r="B29" s="1">
        <v>34292</v>
      </c>
      <c r="C29">
        <v>7082.67</v>
      </c>
      <c r="D29">
        <f t="shared" si="0"/>
        <v>4.8416769382168026</v>
      </c>
      <c r="E29" s="2">
        <v>4.8416769382168026</v>
      </c>
      <c r="F29" s="4">
        <f t="shared" si="7"/>
        <v>0.79764491838075502</v>
      </c>
      <c r="G29" s="4">
        <f t="shared" si="8"/>
        <v>0.79460968085989647</v>
      </c>
      <c r="H29" s="4">
        <f t="shared" si="9"/>
        <v>1.0038197842210705</v>
      </c>
    </row>
    <row r="30" spans="1:19">
      <c r="A30" t="s">
        <v>23</v>
      </c>
      <c r="B30" s="1">
        <v>42300</v>
      </c>
      <c r="C30">
        <v>8690.64</v>
      </c>
      <c r="D30">
        <f t="shared" si="0"/>
        <v>4.8673055148987876</v>
      </c>
      <c r="E30" s="2">
        <v>4.8673055148987876</v>
      </c>
      <c r="F30" s="4">
        <f t="shared" si="7"/>
        <v>1</v>
      </c>
      <c r="G30" s="4">
        <f t="shared" si="8"/>
        <v>1</v>
      </c>
      <c r="H30" s="4">
        <f t="shared" si="9"/>
        <v>1</v>
      </c>
    </row>
    <row r="31" spans="1:19">
      <c r="A31" t="s">
        <v>23</v>
      </c>
      <c r="B31" s="1">
        <v>28890</v>
      </c>
      <c r="C31">
        <v>5805.06</v>
      </c>
      <c r="D31">
        <f t="shared" si="0"/>
        <v>4.9766927473617839</v>
      </c>
      <c r="E31" s="2">
        <v>4.9766927473617839</v>
      </c>
      <c r="F31" s="4">
        <f t="shared" si="7"/>
        <v>0.66114115328245815</v>
      </c>
      <c r="G31" s="4">
        <f t="shared" si="8"/>
        <v>0.63141713022985502</v>
      </c>
      <c r="H31" s="4">
        <f t="shared" si="9"/>
        <v>1.0470750976328163</v>
      </c>
    </row>
    <row r="32" spans="1:19">
      <c r="A32" t="s">
        <v>23</v>
      </c>
      <c r="B32" s="1">
        <v>21389</v>
      </c>
      <c r="C32">
        <v>4188.08</v>
      </c>
      <c r="D32">
        <f t="shared" si="0"/>
        <v>5.1071135221867774</v>
      </c>
      <c r="E32" s="2">
        <v>5.1071135221867774</v>
      </c>
      <c r="F32" s="4">
        <f t="shared" si="7"/>
        <v>0.47159751351897711</v>
      </c>
      <c r="G32" s="4">
        <f t="shared" si="8"/>
        <v>0.42487593963353498</v>
      </c>
      <c r="H32" s="4">
        <f t="shared" si="9"/>
        <v>1.1099652146123891</v>
      </c>
    </row>
    <row r="33" spans="1:8">
      <c r="A33" t="s">
        <v>23</v>
      </c>
      <c r="B33" s="1">
        <v>38293</v>
      </c>
      <c r="C33">
        <v>7371.15</v>
      </c>
      <c r="D33">
        <f t="shared" si="0"/>
        <v>5.1949831437428351</v>
      </c>
      <c r="E33" s="2">
        <v>5.1949831437428351</v>
      </c>
      <c r="F33" s="4">
        <f t="shared" si="7"/>
        <v>0.89874665184211855</v>
      </c>
      <c r="G33" s="4">
        <f t="shared" si="8"/>
        <v>0.83145800468778941</v>
      </c>
      <c r="H33" s="4">
        <f t="shared" si="9"/>
        <v>1.0809284976209903</v>
      </c>
    </row>
    <row r="34" spans="1:8">
      <c r="A34" t="s">
        <v>23</v>
      </c>
      <c r="B34" s="1">
        <v>30365</v>
      </c>
      <c r="C34">
        <v>5636.16</v>
      </c>
      <c r="D34">
        <f t="shared" si="0"/>
        <v>5.3875333560438312</v>
      </c>
      <c r="E34" s="2">
        <v>5.3875333560438312</v>
      </c>
      <c r="F34" s="4">
        <f t="shared" si="7"/>
        <v>0.69841309950977915</v>
      </c>
      <c r="G34" s="4">
        <f t="shared" si="8"/>
        <v>0.60984308040133606</v>
      </c>
      <c r="H34" s="4">
        <f t="shared" si="9"/>
        <v>1.1452341134216943</v>
      </c>
    </row>
    <row r="35" spans="1:8">
      <c r="A35" t="s">
        <v>23</v>
      </c>
      <c r="B35" s="1">
        <v>41855</v>
      </c>
      <c r="C35">
        <v>7699.51</v>
      </c>
      <c r="D35">
        <f t="shared" si="0"/>
        <v>5.4360602168189924</v>
      </c>
      <c r="E35" s="2">
        <v>5.4360602168189924</v>
      </c>
      <c r="F35" s="4">
        <f t="shared" si="7"/>
        <v>0.98875524334158793</v>
      </c>
      <c r="G35" s="4">
        <f t="shared" si="8"/>
        <v>0.87340030783576139</v>
      </c>
      <c r="H35" s="4">
        <f t="shared" si="9"/>
        <v>1.132075675347161</v>
      </c>
    </row>
    <row r="36" spans="1:8">
      <c r="A36" t="s">
        <v>23</v>
      </c>
      <c r="B36" s="1">
        <v>33972</v>
      </c>
      <c r="C36">
        <v>6227.54</v>
      </c>
      <c r="D36">
        <f t="shared" si="0"/>
        <v>5.4551235319243236</v>
      </c>
      <c r="E36" s="2">
        <v>5.4551235319243236</v>
      </c>
      <c r="F36" s="4">
        <f t="shared" si="7"/>
        <v>0.78955880123313282</v>
      </c>
      <c r="G36" s="4">
        <f t="shared" si="8"/>
        <v>0.68538163331779256</v>
      </c>
      <c r="H36" s="4">
        <f t="shared" si="9"/>
        <v>1.1519987738962887</v>
      </c>
    </row>
    <row r="37" spans="1:8">
      <c r="A37" t="s">
        <v>23</v>
      </c>
      <c r="B37" s="1">
        <v>41398</v>
      </c>
      <c r="C37">
        <v>7412.02</v>
      </c>
      <c r="D37">
        <f t="shared" si="0"/>
        <v>5.5852520635400333</v>
      </c>
      <c r="E37" s="2">
        <v>5.5852520635400333</v>
      </c>
      <c r="F37" s="4">
        <f t="shared" si="7"/>
        <v>0.97720725729014002</v>
      </c>
      <c r="G37" s="4">
        <f t="shared" si="8"/>
        <v>0.83667843936210307</v>
      </c>
      <c r="H37" s="4">
        <f t="shared" si="9"/>
        <v>1.1679603672292289</v>
      </c>
    </row>
    <row r="38" spans="1:8">
      <c r="A38" t="s">
        <v>23</v>
      </c>
      <c r="B38" s="1">
        <v>38817</v>
      </c>
      <c r="C38">
        <v>6933.64</v>
      </c>
      <c r="D38">
        <f t="shared" si="0"/>
        <v>5.598358149543385</v>
      </c>
      <c r="E38" s="2">
        <v>5.598358149543385</v>
      </c>
      <c r="F38" s="4">
        <f t="shared" si="7"/>
        <v>0.91198766867134984</v>
      </c>
      <c r="G38" s="4">
        <f t="shared" si="8"/>
        <v>0.775573679403744</v>
      </c>
      <c r="H38" s="4">
        <f t="shared" si="9"/>
        <v>1.1758878529406516</v>
      </c>
    </row>
    <row r="39" spans="1:8">
      <c r="A39" t="s">
        <v>24</v>
      </c>
      <c r="B39" s="1">
        <v>18893</v>
      </c>
      <c r="C39">
        <v>7111.46</v>
      </c>
      <c r="D39">
        <f t="shared" si="0"/>
        <v>2.6566977807651311</v>
      </c>
      <c r="E39" s="2">
        <v>2.6566977807651311</v>
      </c>
      <c r="F39" s="4">
        <f t="shared" si="7"/>
        <v>0.40852579976752412</v>
      </c>
      <c r="G39" s="4">
        <f t="shared" si="8"/>
        <v>0.79828710474718512</v>
      </c>
      <c r="H39" s="4">
        <f t="shared" si="9"/>
        <v>0.5117529737586114</v>
      </c>
    </row>
    <row r="40" spans="1:8">
      <c r="A40" t="s">
        <v>24</v>
      </c>
      <c r="B40" s="1">
        <v>21434</v>
      </c>
      <c r="C40">
        <v>6060.71</v>
      </c>
      <c r="D40">
        <f t="shared" si="0"/>
        <v>3.5365493481786787</v>
      </c>
      <c r="E40" s="2">
        <v>3.5365493481786787</v>
      </c>
      <c r="F40" s="4">
        <f t="shared" si="7"/>
        <v>0.47273462374286146</v>
      </c>
      <c r="G40" s="4">
        <f t="shared" si="8"/>
        <v>0.66407199013903706</v>
      </c>
      <c r="H40" s="4">
        <f t="shared" si="9"/>
        <v>0.71187255412456829</v>
      </c>
    </row>
    <row r="41" spans="1:8">
      <c r="A41" t="s">
        <v>24</v>
      </c>
      <c r="B41" s="1">
        <v>20754</v>
      </c>
      <c r="C41">
        <v>5674.97</v>
      </c>
      <c r="D41">
        <f t="shared" si="0"/>
        <v>3.6571118437630505</v>
      </c>
      <c r="E41" s="2">
        <v>3.6571118437630505</v>
      </c>
      <c r="F41" s="4">
        <f t="shared" si="7"/>
        <v>0.45555162480416433</v>
      </c>
      <c r="G41" s="4">
        <f t="shared" si="8"/>
        <v>0.6148003857526968</v>
      </c>
      <c r="H41" s="4">
        <f t="shared" si="9"/>
        <v>0.74097485193740553</v>
      </c>
    </row>
    <row r="42" spans="1:8">
      <c r="A42" t="s">
        <v>24</v>
      </c>
      <c r="B42" s="1">
        <v>21130</v>
      </c>
      <c r="C42">
        <v>5762.53</v>
      </c>
      <c r="D42">
        <f t="shared" si="0"/>
        <v>3.6667921902358862</v>
      </c>
      <c r="E42" s="2">
        <v>3.6667921902358862</v>
      </c>
      <c r="F42" s="4">
        <f t="shared" si="7"/>
        <v>0.46505281245262042</v>
      </c>
      <c r="G42" s="4">
        <f t="shared" si="8"/>
        <v>0.62598465930500646</v>
      </c>
      <c r="H42" s="4">
        <f t="shared" si="9"/>
        <v>0.74291407231758821</v>
      </c>
    </row>
    <row r="43" spans="1:8">
      <c r="A43" t="s">
        <v>24</v>
      </c>
      <c r="B43" s="1">
        <v>22417</v>
      </c>
      <c r="C43">
        <v>6101.57</v>
      </c>
      <c r="D43">
        <f t="shared" si="0"/>
        <v>3.6739724366023827</v>
      </c>
      <c r="E43" s="2">
        <v>3.6739724366023827</v>
      </c>
      <c r="F43" s="4">
        <f t="shared" si="7"/>
        <v>0.49757416485571337</v>
      </c>
      <c r="G43" s="4">
        <f t="shared" si="8"/>
        <v>0.66929114748654017</v>
      </c>
      <c r="H43" s="4">
        <f t="shared" si="9"/>
        <v>0.74343455269699332</v>
      </c>
    </row>
    <row r="44" spans="1:8">
      <c r="A44" t="s">
        <v>24</v>
      </c>
      <c r="B44" s="1">
        <v>21044</v>
      </c>
      <c r="C44">
        <v>5658.5</v>
      </c>
      <c r="D44">
        <f t="shared" si="0"/>
        <v>3.7190068039233011</v>
      </c>
      <c r="E44" s="2">
        <v>3.7190068039233011</v>
      </c>
      <c r="F44" s="4">
        <f t="shared" si="7"/>
        <v>0.46287966846919693</v>
      </c>
      <c r="G44" s="4">
        <f t="shared" si="8"/>
        <v>0.61269662849588391</v>
      </c>
      <c r="H44" s="4">
        <f t="shared" si="9"/>
        <v>0.75547937909422747</v>
      </c>
    </row>
    <row r="45" spans="1:8">
      <c r="A45" t="s">
        <v>24</v>
      </c>
      <c r="B45" s="1">
        <v>23971</v>
      </c>
      <c r="C45">
        <v>6399.58</v>
      </c>
      <c r="D45">
        <f t="shared" si="0"/>
        <v>3.7457145625181654</v>
      </c>
      <c r="E45" s="2">
        <v>3.7457145625181654</v>
      </c>
      <c r="F45" s="4">
        <f t="shared" si="7"/>
        <v>0.53684237125385359</v>
      </c>
      <c r="G45" s="4">
        <f t="shared" si="8"/>
        <v>0.70735676376479306</v>
      </c>
      <c r="H45" s="4">
        <f t="shared" si="9"/>
        <v>0.7589414546580372</v>
      </c>
    </row>
    <row r="46" spans="1:8">
      <c r="A46" t="s">
        <v>24</v>
      </c>
      <c r="B46" s="1">
        <v>16134</v>
      </c>
      <c r="C46">
        <v>4281.87</v>
      </c>
      <c r="D46">
        <f t="shared" si="0"/>
        <v>3.7679798779505216</v>
      </c>
      <c r="E46" s="2">
        <v>3.7679798779505216</v>
      </c>
      <c r="F46" s="4">
        <f t="shared" si="7"/>
        <v>0.33880830848536919</v>
      </c>
      <c r="G46" s="4">
        <f t="shared" si="8"/>
        <v>0.43685598778875573</v>
      </c>
      <c r="H46" s="4">
        <f t="shared" si="9"/>
        <v>0.77556063772943395</v>
      </c>
    </row>
    <row r="47" spans="1:8">
      <c r="A47" t="s">
        <v>24</v>
      </c>
      <c r="B47" s="1">
        <v>23509</v>
      </c>
      <c r="C47">
        <v>6126.34</v>
      </c>
      <c r="D47">
        <f t="shared" si="0"/>
        <v>3.8373645602431465</v>
      </c>
      <c r="E47" s="2">
        <v>3.8373645602431465</v>
      </c>
      <c r="F47" s="4">
        <f t="shared" si="7"/>
        <v>0.525168039621974</v>
      </c>
      <c r="G47" s="4">
        <f t="shared" si="8"/>
        <v>0.67245508599602755</v>
      </c>
      <c r="H47" s="4">
        <f t="shared" si="9"/>
        <v>0.78097117645278158</v>
      </c>
    </row>
    <row r="48" spans="1:8">
      <c r="A48" t="s">
        <v>24</v>
      </c>
      <c r="B48" s="1">
        <v>31661</v>
      </c>
      <c r="C48">
        <v>7947</v>
      </c>
      <c r="D48">
        <f t="shared" si="0"/>
        <v>3.9840191267144833</v>
      </c>
      <c r="E48" s="2">
        <v>3.9840191267144833</v>
      </c>
      <c r="F48" s="4">
        <f t="shared" si="7"/>
        <v>0.73116187395764898</v>
      </c>
      <c r="G48" s="4">
        <f t="shared" si="8"/>
        <v>0.90501286906761536</v>
      </c>
      <c r="H48" s="4">
        <f t="shared" si="9"/>
        <v>0.80790218454122598</v>
      </c>
    </row>
    <row r="49" spans="1:8">
      <c r="A49" t="s">
        <v>24</v>
      </c>
      <c r="B49" s="1">
        <v>24155</v>
      </c>
      <c r="C49">
        <v>5956.88</v>
      </c>
      <c r="D49">
        <f t="shared" si="0"/>
        <v>4.0549750876297654</v>
      </c>
      <c r="E49" s="2">
        <v>4.0549750876297654</v>
      </c>
      <c r="F49" s="4">
        <f t="shared" si="7"/>
        <v>0.54149188861373632</v>
      </c>
      <c r="G49" s="4">
        <f t="shared" si="8"/>
        <v>0.65080950586612341</v>
      </c>
      <c r="H49" s="4">
        <f t="shared" si="9"/>
        <v>0.83202824134090847</v>
      </c>
    </row>
    <row r="50" spans="1:8">
      <c r="A50" t="s">
        <v>24</v>
      </c>
      <c r="B50" s="1">
        <v>23002</v>
      </c>
      <c r="C50">
        <v>5606.09</v>
      </c>
      <c r="D50">
        <f t="shared" si="0"/>
        <v>4.1030379462334707</v>
      </c>
      <c r="E50" s="2">
        <v>4.1030379462334707</v>
      </c>
      <c r="F50" s="4">
        <f t="shared" si="7"/>
        <v>0.51235659776621012</v>
      </c>
      <c r="G50" s="4">
        <f t="shared" si="8"/>
        <v>0.60600215868230978</v>
      </c>
      <c r="H50" s="4">
        <f t="shared" si="9"/>
        <v>0.84546992188984538</v>
      </c>
    </row>
    <row r="51" spans="1:8">
      <c r="A51" t="s">
        <v>24</v>
      </c>
      <c r="B51" s="1">
        <v>25906</v>
      </c>
      <c r="C51">
        <v>6134.57</v>
      </c>
      <c r="D51">
        <f t="shared" si="0"/>
        <v>4.2229528720024385</v>
      </c>
      <c r="E51" s="2">
        <v>4.2229528720024385</v>
      </c>
      <c r="F51" s="4">
        <f t="shared" si="7"/>
        <v>0.58573811088088135</v>
      </c>
      <c r="G51" s="4">
        <f t="shared" si="8"/>
        <v>0.67350632596102877</v>
      </c>
      <c r="H51" s="4">
        <f t="shared" si="9"/>
        <v>0.86968464630987596</v>
      </c>
    </row>
    <row r="52" spans="1:8">
      <c r="A52" t="s">
        <v>24</v>
      </c>
      <c r="B52" s="1">
        <v>22730</v>
      </c>
      <c r="C52">
        <v>5212.28</v>
      </c>
      <c r="D52">
        <f t="shared" si="0"/>
        <v>4.3608555181225874</v>
      </c>
      <c r="E52" s="2">
        <v>4.3608555181225874</v>
      </c>
      <c r="F52" s="4">
        <f t="shared" si="7"/>
        <v>0.50548339819073129</v>
      </c>
      <c r="G52" s="4">
        <f t="shared" si="8"/>
        <v>0.55569975155993534</v>
      </c>
      <c r="H52" s="4">
        <f t="shared" si="9"/>
        <v>0.90963401867962157</v>
      </c>
    </row>
    <row r="53" spans="1:8">
      <c r="A53" t="s">
        <v>24</v>
      </c>
      <c r="B53" s="1">
        <v>27577</v>
      </c>
      <c r="C53">
        <v>6249.18</v>
      </c>
      <c r="D53">
        <f t="shared" si="0"/>
        <v>4.4128989723451717</v>
      </c>
      <c r="E53" s="2">
        <v>4.4128989723451717</v>
      </c>
      <c r="F53" s="4">
        <f t="shared" si="7"/>
        <v>0.62796280386112091</v>
      </c>
      <c r="G53" s="4">
        <f t="shared" si="8"/>
        <v>0.68814576853560872</v>
      </c>
      <c r="H53" s="4">
        <f t="shared" si="9"/>
        <v>0.91254329035175408</v>
      </c>
    </row>
    <row r="54" spans="1:8">
      <c r="A54" t="s">
        <v>24</v>
      </c>
      <c r="B54" s="1">
        <v>28805</v>
      </c>
      <c r="C54">
        <v>5980.51</v>
      </c>
      <c r="D54">
        <f t="shared" si="0"/>
        <v>4.8164788621706176</v>
      </c>
      <c r="E54" s="2">
        <v>4.8164788621706176</v>
      </c>
      <c r="F54" s="4">
        <f t="shared" si="7"/>
        <v>0.65899327841512101</v>
      </c>
      <c r="G54" s="4">
        <f t="shared" si="8"/>
        <v>0.65382782911921933</v>
      </c>
      <c r="H54" s="4">
        <f t="shared" si="9"/>
        <v>1.00790032033794</v>
      </c>
    </row>
    <row r="55" spans="1:8">
      <c r="A55" t="s">
        <v>24</v>
      </c>
      <c r="B55" s="1">
        <v>18440</v>
      </c>
      <c r="C55">
        <v>3214.42</v>
      </c>
      <c r="D55">
        <f t="shared" si="0"/>
        <v>5.7366492244324014</v>
      </c>
      <c r="E55" s="2">
        <v>5.7366492244324014</v>
      </c>
      <c r="F55" s="4">
        <f t="shared" si="7"/>
        <v>0.39707889018042147</v>
      </c>
      <c r="G55" s="4">
        <f t="shared" si="8"/>
        <v>0.30050773740715436</v>
      </c>
      <c r="H55" s="4">
        <f t="shared" si="9"/>
        <v>1.3213599543442838</v>
      </c>
    </row>
    <row r="56" spans="1:8">
      <c r="A56" t="s">
        <v>25</v>
      </c>
      <c r="B56" s="1">
        <v>7440</v>
      </c>
      <c r="C56">
        <v>3086.2</v>
      </c>
      <c r="D56">
        <f t="shared" si="0"/>
        <v>2.4107316440930595</v>
      </c>
      <c r="E56" s="2">
        <v>2.4107316440930595</v>
      </c>
      <c r="F56" s="4">
        <f t="shared" si="7"/>
        <v>0.11911861323090918</v>
      </c>
      <c r="G56" s="4">
        <f t="shared" si="8"/>
        <v>0.28412985304355048</v>
      </c>
      <c r="H56" s="4">
        <f t="shared" si="9"/>
        <v>0.4192400480094961</v>
      </c>
    </row>
    <row r="57" spans="1:8">
      <c r="A57" t="s">
        <v>25</v>
      </c>
      <c r="B57" s="1">
        <v>12165</v>
      </c>
      <c r="C57">
        <v>3499.52</v>
      </c>
      <c r="D57">
        <f t="shared" si="0"/>
        <v>3.4761910204828093</v>
      </c>
      <c r="E57" s="2">
        <v>3.4761910204828093</v>
      </c>
      <c r="F57" s="4">
        <f t="shared" si="7"/>
        <v>0.23851518673876787</v>
      </c>
      <c r="G57" s="4">
        <f t="shared" si="8"/>
        <v>0.33692432477311485</v>
      </c>
      <c r="H57" s="4">
        <f t="shared" si="9"/>
        <v>0.70791916522911846</v>
      </c>
    </row>
    <row r="58" spans="1:8">
      <c r="A58" t="s">
        <v>25</v>
      </c>
      <c r="B58" s="1">
        <v>15408</v>
      </c>
      <c r="C58">
        <v>4403.63</v>
      </c>
      <c r="D58">
        <f t="shared" si="0"/>
        <v>3.498931563278477</v>
      </c>
      <c r="E58" s="2">
        <v>3.498931563278477</v>
      </c>
      <c r="F58" s="4">
        <f t="shared" si="7"/>
        <v>0.32046293020670136</v>
      </c>
      <c r="G58" s="4">
        <f t="shared" si="8"/>
        <v>0.45240871903280822</v>
      </c>
      <c r="H58" s="4">
        <f t="shared" si="9"/>
        <v>0.70834826280936847</v>
      </c>
    </row>
    <row r="59" spans="1:8">
      <c r="A59" t="s">
        <v>25</v>
      </c>
      <c r="B59" s="1">
        <v>19192</v>
      </c>
      <c r="C59">
        <v>5459.39</v>
      </c>
      <c r="D59">
        <f t="shared" si="0"/>
        <v>3.515411062408071</v>
      </c>
      <c r="E59" s="2">
        <v>3.515411062408071</v>
      </c>
      <c r="F59" s="4">
        <f t="shared" si="7"/>
        <v>0.4160812654773336</v>
      </c>
      <c r="G59" s="4">
        <f t="shared" si="8"/>
        <v>0.58726377437299226</v>
      </c>
      <c r="H59" s="4">
        <f t="shared" si="9"/>
        <v>0.70850831199587239</v>
      </c>
    </row>
    <row r="60" spans="1:8">
      <c r="A60" t="s">
        <v>25</v>
      </c>
      <c r="B60" s="1">
        <v>14543</v>
      </c>
      <c r="C60">
        <v>3961.81</v>
      </c>
      <c r="D60">
        <f t="shared" si="0"/>
        <v>3.6707969337247368</v>
      </c>
      <c r="E60" s="2">
        <v>3.6707969337247368</v>
      </c>
      <c r="F60" s="4">
        <f t="shared" si="7"/>
        <v>0.29860514479203515</v>
      </c>
      <c r="G60" s="4">
        <f t="shared" si="8"/>
        <v>0.39597386589345818</v>
      </c>
      <c r="H60" s="4">
        <f t="shared" si="9"/>
        <v>0.754103163142536</v>
      </c>
    </row>
    <row r="61" spans="1:8">
      <c r="A61" t="s">
        <v>25</v>
      </c>
      <c r="B61" s="1">
        <v>15569</v>
      </c>
      <c r="C61">
        <v>4101.9799999999996</v>
      </c>
      <c r="D61">
        <f t="shared" si="0"/>
        <v>3.7954841320533017</v>
      </c>
      <c r="E61" s="2">
        <v>3.7954841320533017</v>
      </c>
      <c r="F61" s="4">
        <f t="shared" si="7"/>
        <v>0.32453125789659876</v>
      </c>
      <c r="G61" s="4">
        <f t="shared" si="8"/>
        <v>0.41387815579555104</v>
      </c>
      <c r="H61" s="4">
        <f t="shared" si="9"/>
        <v>0.7841227021822138</v>
      </c>
    </row>
    <row r="62" spans="1:8">
      <c r="A62" t="s">
        <v>25</v>
      </c>
      <c r="B62" s="1">
        <v>14518</v>
      </c>
      <c r="C62">
        <v>3816.25</v>
      </c>
      <c r="D62">
        <f t="shared" si="0"/>
        <v>3.8042581067802161</v>
      </c>
      <c r="E62" s="2">
        <v>3.8042581067802161</v>
      </c>
      <c r="F62" s="4">
        <f t="shared" si="7"/>
        <v>0.29797341688987722</v>
      </c>
      <c r="G62" s="4">
        <f t="shared" si="8"/>
        <v>0.37738109684053217</v>
      </c>
      <c r="H62" s="4">
        <f t="shared" si="9"/>
        <v>0.78958225354830158</v>
      </c>
    </row>
    <row r="63" spans="1:8">
      <c r="A63" t="s">
        <v>25</v>
      </c>
      <c r="B63" s="1">
        <v>13376</v>
      </c>
      <c r="C63">
        <v>3484.42</v>
      </c>
      <c r="D63">
        <f t="shared" si="0"/>
        <v>3.8388024405783456</v>
      </c>
      <c r="E63" s="2">
        <v>3.8388024405783456</v>
      </c>
      <c r="F63" s="4">
        <f t="shared" si="7"/>
        <v>0.26911608631930056</v>
      </c>
      <c r="G63" s="4">
        <f t="shared" si="8"/>
        <v>0.33499556128933372</v>
      </c>
      <c r="H63" s="4">
        <f t="shared" si="9"/>
        <v>0.80334224514356045</v>
      </c>
    </row>
    <row r="64" spans="1:8">
      <c r="A64" t="s">
        <v>25</v>
      </c>
      <c r="B64" s="1">
        <v>16958</v>
      </c>
      <c r="C64">
        <v>4387.79</v>
      </c>
      <c r="D64">
        <f t="shared" si="0"/>
        <v>3.8648157728605974</v>
      </c>
      <c r="E64" s="2">
        <v>3.8648157728605974</v>
      </c>
      <c r="F64" s="4">
        <f t="shared" si="7"/>
        <v>0.35963006014049631</v>
      </c>
      <c r="G64" s="4">
        <f t="shared" si="8"/>
        <v>0.45038543336505366</v>
      </c>
      <c r="H64" s="4">
        <f t="shared" si="9"/>
        <v>0.79849398648069325</v>
      </c>
    </row>
    <row r="65" spans="1:8">
      <c r="A65" t="s">
        <v>25</v>
      </c>
      <c r="B65" s="1">
        <v>14359</v>
      </c>
      <c r="C65">
        <v>3689.73</v>
      </c>
      <c r="D65">
        <f t="shared" si="0"/>
        <v>3.8916126654253835</v>
      </c>
      <c r="E65" s="2">
        <v>3.8916126654253835</v>
      </c>
      <c r="F65" s="4">
        <f t="shared" si="7"/>
        <v>0.29395562743215242</v>
      </c>
      <c r="G65" s="4">
        <f t="shared" si="8"/>
        <v>0.36122035803470498</v>
      </c>
      <c r="H65" s="4">
        <f t="shared" si="9"/>
        <v>0.81378477401295868</v>
      </c>
    </row>
    <row r="66" spans="1:8">
      <c r="A66" t="s">
        <v>25</v>
      </c>
      <c r="B66" s="1">
        <v>16071</v>
      </c>
      <c r="C66">
        <v>3994.43</v>
      </c>
      <c r="D66">
        <f t="shared" ref="D66:D129" si="10">B66/C66</f>
        <v>4.0233525183818468</v>
      </c>
      <c r="E66" s="2">
        <v>4.0233525183818468</v>
      </c>
      <c r="F66" s="4">
        <f t="shared" si="7"/>
        <v>0.33721635417193108</v>
      </c>
      <c r="G66" s="4">
        <f t="shared" si="8"/>
        <v>0.40014050594914963</v>
      </c>
      <c r="H66" s="4">
        <f t="shared" si="9"/>
        <v>0.84274485876414862</v>
      </c>
    </row>
    <row r="67" spans="1:8">
      <c r="A67" t="s">
        <v>25</v>
      </c>
      <c r="B67" s="1">
        <v>15511</v>
      </c>
      <c r="C67">
        <v>3728.63</v>
      </c>
      <c r="D67">
        <f t="shared" si="10"/>
        <v>4.1599729659419138</v>
      </c>
      <c r="E67" s="2">
        <v>4.1599729659419138</v>
      </c>
      <c r="F67" s="4">
        <f t="shared" ref="F67:F130" si="11">(B67-2726)/(42300-2726)</f>
        <v>0.32306564916359226</v>
      </c>
      <c r="G67" s="4">
        <f t="shared" ref="G67:G130" si="12">(C67-861.79)/(8690.64-861.79)</f>
        <v>0.36618915932735974</v>
      </c>
      <c r="H67" s="4">
        <f t="shared" ref="H67:H130" si="13">F67/G67</f>
        <v>0.8822370650103909</v>
      </c>
    </row>
    <row r="68" spans="1:8">
      <c r="A68" t="s">
        <v>25</v>
      </c>
      <c r="B68" s="1">
        <v>21662</v>
      </c>
      <c r="C68">
        <v>5176.2299999999996</v>
      </c>
      <c r="D68">
        <f t="shared" si="10"/>
        <v>4.1848990481489423</v>
      </c>
      <c r="E68" s="2">
        <v>4.1848990481489423</v>
      </c>
      <c r="F68" s="4">
        <f t="shared" si="11"/>
        <v>0.47849598221054229</v>
      </c>
      <c r="G68" s="4">
        <f t="shared" si="12"/>
        <v>0.55109498840825921</v>
      </c>
      <c r="H68" s="4">
        <f t="shared" si="13"/>
        <v>0.86826407838074093</v>
      </c>
    </row>
    <row r="69" spans="1:8">
      <c r="A69" t="s">
        <v>25</v>
      </c>
      <c r="B69" s="1">
        <v>16579</v>
      </c>
      <c r="C69">
        <v>3901.6</v>
      </c>
      <c r="D69">
        <f t="shared" si="10"/>
        <v>4.2492823457043265</v>
      </c>
      <c r="E69" s="2">
        <v>4.2492823457043265</v>
      </c>
      <c r="F69" s="4">
        <f t="shared" si="11"/>
        <v>0.35005306514378126</v>
      </c>
      <c r="G69" s="4">
        <f t="shared" si="12"/>
        <v>0.38828308116773219</v>
      </c>
      <c r="H69" s="4">
        <f t="shared" si="13"/>
        <v>0.90154086572874348</v>
      </c>
    </row>
    <row r="70" spans="1:8">
      <c r="A70" t="s">
        <v>25</v>
      </c>
      <c r="B70" s="1">
        <v>18654</v>
      </c>
      <c r="C70">
        <v>4267.08</v>
      </c>
      <c r="D70">
        <f t="shared" si="10"/>
        <v>4.3716077504991704</v>
      </c>
      <c r="E70" s="2">
        <v>4.3716077504991704</v>
      </c>
      <c r="F70" s="4">
        <f t="shared" si="11"/>
        <v>0.40248648102289381</v>
      </c>
      <c r="G70" s="4">
        <f t="shared" si="12"/>
        <v>0.43496682143609855</v>
      </c>
      <c r="H70" s="4">
        <f t="shared" si="13"/>
        <v>0.92532685526227787</v>
      </c>
    </row>
    <row r="71" spans="1:8">
      <c r="A71" t="s">
        <v>25</v>
      </c>
      <c r="B71" s="1">
        <v>11584</v>
      </c>
      <c r="C71">
        <v>2526.94</v>
      </c>
      <c r="D71">
        <f t="shared" si="10"/>
        <v>4.5842006537551345</v>
      </c>
      <c r="E71" s="2">
        <v>4.5842006537551345</v>
      </c>
      <c r="F71" s="4">
        <f t="shared" si="11"/>
        <v>0.22383383029261636</v>
      </c>
      <c r="G71" s="4">
        <f t="shared" si="12"/>
        <v>0.21269407384226294</v>
      </c>
      <c r="H71" s="4">
        <f t="shared" si="13"/>
        <v>1.052374550212503</v>
      </c>
    </row>
    <row r="72" spans="1:8">
      <c r="A72" t="s">
        <v>25</v>
      </c>
      <c r="B72" s="1">
        <v>20960</v>
      </c>
      <c r="C72">
        <v>4567.91</v>
      </c>
      <c r="D72">
        <f t="shared" si="10"/>
        <v>4.5885317355201831</v>
      </c>
      <c r="E72" s="2">
        <v>4.5885317355201831</v>
      </c>
      <c r="F72" s="4">
        <f t="shared" si="11"/>
        <v>0.46075706271794614</v>
      </c>
      <c r="G72" s="4">
        <f t="shared" si="12"/>
        <v>0.47339264387489866</v>
      </c>
      <c r="H72" s="4">
        <f t="shared" si="13"/>
        <v>0.9733084547881321</v>
      </c>
    </row>
    <row r="73" spans="1:8">
      <c r="A73" t="s">
        <v>25</v>
      </c>
      <c r="B73" s="1">
        <v>25172</v>
      </c>
      <c r="C73">
        <v>5224.7299999999996</v>
      </c>
      <c r="D73">
        <f t="shared" si="10"/>
        <v>4.8178566165141552</v>
      </c>
      <c r="E73" s="2">
        <v>4.8178566165141552</v>
      </c>
      <c r="F73" s="4">
        <f t="shared" si="11"/>
        <v>0.56719057967352304</v>
      </c>
      <c r="G73" s="4">
        <f t="shared" si="12"/>
        <v>0.55729002343894696</v>
      </c>
      <c r="H73" s="4">
        <f t="shared" si="13"/>
        <v>1.0177655364678544</v>
      </c>
    </row>
    <row r="74" spans="1:8">
      <c r="A74" t="s">
        <v>25</v>
      </c>
      <c r="B74" s="1">
        <v>19128</v>
      </c>
      <c r="C74">
        <v>3913.81</v>
      </c>
      <c r="D74">
        <f t="shared" si="10"/>
        <v>4.8873092970788052</v>
      </c>
      <c r="E74" s="2">
        <v>4.8873092970788052</v>
      </c>
      <c r="F74" s="4">
        <f t="shared" si="11"/>
        <v>0.41446404204780918</v>
      </c>
      <c r="G74" s="4">
        <f t="shared" si="12"/>
        <v>0.38984269720329295</v>
      </c>
      <c r="H74" s="4">
        <f t="shared" si="13"/>
        <v>1.0631571272750475</v>
      </c>
    </row>
    <row r="75" spans="1:8">
      <c r="A75" t="s">
        <v>25</v>
      </c>
      <c r="B75" s="1">
        <v>18992</v>
      </c>
      <c r="C75">
        <v>3847.74</v>
      </c>
      <c r="D75">
        <f t="shared" si="10"/>
        <v>4.9358844412564258</v>
      </c>
      <c r="E75" s="2">
        <v>4.9358844412564258</v>
      </c>
      <c r="F75" s="4">
        <f t="shared" si="11"/>
        <v>0.41102744226006976</v>
      </c>
      <c r="G75" s="4">
        <f t="shared" si="12"/>
        <v>0.3814033989666426</v>
      </c>
      <c r="H75" s="4">
        <f t="shared" si="13"/>
        <v>1.077671157031346</v>
      </c>
    </row>
    <row r="76" spans="1:8">
      <c r="A76" t="s">
        <v>25</v>
      </c>
      <c r="B76" s="1">
        <v>20927</v>
      </c>
      <c r="C76">
        <v>3806.31</v>
      </c>
      <c r="D76">
        <f t="shared" si="10"/>
        <v>5.4979757297750318</v>
      </c>
      <c r="E76" s="2">
        <v>5.4979757297750318</v>
      </c>
      <c r="F76" s="4">
        <f t="shared" si="11"/>
        <v>0.45992318188709758</v>
      </c>
      <c r="G76" s="4">
        <f t="shared" si="12"/>
        <v>0.37611143399094377</v>
      </c>
      <c r="H76" s="4">
        <f t="shared" si="13"/>
        <v>1.2228375431366756</v>
      </c>
    </row>
    <row r="77" spans="1:8">
      <c r="A77" t="s">
        <v>26</v>
      </c>
      <c r="B77" s="1">
        <v>16421</v>
      </c>
      <c r="C77">
        <v>3986.91</v>
      </c>
      <c r="D77">
        <f t="shared" si="10"/>
        <v>4.1187285391443504</v>
      </c>
      <c r="E77" s="2">
        <v>4.1187285391443504</v>
      </c>
      <c r="F77" s="4">
        <f t="shared" si="11"/>
        <v>0.34606054480214282</v>
      </c>
      <c r="G77" s="4">
        <f t="shared" si="12"/>
        <v>0.39917995618769042</v>
      </c>
      <c r="H77" s="4">
        <f t="shared" si="13"/>
        <v>0.86692866071519037</v>
      </c>
    </row>
    <row r="78" spans="1:8">
      <c r="A78" t="s">
        <v>26</v>
      </c>
      <c r="B78" s="1">
        <v>13422</v>
      </c>
      <c r="C78">
        <v>2583.7800000000002</v>
      </c>
      <c r="D78">
        <f t="shared" si="10"/>
        <v>5.1947147202935229</v>
      </c>
      <c r="E78" s="2">
        <v>5.1947147202935229</v>
      </c>
      <c r="F78" s="4">
        <f t="shared" si="11"/>
        <v>0.27027846565927122</v>
      </c>
      <c r="G78" s="4">
        <f t="shared" si="12"/>
        <v>0.21995439943286693</v>
      </c>
      <c r="H78" s="4">
        <f t="shared" si="13"/>
        <v>1.2287931787505066</v>
      </c>
    </row>
    <row r="79" spans="1:8">
      <c r="A79" t="s">
        <v>26</v>
      </c>
      <c r="B79" s="1">
        <v>21123</v>
      </c>
      <c r="C79">
        <v>4033.01</v>
      </c>
      <c r="D79">
        <f t="shared" si="10"/>
        <v>5.2375273059079941</v>
      </c>
      <c r="E79" s="2">
        <v>5.2375273059079941</v>
      </c>
      <c r="F79" s="4">
        <f t="shared" si="11"/>
        <v>0.46487592864001615</v>
      </c>
      <c r="G79" s="4">
        <f t="shared" si="12"/>
        <v>0.40506843278387</v>
      </c>
      <c r="H79" s="4">
        <f t="shared" si="13"/>
        <v>1.1476478812360509</v>
      </c>
    </row>
    <row r="80" spans="1:8">
      <c r="A80" t="s">
        <v>26</v>
      </c>
      <c r="B80" s="1">
        <v>25685</v>
      </c>
      <c r="C80">
        <v>4599.8100000000004</v>
      </c>
      <c r="D80">
        <f t="shared" si="10"/>
        <v>5.583926292607738</v>
      </c>
      <c r="E80" s="2">
        <v>5.583926292607738</v>
      </c>
      <c r="F80" s="4">
        <f t="shared" si="11"/>
        <v>0.58015363622580485</v>
      </c>
      <c r="G80" s="4">
        <f t="shared" si="12"/>
        <v>0.47746731640023765</v>
      </c>
      <c r="H80" s="4">
        <f t="shared" si="13"/>
        <v>1.2150646050493019</v>
      </c>
    </row>
    <row r="81" spans="1:8">
      <c r="A81" t="s">
        <v>26</v>
      </c>
      <c r="B81" s="1">
        <v>21150</v>
      </c>
      <c r="C81">
        <v>3653.9</v>
      </c>
      <c r="D81">
        <f t="shared" si="10"/>
        <v>5.7883357508415667</v>
      </c>
      <c r="E81" s="2">
        <v>5.7883357508415667</v>
      </c>
      <c r="F81" s="4">
        <f t="shared" si="11"/>
        <v>0.46555819477434679</v>
      </c>
      <c r="G81" s="4">
        <f t="shared" si="12"/>
        <v>0.35664369607285878</v>
      </c>
      <c r="H81" s="4">
        <f t="shared" si="13"/>
        <v>1.3053874213978476</v>
      </c>
    </row>
    <row r="82" spans="1:8">
      <c r="A82" t="s">
        <v>26</v>
      </c>
      <c r="B82" s="1">
        <v>16245</v>
      </c>
      <c r="C82">
        <v>2716.48</v>
      </c>
      <c r="D82">
        <f t="shared" si="10"/>
        <v>5.9801655083048653</v>
      </c>
      <c r="E82" s="2">
        <v>5.9801655083048653</v>
      </c>
      <c r="F82" s="4">
        <f t="shared" si="11"/>
        <v>0.34161318037095062</v>
      </c>
      <c r="G82" s="4">
        <f t="shared" si="12"/>
        <v>0.23690452620755287</v>
      </c>
      <c r="H82" s="4">
        <f t="shared" si="13"/>
        <v>1.4419867186144943</v>
      </c>
    </row>
    <row r="83" spans="1:8">
      <c r="A83" t="s">
        <v>26</v>
      </c>
      <c r="B83" s="1">
        <v>18752</v>
      </c>
      <c r="C83">
        <v>3041.65</v>
      </c>
      <c r="D83">
        <f t="shared" si="10"/>
        <v>6.1650748771226143</v>
      </c>
      <c r="E83" s="2">
        <v>6.1650748771226143</v>
      </c>
      <c r="F83" s="4">
        <f t="shared" si="11"/>
        <v>0.40496285439935309</v>
      </c>
      <c r="G83" s="4">
        <f t="shared" si="12"/>
        <v>0.27843936210299092</v>
      </c>
      <c r="H83" s="4">
        <f t="shared" si="13"/>
        <v>1.4544023206372771</v>
      </c>
    </row>
    <row r="84" spans="1:8">
      <c r="A84" t="s">
        <v>26</v>
      </c>
      <c r="B84" s="1">
        <v>15869</v>
      </c>
      <c r="C84">
        <v>2548.94</v>
      </c>
      <c r="D84">
        <f t="shared" si="10"/>
        <v>6.2257252034178912</v>
      </c>
      <c r="E84" s="2">
        <v>6.2257252034178912</v>
      </c>
      <c r="F84" s="4">
        <f t="shared" si="11"/>
        <v>0.33211199272249459</v>
      </c>
      <c r="G84" s="4">
        <f t="shared" si="12"/>
        <v>0.21550419282525532</v>
      </c>
      <c r="H84" s="4">
        <f t="shared" si="13"/>
        <v>1.5410929521533365</v>
      </c>
    </row>
    <row r="85" spans="1:8">
      <c r="A85" t="s">
        <v>26</v>
      </c>
      <c r="B85" s="1">
        <v>22847</v>
      </c>
      <c r="C85">
        <v>3649.3</v>
      </c>
      <c r="D85">
        <f t="shared" si="10"/>
        <v>6.2606527279204229</v>
      </c>
      <c r="E85" s="2">
        <v>6.2606527279204229</v>
      </c>
      <c r="F85" s="4">
        <f t="shared" si="11"/>
        <v>0.50843988477283064</v>
      </c>
      <c r="G85" s="4">
        <f t="shared" si="12"/>
        <v>0.3560561257400513</v>
      </c>
      <c r="H85" s="4">
        <f t="shared" si="13"/>
        <v>1.4279767935913321</v>
      </c>
    </row>
    <row r="86" spans="1:8">
      <c r="A86" t="s">
        <v>26</v>
      </c>
      <c r="B86" s="1">
        <v>14707</v>
      </c>
      <c r="C86">
        <v>2335.12</v>
      </c>
      <c r="D86">
        <f t="shared" si="10"/>
        <v>6.2981773955942311</v>
      </c>
      <c r="E86" s="2">
        <v>6.2981773955942311</v>
      </c>
      <c r="F86" s="4">
        <f t="shared" si="11"/>
        <v>0.30274927983019156</v>
      </c>
      <c r="G86" s="4">
        <f t="shared" si="12"/>
        <v>0.18819239096419016</v>
      </c>
      <c r="H86" s="4">
        <f t="shared" si="13"/>
        <v>1.608722213895458</v>
      </c>
    </row>
    <row r="87" spans="1:8">
      <c r="A87" t="s">
        <v>26</v>
      </c>
      <c r="B87" s="1">
        <v>16553</v>
      </c>
      <c r="C87">
        <v>2565.17</v>
      </c>
      <c r="D87">
        <f t="shared" si="10"/>
        <v>6.4529836229177793</v>
      </c>
      <c r="E87" s="2">
        <v>6.4529836229177793</v>
      </c>
      <c r="F87" s="4">
        <f t="shared" si="11"/>
        <v>0.34939606812553697</v>
      </c>
      <c r="G87" s="4">
        <f t="shared" si="12"/>
        <v>0.21757729423861746</v>
      </c>
      <c r="H87" s="4">
        <f t="shared" si="13"/>
        <v>1.6058480244834445</v>
      </c>
    </row>
    <row r="88" spans="1:8">
      <c r="A88" t="s">
        <v>26</v>
      </c>
      <c r="B88" s="1">
        <v>24009</v>
      </c>
      <c r="C88">
        <v>3696.35</v>
      </c>
      <c r="D88">
        <f t="shared" si="10"/>
        <v>6.4953264707075897</v>
      </c>
      <c r="E88" s="2">
        <v>6.4953264707075897</v>
      </c>
      <c r="F88" s="4">
        <f t="shared" si="11"/>
        <v>0.53780259766513372</v>
      </c>
      <c r="G88" s="4">
        <f t="shared" si="12"/>
        <v>0.36206594838322359</v>
      </c>
      <c r="H88" s="4">
        <f t="shared" si="13"/>
        <v>1.4853719331150803</v>
      </c>
    </row>
    <row r="89" spans="1:8">
      <c r="A89" t="s">
        <v>26</v>
      </c>
      <c r="B89" s="1">
        <v>12660</v>
      </c>
      <c r="C89">
        <v>1929.37</v>
      </c>
      <c r="D89">
        <f t="shared" si="10"/>
        <v>6.5617274032456194</v>
      </c>
      <c r="E89" s="2">
        <v>6.5617274032456194</v>
      </c>
      <c r="F89" s="4">
        <f t="shared" si="11"/>
        <v>0.25102339920149591</v>
      </c>
      <c r="G89" s="4">
        <f t="shared" si="12"/>
        <v>0.13636485563013725</v>
      </c>
      <c r="H89" s="4">
        <f t="shared" si="13"/>
        <v>1.8408218014936877</v>
      </c>
    </row>
    <row r="90" spans="1:8">
      <c r="A90" t="s">
        <v>26</v>
      </c>
      <c r="B90" s="1">
        <v>18227</v>
      </c>
      <c r="C90">
        <v>2449.15</v>
      </c>
      <c r="D90">
        <f t="shared" si="10"/>
        <v>7.4421738154053445</v>
      </c>
      <c r="E90" s="2">
        <v>7.4421738154053445</v>
      </c>
      <c r="F90" s="4">
        <f t="shared" si="11"/>
        <v>0.3916965684540355</v>
      </c>
      <c r="G90" s="4">
        <f t="shared" si="12"/>
        <v>0.20275774858376394</v>
      </c>
      <c r="H90" s="4">
        <f t="shared" si="13"/>
        <v>1.9318451264624126</v>
      </c>
    </row>
    <row r="91" spans="1:8">
      <c r="A91" t="s">
        <v>26</v>
      </c>
      <c r="B91" s="1">
        <v>18695</v>
      </c>
      <c r="C91">
        <v>2406.0500000000002</v>
      </c>
      <c r="D91">
        <f t="shared" si="10"/>
        <v>7.7699964672388351</v>
      </c>
      <c r="E91" s="2">
        <v>7.7699964672388351</v>
      </c>
      <c r="F91" s="4">
        <f t="shared" si="11"/>
        <v>0.4035225147824329</v>
      </c>
      <c r="G91" s="4">
        <f t="shared" si="12"/>
        <v>0.19725247003071975</v>
      </c>
      <c r="H91" s="4">
        <f t="shared" si="13"/>
        <v>2.0457159026682352</v>
      </c>
    </row>
    <row r="92" spans="1:8">
      <c r="A92" t="s">
        <v>26</v>
      </c>
      <c r="B92" s="1">
        <v>16024</v>
      </c>
      <c r="C92">
        <v>1906.43</v>
      </c>
      <c r="D92">
        <f t="shared" si="10"/>
        <v>8.4052391118477985</v>
      </c>
      <c r="E92" s="2">
        <v>8.4052391118477985</v>
      </c>
      <c r="F92" s="4">
        <f t="shared" si="11"/>
        <v>0.33602870571587407</v>
      </c>
      <c r="G92" s="4">
        <f t="shared" si="12"/>
        <v>0.13343466792696249</v>
      </c>
      <c r="H92" s="4">
        <f t="shared" si="13"/>
        <v>2.518301360031896</v>
      </c>
    </row>
    <row r="93" spans="1:8">
      <c r="A93" t="s">
        <v>26</v>
      </c>
      <c r="B93" s="1">
        <v>16390</v>
      </c>
      <c r="C93">
        <v>1915.63</v>
      </c>
      <c r="D93">
        <f t="shared" si="10"/>
        <v>8.5559319910421117</v>
      </c>
      <c r="E93" s="2">
        <v>8.5559319910421117</v>
      </c>
      <c r="F93" s="4">
        <f t="shared" si="11"/>
        <v>0.34527720220346692</v>
      </c>
      <c r="G93" s="4">
        <f t="shared" si="12"/>
        <v>0.13460980859257748</v>
      </c>
      <c r="H93" s="4">
        <f t="shared" si="13"/>
        <v>2.5650226072939075</v>
      </c>
    </row>
    <row r="94" spans="1:8">
      <c r="A94" t="s">
        <v>27</v>
      </c>
      <c r="B94" s="1">
        <v>8492</v>
      </c>
      <c r="C94">
        <v>2094.3200000000002</v>
      </c>
      <c r="D94">
        <f t="shared" si="10"/>
        <v>4.0547767294396273</v>
      </c>
      <c r="E94" s="2">
        <v>4.0547767294396273</v>
      </c>
      <c r="F94" s="4">
        <f t="shared" si="11"/>
        <v>0.14570172335371709</v>
      </c>
      <c r="G94" s="4">
        <f t="shared" si="12"/>
        <v>0.15743436136852798</v>
      </c>
      <c r="H94" s="4">
        <f t="shared" si="13"/>
        <v>0.92547600210765479</v>
      </c>
    </row>
    <row r="95" spans="1:8">
      <c r="A95" t="s">
        <v>27</v>
      </c>
      <c r="B95" s="1">
        <v>9641</v>
      </c>
      <c r="C95">
        <v>2268.13</v>
      </c>
      <c r="D95">
        <f t="shared" si="10"/>
        <v>4.2506381909326185</v>
      </c>
      <c r="E95" s="2">
        <v>4.2506381909326185</v>
      </c>
      <c r="F95" s="4">
        <f t="shared" si="11"/>
        <v>0.17473593773689797</v>
      </c>
      <c r="G95" s="4">
        <f t="shared" si="12"/>
        <v>0.17963557866097835</v>
      </c>
      <c r="H95" s="4">
        <f t="shared" si="13"/>
        <v>0.97272455178087325</v>
      </c>
    </row>
    <row r="96" spans="1:8">
      <c r="A96" t="s">
        <v>27</v>
      </c>
      <c r="B96" s="1">
        <v>19125</v>
      </c>
      <c r="C96">
        <v>4329.59</v>
      </c>
      <c r="D96">
        <f t="shared" si="10"/>
        <v>4.4172773865423745</v>
      </c>
      <c r="E96" s="2">
        <v>4.4172773865423745</v>
      </c>
      <c r="F96" s="4">
        <f t="shared" si="11"/>
        <v>0.41438823469955022</v>
      </c>
      <c r="G96" s="4">
        <f t="shared" si="12"/>
        <v>0.44295139132822836</v>
      </c>
      <c r="H96" s="4">
        <f t="shared" si="13"/>
        <v>0.93551627291873041</v>
      </c>
    </row>
    <row r="97" spans="1:8">
      <c r="A97" t="s">
        <v>27</v>
      </c>
      <c r="B97" s="1">
        <v>15883</v>
      </c>
      <c r="C97">
        <v>3564.06</v>
      </c>
      <c r="D97">
        <f t="shared" si="10"/>
        <v>4.4564345156927772</v>
      </c>
      <c r="E97" s="2">
        <v>4.4564345156927772</v>
      </c>
      <c r="F97" s="4">
        <f t="shared" si="11"/>
        <v>0.33246576034770303</v>
      </c>
      <c r="G97" s="4">
        <f t="shared" si="12"/>
        <v>0.34516819200776616</v>
      </c>
      <c r="H97" s="4">
        <f t="shared" si="13"/>
        <v>0.96319929832996509</v>
      </c>
    </row>
    <row r="98" spans="1:8">
      <c r="A98" t="s">
        <v>27</v>
      </c>
      <c r="B98" s="1">
        <v>13287</v>
      </c>
      <c r="C98">
        <v>2669.19</v>
      </c>
      <c r="D98">
        <f t="shared" si="10"/>
        <v>4.9779146482640799</v>
      </c>
      <c r="E98" s="2">
        <v>4.9779146482640799</v>
      </c>
      <c r="F98" s="4">
        <f t="shared" si="11"/>
        <v>0.26686713498761816</v>
      </c>
      <c r="G98" s="4">
        <f t="shared" si="12"/>
        <v>0.23086404772092967</v>
      </c>
      <c r="H98" s="4">
        <f t="shared" si="13"/>
        <v>1.1559493027264658</v>
      </c>
    </row>
    <row r="99" spans="1:8">
      <c r="A99" t="s">
        <v>27</v>
      </c>
      <c r="B99" s="1">
        <v>19916</v>
      </c>
      <c r="C99">
        <v>4000.06</v>
      </c>
      <c r="D99">
        <f t="shared" si="10"/>
        <v>4.9789253161202582</v>
      </c>
      <c r="E99" s="2">
        <v>4.9789253161202582</v>
      </c>
      <c r="F99" s="4">
        <f t="shared" si="11"/>
        <v>0.43437610552382877</v>
      </c>
      <c r="G99" s="4">
        <f t="shared" si="12"/>
        <v>0.40085964094343363</v>
      </c>
      <c r="H99" s="4">
        <f t="shared" si="13"/>
        <v>1.0836114718396526</v>
      </c>
    </row>
    <row r="100" spans="1:8">
      <c r="A100" t="s">
        <v>27</v>
      </c>
      <c r="B100" s="1">
        <v>10698</v>
      </c>
      <c r="C100">
        <v>2142.38</v>
      </c>
      <c r="D100">
        <f t="shared" si="10"/>
        <v>4.9935118886472054</v>
      </c>
      <c r="E100" s="2">
        <v>4.9935118886472054</v>
      </c>
      <c r="F100" s="4">
        <f t="shared" si="11"/>
        <v>0.20144539344013745</v>
      </c>
      <c r="G100" s="4">
        <f t="shared" si="12"/>
        <v>0.16357319401955589</v>
      </c>
      <c r="H100" s="4">
        <f t="shared" si="13"/>
        <v>1.2315305979539275</v>
      </c>
    </row>
    <row r="101" spans="1:8">
      <c r="A101" t="s">
        <v>27</v>
      </c>
      <c r="B101" s="1">
        <v>21687</v>
      </c>
      <c r="C101">
        <v>4124.34</v>
      </c>
      <c r="D101">
        <f t="shared" si="10"/>
        <v>5.258295872794192</v>
      </c>
      <c r="E101" s="2">
        <v>5.258295872794192</v>
      </c>
      <c r="F101" s="4">
        <f t="shared" si="11"/>
        <v>0.47912771011270028</v>
      </c>
      <c r="G101" s="4">
        <f t="shared" si="12"/>
        <v>0.41673425854371976</v>
      </c>
      <c r="H101" s="4">
        <f t="shared" si="13"/>
        <v>1.1497199961121862</v>
      </c>
    </row>
    <row r="102" spans="1:8">
      <c r="A102" t="s">
        <v>27</v>
      </c>
      <c r="B102" s="1">
        <v>19900</v>
      </c>
      <c r="C102">
        <v>3623.6</v>
      </c>
      <c r="D102">
        <f t="shared" si="10"/>
        <v>5.4917761342311513</v>
      </c>
      <c r="E102" s="2">
        <v>5.4917761342311513</v>
      </c>
      <c r="F102" s="4">
        <f t="shared" si="11"/>
        <v>0.43397179966644767</v>
      </c>
      <c r="G102" s="4">
        <f t="shared" si="12"/>
        <v>0.35277339583719192</v>
      </c>
      <c r="H102" s="4">
        <f t="shared" si="13"/>
        <v>1.2301715627862413</v>
      </c>
    </row>
    <row r="103" spans="1:8">
      <c r="A103" t="s">
        <v>27</v>
      </c>
      <c r="B103" s="1">
        <v>10567</v>
      </c>
      <c r="C103">
        <v>1865.47</v>
      </c>
      <c r="D103">
        <f t="shared" si="10"/>
        <v>5.6645242217778895</v>
      </c>
      <c r="E103" s="2">
        <v>5.6645242217778895</v>
      </c>
      <c r="F103" s="4">
        <f t="shared" si="11"/>
        <v>0.19813513923282963</v>
      </c>
      <c r="G103" s="4">
        <f t="shared" si="12"/>
        <v>0.12820273731135481</v>
      </c>
      <c r="H103" s="4">
        <f t="shared" si="13"/>
        <v>1.5454829076826659</v>
      </c>
    </row>
    <row r="104" spans="1:8">
      <c r="A104" t="s">
        <v>27</v>
      </c>
      <c r="B104" s="1">
        <v>17904</v>
      </c>
      <c r="C104">
        <v>3044.3</v>
      </c>
      <c r="D104">
        <f t="shared" si="10"/>
        <v>5.8811549453076237</v>
      </c>
      <c r="E104" s="2">
        <v>5.8811549453076237</v>
      </c>
      <c r="F104" s="4">
        <f t="shared" si="11"/>
        <v>0.38353464395815434</v>
      </c>
      <c r="G104" s="4">
        <f t="shared" si="12"/>
        <v>0.27877785370776043</v>
      </c>
      <c r="H104" s="4">
        <f t="shared" si="13"/>
        <v>1.3757715645526465</v>
      </c>
    </row>
    <row r="105" spans="1:8">
      <c r="A105" t="s">
        <v>27</v>
      </c>
      <c r="B105" s="1">
        <v>19134</v>
      </c>
      <c r="C105">
        <v>3252.24</v>
      </c>
      <c r="D105">
        <f t="shared" si="10"/>
        <v>5.8833296435687403</v>
      </c>
      <c r="E105" s="2">
        <v>5.8833296435687403</v>
      </c>
      <c r="F105" s="4">
        <f t="shared" si="11"/>
        <v>0.4146156567443271</v>
      </c>
      <c r="G105" s="4">
        <f t="shared" si="12"/>
        <v>0.30533858740428033</v>
      </c>
      <c r="H105" s="4">
        <f t="shared" si="13"/>
        <v>1.3578881734831623</v>
      </c>
    </row>
    <row r="106" spans="1:8">
      <c r="A106" t="s">
        <v>27</v>
      </c>
      <c r="B106" s="1">
        <v>7970</v>
      </c>
      <c r="C106">
        <v>1326.48</v>
      </c>
      <c r="D106">
        <f t="shared" si="10"/>
        <v>6.00838308907786</v>
      </c>
      <c r="E106" s="2">
        <v>6.00838308907786</v>
      </c>
      <c r="F106" s="4">
        <f t="shared" si="11"/>
        <v>0.1325112447566584</v>
      </c>
      <c r="G106" s="4">
        <f t="shared" si="12"/>
        <v>5.9356099554851618E-2</v>
      </c>
      <c r="H106" s="4">
        <f t="shared" si="13"/>
        <v>2.2324789827910325</v>
      </c>
    </row>
    <row r="107" spans="1:8">
      <c r="A107" t="s">
        <v>27</v>
      </c>
      <c r="B107" s="1">
        <v>20261</v>
      </c>
      <c r="C107">
        <v>3368.29</v>
      </c>
      <c r="D107">
        <f t="shared" si="10"/>
        <v>6.0152184045910539</v>
      </c>
      <c r="E107" s="2">
        <v>6.0152184045910539</v>
      </c>
      <c r="F107" s="4">
        <f t="shared" si="11"/>
        <v>0.44309395057360895</v>
      </c>
      <c r="G107" s="4">
        <f t="shared" si="12"/>
        <v>0.32016196503956523</v>
      </c>
      <c r="H107" s="4">
        <f t="shared" si="13"/>
        <v>1.3839681128857761</v>
      </c>
    </row>
    <row r="108" spans="1:8">
      <c r="A108" t="s">
        <v>27</v>
      </c>
      <c r="B108" s="1">
        <v>15353</v>
      </c>
      <c r="C108">
        <v>2547.11</v>
      </c>
      <c r="D108">
        <f t="shared" si="10"/>
        <v>6.0276156114184305</v>
      </c>
      <c r="E108" s="2">
        <v>6.0276156114184305</v>
      </c>
      <c r="F108" s="4">
        <f t="shared" si="11"/>
        <v>0.31907312882195382</v>
      </c>
      <c r="G108" s="4">
        <f t="shared" si="12"/>
        <v>0.2152704420189428</v>
      </c>
      <c r="H108" s="4">
        <f t="shared" si="13"/>
        <v>1.4821966537973517</v>
      </c>
    </row>
    <row r="109" spans="1:8">
      <c r="A109" t="s">
        <v>27</v>
      </c>
      <c r="B109" s="1">
        <v>20492</v>
      </c>
      <c r="C109">
        <v>3305.69</v>
      </c>
      <c r="D109">
        <f t="shared" si="10"/>
        <v>6.1990083764660326</v>
      </c>
      <c r="E109" s="2">
        <v>6.1990083764660326</v>
      </c>
      <c r="F109" s="4">
        <f t="shared" si="11"/>
        <v>0.44893111638954869</v>
      </c>
      <c r="G109" s="4">
        <f t="shared" si="12"/>
        <v>0.31216589920614141</v>
      </c>
      <c r="H109" s="4">
        <f t="shared" si="13"/>
        <v>1.4381170958493874</v>
      </c>
    </row>
    <row r="110" spans="1:8">
      <c r="A110" t="s">
        <v>27</v>
      </c>
      <c r="B110" s="1">
        <v>23582</v>
      </c>
      <c r="C110">
        <v>3647.67</v>
      </c>
      <c r="D110">
        <f t="shared" si="10"/>
        <v>6.4649488577639973</v>
      </c>
      <c r="E110" s="2">
        <v>6.4649488577639973</v>
      </c>
      <c r="F110" s="4">
        <f t="shared" si="11"/>
        <v>0.5270126850962753</v>
      </c>
      <c r="G110" s="4">
        <f t="shared" si="12"/>
        <v>0.35584792146994776</v>
      </c>
      <c r="H110" s="4">
        <f t="shared" si="13"/>
        <v>1.4810053770140761</v>
      </c>
    </row>
    <row r="111" spans="1:8">
      <c r="A111" t="s">
        <v>27</v>
      </c>
      <c r="B111" s="1">
        <v>21593</v>
      </c>
      <c r="C111">
        <v>3070.51</v>
      </c>
      <c r="D111">
        <f t="shared" si="10"/>
        <v>7.0323822426893248</v>
      </c>
      <c r="E111" s="2">
        <v>7.0323822426893248</v>
      </c>
      <c r="F111" s="4">
        <f t="shared" si="11"/>
        <v>0.47675241320058626</v>
      </c>
      <c r="G111" s="4">
        <f t="shared" si="12"/>
        <v>0.28212572727795276</v>
      </c>
      <c r="H111" s="4">
        <f t="shared" si="13"/>
        <v>1.6898579856592999</v>
      </c>
    </row>
    <row r="112" spans="1:8">
      <c r="A112" t="s">
        <v>27</v>
      </c>
      <c r="B112" s="1">
        <v>16929</v>
      </c>
      <c r="C112">
        <v>2399.62</v>
      </c>
      <c r="D112">
        <f t="shared" si="10"/>
        <v>7.0548670206115975</v>
      </c>
      <c r="E112" s="2">
        <v>7.0548670206115975</v>
      </c>
      <c r="F112" s="4">
        <f t="shared" si="11"/>
        <v>0.35889725577399301</v>
      </c>
      <c r="G112" s="4">
        <f t="shared" si="12"/>
        <v>0.19643114889159966</v>
      </c>
      <c r="H112" s="4">
        <f t="shared" si="13"/>
        <v>1.8270893277320803</v>
      </c>
    </row>
    <row r="113" spans="1:8">
      <c r="A113" t="s">
        <v>27</v>
      </c>
      <c r="B113" s="1">
        <v>24148</v>
      </c>
      <c r="C113">
        <v>3392.93</v>
      </c>
      <c r="D113">
        <f t="shared" si="10"/>
        <v>7.1171524316740991</v>
      </c>
      <c r="E113" s="2">
        <v>7.1171524316740991</v>
      </c>
      <c r="F113" s="4">
        <f t="shared" si="11"/>
        <v>0.54131500480113204</v>
      </c>
      <c r="G113" s="4">
        <f t="shared" si="12"/>
        <v>0.32330929830051669</v>
      </c>
      <c r="H113" s="4">
        <f t="shared" si="13"/>
        <v>1.6742945768852542</v>
      </c>
    </row>
    <row r="114" spans="1:8">
      <c r="A114" t="s">
        <v>28</v>
      </c>
      <c r="B114" s="1">
        <v>17413</v>
      </c>
      <c r="C114">
        <v>5862.58</v>
      </c>
      <c r="D114">
        <f t="shared" si="10"/>
        <v>2.9701940101457036</v>
      </c>
      <c r="E114" s="2">
        <v>2.9701940101457036</v>
      </c>
      <c r="F114" s="4">
        <f t="shared" si="11"/>
        <v>0.37112750795977156</v>
      </c>
      <c r="G114" s="4">
        <f t="shared" si="12"/>
        <v>0.6387643140435697</v>
      </c>
      <c r="H114" s="4">
        <f t="shared" si="13"/>
        <v>0.58100851879220228</v>
      </c>
    </row>
    <row r="115" spans="1:8">
      <c r="A115" t="s">
        <v>28</v>
      </c>
      <c r="B115" s="1">
        <v>19753</v>
      </c>
      <c r="C115">
        <v>5970.32</v>
      </c>
      <c r="D115">
        <f t="shared" si="10"/>
        <v>3.3085328759597479</v>
      </c>
      <c r="E115" s="2">
        <v>3.3085328759597479</v>
      </c>
      <c r="F115" s="4">
        <f t="shared" si="11"/>
        <v>0.43025723960175871</v>
      </c>
      <c r="G115" s="4">
        <f t="shared" si="12"/>
        <v>0.65252623309936963</v>
      </c>
      <c r="H115" s="4">
        <f t="shared" si="13"/>
        <v>0.65937155899177036</v>
      </c>
    </row>
    <row r="116" spans="1:8">
      <c r="A116" t="s">
        <v>28</v>
      </c>
      <c r="B116" s="1">
        <v>19617</v>
      </c>
      <c r="C116">
        <v>5893.09</v>
      </c>
      <c r="D116">
        <f t="shared" si="10"/>
        <v>3.3288139159591994</v>
      </c>
      <c r="E116" s="2">
        <v>3.3288139159591994</v>
      </c>
      <c r="F116" s="4">
        <f t="shared" si="11"/>
        <v>0.4268206398140193</v>
      </c>
      <c r="G116" s="4">
        <f t="shared" si="12"/>
        <v>0.64266143814225596</v>
      </c>
      <c r="H116" s="4">
        <f t="shared" si="13"/>
        <v>0.66414540297894875</v>
      </c>
    </row>
    <row r="117" spans="1:8">
      <c r="A117" t="s">
        <v>28</v>
      </c>
      <c r="B117" s="1">
        <v>21677</v>
      </c>
      <c r="C117">
        <v>6450.37</v>
      </c>
      <c r="D117">
        <f t="shared" si="10"/>
        <v>3.3605824162024813</v>
      </c>
      <c r="E117" s="2">
        <v>3.3605824162024813</v>
      </c>
      <c r="F117" s="4">
        <f t="shared" si="11"/>
        <v>0.47887501895183704</v>
      </c>
      <c r="G117" s="4">
        <f t="shared" si="12"/>
        <v>0.71384430663507414</v>
      </c>
      <c r="H117" s="4">
        <f t="shared" si="13"/>
        <v>0.67083958574827407</v>
      </c>
    </row>
    <row r="118" spans="1:8">
      <c r="A118" t="s">
        <v>28</v>
      </c>
      <c r="B118" s="1">
        <v>22621</v>
      </c>
      <c r="C118">
        <v>6693</v>
      </c>
      <c r="D118">
        <f t="shared" si="10"/>
        <v>3.3797997908262363</v>
      </c>
      <c r="E118" s="2">
        <v>3.3797997908262363</v>
      </c>
      <c r="F118" s="4">
        <f t="shared" si="11"/>
        <v>0.50272906453732247</v>
      </c>
      <c r="G118" s="4">
        <f t="shared" si="12"/>
        <v>0.74483608703704896</v>
      </c>
      <c r="H118" s="4">
        <f t="shared" si="13"/>
        <v>0.67495261479230151</v>
      </c>
    </row>
    <row r="119" spans="1:8">
      <c r="A119" t="s">
        <v>28</v>
      </c>
      <c r="B119" s="1">
        <v>18417</v>
      </c>
      <c r="C119">
        <v>5065.8599999999997</v>
      </c>
      <c r="D119">
        <f t="shared" si="10"/>
        <v>3.635513022468051</v>
      </c>
      <c r="E119" s="2">
        <v>3.635513022468051</v>
      </c>
      <c r="F119" s="4">
        <f t="shared" si="11"/>
        <v>0.39649770051043615</v>
      </c>
      <c r="G119" s="4">
        <f t="shared" si="12"/>
        <v>0.53699713240131053</v>
      </c>
      <c r="H119" s="4">
        <f t="shared" si="13"/>
        <v>0.73836092706380441</v>
      </c>
    </row>
    <row r="120" spans="1:8">
      <c r="A120" t="s">
        <v>28</v>
      </c>
      <c r="B120" s="1">
        <v>21802</v>
      </c>
      <c r="C120">
        <v>5984.52</v>
      </c>
      <c r="D120">
        <f t="shared" si="10"/>
        <v>3.6430657763697001</v>
      </c>
      <c r="E120" s="2">
        <v>3.6430657763697001</v>
      </c>
      <c r="F120" s="4">
        <f t="shared" si="11"/>
        <v>0.48203365846262697</v>
      </c>
      <c r="G120" s="4">
        <f t="shared" si="12"/>
        <v>0.65434003717021028</v>
      </c>
      <c r="H120" s="4">
        <f t="shared" si="13"/>
        <v>0.73667150270561532</v>
      </c>
    </row>
    <row r="121" spans="1:8">
      <c r="A121" t="s">
        <v>28</v>
      </c>
      <c r="B121" s="1">
        <v>22947</v>
      </c>
      <c r="C121">
        <v>6268.17</v>
      </c>
      <c r="D121">
        <f t="shared" si="10"/>
        <v>3.6608770981004026</v>
      </c>
      <c r="E121" s="2">
        <v>3.6608770981004026</v>
      </c>
      <c r="F121" s="4">
        <f t="shared" si="11"/>
        <v>0.51096679638146258</v>
      </c>
      <c r="G121" s="4">
        <f t="shared" si="12"/>
        <v>0.69057141214865536</v>
      </c>
      <c r="H121" s="4">
        <f t="shared" si="13"/>
        <v>0.7399188373460639</v>
      </c>
    </row>
    <row r="122" spans="1:8">
      <c r="A122" t="s">
        <v>28</v>
      </c>
      <c r="B122" s="1">
        <v>19130</v>
      </c>
      <c r="C122">
        <v>5100.1400000000003</v>
      </c>
      <c r="D122">
        <f t="shared" si="10"/>
        <v>3.7508774268941636</v>
      </c>
      <c r="E122" s="2">
        <v>3.7508774268941636</v>
      </c>
      <c r="F122" s="4">
        <f t="shared" si="11"/>
        <v>0.41451458027998178</v>
      </c>
      <c r="G122" s="4">
        <f t="shared" si="12"/>
        <v>0.54137580870753699</v>
      </c>
      <c r="H122" s="4">
        <f t="shared" si="13"/>
        <v>0.76566882674270287</v>
      </c>
    </row>
    <row r="123" spans="1:8">
      <c r="A123" t="s">
        <v>28</v>
      </c>
      <c r="B123" s="1">
        <v>22335</v>
      </c>
      <c r="C123">
        <v>5928.44</v>
      </c>
      <c r="D123">
        <f t="shared" si="10"/>
        <v>3.7674329165851388</v>
      </c>
      <c r="E123" s="2">
        <v>3.7674329165851388</v>
      </c>
      <c r="F123" s="4">
        <f t="shared" si="11"/>
        <v>0.49550209733663514</v>
      </c>
      <c r="G123" s="4">
        <f t="shared" si="12"/>
        <v>0.6471767884172005</v>
      </c>
      <c r="H123" s="4">
        <f t="shared" si="13"/>
        <v>0.7656363859224371</v>
      </c>
    </row>
    <row r="124" spans="1:8">
      <c r="A124" t="s">
        <v>28</v>
      </c>
      <c r="B124" s="1">
        <v>26543</v>
      </c>
      <c r="C124">
        <v>7030.96</v>
      </c>
      <c r="D124">
        <f t="shared" si="10"/>
        <v>3.7751601488274718</v>
      </c>
      <c r="E124" s="2">
        <v>3.7751601488274718</v>
      </c>
      <c r="F124" s="4">
        <f t="shared" si="11"/>
        <v>0.60183453782786678</v>
      </c>
      <c r="G124" s="4">
        <f t="shared" si="12"/>
        <v>0.78800462392305393</v>
      </c>
      <c r="H124" s="4">
        <f t="shared" si="13"/>
        <v>0.76374493189095038</v>
      </c>
    </row>
    <row r="125" spans="1:8">
      <c r="A125" t="s">
        <v>28</v>
      </c>
      <c r="B125" s="1">
        <v>24637</v>
      </c>
      <c r="C125">
        <v>6519.75</v>
      </c>
      <c r="D125">
        <f t="shared" si="10"/>
        <v>3.778825875225277</v>
      </c>
      <c r="E125" s="2">
        <v>3.778825875225277</v>
      </c>
      <c r="F125" s="4">
        <f t="shared" si="11"/>
        <v>0.55367160256734216</v>
      </c>
      <c r="G125" s="4">
        <f t="shared" si="12"/>
        <v>0.72270640004598385</v>
      </c>
      <c r="H125" s="4">
        <f t="shared" si="13"/>
        <v>0.76610861967199062</v>
      </c>
    </row>
    <row r="126" spans="1:8">
      <c r="A126" t="s">
        <v>28</v>
      </c>
      <c r="B126" s="1">
        <v>24860</v>
      </c>
      <c r="C126">
        <v>6565.59</v>
      </c>
      <c r="D126">
        <f t="shared" si="10"/>
        <v>3.786407619117246</v>
      </c>
      <c r="E126" s="2">
        <v>3.786407619117246</v>
      </c>
      <c r="F126" s="4">
        <f t="shared" si="11"/>
        <v>0.55930661545459137</v>
      </c>
      <c r="G126" s="4">
        <f t="shared" si="12"/>
        <v>0.72856166614509166</v>
      </c>
      <c r="H126" s="4">
        <f t="shared" si="13"/>
        <v>0.76768603324129125</v>
      </c>
    </row>
    <row r="127" spans="1:8">
      <c r="A127" t="s">
        <v>28</v>
      </c>
      <c r="B127" s="1">
        <v>26583</v>
      </c>
      <c r="C127">
        <v>6355.1</v>
      </c>
      <c r="D127">
        <f t="shared" si="10"/>
        <v>4.1829396862362511</v>
      </c>
      <c r="E127" s="2">
        <v>4.1829396862362511</v>
      </c>
      <c r="F127" s="4">
        <f t="shared" si="11"/>
        <v>0.60284530247131951</v>
      </c>
      <c r="G127" s="4">
        <f t="shared" si="12"/>
        <v>0.7016752141119067</v>
      </c>
      <c r="H127" s="4">
        <f t="shared" si="13"/>
        <v>0.85915148539816411</v>
      </c>
    </row>
    <row r="128" spans="1:8">
      <c r="A128" t="s">
        <v>28</v>
      </c>
      <c r="B128" s="1">
        <v>22777</v>
      </c>
      <c r="C128">
        <v>5326.43</v>
      </c>
      <c r="D128">
        <f t="shared" si="10"/>
        <v>4.276222535544445</v>
      </c>
      <c r="E128" s="2">
        <v>4.276222535544445</v>
      </c>
      <c r="F128" s="4">
        <f t="shared" si="11"/>
        <v>0.5066710466467883</v>
      </c>
      <c r="G128" s="4">
        <f t="shared" si="12"/>
        <v>0.57028043710123466</v>
      </c>
      <c r="H128" s="4">
        <f t="shared" si="13"/>
        <v>0.88845945553072758</v>
      </c>
    </row>
    <row r="129" spans="1:8">
      <c r="A129" t="s">
        <v>28</v>
      </c>
      <c r="B129" s="1">
        <v>20863</v>
      </c>
      <c r="C129">
        <v>4593.0200000000004</v>
      </c>
      <c r="D129">
        <f t="shared" si="10"/>
        <v>4.5423272705104694</v>
      </c>
      <c r="E129" s="2">
        <v>4.5423272705104694</v>
      </c>
      <c r="F129" s="4">
        <f t="shared" si="11"/>
        <v>0.45830595845757316</v>
      </c>
      <c r="G129" s="4">
        <f t="shared" si="12"/>
        <v>0.47660001149594139</v>
      </c>
      <c r="H129" s="4">
        <f t="shared" si="13"/>
        <v>0.96161550021589959</v>
      </c>
    </row>
    <row r="130" spans="1:8">
      <c r="A130" t="s">
        <v>28</v>
      </c>
      <c r="B130" s="1">
        <v>23676</v>
      </c>
      <c r="C130">
        <v>5158.32</v>
      </c>
      <c r="D130">
        <f t="shared" ref="D130:D193" si="14">B130/C130</f>
        <v>4.5898664681524224</v>
      </c>
      <c r="E130" s="2">
        <v>4.5898664681524224</v>
      </c>
      <c r="F130" s="4">
        <f t="shared" si="11"/>
        <v>0.52938798200838932</v>
      </c>
      <c r="G130" s="4">
        <f t="shared" si="12"/>
        <v>0.5488072960907413</v>
      </c>
      <c r="H130" s="4">
        <f t="shared" si="13"/>
        <v>0.96461542289856672</v>
      </c>
    </row>
    <row r="131" spans="1:8">
      <c r="A131" t="s">
        <v>28</v>
      </c>
      <c r="B131" s="1">
        <v>26593</v>
      </c>
      <c r="C131">
        <v>5336.77</v>
      </c>
      <c r="D131">
        <f t="shared" si="14"/>
        <v>4.9829765944569466</v>
      </c>
      <c r="E131" s="2">
        <v>4.9829765944569466</v>
      </c>
      <c r="F131" s="4">
        <f t="shared" ref="F131:F194" si="15">(B131-2726)/(42300-2726)</f>
        <v>0.60309799363218275</v>
      </c>
      <c r="G131" s="4">
        <f t="shared" ref="G131:G194" si="16">(C131-861.79)/(8690.64-861.79)</f>
        <v>0.57160119302324108</v>
      </c>
      <c r="H131" s="4">
        <f t="shared" ref="H131:H194" si="17">F131/G131</f>
        <v>1.0551027551960708</v>
      </c>
    </row>
    <row r="132" spans="1:8">
      <c r="A132" t="s">
        <v>28</v>
      </c>
      <c r="B132" s="1">
        <v>27732</v>
      </c>
      <c r="C132">
        <v>4991.3599999999997</v>
      </c>
      <c r="D132">
        <f t="shared" si="14"/>
        <v>5.556000769329402</v>
      </c>
      <c r="E132" s="2">
        <v>5.556000769329402</v>
      </c>
      <c r="F132" s="4">
        <f t="shared" si="15"/>
        <v>0.63187951685450039</v>
      </c>
      <c r="G132" s="4">
        <f t="shared" si="16"/>
        <v>0.52748104766344994</v>
      </c>
      <c r="H132" s="4">
        <f t="shared" si="17"/>
        <v>1.1979189008846818</v>
      </c>
    </row>
    <row r="133" spans="1:8">
      <c r="A133" t="s">
        <v>29</v>
      </c>
      <c r="B133" s="1">
        <v>13245</v>
      </c>
      <c r="C133">
        <v>5074.7700000000004</v>
      </c>
      <c r="D133">
        <f t="shared" si="14"/>
        <v>2.6099705011261594</v>
      </c>
      <c r="E133" s="2">
        <v>2.6099705011261594</v>
      </c>
      <c r="F133" s="4">
        <f t="shared" si="15"/>
        <v>0.26580583211199271</v>
      </c>
      <c r="G133" s="4">
        <f t="shared" si="16"/>
        <v>0.53813523058942259</v>
      </c>
      <c r="H133" s="4">
        <f t="shared" si="17"/>
        <v>0.49393872952873585</v>
      </c>
    </row>
    <row r="134" spans="1:8">
      <c r="A134" t="s">
        <v>29</v>
      </c>
      <c r="B134" s="1">
        <v>19659</v>
      </c>
      <c r="C134">
        <v>6224.65</v>
      </c>
      <c r="D134">
        <f t="shared" si="14"/>
        <v>3.1582498614379926</v>
      </c>
      <c r="E134" s="2">
        <v>3.1582498614379926</v>
      </c>
      <c r="F134" s="4">
        <f t="shared" si="15"/>
        <v>0.42788194268964469</v>
      </c>
      <c r="G134" s="4">
        <f t="shared" si="16"/>
        <v>0.6850124858695722</v>
      </c>
      <c r="H134" s="4">
        <f t="shared" si="17"/>
        <v>0.62463378626811528</v>
      </c>
    </row>
    <row r="135" spans="1:8">
      <c r="A135" t="s">
        <v>29</v>
      </c>
      <c r="B135" s="1">
        <v>12849</v>
      </c>
      <c r="C135">
        <v>4018.47</v>
      </c>
      <c r="D135">
        <f t="shared" si="14"/>
        <v>3.1974856101949252</v>
      </c>
      <c r="E135" s="2">
        <v>3.1974856101949252</v>
      </c>
      <c r="F135" s="4">
        <f t="shared" si="15"/>
        <v>0.25579926214181026</v>
      </c>
      <c r="G135" s="4">
        <f t="shared" si="16"/>
        <v>0.40321119960147406</v>
      </c>
      <c r="H135" s="4">
        <f t="shared" si="17"/>
        <v>0.63440515143090559</v>
      </c>
    </row>
    <row r="136" spans="1:8">
      <c r="A136" t="s">
        <v>29</v>
      </c>
      <c r="B136" s="1">
        <v>15752</v>
      </c>
      <c r="C136">
        <v>4923.51</v>
      </c>
      <c r="D136">
        <f t="shared" si="14"/>
        <v>3.1993435577464044</v>
      </c>
      <c r="E136" s="2">
        <v>3.1993435577464044</v>
      </c>
      <c r="F136" s="4">
        <f t="shared" si="15"/>
        <v>0.32915550614039518</v>
      </c>
      <c r="G136" s="4">
        <f t="shared" si="16"/>
        <v>0.51881438525453938</v>
      </c>
      <c r="H136" s="4">
        <f t="shared" si="17"/>
        <v>0.63443789435195741</v>
      </c>
    </row>
    <row r="137" spans="1:8">
      <c r="A137" t="s">
        <v>29</v>
      </c>
      <c r="B137" s="1">
        <v>23126</v>
      </c>
      <c r="C137">
        <v>6910.05</v>
      </c>
      <c r="D137">
        <f t="shared" si="14"/>
        <v>3.346719632998314</v>
      </c>
      <c r="E137" s="2">
        <v>3.346719632998314</v>
      </c>
      <c r="F137" s="4">
        <f t="shared" si="15"/>
        <v>0.51548996816091375</v>
      </c>
      <c r="G137" s="4">
        <f t="shared" si="16"/>
        <v>0.77256046545788981</v>
      </c>
      <c r="H137" s="4">
        <f t="shared" si="17"/>
        <v>0.66724870247584744</v>
      </c>
    </row>
    <row r="138" spans="1:8">
      <c r="A138" t="s">
        <v>29</v>
      </c>
      <c r="B138" s="1">
        <v>19130</v>
      </c>
      <c r="C138">
        <v>5530.3</v>
      </c>
      <c r="D138">
        <f t="shared" si="14"/>
        <v>3.4591251830822918</v>
      </c>
      <c r="E138" s="2">
        <v>3.4591251830822918</v>
      </c>
      <c r="F138" s="4">
        <f t="shared" si="15"/>
        <v>0.41451458027998178</v>
      </c>
      <c r="G138" s="4">
        <f t="shared" si="16"/>
        <v>0.5963212987859009</v>
      </c>
      <c r="H138" s="4">
        <f t="shared" si="17"/>
        <v>0.69511952889143114</v>
      </c>
    </row>
    <row r="139" spans="1:8">
      <c r="A139" t="s">
        <v>29</v>
      </c>
      <c r="B139" s="1">
        <v>21628</v>
      </c>
      <c r="C139">
        <v>6180.55</v>
      </c>
      <c r="D139">
        <f t="shared" si="14"/>
        <v>3.499364943249387</v>
      </c>
      <c r="E139" s="2">
        <v>3.499364943249387</v>
      </c>
      <c r="F139" s="4">
        <f t="shared" si="15"/>
        <v>0.47763683226360742</v>
      </c>
      <c r="G139" s="4">
        <f t="shared" si="16"/>
        <v>0.67937947463548298</v>
      </c>
      <c r="H139" s="4">
        <f t="shared" si="17"/>
        <v>0.70304866440052616</v>
      </c>
    </row>
    <row r="140" spans="1:8">
      <c r="A140" t="s">
        <v>29</v>
      </c>
      <c r="B140" s="1">
        <v>23105</v>
      </c>
      <c r="C140">
        <v>6579.52</v>
      </c>
      <c r="D140">
        <f t="shared" si="14"/>
        <v>3.5116543456057583</v>
      </c>
      <c r="E140" s="2">
        <v>3.5116543456057583</v>
      </c>
      <c r="F140" s="4">
        <f t="shared" si="15"/>
        <v>0.51495931672310102</v>
      </c>
      <c r="G140" s="4">
        <f t="shared" si="16"/>
        <v>0.73034098239205003</v>
      </c>
      <c r="H140" s="4">
        <f t="shared" si="17"/>
        <v>0.70509437254428753</v>
      </c>
    </row>
    <row r="141" spans="1:8">
      <c r="A141" t="s">
        <v>29</v>
      </c>
      <c r="B141" s="1">
        <v>21196</v>
      </c>
      <c r="C141">
        <v>5954.32</v>
      </c>
      <c r="D141">
        <f t="shared" si="14"/>
        <v>3.5597683698558358</v>
      </c>
      <c r="E141" s="2">
        <v>3.5597683698558358</v>
      </c>
      <c r="F141" s="4">
        <f t="shared" si="15"/>
        <v>0.4667205741143175</v>
      </c>
      <c r="G141" s="4">
        <f t="shared" si="16"/>
        <v>0.65048251020264791</v>
      </c>
      <c r="H141" s="4">
        <f t="shared" si="17"/>
        <v>0.7174990361676562</v>
      </c>
    </row>
    <row r="142" spans="1:8">
      <c r="A142" t="s">
        <v>29</v>
      </c>
      <c r="B142" s="1">
        <v>22775</v>
      </c>
      <c r="C142">
        <v>6260.88</v>
      </c>
      <c r="D142">
        <f t="shared" si="14"/>
        <v>3.6376675483318639</v>
      </c>
      <c r="E142" s="2">
        <v>3.6376675483318639</v>
      </c>
      <c r="F142" s="4">
        <f t="shared" si="15"/>
        <v>0.5066205084146157</v>
      </c>
      <c r="G142" s="4">
        <f t="shared" si="16"/>
        <v>0.68964024090383647</v>
      </c>
      <c r="H142" s="4">
        <f t="shared" si="17"/>
        <v>0.73461564213631636</v>
      </c>
    </row>
    <row r="143" spans="1:8">
      <c r="A143" t="s">
        <v>29</v>
      </c>
      <c r="B143" s="1">
        <v>21456</v>
      </c>
      <c r="C143">
        <v>5663.55</v>
      </c>
      <c r="D143">
        <f t="shared" si="14"/>
        <v>3.7884365812961835</v>
      </c>
      <c r="E143" s="2">
        <v>3.7884365812961835</v>
      </c>
      <c r="F143" s="4">
        <f t="shared" si="15"/>
        <v>0.47329054429676048</v>
      </c>
      <c r="G143" s="4">
        <f t="shared" si="16"/>
        <v>0.61334167853516164</v>
      </c>
      <c r="H143" s="4">
        <f t="shared" si="17"/>
        <v>0.7716588662735524</v>
      </c>
    </row>
    <row r="144" spans="1:8">
      <c r="A144" t="s">
        <v>29</v>
      </c>
      <c r="B144" s="1">
        <v>22824</v>
      </c>
      <c r="C144">
        <v>5995.9</v>
      </c>
      <c r="D144">
        <f t="shared" si="14"/>
        <v>3.8066011774712725</v>
      </c>
      <c r="E144" s="2">
        <v>3.8066011774712725</v>
      </c>
      <c r="F144" s="4">
        <f t="shared" si="15"/>
        <v>0.50785869510284531</v>
      </c>
      <c r="G144" s="4">
        <f t="shared" si="16"/>
        <v>0.65579363508050348</v>
      </c>
      <c r="H144" s="4">
        <f t="shared" si="17"/>
        <v>0.77441845717289093</v>
      </c>
    </row>
    <row r="145" spans="1:8">
      <c r="A145" t="s">
        <v>29</v>
      </c>
      <c r="B145" s="1">
        <v>19855</v>
      </c>
      <c r="C145">
        <v>5076.97</v>
      </c>
      <c r="D145">
        <f t="shared" si="14"/>
        <v>3.9107971880865948</v>
      </c>
      <c r="E145" s="2">
        <v>3.9107971880865948</v>
      </c>
      <c r="F145" s="4">
        <f t="shared" si="15"/>
        <v>0.43283468944256331</v>
      </c>
      <c r="G145" s="4">
        <f t="shared" si="16"/>
        <v>0.5384162424877218</v>
      </c>
      <c r="H145" s="4">
        <f t="shared" si="17"/>
        <v>0.80390347706204979</v>
      </c>
    </row>
    <row r="146" spans="1:8">
      <c r="A146" t="s">
        <v>29</v>
      </c>
      <c r="B146" s="1">
        <v>22697</v>
      </c>
      <c r="C146">
        <v>5777.66</v>
      </c>
      <c r="D146">
        <f t="shared" si="14"/>
        <v>3.9284070021427362</v>
      </c>
      <c r="E146" s="2">
        <v>3.9284070021427362</v>
      </c>
      <c r="F146" s="4">
        <f t="shared" si="15"/>
        <v>0.50464951735988273</v>
      </c>
      <c r="G146" s="4">
        <f t="shared" si="16"/>
        <v>0.627917254769219</v>
      </c>
      <c r="H146" s="4">
        <f t="shared" si="17"/>
        <v>0.80368792787094001</v>
      </c>
    </row>
    <row r="147" spans="1:8">
      <c r="A147" t="s">
        <v>29</v>
      </c>
      <c r="B147" s="1">
        <v>21041</v>
      </c>
      <c r="C147">
        <v>5142.2</v>
      </c>
      <c r="D147">
        <f t="shared" si="14"/>
        <v>4.0918284002955936</v>
      </c>
      <c r="E147" s="2">
        <v>4.0918284002955936</v>
      </c>
      <c r="F147" s="4">
        <f t="shared" si="15"/>
        <v>0.46280386112093796</v>
      </c>
      <c r="G147" s="4">
        <f t="shared" si="16"/>
        <v>0.54674824527229415</v>
      </c>
      <c r="H147" s="4">
        <f t="shared" si="17"/>
        <v>0.84646611145583139</v>
      </c>
    </row>
    <row r="148" spans="1:8">
      <c r="A148" t="s">
        <v>29</v>
      </c>
      <c r="B148" s="1">
        <v>19950</v>
      </c>
      <c r="C148">
        <v>4826.09</v>
      </c>
      <c r="D148">
        <f t="shared" si="14"/>
        <v>4.133781176894753</v>
      </c>
      <c r="E148" s="2">
        <v>4.133781176894753</v>
      </c>
      <c r="F148" s="4">
        <f t="shared" si="15"/>
        <v>0.43523525547076364</v>
      </c>
      <c r="G148" s="4">
        <f t="shared" si="16"/>
        <v>0.50637066746712489</v>
      </c>
      <c r="H148" s="4">
        <f t="shared" si="17"/>
        <v>0.85951909032926044</v>
      </c>
    </row>
    <row r="149" spans="1:8">
      <c r="A149" t="s">
        <v>29</v>
      </c>
      <c r="B149" s="1">
        <v>23203</v>
      </c>
      <c r="C149">
        <v>5601.92</v>
      </c>
      <c r="D149">
        <f t="shared" si="14"/>
        <v>4.141972752199246</v>
      </c>
      <c r="E149" s="2">
        <v>4.141972752199246</v>
      </c>
      <c r="F149" s="4">
        <f t="shared" si="15"/>
        <v>0.51743569009956036</v>
      </c>
      <c r="G149" s="4">
        <f t="shared" si="16"/>
        <v>0.60546951340235167</v>
      </c>
      <c r="H149" s="4">
        <f t="shared" si="17"/>
        <v>0.8546023848366906</v>
      </c>
    </row>
    <row r="150" spans="1:8">
      <c r="A150" t="s">
        <v>29</v>
      </c>
      <c r="B150" s="1">
        <v>22256</v>
      </c>
      <c r="C150">
        <v>5280.24</v>
      </c>
      <c r="D150">
        <f t="shared" si="14"/>
        <v>4.2149599260639672</v>
      </c>
      <c r="E150" s="2">
        <v>4.2149599260639672</v>
      </c>
      <c r="F150" s="4">
        <f t="shared" si="15"/>
        <v>0.49350583716581592</v>
      </c>
      <c r="G150" s="4">
        <f t="shared" si="16"/>
        <v>0.56438046456376101</v>
      </c>
      <c r="H150" s="4">
        <f t="shared" si="17"/>
        <v>0.87442048077846246</v>
      </c>
    </row>
    <row r="151" spans="1:8">
      <c r="A151" t="s">
        <v>29</v>
      </c>
      <c r="B151" s="1">
        <v>18771</v>
      </c>
      <c r="C151">
        <v>4288.9799999999996</v>
      </c>
      <c r="D151">
        <f t="shared" si="14"/>
        <v>4.3765650574262418</v>
      </c>
      <c r="E151" s="2">
        <v>4.3765650574262418</v>
      </c>
      <c r="F151" s="4">
        <f t="shared" si="15"/>
        <v>0.40544296760499315</v>
      </c>
      <c r="G151" s="4">
        <f t="shared" si="16"/>
        <v>0.43776416715098637</v>
      </c>
      <c r="H151" s="4">
        <f t="shared" si="17"/>
        <v>0.92616755328252909</v>
      </c>
    </row>
    <row r="152" spans="1:8">
      <c r="A152" t="s">
        <v>30</v>
      </c>
      <c r="B152" s="1">
        <v>25353</v>
      </c>
      <c r="C152">
        <v>7176.4</v>
      </c>
      <c r="D152">
        <f t="shared" si="14"/>
        <v>3.532829831113093</v>
      </c>
      <c r="E152" s="2">
        <v>3.532829831113093</v>
      </c>
      <c r="F152" s="4">
        <f t="shared" si="15"/>
        <v>0.57176428968514681</v>
      </c>
      <c r="G152" s="4">
        <f t="shared" si="16"/>
        <v>0.80658206505425445</v>
      </c>
      <c r="H152" s="4">
        <f t="shared" si="17"/>
        <v>0.70887305143176882</v>
      </c>
    </row>
    <row r="153" spans="1:8">
      <c r="A153" t="s">
        <v>30</v>
      </c>
      <c r="B153" s="1">
        <v>23429</v>
      </c>
      <c r="C153">
        <v>6310.45</v>
      </c>
      <c r="D153">
        <f t="shared" si="14"/>
        <v>3.7127304708855946</v>
      </c>
      <c r="E153" s="2">
        <v>3.7127304708855946</v>
      </c>
      <c r="F153" s="4">
        <f t="shared" si="15"/>
        <v>0.52314651033506843</v>
      </c>
      <c r="G153" s="4">
        <f t="shared" si="16"/>
        <v>0.69597194990324251</v>
      </c>
      <c r="H153" s="4">
        <f t="shared" si="17"/>
        <v>0.75167757897110488</v>
      </c>
    </row>
    <row r="154" spans="1:8">
      <c r="A154" t="s">
        <v>30</v>
      </c>
      <c r="B154" s="1">
        <v>30810</v>
      </c>
      <c r="C154">
        <v>7866.71</v>
      </c>
      <c r="D154">
        <f t="shared" si="14"/>
        <v>3.9165038497669293</v>
      </c>
      <c r="E154" s="2">
        <v>3.9165038497669293</v>
      </c>
      <c r="F154" s="4">
        <f t="shared" si="15"/>
        <v>0.70965785616819121</v>
      </c>
      <c r="G154" s="4">
        <f t="shared" si="16"/>
        <v>0.89475721210650361</v>
      </c>
      <c r="H154" s="4">
        <f t="shared" si="17"/>
        <v>0.79312895896917357</v>
      </c>
    </row>
    <row r="155" spans="1:8">
      <c r="A155" t="s">
        <v>30</v>
      </c>
      <c r="B155" s="1">
        <v>19879</v>
      </c>
      <c r="C155">
        <v>5034.6400000000003</v>
      </c>
      <c r="D155">
        <f t="shared" si="14"/>
        <v>3.9484451718494271</v>
      </c>
      <c r="E155" s="2">
        <v>3.9484451718494271</v>
      </c>
      <c r="F155" s="4">
        <f t="shared" si="15"/>
        <v>0.43344114822863494</v>
      </c>
      <c r="G155" s="4">
        <f t="shared" si="16"/>
        <v>0.53300931809908236</v>
      </c>
      <c r="H155" s="4">
        <f t="shared" si="17"/>
        <v>0.81319619284415878</v>
      </c>
    </row>
    <row r="156" spans="1:8">
      <c r="A156" t="s">
        <v>30</v>
      </c>
      <c r="B156" s="1">
        <v>21335</v>
      </c>
      <c r="C156">
        <v>5323.3</v>
      </c>
      <c r="D156">
        <f t="shared" si="14"/>
        <v>4.007852272086863</v>
      </c>
      <c r="E156" s="2">
        <v>4.007852272086863</v>
      </c>
      <c r="F156" s="4">
        <f t="shared" si="15"/>
        <v>0.47023298125031587</v>
      </c>
      <c r="G156" s="4">
        <f t="shared" si="16"/>
        <v>0.56988063380956344</v>
      </c>
      <c r="H156" s="4">
        <f t="shared" si="17"/>
        <v>0.82514293933254323</v>
      </c>
    </row>
    <row r="157" spans="1:8">
      <c r="A157" t="s">
        <v>30</v>
      </c>
      <c r="B157" s="1">
        <v>20158</v>
      </c>
      <c r="C157">
        <v>4853.78</v>
      </c>
      <c r="D157">
        <f t="shared" si="14"/>
        <v>4.1530518482502297</v>
      </c>
      <c r="E157" s="2">
        <v>4.1530518482502297</v>
      </c>
      <c r="F157" s="4">
        <f t="shared" si="15"/>
        <v>0.44049123161671805</v>
      </c>
      <c r="G157" s="4">
        <f t="shared" si="16"/>
        <v>0.50990758540526382</v>
      </c>
      <c r="H157" s="4">
        <f t="shared" si="17"/>
        <v>0.86386483399070224</v>
      </c>
    </row>
    <row r="158" spans="1:8">
      <c r="A158" t="s">
        <v>30</v>
      </c>
      <c r="B158" s="1">
        <v>24691</v>
      </c>
      <c r="C158">
        <v>5673.71</v>
      </c>
      <c r="D158">
        <f t="shared" si="14"/>
        <v>4.3518262301034065</v>
      </c>
      <c r="E158" s="2">
        <v>4.3518262301034065</v>
      </c>
      <c r="F158" s="4">
        <f t="shared" si="15"/>
        <v>0.55503613483600345</v>
      </c>
      <c r="G158" s="4">
        <f t="shared" si="16"/>
        <v>0.61463944257457992</v>
      </c>
      <c r="H158" s="4">
        <f t="shared" si="17"/>
        <v>0.90302719999726633</v>
      </c>
    </row>
    <row r="159" spans="1:8">
      <c r="A159" t="s">
        <v>30</v>
      </c>
      <c r="B159" s="1">
        <v>29911</v>
      </c>
      <c r="C159">
        <v>6305.62</v>
      </c>
      <c r="D159">
        <f t="shared" si="14"/>
        <v>4.7435462333600817</v>
      </c>
      <c r="E159" s="2">
        <v>4.7435462333600817</v>
      </c>
      <c r="F159" s="4">
        <f t="shared" si="15"/>
        <v>0.68694092080659019</v>
      </c>
      <c r="G159" s="4">
        <f t="shared" si="16"/>
        <v>0.69535500105379466</v>
      </c>
      <c r="H159" s="4">
        <f t="shared" si="17"/>
        <v>0.98789959051929865</v>
      </c>
    </row>
    <row r="160" spans="1:8">
      <c r="A160" t="s">
        <v>30</v>
      </c>
      <c r="B160" s="1">
        <v>25437</v>
      </c>
      <c r="C160">
        <v>5194.4799999999996</v>
      </c>
      <c r="D160">
        <f t="shared" si="14"/>
        <v>4.8969290477583902</v>
      </c>
      <c r="E160" s="2">
        <v>4.8969290477583902</v>
      </c>
      <c r="F160" s="4">
        <f t="shared" si="15"/>
        <v>0.57388689543639759</v>
      </c>
      <c r="G160" s="4">
        <f t="shared" si="16"/>
        <v>0.55342610983733243</v>
      </c>
      <c r="H160" s="4">
        <f t="shared" si="17"/>
        <v>1.0369711244832289</v>
      </c>
    </row>
    <row r="161" spans="1:8">
      <c r="A161" t="s">
        <v>30</v>
      </c>
      <c r="B161" s="1">
        <v>30053</v>
      </c>
      <c r="C161">
        <v>5950.01</v>
      </c>
      <c r="D161">
        <f t="shared" si="14"/>
        <v>5.0509158808136458</v>
      </c>
      <c r="E161" s="2">
        <v>5.0509158808136458</v>
      </c>
      <c r="F161" s="4">
        <f t="shared" si="15"/>
        <v>0.69052913529084747</v>
      </c>
      <c r="G161" s="4">
        <f t="shared" si="16"/>
        <v>0.64993198234734351</v>
      </c>
      <c r="H161" s="4">
        <f t="shared" si="17"/>
        <v>1.0624636947344555</v>
      </c>
    </row>
    <row r="162" spans="1:8">
      <c r="A162" t="s">
        <v>30</v>
      </c>
      <c r="B162" s="1">
        <v>27815</v>
      </c>
      <c r="C162">
        <v>5333.81</v>
      </c>
      <c r="D162">
        <f t="shared" si="14"/>
        <v>5.2148464231009353</v>
      </c>
      <c r="E162" s="2">
        <v>5.2148464231009353</v>
      </c>
      <c r="F162" s="4">
        <f t="shared" si="15"/>
        <v>0.63397685348966493</v>
      </c>
      <c r="G162" s="4">
        <f t="shared" si="16"/>
        <v>0.57122310428734757</v>
      </c>
      <c r="H162" s="4">
        <f t="shared" si="17"/>
        <v>1.1098585626724751</v>
      </c>
    </row>
    <row r="163" spans="1:8">
      <c r="A163" t="s">
        <v>30</v>
      </c>
      <c r="B163" s="1">
        <v>22398</v>
      </c>
      <c r="C163">
        <v>4137.8599999999997</v>
      </c>
      <c r="D163">
        <f t="shared" si="14"/>
        <v>5.412942922186831</v>
      </c>
      <c r="E163" s="2">
        <v>5.412942922186831</v>
      </c>
      <c r="F163" s="4">
        <f t="shared" si="15"/>
        <v>0.49709405165007325</v>
      </c>
      <c r="G163" s="4">
        <f t="shared" si="16"/>
        <v>0.41846120439144957</v>
      </c>
      <c r="H163" s="4">
        <f t="shared" si="17"/>
        <v>1.1879095276537668</v>
      </c>
    </row>
    <row r="164" spans="1:8">
      <c r="A164" t="s">
        <v>30</v>
      </c>
      <c r="B164" s="1">
        <v>18309</v>
      </c>
      <c r="C164">
        <v>3183.5</v>
      </c>
      <c r="D164">
        <f t="shared" si="14"/>
        <v>5.7512172137584416</v>
      </c>
      <c r="E164" s="2">
        <v>5.7512172137584416</v>
      </c>
      <c r="F164" s="4">
        <f t="shared" si="15"/>
        <v>0.39376863597311368</v>
      </c>
      <c r="G164" s="4">
        <f t="shared" si="16"/>
        <v>0.29655824290923954</v>
      </c>
      <c r="H164" s="4">
        <f t="shared" si="17"/>
        <v>1.3277952826744559</v>
      </c>
    </row>
    <row r="165" spans="1:8">
      <c r="A165" t="s">
        <v>31</v>
      </c>
      <c r="B165" s="1">
        <v>24067</v>
      </c>
      <c r="C165">
        <v>6383.6</v>
      </c>
      <c r="D165">
        <f t="shared" si="14"/>
        <v>3.7701297073751485</v>
      </c>
      <c r="E165" s="2">
        <v>3.7701297073751485</v>
      </c>
      <c r="F165" s="4">
        <f t="shared" si="15"/>
        <v>0.53926820639814022</v>
      </c>
      <c r="G165" s="4">
        <f t="shared" si="16"/>
        <v>0.70531559552169232</v>
      </c>
      <c r="H165" s="4">
        <f t="shared" si="17"/>
        <v>0.76457717626287025</v>
      </c>
    </row>
    <row r="166" spans="1:8">
      <c r="A166" t="s">
        <v>31</v>
      </c>
      <c r="B166" s="1">
        <v>25858</v>
      </c>
      <c r="C166">
        <v>6716.54</v>
      </c>
      <c r="D166">
        <f t="shared" si="14"/>
        <v>3.8498989062821036</v>
      </c>
      <c r="E166" s="2">
        <v>3.8498989062821036</v>
      </c>
      <c r="F166" s="4">
        <f t="shared" si="15"/>
        <v>0.58452519330873809</v>
      </c>
      <c r="G166" s="4">
        <f t="shared" si="16"/>
        <v>0.74784291434885075</v>
      </c>
      <c r="H166" s="4">
        <f t="shared" si="17"/>
        <v>0.7816149382356401</v>
      </c>
    </row>
    <row r="167" spans="1:8">
      <c r="A167" t="s">
        <v>31</v>
      </c>
      <c r="B167" s="1">
        <v>18082</v>
      </c>
      <c r="C167">
        <v>4049.84</v>
      </c>
      <c r="D167">
        <f t="shared" si="14"/>
        <v>4.4648677478616436</v>
      </c>
      <c r="E167" s="2">
        <v>4.4648677478616436</v>
      </c>
      <c r="F167" s="4">
        <f t="shared" si="15"/>
        <v>0.3880325466215192</v>
      </c>
      <c r="G167" s="4">
        <f t="shared" si="16"/>
        <v>0.40721817380585917</v>
      </c>
      <c r="H167" s="4">
        <f t="shared" si="17"/>
        <v>0.9528861224315428</v>
      </c>
    </row>
    <row r="168" spans="1:8">
      <c r="A168" t="s">
        <v>31</v>
      </c>
      <c r="B168" s="1">
        <v>20184</v>
      </c>
      <c r="C168">
        <v>4448.1499999999996</v>
      </c>
      <c r="D168">
        <f t="shared" si="14"/>
        <v>4.5376167620246619</v>
      </c>
      <c r="E168" s="2">
        <v>4.5376167620246619</v>
      </c>
      <c r="F168" s="4">
        <f t="shared" si="15"/>
        <v>0.44114822863496234</v>
      </c>
      <c r="G168" s="4">
        <f t="shared" si="16"/>
        <v>0.45809537799293637</v>
      </c>
      <c r="H168" s="4">
        <f t="shared" si="17"/>
        <v>0.96300519461203704</v>
      </c>
    </row>
    <row r="169" spans="1:8">
      <c r="A169" t="s">
        <v>31</v>
      </c>
      <c r="B169" s="1">
        <v>33595</v>
      </c>
      <c r="C169">
        <v>7251.32</v>
      </c>
      <c r="D169">
        <f t="shared" si="14"/>
        <v>4.6329495871096578</v>
      </c>
      <c r="E169" s="2">
        <v>4.6329495871096578</v>
      </c>
      <c r="F169" s="4">
        <f t="shared" si="15"/>
        <v>0.78003234446859049</v>
      </c>
      <c r="G169" s="4">
        <f t="shared" si="16"/>
        <v>0.81615179751815403</v>
      </c>
      <c r="H169" s="4">
        <f t="shared" si="17"/>
        <v>0.95574419714641368</v>
      </c>
    </row>
    <row r="170" spans="1:8">
      <c r="A170" t="s">
        <v>31</v>
      </c>
      <c r="B170" s="1">
        <v>26173</v>
      </c>
      <c r="C170">
        <v>5497.21</v>
      </c>
      <c r="D170">
        <f t="shared" si="14"/>
        <v>4.7611424704531933</v>
      </c>
      <c r="E170" s="2">
        <v>4.7611424704531933</v>
      </c>
      <c r="F170" s="4">
        <f t="shared" si="15"/>
        <v>0.59248496487592861</v>
      </c>
      <c r="G170" s="4">
        <f t="shared" si="16"/>
        <v>0.59209462437011828</v>
      </c>
      <c r="H170" s="4">
        <f t="shared" si="17"/>
        <v>1.0006592535884371</v>
      </c>
    </row>
    <row r="171" spans="1:8">
      <c r="A171" t="s">
        <v>31</v>
      </c>
      <c r="B171" s="1">
        <v>21773</v>
      </c>
      <c r="C171">
        <v>4454.1499999999996</v>
      </c>
      <c r="D171">
        <f t="shared" si="14"/>
        <v>4.8882502834435302</v>
      </c>
      <c r="E171" s="2">
        <v>4.8882502834435302</v>
      </c>
      <c r="F171" s="4">
        <f t="shared" si="15"/>
        <v>0.48130085409612372</v>
      </c>
      <c r="G171" s="4">
        <f t="shared" si="16"/>
        <v>0.45886177407920703</v>
      </c>
      <c r="H171" s="4">
        <f t="shared" si="17"/>
        <v>1.0489016110830869</v>
      </c>
    </row>
    <row r="172" spans="1:8">
      <c r="A172" t="s">
        <v>31</v>
      </c>
      <c r="B172" s="1">
        <v>29111</v>
      </c>
      <c r="C172">
        <v>5631.55</v>
      </c>
      <c r="D172">
        <f t="shared" si="14"/>
        <v>5.1692695616659714</v>
      </c>
      <c r="E172" s="2">
        <v>5.1692695616659714</v>
      </c>
      <c r="F172" s="4">
        <f t="shared" si="15"/>
        <v>0.66672562793753476</v>
      </c>
      <c r="G172" s="4">
        <f t="shared" si="16"/>
        <v>0.60925423274171819</v>
      </c>
      <c r="H172" s="4">
        <f t="shared" si="17"/>
        <v>1.0943307278099461</v>
      </c>
    </row>
    <row r="173" spans="1:8">
      <c r="A173" t="s">
        <v>31</v>
      </c>
      <c r="B173" s="1">
        <v>23632</v>
      </c>
      <c r="C173">
        <v>4279.68</v>
      </c>
      <c r="D173">
        <f t="shared" si="14"/>
        <v>5.5219081800508443</v>
      </c>
      <c r="E173" s="2">
        <v>5.5219081800508443</v>
      </c>
      <c r="F173" s="4">
        <f t="shared" si="15"/>
        <v>0.52827614090059127</v>
      </c>
      <c r="G173" s="4">
        <f t="shared" si="16"/>
        <v>0.43657625321726695</v>
      </c>
      <c r="H173" s="4">
        <f t="shared" si="17"/>
        <v>1.2100432330149868</v>
      </c>
    </row>
    <row r="174" spans="1:8">
      <c r="A174" t="s">
        <v>31</v>
      </c>
      <c r="B174" s="1">
        <v>23622</v>
      </c>
      <c r="C174">
        <v>4187.2</v>
      </c>
      <c r="D174">
        <f t="shared" si="14"/>
        <v>5.6414787925105081</v>
      </c>
      <c r="E174" s="2">
        <v>5.6414787925105081</v>
      </c>
      <c r="F174" s="4">
        <f t="shared" si="15"/>
        <v>0.52802344973972815</v>
      </c>
      <c r="G174" s="4">
        <f t="shared" si="16"/>
        <v>0.42476353487421525</v>
      </c>
      <c r="H174" s="4">
        <f t="shared" si="17"/>
        <v>1.2430997634862679</v>
      </c>
    </row>
    <row r="175" spans="1:8">
      <c r="A175" t="s">
        <v>31</v>
      </c>
      <c r="B175" s="1">
        <v>30898</v>
      </c>
      <c r="C175">
        <v>5259.03</v>
      </c>
      <c r="D175">
        <f t="shared" si="14"/>
        <v>5.8752279412743418</v>
      </c>
      <c r="E175" s="2">
        <v>5.8752279412743418</v>
      </c>
      <c r="F175" s="4">
        <f t="shared" si="15"/>
        <v>0.71188153838378732</v>
      </c>
      <c r="G175" s="4">
        <f t="shared" si="16"/>
        <v>0.56167125439879417</v>
      </c>
      <c r="H175" s="4">
        <f t="shared" si="17"/>
        <v>1.2674345229680239</v>
      </c>
    </row>
    <row r="176" spans="1:8">
      <c r="A176" t="s">
        <v>31</v>
      </c>
      <c r="B176" s="1">
        <v>36704</v>
      </c>
      <c r="C176">
        <v>5656.64</v>
      </c>
      <c r="D176">
        <f t="shared" si="14"/>
        <v>6.4886575776432647</v>
      </c>
      <c r="E176" s="2">
        <v>6.4886575776432647</v>
      </c>
      <c r="F176" s="4">
        <f t="shared" si="15"/>
        <v>0.85859402638095716</v>
      </c>
      <c r="G176" s="4">
        <f t="shared" si="16"/>
        <v>0.61245904570914</v>
      </c>
      <c r="H176" s="4">
        <f t="shared" si="17"/>
        <v>1.4018799010255911</v>
      </c>
    </row>
    <row r="177" spans="1:8">
      <c r="A177" t="s">
        <v>31</v>
      </c>
      <c r="B177" s="1">
        <v>31060</v>
      </c>
      <c r="C177">
        <v>4743.04</v>
      </c>
      <c r="D177">
        <f t="shared" si="14"/>
        <v>6.5485427067872086</v>
      </c>
      <c r="E177" s="2">
        <v>6.5485427067872086</v>
      </c>
      <c r="F177" s="4">
        <f t="shared" si="15"/>
        <v>0.71597513518977107</v>
      </c>
      <c r="G177" s="4">
        <f t="shared" si="16"/>
        <v>0.49576246830632853</v>
      </c>
      <c r="H177" s="4">
        <f t="shared" si="17"/>
        <v>1.4441898710803063</v>
      </c>
    </row>
    <row r="178" spans="1:8">
      <c r="A178" t="s">
        <v>31</v>
      </c>
      <c r="B178" s="1">
        <v>36883</v>
      </c>
      <c r="C178">
        <v>5163.41</v>
      </c>
      <c r="D178">
        <f t="shared" si="14"/>
        <v>7.1431476485500864</v>
      </c>
      <c r="E178" s="2">
        <v>7.1431476485500864</v>
      </c>
      <c r="F178" s="4">
        <f t="shared" si="15"/>
        <v>0.86311719816040833</v>
      </c>
      <c r="G178" s="4">
        <f t="shared" si="16"/>
        <v>0.54945745543726088</v>
      </c>
      <c r="H178" s="4">
        <f t="shared" si="17"/>
        <v>1.5708535567572479</v>
      </c>
    </row>
    <row r="179" spans="1:8">
      <c r="A179" t="s">
        <v>32</v>
      </c>
      <c r="B179" s="1">
        <v>4945</v>
      </c>
      <c r="C179">
        <v>3373.14</v>
      </c>
      <c r="D179">
        <f t="shared" si="14"/>
        <v>1.4659931102770714</v>
      </c>
      <c r="E179" s="2">
        <v>1.4659931102770714</v>
      </c>
      <c r="F179" s="4">
        <f t="shared" si="15"/>
        <v>5.6072168595542531E-2</v>
      </c>
      <c r="G179" s="4">
        <f t="shared" si="16"/>
        <v>0.32078146854263401</v>
      </c>
      <c r="H179" s="4">
        <f t="shared" si="17"/>
        <v>0.17479865295925023</v>
      </c>
    </row>
    <row r="180" spans="1:8">
      <c r="A180" t="s">
        <v>32</v>
      </c>
      <c r="B180" s="1">
        <v>4005</v>
      </c>
      <c r="C180">
        <v>2410.5300000000002</v>
      </c>
      <c r="D180">
        <f t="shared" si="14"/>
        <v>1.6614603427462009</v>
      </c>
      <c r="E180" s="2">
        <v>1.6614603427462009</v>
      </c>
      <c r="F180" s="4">
        <f t="shared" si="15"/>
        <v>3.2319199474402385E-2</v>
      </c>
      <c r="G180" s="4">
        <f t="shared" si="16"/>
        <v>0.19782471244180183</v>
      </c>
      <c r="H180" s="4">
        <f t="shared" si="17"/>
        <v>0.16337291269365747</v>
      </c>
    </row>
    <row r="181" spans="1:8">
      <c r="A181" t="s">
        <v>32</v>
      </c>
      <c r="B181" s="1">
        <v>3375</v>
      </c>
      <c r="C181">
        <v>1561.47</v>
      </c>
      <c r="D181">
        <f t="shared" si="14"/>
        <v>2.1614248112355665</v>
      </c>
      <c r="E181" s="2">
        <v>2.1614248112355665</v>
      </c>
      <c r="F181" s="4">
        <f t="shared" si="15"/>
        <v>1.6399656340021225E-2</v>
      </c>
      <c r="G181" s="4">
        <f t="shared" si="16"/>
        <v>8.937200227364174E-2</v>
      </c>
      <c r="H181" s="4">
        <f t="shared" si="17"/>
        <v>0.1834988130825165</v>
      </c>
    </row>
    <row r="182" spans="1:8">
      <c r="A182" t="s">
        <v>32</v>
      </c>
      <c r="B182" s="1">
        <v>6716</v>
      </c>
      <c r="C182">
        <v>2276.1799999999998</v>
      </c>
      <c r="D182">
        <f t="shared" si="14"/>
        <v>2.9505575130262107</v>
      </c>
      <c r="E182" s="2">
        <v>2.9505575130262107</v>
      </c>
      <c r="F182" s="4">
        <f t="shared" si="15"/>
        <v>0.100823773184414</v>
      </c>
      <c r="G182" s="4">
        <f t="shared" si="16"/>
        <v>0.18066382674339143</v>
      </c>
      <c r="H182" s="4">
        <f t="shared" si="17"/>
        <v>0.55807393766556579</v>
      </c>
    </row>
    <row r="183" spans="1:8">
      <c r="A183" t="s">
        <v>32</v>
      </c>
      <c r="B183" s="1">
        <v>12992</v>
      </c>
      <c r="C183">
        <v>4257.6099999999997</v>
      </c>
      <c r="D183">
        <f t="shared" si="14"/>
        <v>3.0514772372293377</v>
      </c>
      <c r="E183" s="2">
        <v>3.0514772372293377</v>
      </c>
      <c r="F183" s="4">
        <f t="shared" si="15"/>
        <v>0.25941274574215395</v>
      </c>
      <c r="G183" s="4">
        <f t="shared" si="16"/>
        <v>0.43375719294660137</v>
      </c>
      <c r="H183" s="4">
        <f t="shared" si="17"/>
        <v>0.59805981309476408</v>
      </c>
    </row>
    <row r="184" spans="1:8">
      <c r="A184" t="s">
        <v>32</v>
      </c>
      <c r="B184" s="1">
        <v>15208</v>
      </c>
      <c r="C184">
        <v>4978.57</v>
      </c>
      <c r="D184">
        <f t="shared" si="14"/>
        <v>3.0546924116764456</v>
      </c>
      <c r="E184" s="2">
        <v>3.0546924116764456</v>
      </c>
      <c r="F184" s="4">
        <f t="shared" si="15"/>
        <v>0.31540910698943753</v>
      </c>
      <c r="G184" s="4">
        <f t="shared" si="16"/>
        <v>0.52584734667288302</v>
      </c>
      <c r="H184" s="4">
        <f t="shared" si="17"/>
        <v>0.59981115999743917</v>
      </c>
    </row>
    <row r="185" spans="1:8">
      <c r="A185" t="s">
        <v>32</v>
      </c>
      <c r="B185" s="1">
        <v>2726</v>
      </c>
      <c r="C185">
        <v>861.79</v>
      </c>
      <c r="D185">
        <f t="shared" si="14"/>
        <v>3.1631836062149712</v>
      </c>
      <c r="E185" s="2">
        <v>3.1631836062149712</v>
      </c>
      <c r="F185" s="4">
        <f t="shared" si="15"/>
        <v>0</v>
      </c>
      <c r="G185" s="4">
        <f t="shared" si="16"/>
        <v>0</v>
      </c>
      <c r="H185" s="4">
        <v>0</v>
      </c>
    </row>
    <row r="186" spans="1:8">
      <c r="A186" t="s">
        <v>32</v>
      </c>
      <c r="B186" s="1">
        <v>8972</v>
      </c>
      <c r="C186">
        <v>2422.4499999999998</v>
      </c>
      <c r="D186">
        <f t="shared" si="14"/>
        <v>3.7036884146215612</v>
      </c>
      <c r="E186" s="2">
        <v>3.7036884146215612</v>
      </c>
      <c r="F186" s="4">
        <f t="shared" si="15"/>
        <v>0.15783089907515035</v>
      </c>
      <c r="G186" s="4">
        <f t="shared" si="16"/>
        <v>0.19934728599985949</v>
      </c>
      <c r="H186" s="4">
        <f t="shared" si="17"/>
        <v>0.79173838903059657</v>
      </c>
    </row>
    <row r="187" spans="1:8">
      <c r="A187" t="s">
        <v>32</v>
      </c>
      <c r="B187" s="1">
        <v>9885</v>
      </c>
      <c r="C187">
        <v>2149.88</v>
      </c>
      <c r="D187">
        <f t="shared" si="14"/>
        <v>4.597931047314268</v>
      </c>
      <c r="E187" s="2">
        <v>4.597931047314268</v>
      </c>
      <c r="F187" s="4">
        <f t="shared" si="15"/>
        <v>0.18090160206195988</v>
      </c>
      <c r="G187" s="4">
        <f t="shared" si="16"/>
        <v>0.16453118912739423</v>
      </c>
      <c r="H187" s="4">
        <f t="shared" si="17"/>
        <v>1.0994973234034688</v>
      </c>
    </row>
    <row r="188" spans="1:8">
      <c r="A188" t="s">
        <v>32</v>
      </c>
      <c r="B188" s="1">
        <v>8482</v>
      </c>
      <c r="C188">
        <v>1715.82</v>
      </c>
      <c r="D188">
        <f t="shared" si="14"/>
        <v>4.94340898229418</v>
      </c>
      <c r="E188" s="2">
        <v>4.94340898229418</v>
      </c>
      <c r="F188" s="4">
        <f t="shared" si="15"/>
        <v>0.14544903219285391</v>
      </c>
      <c r="G188" s="4">
        <f t="shared" si="16"/>
        <v>0.10908754159295427</v>
      </c>
      <c r="H188" s="4">
        <f t="shared" si="17"/>
        <v>1.3333239531199423</v>
      </c>
    </row>
    <row r="189" spans="1:8">
      <c r="A189" t="s">
        <v>32</v>
      </c>
      <c r="B189" s="1">
        <v>10886</v>
      </c>
      <c r="C189">
        <v>2052.06</v>
      </c>
      <c r="D189">
        <f t="shared" si="14"/>
        <v>5.3049131117023869</v>
      </c>
      <c r="E189" s="2">
        <v>5.3049131117023869</v>
      </c>
      <c r="F189" s="4">
        <f t="shared" si="15"/>
        <v>0.2061959872643655</v>
      </c>
      <c r="G189" s="4">
        <f t="shared" si="16"/>
        <v>0.15203637826756167</v>
      </c>
      <c r="H189" s="4">
        <f t="shared" si="17"/>
        <v>1.3562279607942969</v>
      </c>
    </row>
    <row r="190" spans="1:8">
      <c r="A190" t="s">
        <v>32</v>
      </c>
      <c r="B190" s="1">
        <v>13687</v>
      </c>
      <c r="C190">
        <v>2196.44</v>
      </c>
      <c r="D190">
        <f t="shared" si="14"/>
        <v>6.2314472510061734</v>
      </c>
      <c r="E190" s="2">
        <v>6.2314472510061734</v>
      </c>
      <c r="F190" s="4">
        <f t="shared" si="15"/>
        <v>0.27697478142214588</v>
      </c>
      <c r="G190" s="4">
        <f t="shared" si="16"/>
        <v>0.17047842275685449</v>
      </c>
      <c r="H190" s="4">
        <f t="shared" si="17"/>
        <v>1.624691130661047</v>
      </c>
    </row>
    <row r="191" spans="1:8">
      <c r="A191" t="s">
        <v>32</v>
      </c>
      <c r="B191" s="1">
        <v>13560</v>
      </c>
      <c r="C191">
        <v>2076.4699999999998</v>
      </c>
      <c r="D191">
        <f t="shared" si="14"/>
        <v>6.5303134646780361</v>
      </c>
      <c r="E191" s="2">
        <v>6.5303134646780361</v>
      </c>
      <c r="F191" s="4">
        <f t="shared" si="15"/>
        <v>0.27376560367918329</v>
      </c>
      <c r="G191" s="4">
        <f t="shared" si="16"/>
        <v>0.15515433301187273</v>
      </c>
      <c r="H191" s="4">
        <f t="shared" si="17"/>
        <v>1.7644728211247196</v>
      </c>
    </row>
    <row r="192" spans="1:8">
      <c r="A192" t="s">
        <v>32</v>
      </c>
      <c r="B192" s="1">
        <v>7621</v>
      </c>
      <c r="C192">
        <v>1159.1099999999999</v>
      </c>
      <c r="D192">
        <f t="shared" si="14"/>
        <v>6.5748721001458019</v>
      </c>
      <c r="E192" s="2">
        <v>6.5748721001458019</v>
      </c>
      <c r="F192" s="4">
        <f t="shared" si="15"/>
        <v>0.12369232324253297</v>
      </c>
      <c r="G192" s="4">
        <f t="shared" si="16"/>
        <v>3.7977480728331743E-2</v>
      </c>
      <c r="H192" s="4">
        <f t="shared" si="17"/>
        <v>3.2569912714156612</v>
      </c>
    </row>
    <row r="193" spans="1:8">
      <c r="A193" t="s">
        <v>32</v>
      </c>
      <c r="B193" s="1">
        <v>14559</v>
      </c>
      <c r="C193">
        <v>2054.94</v>
      </c>
      <c r="D193">
        <f t="shared" si="14"/>
        <v>7.0848783906099451</v>
      </c>
      <c r="E193" s="2">
        <v>7.0848783906099451</v>
      </c>
      <c r="F193" s="4">
        <f t="shared" si="15"/>
        <v>0.29900945064941631</v>
      </c>
      <c r="G193" s="4">
        <f t="shared" si="16"/>
        <v>0.15240424838897157</v>
      </c>
      <c r="H193" s="4">
        <f t="shared" si="17"/>
        <v>1.9619495769322237</v>
      </c>
    </row>
    <row r="194" spans="1:8">
      <c r="A194" t="s">
        <v>32</v>
      </c>
      <c r="B194" s="1">
        <v>15897</v>
      </c>
      <c r="C194">
        <v>2125.89</v>
      </c>
      <c r="D194">
        <f t="shared" ref="D194:D257" si="18">B194/C194</f>
        <v>7.4778092939898118</v>
      </c>
      <c r="E194" s="2">
        <v>7.4778092939898118</v>
      </c>
      <c r="F194" s="4">
        <f t="shared" si="15"/>
        <v>0.33281952797291153</v>
      </c>
      <c r="G194" s="4">
        <f t="shared" si="16"/>
        <v>0.16146688210912202</v>
      </c>
      <c r="H194" s="4">
        <f t="shared" si="17"/>
        <v>2.0612247144772793</v>
      </c>
    </row>
    <row r="195" spans="1:8">
      <c r="A195" t="s">
        <v>32</v>
      </c>
      <c r="B195" s="1">
        <v>16754</v>
      </c>
      <c r="C195">
        <v>1731.69</v>
      </c>
      <c r="D195">
        <f t="shared" si="18"/>
        <v>9.6749418198407326</v>
      </c>
      <c r="E195" s="2">
        <v>9.6749418198407326</v>
      </c>
      <c r="F195" s="4">
        <f t="shared" ref="F195:F258" si="19">(B195-2726)/(42300-2726)</f>
        <v>0.35447516045888716</v>
      </c>
      <c r="G195" s="4">
        <f t="shared" ref="G195:G258" si="20">(C195-861.79)/(8690.64-861.79)</f>
        <v>0.11111465924114017</v>
      </c>
      <c r="H195" s="4">
        <f t="shared" ref="H195:H258" si="21">F195/G195</f>
        <v>3.190174571742221</v>
      </c>
    </row>
    <row r="196" spans="1:8">
      <c r="A196" t="s">
        <v>32</v>
      </c>
      <c r="B196" s="1">
        <v>17403</v>
      </c>
      <c r="C196">
        <v>1586.88</v>
      </c>
      <c r="D196">
        <f t="shared" si="18"/>
        <v>10.966802782819116</v>
      </c>
      <c r="E196" s="2">
        <v>10.966802782819116</v>
      </c>
      <c r="F196" s="4">
        <f t="shared" si="19"/>
        <v>0.37087481679890838</v>
      </c>
      <c r="G196" s="4">
        <f t="shared" si="20"/>
        <v>9.261768969899796E-2</v>
      </c>
      <c r="H196" s="4">
        <f t="shared" si="21"/>
        <v>4.004362643942315</v>
      </c>
    </row>
    <row r="197" spans="1:8">
      <c r="A197" t="s">
        <v>33</v>
      </c>
      <c r="B197" s="1">
        <v>8052</v>
      </c>
      <c r="C197">
        <v>3353.45</v>
      </c>
      <c r="D197">
        <f t="shared" si="18"/>
        <v>2.4011093053422594</v>
      </c>
      <c r="E197" s="2">
        <v>2.4011093053422594</v>
      </c>
      <c r="F197" s="4">
        <f t="shared" si="19"/>
        <v>0.13458331227573658</v>
      </c>
      <c r="G197" s="4">
        <f t="shared" si="20"/>
        <v>0.31826641205285577</v>
      </c>
      <c r="H197" s="4">
        <f t="shared" si="21"/>
        <v>0.42286369902390392</v>
      </c>
    </row>
    <row r="198" spans="1:8">
      <c r="A198" t="s">
        <v>33</v>
      </c>
      <c r="B198" s="1">
        <v>6502</v>
      </c>
      <c r="C198">
        <v>2599.0100000000002</v>
      </c>
      <c r="D198">
        <f t="shared" si="18"/>
        <v>2.5017218094582168</v>
      </c>
      <c r="E198" s="2">
        <v>2.5017218094582168</v>
      </c>
      <c r="F198" s="4">
        <f t="shared" si="19"/>
        <v>9.5416182341941685E-2</v>
      </c>
      <c r="G198" s="4">
        <f t="shared" si="20"/>
        <v>0.22189976816518395</v>
      </c>
      <c r="H198" s="4">
        <f t="shared" si="21"/>
        <v>0.42999676444417517</v>
      </c>
    </row>
    <row r="199" spans="1:8">
      <c r="A199" t="s">
        <v>33</v>
      </c>
      <c r="B199" s="1">
        <v>6351</v>
      </c>
      <c r="C199">
        <v>2476.2399999999998</v>
      </c>
      <c r="D199">
        <f t="shared" si="18"/>
        <v>2.5647756275643721</v>
      </c>
      <c r="E199" s="2">
        <v>2.5647756275643721</v>
      </c>
      <c r="F199" s="4">
        <f t="shared" si="19"/>
        <v>9.1600545812907469E-2</v>
      </c>
      <c r="G199" s="4">
        <f t="shared" si="20"/>
        <v>0.2062180269132759</v>
      </c>
      <c r="H199" s="4">
        <f t="shared" si="21"/>
        <v>0.44419271769790369</v>
      </c>
    </row>
    <row r="200" spans="1:8">
      <c r="A200" t="s">
        <v>33</v>
      </c>
      <c r="B200" s="1">
        <v>12701</v>
      </c>
      <c r="C200">
        <v>3231.58</v>
      </c>
      <c r="D200">
        <f t="shared" si="18"/>
        <v>3.9302755927441066</v>
      </c>
      <c r="E200" s="2">
        <v>3.9302755927441066</v>
      </c>
      <c r="F200" s="4">
        <f t="shared" si="19"/>
        <v>0.252059432961035</v>
      </c>
      <c r="G200" s="4">
        <f t="shared" si="20"/>
        <v>0.3026996302138884</v>
      </c>
      <c r="H200" s="4">
        <f t="shared" si="21"/>
        <v>0.83270479314074186</v>
      </c>
    </row>
    <row r="201" spans="1:8">
      <c r="A201" t="s">
        <v>33</v>
      </c>
      <c r="B201" s="1">
        <v>10764</v>
      </c>
      <c r="C201">
        <v>2623.08</v>
      </c>
      <c r="D201">
        <f t="shared" si="18"/>
        <v>4.1035728990347229</v>
      </c>
      <c r="E201" s="2">
        <v>4.1035728990347229</v>
      </c>
      <c r="F201" s="4">
        <f t="shared" si="19"/>
        <v>0.20311315510183453</v>
      </c>
      <c r="G201" s="4">
        <f t="shared" si="20"/>
        <v>0.22497429379793968</v>
      </c>
      <c r="H201" s="4">
        <f t="shared" si="21"/>
        <v>0.90282828172475693</v>
      </c>
    </row>
    <row r="202" spans="1:8">
      <c r="A202" t="s">
        <v>33</v>
      </c>
      <c r="B202" s="1">
        <v>13064</v>
      </c>
      <c r="C202">
        <v>2946.48</v>
      </c>
      <c r="D202">
        <f t="shared" si="18"/>
        <v>4.4337650348890882</v>
      </c>
      <c r="E202" s="2">
        <v>4.4337650348890882</v>
      </c>
      <c r="F202" s="4">
        <f t="shared" si="19"/>
        <v>0.26123212210036895</v>
      </c>
      <c r="G202" s="4">
        <f t="shared" si="20"/>
        <v>0.26628304284792786</v>
      </c>
      <c r="H202" s="4">
        <f t="shared" si="21"/>
        <v>0.98103175968871792</v>
      </c>
    </row>
    <row r="203" spans="1:8">
      <c r="A203" t="s">
        <v>33</v>
      </c>
      <c r="B203" s="1">
        <v>13635</v>
      </c>
      <c r="C203">
        <v>3007.66</v>
      </c>
      <c r="D203">
        <f t="shared" si="18"/>
        <v>4.5334246557124143</v>
      </c>
      <c r="E203" s="2">
        <v>4.5334246557124143</v>
      </c>
      <c r="F203" s="4">
        <f t="shared" si="19"/>
        <v>0.27566078738565725</v>
      </c>
      <c r="G203" s="4">
        <f t="shared" si="20"/>
        <v>0.27409772827426759</v>
      </c>
      <c r="H203" s="4">
        <f t="shared" si="21"/>
        <v>1.0057025613500366</v>
      </c>
    </row>
    <row r="204" spans="1:8">
      <c r="A204" t="s">
        <v>33</v>
      </c>
      <c r="B204" s="1">
        <v>8463</v>
      </c>
      <c r="C204">
        <v>1832.59</v>
      </c>
      <c r="D204">
        <f t="shared" si="18"/>
        <v>4.6180542292602276</v>
      </c>
      <c r="E204" s="2">
        <v>4.6180542292602276</v>
      </c>
      <c r="F204" s="4">
        <f t="shared" si="19"/>
        <v>0.14496891898721384</v>
      </c>
      <c r="G204" s="4">
        <f t="shared" si="20"/>
        <v>0.12400288675859163</v>
      </c>
      <c r="H204" s="4">
        <f t="shared" si="21"/>
        <v>1.1690769689050773</v>
      </c>
    </row>
    <row r="205" spans="1:8">
      <c r="A205" t="s">
        <v>33</v>
      </c>
      <c r="B205" s="1">
        <v>10086</v>
      </c>
      <c r="C205">
        <v>2100.63</v>
      </c>
      <c r="D205">
        <f t="shared" si="18"/>
        <v>4.8014167178417901</v>
      </c>
      <c r="E205" s="2">
        <v>4.8014167178417901</v>
      </c>
      <c r="F205" s="4">
        <f t="shared" si="19"/>
        <v>0.18598069439531006</v>
      </c>
      <c r="G205" s="4">
        <f t="shared" si="20"/>
        <v>0.15824035458592262</v>
      </c>
      <c r="H205" s="4">
        <f t="shared" si="21"/>
        <v>1.1753050913085814</v>
      </c>
    </row>
    <row r="206" spans="1:8">
      <c r="A206" t="s">
        <v>33</v>
      </c>
      <c r="B206" s="1">
        <v>13650</v>
      </c>
      <c r="C206">
        <v>2760.06</v>
      </c>
      <c r="D206">
        <f t="shared" si="18"/>
        <v>4.9455446620725638</v>
      </c>
      <c r="E206" s="2">
        <v>4.9455446620725638</v>
      </c>
      <c r="F206" s="4">
        <f t="shared" si="19"/>
        <v>0.27603982412695205</v>
      </c>
      <c r="G206" s="4">
        <f t="shared" si="20"/>
        <v>0.24247111644749869</v>
      </c>
      <c r="H206" s="4">
        <f t="shared" si="21"/>
        <v>1.1384441502611791</v>
      </c>
    </row>
    <row r="207" spans="1:8">
      <c r="A207" t="s">
        <v>33</v>
      </c>
      <c r="B207" s="1">
        <v>12968</v>
      </c>
      <c r="C207">
        <v>2580.1799999999998</v>
      </c>
      <c r="D207">
        <f t="shared" si="18"/>
        <v>5.0260059375702477</v>
      </c>
      <c r="E207" s="2">
        <v>5.0260059375702477</v>
      </c>
      <c r="F207" s="4">
        <f t="shared" si="19"/>
        <v>0.25880628695608227</v>
      </c>
      <c r="G207" s="4">
        <f t="shared" si="20"/>
        <v>0.21949456178110449</v>
      </c>
      <c r="H207" s="4">
        <f t="shared" si="21"/>
        <v>1.1791011351533265</v>
      </c>
    </row>
    <row r="208" spans="1:8">
      <c r="A208" t="s">
        <v>33</v>
      </c>
      <c r="B208" s="1">
        <v>11950</v>
      </c>
      <c r="C208">
        <v>2348.62</v>
      </c>
      <c r="D208">
        <f t="shared" si="18"/>
        <v>5.0880942851546864</v>
      </c>
      <c r="E208" s="2">
        <v>5.0880942851546864</v>
      </c>
      <c r="F208" s="4">
        <f t="shared" si="19"/>
        <v>0.23308232678020924</v>
      </c>
      <c r="G208" s="4">
        <f t="shared" si="20"/>
        <v>0.1899167821582991</v>
      </c>
      <c r="H208" s="4">
        <f t="shared" si="21"/>
        <v>1.2272866259177184</v>
      </c>
    </row>
    <row r="209" spans="1:8">
      <c r="A209" t="s">
        <v>33</v>
      </c>
      <c r="B209" s="1">
        <v>10661</v>
      </c>
      <c r="C209">
        <v>2064.16</v>
      </c>
      <c r="D209">
        <f t="shared" si="18"/>
        <v>5.1648128052088991</v>
      </c>
      <c r="E209" s="2">
        <v>5.1648128052088991</v>
      </c>
      <c r="F209" s="4">
        <f t="shared" si="19"/>
        <v>0.20051043614494365</v>
      </c>
      <c r="G209" s="4">
        <f t="shared" si="20"/>
        <v>0.15358194370820746</v>
      </c>
      <c r="H209" s="4">
        <f t="shared" si="21"/>
        <v>1.305559959091912</v>
      </c>
    </row>
    <row r="210" spans="1:8">
      <c r="A210" t="s">
        <v>33</v>
      </c>
      <c r="B210" s="1">
        <v>11420</v>
      </c>
      <c r="C210">
        <v>2054.14</v>
      </c>
      <c r="D210">
        <f t="shared" si="18"/>
        <v>5.5595042207444481</v>
      </c>
      <c r="E210" s="2">
        <v>5.5595042207444481</v>
      </c>
      <c r="F210" s="4">
        <f t="shared" si="19"/>
        <v>0.21968969525446</v>
      </c>
      <c r="G210" s="4">
        <f t="shared" si="20"/>
        <v>0.15230206224413548</v>
      </c>
      <c r="H210" s="4">
        <f t="shared" si="21"/>
        <v>1.4424604106955836</v>
      </c>
    </row>
    <row r="211" spans="1:8">
      <c r="A211" t="s">
        <v>33</v>
      </c>
      <c r="B211" s="1">
        <v>12188</v>
      </c>
      <c r="C211">
        <v>2166.84</v>
      </c>
      <c r="D211">
        <f t="shared" si="18"/>
        <v>5.6247807867678272</v>
      </c>
      <c r="E211" s="2">
        <v>5.6247807867678272</v>
      </c>
      <c r="F211" s="4">
        <f t="shared" si="19"/>
        <v>0.23909637640875323</v>
      </c>
      <c r="G211" s="4">
        <f t="shared" si="20"/>
        <v>0.16669753539791926</v>
      </c>
      <c r="H211" s="4">
        <f t="shared" si="21"/>
        <v>1.4343126059903202</v>
      </c>
    </row>
    <row r="212" spans="1:8">
      <c r="A212" t="s">
        <v>33</v>
      </c>
      <c r="B212" s="1">
        <v>8261</v>
      </c>
      <c r="C212">
        <v>1340.23</v>
      </c>
      <c r="D212">
        <f t="shared" si="18"/>
        <v>6.1638673958947345</v>
      </c>
      <c r="E212" s="2">
        <v>6.1638673958947345</v>
      </c>
      <c r="F212" s="4">
        <f t="shared" si="19"/>
        <v>0.13986455753777732</v>
      </c>
      <c r="G212" s="4">
        <f t="shared" si="20"/>
        <v>6.1112423919221864E-2</v>
      </c>
      <c r="H212" s="4">
        <f t="shared" si="21"/>
        <v>2.2886435943475205</v>
      </c>
    </row>
    <row r="213" spans="1:8">
      <c r="A213" t="s">
        <v>33</v>
      </c>
      <c r="B213" s="1">
        <v>16082</v>
      </c>
      <c r="C213">
        <v>2505.3000000000002</v>
      </c>
      <c r="D213">
        <f t="shared" si="18"/>
        <v>6.4191913144134434</v>
      </c>
      <c r="E213" s="2">
        <v>6.4191913144134434</v>
      </c>
      <c r="F213" s="4">
        <f t="shared" si="19"/>
        <v>0.33749431444888056</v>
      </c>
      <c r="G213" s="4">
        <f t="shared" si="20"/>
        <v>0.20992993862444681</v>
      </c>
      <c r="H213" s="4">
        <f t="shared" si="21"/>
        <v>1.6076521369952832</v>
      </c>
    </row>
    <row r="214" spans="1:8">
      <c r="A214" t="s">
        <v>34</v>
      </c>
      <c r="B214" s="1">
        <v>9746</v>
      </c>
      <c r="C214">
        <v>3575.08</v>
      </c>
      <c r="D214">
        <f t="shared" si="18"/>
        <v>2.7260928426776463</v>
      </c>
      <c r="E214" s="2">
        <v>2.7260928426776463</v>
      </c>
      <c r="F214" s="4">
        <f t="shared" si="19"/>
        <v>0.1773891949259615</v>
      </c>
      <c r="G214" s="4">
        <f t="shared" si="20"/>
        <v>0.34657580615288325</v>
      </c>
      <c r="H214" s="4">
        <f t="shared" si="21"/>
        <v>0.51183375116412688</v>
      </c>
    </row>
    <row r="215" spans="1:8">
      <c r="A215" t="s">
        <v>34</v>
      </c>
      <c r="B215" s="1">
        <v>21870</v>
      </c>
      <c r="C215">
        <v>6245.18</v>
      </c>
      <c r="D215">
        <f t="shared" si="18"/>
        <v>3.5019006657934599</v>
      </c>
      <c r="E215" s="2">
        <v>3.5019006657934599</v>
      </c>
      <c r="F215" s="4">
        <f t="shared" si="19"/>
        <v>0.4837519583564967</v>
      </c>
      <c r="G215" s="4">
        <f t="shared" si="20"/>
        <v>0.68763483781142831</v>
      </c>
      <c r="H215" s="4">
        <f t="shared" si="21"/>
        <v>0.70350123605743942</v>
      </c>
    </row>
    <row r="216" spans="1:8">
      <c r="A216" t="s">
        <v>34</v>
      </c>
      <c r="B216" s="1">
        <v>20391</v>
      </c>
      <c r="C216">
        <v>5761.97</v>
      </c>
      <c r="D216">
        <f t="shared" si="18"/>
        <v>3.5388938158303493</v>
      </c>
      <c r="E216" s="2">
        <v>3.5388938158303493</v>
      </c>
      <c r="F216" s="4">
        <f t="shared" si="19"/>
        <v>0.44637893566483045</v>
      </c>
      <c r="G216" s="4">
        <f t="shared" si="20"/>
        <v>0.62591312900362128</v>
      </c>
      <c r="H216" s="4">
        <f t="shared" si="21"/>
        <v>0.71316435936631051</v>
      </c>
    </row>
    <row r="217" spans="1:8">
      <c r="A217" t="s">
        <v>34</v>
      </c>
      <c r="B217" s="1">
        <v>25512</v>
      </c>
      <c r="C217">
        <v>6645.98</v>
      </c>
      <c r="D217">
        <f t="shared" si="18"/>
        <v>3.838711521852308</v>
      </c>
      <c r="E217" s="2">
        <v>3.838711521852308</v>
      </c>
      <c r="F217" s="4">
        <f t="shared" si="19"/>
        <v>0.57578207914287161</v>
      </c>
      <c r="G217" s="4">
        <f t="shared" si="20"/>
        <v>0.73883009637430785</v>
      </c>
      <c r="H217" s="4">
        <f t="shared" si="21"/>
        <v>0.77931595094519202</v>
      </c>
    </row>
    <row r="218" spans="1:8">
      <c r="A218" t="s">
        <v>34</v>
      </c>
      <c r="B218" s="1">
        <v>23408</v>
      </c>
      <c r="C218">
        <v>5966.94</v>
      </c>
      <c r="D218">
        <f t="shared" si="18"/>
        <v>3.9229487811172898</v>
      </c>
      <c r="E218" s="2">
        <v>3.9229487811172898</v>
      </c>
      <c r="F218" s="4">
        <f t="shared" si="19"/>
        <v>0.52261585889725581</v>
      </c>
      <c r="G218" s="4">
        <f t="shared" si="20"/>
        <v>0.65209449663743713</v>
      </c>
      <c r="H218" s="4">
        <f t="shared" si="21"/>
        <v>0.80144191001788023</v>
      </c>
    </row>
    <row r="219" spans="1:8">
      <c r="A219" t="s">
        <v>34</v>
      </c>
      <c r="B219" s="1">
        <v>25069</v>
      </c>
      <c r="C219">
        <v>6055.49</v>
      </c>
      <c r="D219">
        <f t="shared" si="18"/>
        <v>4.1398796794313926</v>
      </c>
      <c r="E219" s="2">
        <v>4.1398796794313926</v>
      </c>
      <c r="F219" s="4">
        <f t="shared" si="19"/>
        <v>0.56458786071663214</v>
      </c>
      <c r="G219" s="4">
        <f t="shared" si="20"/>
        <v>0.66340522554398162</v>
      </c>
      <c r="H219" s="4">
        <f t="shared" si="21"/>
        <v>0.85104524199923082</v>
      </c>
    </row>
    <row r="220" spans="1:8">
      <c r="A220" t="s">
        <v>34</v>
      </c>
      <c r="B220" s="1">
        <v>31043</v>
      </c>
      <c r="C220">
        <v>7424.54</v>
      </c>
      <c r="D220">
        <f t="shared" si="18"/>
        <v>4.1811344541210635</v>
      </c>
      <c r="E220" s="2">
        <v>4.1811344541210635</v>
      </c>
      <c r="F220" s="4">
        <f t="shared" si="19"/>
        <v>0.71554556021630367</v>
      </c>
      <c r="G220" s="4">
        <f t="shared" si="20"/>
        <v>0.83827765252878783</v>
      </c>
      <c r="H220" s="4">
        <f t="shared" si="21"/>
        <v>0.8535901655707453</v>
      </c>
    </row>
    <row r="221" spans="1:8">
      <c r="A221" t="s">
        <v>34</v>
      </c>
      <c r="B221" s="1">
        <v>25785</v>
      </c>
      <c r="C221">
        <v>5956.59</v>
      </c>
      <c r="D221">
        <f t="shared" si="18"/>
        <v>4.328819005504827</v>
      </c>
      <c r="E221" s="2">
        <v>4.328819005504827</v>
      </c>
      <c r="F221" s="4">
        <f t="shared" si="19"/>
        <v>0.58268054783443679</v>
      </c>
      <c r="G221" s="4">
        <f t="shared" si="20"/>
        <v>0.65077246338862038</v>
      </c>
      <c r="H221" s="4">
        <f t="shared" si="21"/>
        <v>0.89536755258570111</v>
      </c>
    </row>
    <row r="222" spans="1:8">
      <c r="A222" t="s">
        <v>34</v>
      </c>
      <c r="B222" s="1">
        <v>25167</v>
      </c>
      <c r="C222">
        <v>5762.35</v>
      </c>
      <c r="D222">
        <f t="shared" si="18"/>
        <v>4.3674889584978347</v>
      </c>
      <c r="E222" s="2">
        <v>4.3674889584978347</v>
      </c>
      <c r="F222" s="4">
        <f t="shared" si="19"/>
        <v>0.56706423409309137</v>
      </c>
      <c r="G222" s="4">
        <f t="shared" si="20"/>
        <v>0.62596166742241843</v>
      </c>
      <c r="H222" s="4">
        <f t="shared" si="21"/>
        <v>0.90590888165427985</v>
      </c>
    </row>
    <row r="223" spans="1:8">
      <c r="A223" t="s">
        <v>34</v>
      </c>
      <c r="B223" s="1">
        <v>25721</v>
      </c>
      <c r="C223">
        <v>5710.3</v>
      </c>
      <c r="D223">
        <f t="shared" si="18"/>
        <v>4.5043167609407559</v>
      </c>
      <c r="E223" s="2">
        <v>4.5043167609407559</v>
      </c>
      <c r="F223" s="4">
        <f t="shared" si="19"/>
        <v>0.58106332440491226</v>
      </c>
      <c r="G223" s="4">
        <f t="shared" si="20"/>
        <v>0.61931318137402047</v>
      </c>
      <c r="H223" s="4">
        <f t="shared" si="21"/>
        <v>0.93823826438790414</v>
      </c>
    </row>
    <row r="224" spans="1:8">
      <c r="A224" t="s">
        <v>34</v>
      </c>
      <c r="B224" s="1">
        <v>32836</v>
      </c>
      <c r="C224">
        <v>7261.79</v>
      </c>
      <c r="D224">
        <f t="shared" si="18"/>
        <v>4.5217501470023231</v>
      </c>
      <c r="E224" s="2">
        <v>4.5217501470023231</v>
      </c>
      <c r="F224" s="4">
        <f t="shared" si="19"/>
        <v>0.76085308535907414</v>
      </c>
      <c r="G224" s="4">
        <f t="shared" si="20"/>
        <v>0.81748915868869632</v>
      </c>
      <c r="H224" s="4">
        <f t="shared" si="21"/>
        <v>0.93071948083021683</v>
      </c>
    </row>
    <row r="225" spans="1:8">
      <c r="A225" t="s">
        <v>34</v>
      </c>
      <c r="B225" s="1">
        <v>31990</v>
      </c>
      <c r="C225">
        <v>6572.11</v>
      </c>
      <c r="D225">
        <f t="shared" si="18"/>
        <v>4.8675387356571944</v>
      </c>
      <c r="E225" s="2">
        <v>4.8675387356571944</v>
      </c>
      <c r="F225" s="4">
        <f t="shared" si="19"/>
        <v>0.73947541315004806</v>
      </c>
      <c r="G225" s="4">
        <f t="shared" si="20"/>
        <v>0.72939448322550571</v>
      </c>
      <c r="H225" s="4">
        <f t="shared" si="21"/>
        <v>1.013820957186244</v>
      </c>
    </row>
    <row r="226" spans="1:8">
      <c r="A226" t="s">
        <v>34</v>
      </c>
      <c r="B226" s="1">
        <v>23377</v>
      </c>
      <c r="C226">
        <v>4480.51</v>
      </c>
      <c r="D226">
        <f t="shared" si="18"/>
        <v>5.2174864022176042</v>
      </c>
      <c r="E226" s="2">
        <v>5.2174864022176042</v>
      </c>
      <c r="F226" s="4">
        <f t="shared" si="19"/>
        <v>0.52183251629857985</v>
      </c>
      <c r="G226" s="4">
        <f t="shared" si="20"/>
        <v>0.46222880755155615</v>
      </c>
      <c r="H226" s="4">
        <f t="shared" si="21"/>
        <v>1.1289484942808883</v>
      </c>
    </row>
    <row r="227" spans="1:8">
      <c r="A227" t="s">
        <v>34</v>
      </c>
      <c r="B227" s="1">
        <v>36654</v>
      </c>
      <c r="C227">
        <v>6481.28</v>
      </c>
      <c r="D227">
        <f t="shared" si="18"/>
        <v>5.6553643724696361</v>
      </c>
      <c r="E227" s="2">
        <v>5.6553643724696361</v>
      </c>
      <c r="F227" s="4">
        <f t="shared" si="19"/>
        <v>0.85733057057664119</v>
      </c>
      <c r="G227" s="4">
        <f t="shared" si="20"/>
        <v>0.71779252380617842</v>
      </c>
      <c r="H227" s="4">
        <f t="shared" si="21"/>
        <v>1.194398857807192</v>
      </c>
    </row>
    <row r="228" spans="1:8">
      <c r="A228" t="s">
        <v>34</v>
      </c>
      <c r="B228" s="1">
        <v>25553</v>
      </c>
      <c r="C228">
        <v>4399.92</v>
      </c>
      <c r="D228">
        <f t="shared" si="18"/>
        <v>5.8076055928289607</v>
      </c>
      <c r="E228" s="2">
        <v>5.8076055928289607</v>
      </c>
      <c r="F228" s="4">
        <f t="shared" si="19"/>
        <v>0.5768181129024107</v>
      </c>
      <c r="G228" s="4">
        <f t="shared" si="20"/>
        <v>0.45193483078613084</v>
      </c>
      <c r="H228" s="4">
        <f t="shared" si="21"/>
        <v>1.2763302883715515</v>
      </c>
    </row>
    <row r="229" spans="1:8">
      <c r="A229" t="s">
        <v>34</v>
      </c>
      <c r="B229" s="1">
        <v>38132</v>
      </c>
      <c r="C229">
        <v>6535.36</v>
      </c>
      <c r="D229">
        <f t="shared" si="18"/>
        <v>5.8347206580815749</v>
      </c>
      <c r="E229" s="2">
        <v>5.8347206580815749</v>
      </c>
      <c r="F229" s="4">
        <f t="shared" si="19"/>
        <v>0.89467832415222115</v>
      </c>
      <c r="G229" s="4">
        <f t="shared" si="20"/>
        <v>0.72470030719709788</v>
      </c>
      <c r="H229" s="4">
        <f t="shared" si="21"/>
        <v>1.2345493927173044</v>
      </c>
    </row>
    <row r="230" spans="1:8">
      <c r="A230" t="s">
        <v>34</v>
      </c>
      <c r="B230" s="1">
        <v>31082</v>
      </c>
      <c r="C230">
        <v>5172.9799999999996</v>
      </c>
      <c r="D230">
        <f t="shared" si="18"/>
        <v>6.0085289330327978</v>
      </c>
      <c r="E230" s="2">
        <v>6.0085289330327978</v>
      </c>
      <c r="F230" s="4">
        <f t="shared" si="19"/>
        <v>0.71653105574367004</v>
      </c>
      <c r="G230" s="4">
        <f t="shared" si="20"/>
        <v>0.55067985719486257</v>
      </c>
      <c r="H230" s="4">
        <f t="shared" si="21"/>
        <v>1.301175349673485</v>
      </c>
    </row>
    <row r="231" spans="1:8">
      <c r="A231" t="s">
        <v>34</v>
      </c>
      <c r="B231" s="1">
        <v>30013</v>
      </c>
      <c r="C231">
        <v>4971.28</v>
      </c>
      <c r="D231">
        <f t="shared" si="18"/>
        <v>6.0372781255531773</v>
      </c>
      <c r="E231" s="2">
        <v>6.0372781255531773</v>
      </c>
      <c r="F231" s="4">
        <f t="shared" si="19"/>
        <v>0.68951837064739474</v>
      </c>
      <c r="G231" s="4">
        <f t="shared" si="20"/>
        <v>0.52491617542806412</v>
      </c>
      <c r="H231" s="4">
        <f t="shared" si="21"/>
        <v>1.3135780586016408</v>
      </c>
    </row>
    <row r="232" spans="1:8">
      <c r="A232" t="s">
        <v>34</v>
      </c>
      <c r="B232" s="1">
        <v>40956</v>
      </c>
      <c r="C232">
        <v>6173.5</v>
      </c>
      <c r="D232">
        <f t="shared" si="18"/>
        <v>6.6341621446505226</v>
      </c>
      <c r="E232" s="2">
        <v>6.6341621446505226</v>
      </c>
      <c r="F232" s="4">
        <f t="shared" si="19"/>
        <v>0.96603830797998691</v>
      </c>
      <c r="G232" s="4">
        <f t="shared" si="20"/>
        <v>0.67847895923411494</v>
      </c>
      <c r="H232" s="4">
        <f t="shared" si="21"/>
        <v>1.4238294273273804</v>
      </c>
    </row>
    <row r="233" spans="1:8">
      <c r="A233" t="s">
        <v>35</v>
      </c>
      <c r="B233" s="1">
        <v>21083</v>
      </c>
      <c r="C233">
        <v>6553.54</v>
      </c>
      <c r="D233">
        <f t="shared" si="18"/>
        <v>3.2170399509272851</v>
      </c>
      <c r="E233" s="2">
        <v>3.2170399509272851</v>
      </c>
      <c r="F233" s="4">
        <f t="shared" si="19"/>
        <v>0.46386516399656341</v>
      </c>
      <c r="G233" s="4">
        <f t="shared" si="20"/>
        <v>0.72702248733849806</v>
      </c>
      <c r="H233" s="4">
        <f t="shared" si="21"/>
        <v>0.6380341352228216</v>
      </c>
    </row>
    <row r="234" spans="1:8">
      <c r="A234" t="s">
        <v>35</v>
      </c>
      <c r="B234" s="1">
        <v>20296</v>
      </c>
      <c r="C234">
        <v>5628.69</v>
      </c>
      <c r="D234">
        <f t="shared" si="18"/>
        <v>3.6058123648664258</v>
      </c>
      <c r="E234" s="2">
        <v>3.6058123648664258</v>
      </c>
      <c r="F234" s="4">
        <f t="shared" si="19"/>
        <v>0.44397836963663012</v>
      </c>
      <c r="G234" s="4">
        <f t="shared" si="20"/>
        <v>0.60888891727392913</v>
      </c>
      <c r="H234" s="4">
        <f t="shared" si="21"/>
        <v>0.72916152198068596</v>
      </c>
    </row>
    <row r="235" spans="1:8">
      <c r="A235" t="s">
        <v>35</v>
      </c>
      <c r="B235" s="1">
        <v>31766</v>
      </c>
      <c r="C235">
        <v>7983.37</v>
      </c>
      <c r="D235">
        <f t="shared" si="18"/>
        <v>3.9790213907159506</v>
      </c>
      <c r="E235" s="2">
        <v>3.9790213907159506</v>
      </c>
      <c r="F235" s="4">
        <f t="shared" si="19"/>
        <v>0.73381513114671248</v>
      </c>
      <c r="G235" s="4">
        <f t="shared" si="20"/>
        <v>0.90965850667722592</v>
      </c>
      <c r="H235" s="4">
        <f t="shared" si="21"/>
        <v>0.80669297957446806</v>
      </c>
    </row>
    <row r="236" spans="1:8">
      <c r="A236" t="s">
        <v>35</v>
      </c>
      <c r="B236" s="1">
        <v>21146</v>
      </c>
      <c r="C236">
        <v>5202.91</v>
      </c>
      <c r="D236">
        <f t="shared" si="18"/>
        <v>4.0642640368562981</v>
      </c>
      <c r="E236" s="2">
        <v>4.0642640368562981</v>
      </c>
      <c r="F236" s="4">
        <f t="shared" si="19"/>
        <v>0.46545711831000153</v>
      </c>
      <c r="G236" s="4">
        <f t="shared" si="20"/>
        <v>0.55450289633854277</v>
      </c>
      <c r="H236" s="4">
        <f t="shared" si="21"/>
        <v>0.83941332206464114</v>
      </c>
    </row>
    <row r="237" spans="1:8">
      <c r="A237" t="s">
        <v>35</v>
      </c>
      <c r="B237" s="1">
        <v>22231</v>
      </c>
      <c r="C237">
        <v>5326.92</v>
      </c>
      <c r="D237">
        <f t="shared" si="18"/>
        <v>4.1733309304438588</v>
      </c>
      <c r="E237" s="2">
        <v>4.1733309304438588</v>
      </c>
      <c r="F237" s="4">
        <f t="shared" si="19"/>
        <v>0.49287410926365793</v>
      </c>
      <c r="G237" s="4">
        <f t="shared" si="20"/>
        <v>0.57034302611494669</v>
      </c>
      <c r="H237" s="4">
        <f t="shared" si="21"/>
        <v>0.86417136126132676</v>
      </c>
    </row>
    <row r="238" spans="1:8">
      <c r="A238" t="s">
        <v>35</v>
      </c>
      <c r="B238" s="1">
        <v>21008</v>
      </c>
      <c r="C238">
        <v>4960.12</v>
      </c>
      <c r="D238">
        <f t="shared" si="18"/>
        <v>4.2353814020628535</v>
      </c>
      <c r="E238" s="2">
        <v>4.2353814020628535</v>
      </c>
      <c r="F238" s="4">
        <f t="shared" si="19"/>
        <v>0.46196998029008945</v>
      </c>
      <c r="G238" s="4">
        <f t="shared" si="20"/>
        <v>0.5234906787076008</v>
      </c>
      <c r="H238" s="4">
        <f t="shared" si="21"/>
        <v>0.88247985891669689</v>
      </c>
    </row>
    <row r="239" spans="1:8">
      <c r="A239" t="s">
        <v>35</v>
      </c>
      <c r="B239" s="1">
        <v>30912</v>
      </c>
      <c r="C239">
        <v>6942.89</v>
      </c>
      <c r="D239">
        <f t="shared" si="18"/>
        <v>4.4523246083403309</v>
      </c>
      <c r="E239" s="2">
        <v>4.4523246083403309</v>
      </c>
      <c r="F239" s="4">
        <f t="shared" si="19"/>
        <v>0.71223530600899576</v>
      </c>
      <c r="G239" s="4">
        <f t="shared" si="20"/>
        <v>0.77675520670341125</v>
      </c>
      <c r="H239" s="4">
        <f t="shared" si="21"/>
        <v>0.91693663571533524</v>
      </c>
    </row>
    <row r="240" spans="1:8">
      <c r="A240" t="s">
        <v>35</v>
      </c>
      <c r="B240" s="1">
        <v>31139</v>
      </c>
      <c r="C240">
        <v>6791.26</v>
      </c>
      <c r="D240">
        <f t="shared" si="18"/>
        <v>4.5851579824656987</v>
      </c>
      <c r="E240" s="2">
        <v>4.5851579824656987</v>
      </c>
      <c r="F240" s="4">
        <f t="shared" si="19"/>
        <v>0.71797139536059029</v>
      </c>
      <c r="G240" s="4">
        <f t="shared" si="20"/>
        <v>0.75738710027654133</v>
      </c>
      <c r="H240" s="4">
        <f t="shared" si="21"/>
        <v>0.94795830969188766</v>
      </c>
    </row>
    <row r="241" spans="1:8">
      <c r="A241" t="s">
        <v>35</v>
      </c>
      <c r="B241" s="1">
        <v>21648</v>
      </c>
      <c r="C241">
        <v>4623.71</v>
      </c>
      <c r="D241">
        <f t="shared" si="18"/>
        <v>4.6819545343457962</v>
      </c>
      <c r="E241" s="2">
        <v>4.6819545343457962</v>
      </c>
      <c r="F241" s="4">
        <f t="shared" si="19"/>
        <v>0.47814221458533379</v>
      </c>
      <c r="G241" s="4">
        <f t="shared" si="20"/>
        <v>0.48052012747721573</v>
      </c>
      <c r="H241" s="4">
        <f t="shared" si="21"/>
        <v>0.9950513771309305</v>
      </c>
    </row>
    <row r="242" spans="1:8">
      <c r="A242" t="s">
        <v>35</v>
      </c>
      <c r="B242" s="1">
        <v>22414</v>
      </c>
      <c r="C242">
        <v>4696.3900000000003</v>
      </c>
      <c r="D242">
        <f t="shared" si="18"/>
        <v>4.7726019346774864</v>
      </c>
      <c r="E242" s="2">
        <v>4.7726019346774864</v>
      </c>
      <c r="F242" s="4">
        <f t="shared" si="19"/>
        <v>0.49749835750745441</v>
      </c>
      <c r="G242" s="4">
        <f t="shared" si="20"/>
        <v>0.48980373873557426</v>
      </c>
      <c r="H242" s="4">
        <f t="shared" si="21"/>
        <v>1.0157095958306561</v>
      </c>
    </row>
    <row r="243" spans="1:8">
      <c r="A243" t="s">
        <v>35</v>
      </c>
      <c r="B243" s="1">
        <v>21217</v>
      </c>
      <c r="C243">
        <v>4111.33</v>
      </c>
      <c r="D243">
        <f t="shared" si="18"/>
        <v>5.1606171238990788</v>
      </c>
      <c r="E243" s="2">
        <v>5.1606171238990788</v>
      </c>
      <c r="F243" s="4">
        <f t="shared" si="19"/>
        <v>0.46725122555213017</v>
      </c>
      <c r="G243" s="4">
        <f t="shared" si="20"/>
        <v>0.41507245636332285</v>
      </c>
      <c r="H243" s="4">
        <f t="shared" si="21"/>
        <v>1.1257100257771235</v>
      </c>
    </row>
    <row r="244" spans="1:8">
      <c r="A244" t="s">
        <v>35</v>
      </c>
      <c r="B244" s="1">
        <v>30465</v>
      </c>
      <c r="C244">
        <v>5815.1</v>
      </c>
      <c r="D244">
        <f t="shared" si="18"/>
        <v>5.2389468796753276</v>
      </c>
      <c r="E244" s="2">
        <v>5.2389468796753276</v>
      </c>
      <c r="F244" s="4">
        <f t="shared" si="19"/>
        <v>0.70094001111841109</v>
      </c>
      <c r="G244" s="4">
        <f t="shared" si="20"/>
        <v>0.63269956634754798</v>
      </c>
      <c r="H244" s="4">
        <f t="shared" si="21"/>
        <v>1.1078560005419349</v>
      </c>
    </row>
    <row r="245" spans="1:8">
      <c r="A245" t="s">
        <v>35</v>
      </c>
      <c r="B245" s="1">
        <v>28806</v>
      </c>
      <c r="C245">
        <v>5278.01</v>
      </c>
      <c r="D245">
        <f t="shared" si="18"/>
        <v>5.4577388068609194</v>
      </c>
      <c r="E245" s="2">
        <v>5.4577388068609194</v>
      </c>
      <c r="F245" s="4">
        <f t="shared" si="19"/>
        <v>0.65901854753120737</v>
      </c>
      <c r="G245" s="4">
        <f t="shared" si="20"/>
        <v>0.56409562068503039</v>
      </c>
      <c r="H245" s="4">
        <f t="shared" si="21"/>
        <v>1.1682745324824606</v>
      </c>
    </row>
    <row r="246" spans="1:8">
      <c r="A246" t="s">
        <v>35</v>
      </c>
      <c r="B246" s="1">
        <v>30077</v>
      </c>
      <c r="C246">
        <v>5415.6</v>
      </c>
      <c r="D246">
        <f t="shared" si="18"/>
        <v>5.5537705886697681</v>
      </c>
      <c r="E246" s="2">
        <v>5.5537705886697681</v>
      </c>
      <c r="F246" s="4">
        <f t="shared" si="19"/>
        <v>0.69113559407691916</v>
      </c>
      <c r="G246" s="4">
        <f t="shared" si="20"/>
        <v>0.58167036027002694</v>
      </c>
      <c r="H246" s="4">
        <f t="shared" si="21"/>
        <v>1.1881911840171391</v>
      </c>
    </row>
    <row r="247" spans="1:8">
      <c r="A247" t="s">
        <v>35</v>
      </c>
      <c r="B247" s="1">
        <v>22249</v>
      </c>
      <c r="C247">
        <v>3955.37</v>
      </c>
      <c r="D247">
        <f t="shared" si="18"/>
        <v>5.6250110609121275</v>
      </c>
      <c r="E247" s="2">
        <v>5.6250110609121275</v>
      </c>
      <c r="F247" s="4">
        <f t="shared" si="19"/>
        <v>0.4933289533532117</v>
      </c>
      <c r="G247" s="4">
        <f t="shared" si="20"/>
        <v>0.39515126742752771</v>
      </c>
      <c r="H247" s="4">
        <f t="shared" si="21"/>
        <v>1.2484559560312942</v>
      </c>
    </row>
    <row r="248" spans="1:8">
      <c r="A248" t="s">
        <v>35</v>
      </c>
      <c r="B248" s="1">
        <v>27773</v>
      </c>
      <c r="C248">
        <v>4859.66</v>
      </c>
      <c r="D248">
        <f t="shared" si="18"/>
        <v>5.7150088689332179</v>
      </c>
      <c r="E248" s="2">
        <v>5.7150088689332179</v>
      </c>
      <c r="F248" s="4">
        <f t="shared" si="19"/>
        <v>0.63291555061403948</v>
      </c>
      <c r="G248" s="4">
        <f t="shared" si="20"/>
        <v>0.51065865356980911</v>
      </c>
      <c r="H248" s="4">
        <f t="shared" si="21"/>
        <v>1.239410213044627</v>
      </c>
    </row>
    <row r="249" spans="1:8">
      <c r="A249" t="s">
        <v>35</v>
      </c>
      <c r="B249" s="1">
        <v>23202</v>
      </c>
      <c r="C249">
        <v>3991.37</v>
      </c>
      <c r="D249">
        <f t="shared" si="18"/>
        <v>5.8130416373325451</v>
      </c>
      <c r="E249" s="2">
        <v>5.8130416373325451</v>
      </c>
      <c r="F249" s="4">
        <f t="shared" si="19"/>
        <v>0.51741042098347401</v>
      </c>
      <c r="G249" s="4">
        <f t="shared" si="20"/>
        <v>0.39974964394515161</v>
      </c>
      <c r="H249" s="4">
        <f t="shared" si="21"/>
        <v>1.2943361646982887</v>
      </c>
    </row>
    <row r="250" spans="1:8">
      <c r="A250" t="s">
        <v>36</v>
      </c>
      <c r="B250" s="1">
        <v>16518</v>
      </c>
      <c r="C250">
        <v>4243.4399999999996</v>
      </c>
      <c r="D250">
        <f t="shared" si="18"/>
        <v>3.8925965725920482</v>
      </c>
      <c r="E250" s="2">
        <v>3.8925965725920482</v>
      </c>
      <c r="F250" s="4">
        <f t="shared" si="19"/>
        <v>0.3485116490625158</v>
      </c>
      <c r="G250" s="4">
        <f t="shared" si="20"/>
        <v>0.43194722085619214</v>
      </c>
      <c r="H250" s="4">
        <f t="shared" si="21"/>
        <v>0.8068385030275389</v>
      </c>
    </row>
    <row r="251" spans="1:8">
      <c r="A251" t="s">
        <v>36</v>
      </c>
      <c r="B251" s="1">
        <v>21922</v>
      </c>
      <c r="C251">
        <v>4995.49</v>
      </c>
      <c r="D251">
        <f t="shared" si="18"/>
        <v>4.3883582991858656</v>
      </c>
      <c r="E251" s="2">
        <v>4.3883582991858656</v>
      </c>
      <c r="F251" s="4">
        <f t="shared" si="19"/>
        <v>0.48506595239298528</v>
      </c>
      <c r="G251" s="4">
        <f t="shared" si="20"/>
        <v>0.52800858363616621</v>
      </c>
      <c r="H251" s="4">
        <f t="shared" si="21"/>
        <v>0.91867058117227252</v>
      </c>
    </row>
    <row r="252" spans="1:8">
      <c r="A252" t="s">
        <v>36</v>
      </c>
      <c r="B252" s="1">
        <v>13212</v>
      </c>
      <c r="C252">
        <v>2637.1</v>
      </c>
      <c r="D252">
        <f t="shared" si="18"/>
        <v>5.0100489173713552</v>
      </c>
      <c r="E252" s="2">
        <v>5.0100489173713552</v>
      </c>
      <c r="F252" s="4">
        <f t="shared" si="19"/>
        <v>0.2649719512811442</v>
      </c>
      <c r="G252" s="4">
        <f t="shared" si="20"/>
        <v>0.22676510598619209</v>
      </c>
      <c r="H252" s="4">
        <f t="shared" si="21"/>
        <v>1.1684864394316405</v>
      </c>
    </row>
    <row r="253" spans="1:8">
      <c r="A253" t="s">
        <v>36</v>
      </c>
      <c r="B253" s="1">
        <v>17787</v>
      </c>
      <c r="C253">
        <v>3349.93</v>
      </c>
      <c r="D253">
        <f t="shared" si="18"/>
        <v>5.3096631869919673</v>
      </c>
      <c r="E253" s="2">
        <v>5.3096631869919673</v>
      </c>
      <c r="F253" s="4">
        <f t="shared" si="19"/>
        <v>0.38057815737605499</v>
      </c>
      <c r="G253" s="4">
        <f t="shared" si="20"/>
        <v>0.31781679301557703</v>
      </c>
      <c r="H253" s="4">
        <f t="shared" si="21"/>
        <v>1.1974765517107269</v>
      </c>
    </row>
    <row r="254" spans="1:8">
      <c r="A254" t="s">
        <v>36</v>
      </c>
      <c r="B254" s="1">
        <v>16740</v>
      </c>
      <c r="C254">
        <v>2818.3</v>
      </c>
      <c r="D254">
        <f t="shared" si="18"/>
        <v>5.9397509136713618</v>
      </c>
      <c r="E254" s="2">
        <v>5.9397509136713618</v>
      </c>
      <c r="F254" s="4">
        <f t="shared" si="19"/>
        <v>0.35412139283367866</v>
      </c>
      <c r="G254" s="4">
        <f t="shared" si="20"/>
        <v>0.24991026779156586</v>
      </c>
      <c r="H254" s="4">
        <f t="shared" si="21"/>
        <v>1.4169941714000667</v>
      </c>
    </row>
    <row r="255" spans="1:8">
      <c r="A255" t="s">
        <v>36</v>
      </c>
      <c r="B255" s="1">
        <v>18913</v>
      </c>
      <c r="C255">
        <v>2908.85</v>
      </c>
      <c r="D255">
        <f t="shared" si="18"/>
        <v>6.5018821871186212</v>
      </c>
      <c r="E255" s="2">
        <v>6.5018821871186212</v>
      </c>
      <c r="F255" s="4">
        <f t="shared" si="19"/>
        <v>0.40903118208925054</v>
      </c>
      <c r="G255" s="4">
        <f t="shared" si="20"/>
        <v>0.26147646206020042</v>
      </c>
      <c r="H255" s="4">
        <f t="shared" si="21"/>
        <v>1.5643135862649014</v>
      </c>
    </row>
    <row r="256" spans="1:8">
      <c r="A256" t="s">
        <v>36</v>
      </c>
      <c r="B256" s="1">
        <v>19518</v>
      </c>
      <c r="C256">
        <v>2896.47</v>
      </c>
      <c r="D256">
        <f t="shared" si="18"/>
        <v>6.7385472661550097</v>
      </c>
      <c r="E256" s="2">
        <v>6.7385472661550097</v>
      </c>
      <c r="F256" s="4">
        <f t="shared" si="19"/>
        <v>0.42431899732147371</v>
      </c>
      <c r="G256" s="4">
        <f t="shared" si="20"/>
        <v>0.25989513146886195</v>
      </c>
      <c r="H256" s="4">
        <f t="shared" si="21"/>
        <v>1.6326546592978846</v>
      </c>
    </row>
    <row r="257" spans="1:8">
      <c r="A257" t="s">
        <v>36</v>
      </c>
      <c r="B257" s="1">
        <v>14203</v>
      </c>
      <c r="C257">
        <v>2005.7</v>
      </c>
      <c r="D257">
        <f t="shared" si="18"/>
        <v>7.0813182430074288</v>
      </c>
      <c r="E257" s="2">
        <v>7.0813182430074288</v>
      </c>
      <c r="F257" s="4">
        <f t="shared" si="19"/>
        <v>0.29001364532268659</v>
      </c>
      <c r="G257" s="4">
        <f t="shared" si="20"/>
        <v>0.14611469117431042</v>
      </c>
      <c r="H257" s="4">
        <f t="shared" si="21"/>
        <v>1.984835631460967</v>
      </c>
    </row>
    <row r="258" spans="1:8">
      <c r="A258" t="s">
        <v>36</v>
      </c>
      <c r="B258" s="1">
        <v>16884</v>
      </c>
      <c r="C258">
        <v>2371.6999999999998</v>
      </c>
      <c r="D258">
        <f t="shared" ref="D258:D321" si="22">B258/C258</f>
        <v>7.1189442172281492</v>
      </c>
      <c r="E258" s="2">
        <v>7.1189442172281492</v>
      </c>
      <c r="F258" s="4">
        <f t="shared" si="19"/>
        <v>0.35776014555010865</v>
      </c>
      <c r="G258" s="4">
        <f t="shared" si="20"/>
        <v>0.19286485243682022</v>
      </c>
      <c r="H258" s="4">
        <f t="shared" si="21"/>
        <v>1.8549784526825892</v>
      </c>
    </row>
    <row r="259" spans="1:8">
      <c r="A259" t="s">
        <v>36</v>
      </c>
      <c r="B259" s="1">
        <v>16261</v>
      </c>
      <c r="C259">
        <v>2272.77</v>
      </c>
      <c r="D259">
        <f t="shared" si="22"/>
        <v>7.1547054915367596</v>
      </c>
      <c r="E259" s="2">
        <v>7.1547054915367596</v>
      </c>
      <c r="F259" s="4">
        <f t="shared" ref="F259:F322" si="23">(B259-2726)/(42300-2726)</f>
        <v>0.34201748622833172</v>
      </c>
      <c r="G259" s="4">
        <f t="shared" ref="G259:G322" si="24">(C259-861.79)/(8690.64-861.79)</f>
        <v>0.18022825830102762</v>
      </c>
      <c r="H259" s="4">
        <f t="shared" ref="H259:H322" si="25">F259/G259</f>
        <v>1.8976906809867431</v>
      </c>
    </row>
    <row r="260" spans="1:8">
      <c r="A260" t="s">
        <v>36</v>
      </c>
      <c r="B260" s="1">
        <v>15461</v>
      </c>
      <c r="C260">
        <v>2146.5100000000002</v>
      </c>
      <c r="D260">
        <f t="shared" si="22"/>
        <v>7.2028548667371677</v>
      </c>
      <c r="E260" s="2">
        <v>7.2028548667371677</v>
      </c>
      <c r="F260" s="4">
        <f t="shared" si="23"/>
        <v>0.32180219335927629</v>
      </c>
      <c r="G260" s="4">
        <f t="shared" si="24"/>
        <v>0.16410072999227221</v>
      </c>
      <c r="H260" s="4">
        <f t="shared" si="25"/>
        <v>1.9610040331595753</v>
      </c>
    </row>
    <row r="261" spans="1:8">
      <c r="A261" t="s">
        <v>36</v>
      </c>
      <c r="B261" s="1">
        <v>27213</v>
      </c>
      <c r="C261">
        <v>3711.99</v>
      </c>
      <c r="D261">
        <f t="shared" si="22"/>
        <v>7.3311081118214227</v>
      </c>
      <c r="E261" s="2">
        <v>7.3311081118214227</v>
      </c>
      <c r="F261" s="4">
        <f t="shared" si="23"/>
        <v>0.61876484560570066</v>
      </c>
      <c r="G261" s="4">
        <f t="shared" si="24"/>
        <v>0.36406368751476909</v>
      </c>
      <c r="H261" s="4">
        <f t="shared" si="25"/>
        <v>1.6996060492316993</v>
      </c>
    </row>
    <row r="262" spans="1:8">
      <c r="A262" t="s">
        <v>36</v>
      </c>
      <c r="B262" s="1">
        <v>21652</v>
      </c>
      <c r="C262">
        <v>2750.51</v>
      </c>
      <c r="D262">
        <f t="shared" si="22"/>
        <v>7.8719946482652299</v>
      </c>
      <c r="E262" s="2">
        <v>7.8719946482652299</v>
      </c>
      <c r="F262" s="4">
        <f t="shared" si="23"/>
        <v>0.47824329104967911</v>
      </c>
      <c r="G262" s="4">
        <f t="shared" si="24"/>
        <v>0.24125126934351793</v>
      </c>
      <c r="H262" s="4">
        <f t="shared" si="25"/>
        <v>1.9823451804048666</v>
      </c>
    </row>
    <row r="263" spans="1:8">
      <c r="A263" t="s">
        <v>36</v>
      </c>
      <c r="B263" s="1">
        <v>22960</v>
      </c>
      <c r="C263">
        <v>2668.4</v>
      </c>
      <c r="D263">
        <f t="shared" si="22"/>
        <v>8.6044071353620151</v>
      </c>
      <c r="E263" s="2">
        <v>8.6044071353620151</v>
      </c>
      <c r="F263" s="4">
        <f t="shared" si="23"/>
        <v>0.51129529489058467</v>
      </c>
      <c r="G263" s="4">
        <f t="shared" si="24"/>
        <v>0.23076313890290404</v>
      </c>
      <c r="H263" s="4">
        <f t="shared" si="25"/>
        <v>2.2156714340140669</v>
      </c>
    </row>
    <row r="264" spans="1:8">
      <c r="A264" t="s">
        <v>36</v>
      </c>
      <c r="B264" s="1">
        <v>16154</v>
      </c>
      <c r="C264">
        <v>1822.78</v>
      </c>
      <c r="D264">
        <f t="shared" si="22"/>
        <v>8.8622872754803108</v>
      </c>
      <c r="E264" s="2">
        <v>8.8622872754803108</v>
      </c>
      <c r="F264" s="4">
        <f t="shared" si="23"/>
        <v>0.33931369080709556</v>
      </c>
      <c r="G264" s="4">
        <f t="shared" si="24"/>
        <v>0.12274982915753911</v>
      </c>
      <c r="H264" s="4">
        <f t="shared" si="25"/>
        <v>2.7642701675096828</v>
      </c>
    </row>
    <row r="265" spans="1:8">
      <c r="A265" t="s">
        <v>36</v>
      </c>
      <c r="B265" s="1">
        <v>15081</v>
      </c>
      <c r="C265">
        <v>1661.84</v>
      </c>
      <c r="D265">
        <f t="shared" si="22"/>
        <v>9.0748808549559534</v>
      </c>
      <c r="E265" s="2">
        <v>9.0748808549559534</v>
      </c>
      <c r="F265" s="4">
        <f t="shared" si="23"/>
        <v>0.31219992924647494</v>
      </c>
      <c r="G265" s="4">
        <f t="shared" si="24"/>
        <v>0.10219253147013929</v>
      </c>
      <c r="H265" s="4">
        <f t="shared" si="25"/>
        <v>3.0550170815339857</v>
      </c>
    </row>
    <row r="266" spans="1:8">
      <c r="A266" t="s">
        <v>36</v>
      </c>
      <c r="B266" s="1">
        <v>11920</v>
      </c>
      <c r="C266">
        <v>1296.81</v>
      </c>
      <c r="D266">
        <f t="shared" si="22"/>
        <v>9.1917859979488128</v>
      </c>
      <c r="E266" s="2">
        <v>9.1917859979488128</v>
      </c>
      <c r="F266" s="4">
        <f t="shared" si="23"/>
        <v>0.23232425329761966</v>
      </c>
      <c r="G266" s="4">
        <f t="shared" si="24"/>
        <v>5.5566270908243232E-2</v>
      </c>
      <c r="H266" s="4">
        <f t="shared" si="25"/>
        <v>4.181030137531768</v>
      </c>
    </row>
    <row r="267" spans="1:8">
      <c r="A267" t="s">
        <v>36</v>
      </c>
      <c r="B267" s="1">
        <v>11663</v>
      </c>
      <c r="C267">
        <v>1178.56</v>
      </c>
      <c r="D267">
        <f t="shared" si="22"/>
        <v>9.895974748846049</v>
      </c>
      <c r="E267" s="2">
        <v>9.895974748846049</v>
      </c>
      <c r="F267" s="4">
        <f t="shared" si="23"/>
        <v>0.22583009046343558</v>
      </c>
      <c r="G267" s="4">
        <f t="shared" si="24"/>
        <v>4.0461881374659114E-2</v>
      </c>
      <c r="H267" s="4">
        <f t="shared" si="25"/>
        <v>5.5813047438983094</v>
      </c>
    </row>
    <row r="268" spans="1:8">
      <c r="A268" t="s">
        <v>37</v>
      </c>
      <c r="B268" s="1">
        <v>10243</v>
      </c>
      <c r="C268">
        <v>3428.63</v>
      </c>
      <c r="D268">
        <f t="shared" si="22"/>
        <v>2.9874906303683977</v>
      </c>
      <c r="E268" s="2">
        <v>2.9874906303683977</v>
      </c>
      <c r="F268" s="4">
        <f t="shared" si="23"/>
        <v>0.18994794562086217</v>
      </c>
      <c r="G268" s="4">
        <f t="shared" si="24"/>
        <v>0.32786935501382708</v>
      </c>
      <c r="H268" s="4">
        <f t="shared" si="25"/>
        <v>0.57934034613528185</v>
      </c>
    </row>
    <row r="269" spans="1:8">
      <c r="A269" t="s">
        <v>37</v>
      </c>
      <c r="B269" s="1">
        <v>12767</v>
      </c>
      <c r="C269">
        <v>4136.1099999999997</v>
      </c>
      <c r="D269">
        <f t="shared" si="22"/>
        <v>3.0867167459279372</v>
      </c>
      <c r="E269" s="2">
        <v>3.0867167459279372</v>
      </c>
      <c r="F269" s="4">
        <f t="shared" si="23"/>
        <v>0.25372719462273208</v>
      </c>
      <c r="G269" s="4">
        <f t="shared" si="24"/>
        <v>0.4182376721996206</v>
      </c>
      <c r="H269" s="4">
        <f t="shared" si="25"/>
        <v>0.60665791603208485</v>
      </c>
    </row>
    <row r="270" spans="1:8">
      <c r="A270" t="s">
        <v>37</v>
      </c>
      <c r="B270" s="1">
        <v>13910</v>
      </c>
      <c r="C270">
        <v>4016.97</v>
      </c>
      <c r="D270">
        <f t="shared" si="22"/>
        <v>3.4628090326788601</v>
      </c>
      <c r="E270" s="2">
        <v>3.4628090326788601</v>
      </c>
      <c r="F270" s="4">
        <f t="shared" si="23"/>
        <v>0.28260979430939503</v>
      </c>
      <c r="G270" s="4">
        <f t="shared" si="24"/>
        <v>0.40301960057990638</v>
      </c>
      <c r="H270" s="4">
        <f t="shared" si="25"/>
        <v>0.70123089274751593</v>
      </c>
    </row>
    <row r="271" spans="1:8">
      <c r="A271" t="s">
        <v>37</v>
      </c>
      <c r="B271" s="1">
        <v>20841</v>
      </c>
      <c r="C271">
        <v>5843.51</v>
      </c>
      <c r="D271">
        <f t="shared" si="22"/>
        <v>3.5665208068438319</v>
      </c>
      <c r="E271" s="2">
        <v>3.5665208068438319</v>
      </c>
      <c r="F271" s="4">
        <f t="shared" si="23"/>
        <v>0.45775003790367413</v>
      </c>
      <c r="G271" s="4">
        <f t="shared" si="24"/>
        <v>0.63632845181603948</v>
      </c>
      <c r="H271" s="4">
        <f t="shared" si="25"/>
        <v>0.71936126162092184</v>
      </c>
    </row>
    <row r="272" spans="1:8">
      <c r="A272" t="s">
        <v>37</v>
      </c>
      <c r="B272" s="1">
        <v>18198</v>
      </c>
      <c r="C272">
        <v>4882.4399999999996</v>
      </c>
      <c r="D272">
        <f t="shared" si="22"/>
        <v>3.7272347432840958</v>
      </c>
      <c r="E272" s="2">
        <v>3.7272347432840958</v>
      </c>
      <c r="F272" s="4">
        <f t="shared" si="23"/>
        <v>0.3909637640875322</v>
      </c>
      <c r="G272" s="4">
        <f t="shared" si="24"/>
        <v>0.51356840404401671</v>
      </c>
      <c r="H272" s="4">
        <f t="shared" si="25"/>
        <v>0.76126911431651012</v>
      </c>
    </row>
    <row r="273" spans="1:8">
      <c r="A273" t="s">
        <v>37</v>
      </c>
      <c r="B273" s="1">
        <v>16395</v>
      </c>
      <c r="C273">
        <v>4201.87</v>
      </c>
      <c r="D273">
        <f t="shared" si="22"/>
        <v>3.9018341833516983</v>
      </c>
      <c r="E273" s="2">
        <v>3.9018341833516983</v>
      </c>
      <c r="F273" s="4">
        <f t="shared" si="23"/>
        <v>0.34540354778389853</v>
      </c>
      <c r="G273" s="4">
        <f t="shared" si="24"/>
        <v>0.42663737330514701</v>
      </c>
      <c r="H273" s="4">
        <f t="shared" si="25"/>
        <v>0.8095951489389398</v>
      </c>
    </row>
    <row r="274" spans="1:8">
      <c r="A274" t="s">
        <v>37</v>
      </c>
      <c r="B274" s="1">
        <v>18177</v>
      </c>
      <c r="C274">
        <v>4633.63</v>
      </c>
      <c r="D274">
        <f t="shared" si="22"/>
        <v>3.9228423503818819</v>
      </c>
      <c r="E274" s="2">
        <v>3.9228423503818819</v>
      </c>
      <c r="F274" s="4">
        <f t="shared" si="23"/>
        <v>0.39043311264971953</v>
      </c>
      <c r="G274" s="4">
        <f t="shared" si="24"/>
        <v>0.48178723567318321</v>
      </c>
      <c r="H274" s="4">
        <f t="shared" si="25"/>
        <v>0.81038492459058609</v>
      </c>
    </row>
    <row r="275" spans="1:8">
      <c r="A275" t="s">
        <v>37</v>
      </c>
      <c r="B275" s="1">
        <v>21240</v>
      </c>
      <c r="C275">
        <v>5390.83</v>
      </c>
      <c r="D275">
        <f t="shared" si="22"/>
        <v>3.9400240779249205</v>
      </c>
      <c r="E275" s="2">
        <v>3.9400240779249205</v>
      </c>
      <c r="F275" s="4">
        <f t="shared" si="23"/>
        <v>0.46783241522211555</v>
      </c>
      <c r="G275" s="4">
        <f t="shared" si="24"/>
        <v>0.57850642176053957</v>
      </c>
      <c r="H275" s="4">
        <f t="shared" si="25"/>
        <v>0.80869009854442864</v>
      </c>
    </row>
    <row r="276" spans="1:8">
      <c r="A276" t="s">
        <v>37</v>
      </c>
      <c r="B276" s="1">
        <v>19451</v>
      </c>
      <c r="C276">
        <v>4913.13</v>
      </c>
      <c r="D276">
        <f t="shared" si="22"/>
        <v>3.9589833771953926</v>
      </c>
      <c r="E276" s="2">
        <v>3.9589833771953926</v>
      </c>
      <c r="F276" s="4">
        <f t="shared" si="23"/>
        <v>0.42262596654369028</v>
      </c>
      <c r="G276" s="4">
        <f t="shared" si="24"/>
        <v>0.51748852002529111</v>
      </c>
      <c r="H276" s="4">
        <f t="shared" si="25"/>
        <v>0.81668665137351326</v>
      </c>
    </row>
    <row r="277" spans="1:8">
      <c r="A277" t="s">
        <v>37</v>
      </c>
      <c r="B277" s="1">
        <v>22218</v>
      </c>
      <c r="C277">
        <v>5602.9</v>
      </c>
      <c r="D277">
        <f t="shared" si="22"/>
        <v>3.9654464652233665</v>
      </c>
      <c r="E277" s="2">
        <v>3.9654464652233665</v>
      </c>
      <c r="F277" s="4">
        <f t="shared" si="23"/>
        <v>0.49254561075453579</v>
      </c>
      <c r="G277" s="4">
        <f t="shared" si="24"/>
        <v>0.60559469142977573</v>
      </c>
      <c r="H277" s="4">
        <f t="shared" si="25"/>
        <v>0.81332550916465718</v>
      </c>
    </row>
    <row r="278" spans="1:8">
      <c r="A278" t="s">
        <v>37</v>
      </c>
      <c r="B278" s="1">
        <v>18178</v>
      </c>
      <c r="C278">
        <v>4511.5200000000004</v>
      </c>
      <c r="D278">
        <f t="shared" si="22"/>
        <v>4.0292406993651806</v>
      </c>
      <c r="E278" s="2">
        <v>4.0292406993651806</v>
      </c>
      <c r="F278" s="4">
        <f t="shared" si="23"/>
        <v>0.39045838176580583</v>
      </c>
      <c r="G278" s="4">
        <f t="shared" si="24"/>
        <v>0.46618979799076504</v>
      </c>
      <c r="H278" s="4">
        <f t="shared" si="25"/>
        <v>0.83755239485858635</v>
      </c>
    </row>
    <row r="279" spans="1:8">
      <c r="A279" t="s">
        <v>37</v>
      </c>
      <c r="B279" s="1">
        <v>14086</v>
      </c>
      <c r="C279">
        <v>3460.6</v>
      </c>
      <c r="D279">
        <f t="shared" si="22"/>
        <v>4.070392417499856</v>
      </c>
      <c r="E279" s="2">
        <v>4.070392417499856</v>
      </c>
      <c r="F279" s="4">
        <f t="shared" si="23"/>
        <v>0.28705715874058724</v>
      </c>
      <c r="G279" s="4">
        <f t="shared" si="24"/>
        <v>0.33195296882683922</v>
      </c>
      <c r="H279" s="4">
        <f t="shared" si="25"/>
        <v>0.86475249718380576</v>
      </c>
    </row>
    <row r="280" spans="1:8">
      <c r="A280" t="s">
        <v>37</v>
      </c>
      <c r="B280" s="1">
        <v>17949</v>
      </c>
      <c r="C280">
        <v>4406.25</v>
      </c>
      <c r="D280">
        <f t="shared" si="22"/>
        <v>4.0735319148936169</v>
      </c>
      <c r="E280" s="2">
        <v>4.0735319148936169</v>
      </c>
      <c r="F280" s="4">
        <f t="shared" si="23"/>
        <v>0.38467175418203869</v>
      </c>
      <c r="G280" s="4">
        <f t="shared" si="24"/>
        <v>0.45274337865714637</v>
      </c>
      <c r="H280" s="4">
        <f t="shared" si="25"/>
        <v>0.84964633899890341</v>
      </c>
    </row>
    <row r="281" spans="1:8">
      <c r="A281" t="s">
        <v>37</v>
      </c>
      <c r="B281" s="1">
        <v>19473</v>
      </c>
      <c r="C281">
        <v>4708.47</v>
      </c>
      <c r="D281">
        <f t="shared" si="22"/>
        <v>4.1357383608688174</v>
      </c>
      <c r="E281" s="2">
        <v>4.1357383608688174</v>
      </c>
      <c r="F281" s="4">
        <f t="shared" si="23"/>
        <v>0.4231818870975893</v>
      </c>
      <c r="G281" s="4">
        <f t="shared" si="24"/>
        <v>0.49134674952259916</v>
      </c>
      <c r="H281" s="4">
        <f t="shared" si="25"/>
        <v>0.86126933272431339</v>
      </c>
    </row>
    <row r="282" spans="1:8">
      <c r="A282" t="s">
        <v>37</v>
      </c>
      <c r="B282" s="1">
        <v>26937</v>
      </c>
      <c r="C282">
        <v>6082.97</v>
      </c>
      <c r="D282">
        <f t="shared" si="22"/>
        <v>4.4282644826458126</v>
      </c>
      <c r="E282" s="2">
        <v>4.4282644826458126</v>
      </c>
      <c r="F282" s="4">
        <f t="shared" si="23"/>
        <v>0.61179056956587663</v>
      </c>
      <c r="G282" s="4">
        <f t="shared" si="24"/>
        <v>0.66691531961910122</v>
      </c>
      <c r="H282" s="4">
        <f t="shared" si="25"/>
        <v>0.91734370401821286</v>
      </c>
    </row>
    <row r="283" spans="1:8">
      <c r="A283" t="s">
        <v>37</v>
      </c>
      <c r="B283" s="1">
        <v>22340</v>
      </c>
      <c r="C283">
        <v>4945.12</v>
      </c>
      <c r="D283">
        <f t="shared" si="22"/>
        <v>4.5175850131038278</v>
      </c>
      <c r="E283" s="2">
        <v>4.5175850131038278</v>
      </c>
      <c r="F283" s="4">
        <f t="shared" si="23"/>
        <v>0.49562844291706676</v>
      </c>
      <c r="G283" s="4">
        <f t="shared" si="24"/>
        <v>0.52157468849192412</v>
      </c>
      <c r="H283" s="4">
        <f t="shared" si="25"/>
        <v>0.95025401702318402</v>
      </c>
    </row>
    <row r="284" spans="1:8">
      <c r="A284" t="s">
        <v>37</v>
      </c>
      <c r="B284" s="1">
        <v>25657</v>
      </c>
      <c r="C284">
        <v>5473.19</v>
      </c>
      <c r="D284">
        <f t="shared" si="22"/>
        <v>4.6877597890809568</v>
      </c>
      <c r="E284" s="2">
        <v>4.6877597890809568</v>
      </c>
      <c r="F284" s="4">
        <f t="shared" si="23"/>
        <v>0.57944610097538785</v>
      </c>
      <c r="G284" s="4">
        <f t="shared" si="24"/>
        <v>0.58902648537141467</v>
      </c>
      <c r="H284" s="4">
        <f t="shared" si="25"/>
        <v>0.98373522306049477</v>
      </c>
    </row>
    <row r="285" spans="1:8">
      <c r="A285" t="s">
        <v>37</v>
      </c>
      <c r="B285" s="1">
        <v>11762</v>
      </c>
      <c r="C285">
        <v>1942.68</v>
      </c>
      <c r="D285">
        <f t="shared" si="22"/>
        <v>6.054522618238722</v>
      </c>
      <c r="E285" s="2">
        <v>6.054522618238722</v>
      </c>
      <c r="F285" s="4">
        <f t="shared" si="23"/>
        <v>0.22833173295598119</v>
      </c>
      <c r="G285" s="4">
        <f t="shared" si="24"/>
        <v>0.13806497761484768</v>
      </c>
      <c r="H285" s="4">
        <f t="shared" si="25"/>
        <v>1.6537990799733857</v>
      </c>
    </row>
    <row r="286" spans="1:8">
      <c r="A286" t="s">
        <v>38</v>
      </c>
      <c r="B286" s="1">
        <v>12488</v>
      </c>
      <c r="C286">
        <v>4796.03</v>
      </c>
      <c r="D286">
        <f t="shared" si="22"/>
        <v>2.6038202429926418</v>
      </c>
      <c r="E286" s="2">
        <v>2.6038202429926418</v>
      </c>
      <c r="F286" s="4">
        <f t="shared" si="23"/>
        <v>0.246677111234649</v>
      </c>
      <c r="G286" s="4">
        <f t="shared" si="24"/>
        <v>0.50253102307490882</v>
      </c>
      <c r="H286" s="4">
        <f t="shared" si="25"/>
        <v>0.49086941881770857</v>
      </c>
    </row>
    <row r="287" spans="1:8">
      <c r="A287" t="s">
        <v>38</v>
      </c>
      <c r="B287" s="1">
        <v>12404</v>
      </c>
      <c r="C287">
        <v>4025.2</v>
      </c>
      <c r="D287">
        <f t="shared" si="22"/>
        <v>3.0815860081486637</v>
      </c>
      <c r="E287" s="2">
        <v>3.0815860081486637</v>
      </c>
      <c r="F287" s="4">
        <f t="shared" si="23"/>
        <v>0.24455450548339819</v>
      </c>
      <c r="G287" s="4">
        <f t="shared" si="24"/>
        <v>0.40407084054490761</v>
      </c>
      <c r="H287" s="4">
        <f t="shared" si="25"/>
        <v>0.60522680912486904</v>
      </c>
    </row>
    <row r="288" spans="1:8">
      <c r="A288" t="s">
        <v>38</v>
      </c>
      <c r="B288" s="1">
        <v>12385</v>
      </c>
      <c r="C288">
        <v>3711.74</v>
      </c>
      <c r="D288">
        <f t="shared" si="22"/>
        <v>3.3367100066276194</v>
      </c>
      <c r="E288" s="2">
        <v>3.3367100066276194</v>
      </c>
      <c r="F288" s="4">
        <f t="shared" si="23"/>
        <v>0.24407439227775812</v>
      </c>
      <c r="G288" s="4">
        <f t="shared" si="24"/>
        <v>0.3640317543445078</v>
      </c>
      <c r="H288" s="4">
        <f t="shared" si="25"/>
        <v>0.67047555430226036</v>
      </c>
    </row>
    <row r="289" spans="1:8">
      <c r="A289" t="s">
        <v>38</v>
      </c>
      <c r="B289" s="1">
        <v>12601</v>
      </c>
      <c r="C289">
        <v>3396.86</v>
      </c>
      <c r="D289">
        <f t="shared" si="22"/>
        <v>3.709602397508287</v>
      </c>
      <c r="E289" s="2">
        <v>3.709602397508287</v>
      </c>
      <c r="F289" s="4">
        <f t="shared" si="23"/>
        <v>0.24953252135240309</v>
      </c>
      <c r="G289" s="4">
        <f t="shared" si="24"/>
        <v>0.323811287737024</v>
      </c>
      <c r="H289" s="4">
        <f t="shared" si="25"/>
        <v>0.77061094162676402</v>
      </c>
    </row>
    <row r="290" spans="1:8">
      <c r="A290" t="s">
        <v>38</v>
      </c>
      <c r="B290" s="1">
        <v>21076</v>
      </c>
      <c r="C290">
        <v>5398.17</v>
      </c>
      <c r="D290">
        <f t="shared" si="22"/>
        <v>3.9042860821352421</v>
      </c>
      <c r="E290" s="2">
        <v>3.9042860821352421</v>
      </c>
      <c r="F290" s="4">
        <f t="shared" si="23"/>
        <v>0.46368828018395919</v>
      </c>
      <c r="G290" s="4">
        <f t="shared" si="24"/>
        <v>0.57944397963941074</v>
      </c>
      <c r="H290" s="4">
        <f t="shared" si="25"/>
        <v>0.80022969687684631</v>
      </c>
    </row>
    <row r="291" spans="1:8">
      <c r="A291" t="s">
        <v>38</v>
      </c>
      <c r="B291" s="1">
        <v>14685</v>
      </c>
      <c r="C291">
        <v>3733.87</v>
      </c>
      <c r="D291">
        <f t="shared" si="22"/>
        <v>3.9329167860691454</v>
      </c>
      <c r="E291" s="2">
        <v>3.9329167860691454</v>
      </c>
      <c r="F291" s="4">
        <f t="shared" si="23"/>
        <v>0.30219335927629254</v>
      </c>
      <c r="G291" s="4">
        <f t="shared" si="24"/>
        <v>0.3668584785760361</v>
      </c>
      <c r="H291" s="4">
        <f t="shared" si="25"/>
        <v>0.82373279322658233</v>
      </c>
    </row>
    <row r="292" spans="1:8">
      <c r="A292" t="s">
        <v>38</v>
      </c>
      <c r="B292" s="1">
        <v>13798</v>
      </c>
      <c r="C292">
        <v>3449.54</v>
      </c>
      <c r="D292">
        <f t="shared" si="22"/>
        <v>3.9999536170040062</v>
      </c>
      <c r="E292" s="2">
        <v>3.9999536170040062</v>
      </c>
      <c r="F292" s="4">
        <f t="shared" si="23"/>
        <v>0.27977965330772731</v>
      </c>
      <c r="G292" s="4">
        <f t="shared" si="24"/>
        <v>0.33054024537448029</v>
      </c>
      <c r="H292" s="4">
        <f t="shared" si="25"/>
        <v>0.8464314322473967</v>
      </c>
    </row>
    <row r="293" spans="1:8">
      <c r="A293" t="s">
        <v>38</v>
      </c>
      <c r="B293" s="1">
        <v>20412</v>
      </c>
      <c r="C293">
        <v>4646.97</v>
      </c>
      <c r="D293">
        <f t="shared" si="22"/>
        <v>4.392539654871884</v>
      </c>
      <c r="E293" s="2">
        <v>4.392539654871884</v>
      </c>
      <c r="F293" s="4">
        <f t="shared" si="23"/>
        <v>0.44690958710264317</v>
      </c>
      <c r="G293" s="4">
        <f t="shared" si="24"/>
        <v>0.48349118963832499</v>
      </c>
      <c r="H293" s="4">
        <f t="shared" si="25"/>
        <v>0.92433863673287064</v>
      </c>
    </row>
    <row r="294" spans="1:8">
      <c r="A294" t="s">
        <v>38</v>
      </c>
      <c r="B294" s="1">
        <v>17925</v>
      </c>
      <c r="C294">
        <v>4038.91</v>
      </c>
      <c r="D294">
        <f t="shared" si="22"/>
        <v>4.4380785905108064</v>
      </c>
      <c r="E294" s="2">
        <v>4.4380785905108064</v>
      </c>
      <c r="F294" s="4">
        <f t="shared" si="23"/>
        <v>0.38406529539596707</v>
      </c>
      <c r="G294" s="4">
        <f t="shared" si="24"/>
        <v>0.40582205560203605</v>
      </c>
      <c r="H294" s="4">
        <f t="shared" si="25"/>
        <v>0.94638842343402729</v>
      </c>
    </row>
    <row r="295" spans="1:8">
      <c r="A295" t="s">
        <v>38</v>
      </c>
      <c r="B295" s="1">
        <v>16833</v>
      </c>
      <c r="C295">
        <v>3765.07</v>
      </c>
      <c r="D295">
        <f t="shared" si="22"/>
        <v>4.4708332116003158</v>
      </c>
      <c r="E295" s="2">
        <v>4.4708332116003158</v>
      </c>
      <c r="F295" s="4">
        <f t="shared" si="23"/>
        <v>0.35647142062970638</v>
      </c>
      <c r="G295" s="4">
        <f t="shared" si="24"/>
        <v>0.3708437382246435</v>
      </c>
      <c r="H295" s="4">
        <f t="shared" si="25"/>
        <v>0.96124427592132911</v>
      </c>
    </row>
    <row r="296" spans="1:8">
      <c r="A296" t="s">
        <v>38</v>
      </c>
      <c r="B296" s="1">
        <v>18045</v>
      </c>
      <c r="C296">
        <v>3775.99</v>
      </c>
      <c r="D296">
        <f t="shared" si="22"/>
        <v>4.7788791813537648</v>
      </c>
      <c r="E296" s="2">
        <v>4.7788791813537648</v>
      </c>
      <c r="F296" s="4">
        <f t="shared" si="23"/>
        <v>0.38709758932632538</v>
      </c>
      <c r="G296" s="4">
        <f t="shared" si="24"/>
        <v>0.37223857910165603</v>
      </c>
      <c r="H296" s="4">
        <f t="shared" si="25"/>
        <v>1.0399179748120935</v>
      </c>
    </row>
    <row r="297" spans="1:8">
      <c r="A297" t="s">
        <v>38</v>
      </c>
      <c r="B297" s="1">
        <v>16224</v>
      </c>
      <c r="C297">
        <v>3337.52</v>
      </c>
      <c r="D297">
        <f t="shared" si="22"/>
        <v>4.8610944653515187</v>
      </c>
      <c r="E297" s="2">
        <v>4.8610944653515187</v>
      </c>
      <c r="F297" s="4">
        <f t="shared" si="23"/>
        <v>0.3410825289331379</v>
      </c>
      <c r="G297" s="4">
        <f t="shared" si="24"/>
        <v>0.3162316304438072</v>
      </c>
      <c r="H297" s="4">
        <f t="shared" si="25"/>
        <v>1.0785844807948348</v>
      </c>
    </row>
    <row r="298" spans="1:8">
      <c r="A298" t="s">
        <v>38</v>
      </c>
      <c r="B298" s="1">
        <v>17009</v>
      </c>
      <c r="C298">
        <v>3384.99</v>
      </c>
      <c r="D298">
        <f t="shared" si="22"/>
        <v>5.0248302062930765</v>
      </c>
      <c r="E298" s="2">
        <v>5.0248302062930765</v>
      </c>
      <c r="F298" s="4">
        <f t="shared" si="23"/>
        <v>0.36091878506089858</v>
      </c>
      <c r="G298" s="4">
        <f t="shared" si="24"/>
        <v>0.32229510081301849</v>
      </c>
      <c r="H298" s="4">
        <f t="shared" si="25"/>
        <v>1.1198395015948066</v>
      </c>
    </row>
    <row r="299" spans="1:8">
      <c r="A299" t="s">
        <v>38</v>
      </c>
      <c r="B299" s="1">
        <v>24818</v>
      </c>
      <c r="C299">
        <v>4662.51</v>
      </c>
      <c r="D299">
        <f t="shared" si="22"/>
        <v>5.3228840259860029</v>
      </c>
      <c r="E299" s="2">
        <v>5.3228840259860029</v>
      </c>
      <c r="F299" s="4">
        <f t="shared" si="23"/>
        <v>0.55824531257896604</v>
      </c>
      <c r="G299" s="4">
        <f t="shared" si="24"/>
        <v>0.48547615550176598</v>
      </c>
      <c r="H299" s="4">
        <f t="shared" si="25"/>
        <v>1.149892340236544</v>
      </c>
    </row>
    <row r="300" spans="1:8">
      <c r="A300" t="s">
        <v>38</v>
      </c>
      <c r="B300" s="1">
        <v>26661</v>
      </c>
      <c r="C300">
        <v>4955.99</v>
      </c>
      <c r="D300">
        <f t="shared" si="22"/>
        <v>5.3795508061961383</v>
      </c>
      <c r="E300" s="2">
        <v>5.3795508061961383</v>
      </c>
      <c r="F300" s="4">
        <f t="shared" si="23"/>
        <v>0.60481629352605248</v>
      </c>
      <c r="G300" s="4">
        <f t="shared" si="24"/>
        <v>0.52296314273488442</v>
      </c>
      <c r="H300" s="4">
        <f t="shared" si="25"/>
        <v>1.1565180107399335</v>
      </c>
    </row>
    <row r="301" spans="1:8">
      <c r="A301" t="s">
        <v>38</v>
      </c>
      <c r="B301" s="1">
        <v>25617</v>
      </c>
      <c r="C301">
        <v>4737.42</v>
      </c>
      <c r="D301">
        <f t="shared" si="22"/>
        <v>5.4073736337500158</v>
      </c>
      <c r="E301" s="2">
        <v>5.4073736337500158</v>
      </c>
      <c r="F301" s="4">
        <f t="shared" si="23"/>
        <v>0.57843533633193511</v>
      </c>
      <c r="G301" s="4">
        <f t="shared" si="24"/>
        <v>0.49504461063885508</v>
      </c>
      <c r="H301" s="4">
        <f t="shared" si="25"/>
        <v>1.1684509312917564</v>
      </c>
    </row>
    <row r="302" spans="1:8">
      <c r="A302" t="s">
        <v>38</v>
      </c>
      <c r="B302" s="1">
        <v>28946</v>
      </c>
      <c r="C302">
        <v>5019.82</v>
      </c>
      <c r="D302">
        <f t="shared" si="22"/>
        <v>5.7663422194421319</v>
      </c>
      <c r="E302" s="2">
        <v>5.7663422194421319</v>
      </c>
      <c r="F302" s="4">
        <f t="shared" si="23"/>
        <v>0.66255622378329204</v>
      </c>
      <c r="G302" s="4">
        <f t="shared" si="24"/>
        <v>0.53111631976599372</v>
      </c>
      <c r="H302" s="4">
        <f t="shared" si="25"/>
        <v>1.2474785637828072</v>
      </c>
    </row>
    <row r="303" spans="1:8">
      <c r="A303" t="s">
        <v>38</v>
      </c>
      <c r="B303" s="1">
        <v>23215</v>
      </c>
      <c r="C303">
        <v>3881.6</v>
      </c>
      <c r="D303">
        <f t="shared" si="22"/>
        <v>5.9807811211871398</v>
      </c>
      <c r="E303" s="2">
        <v>5.9807811211871398</v>
      </c>
      <c r="F303" s="4">
        <f t="shared" si="23"/>
        <v>0.51773891949259609</v>
      </c>
      <c r="G303" s="4">
        <f t="shared" si="24"/>
        <v>0.38572842754683001</v>
      </c>
      <c r="H303" s="4">
        <f t="shared" si="25"/>
        <v>1.3422368757867584</v>
      </c>
    </row>
    <row r="304" spans="1:8">
      <c r="A304" t="s">
        <v>39</v>
      </c>
      <c r="B304" s="1">
        <v>12320</v>
      </c>
      <c r="C304">
        <v>4113.18</v>
      </c>
      <c r="D304">
        <f t="shared" si="22"/>
        <v>2.9952494177254581</v>
      </c>
      <c r="E304" s="2">
        <v>2.9952494177254581</v>
      </c>
      <c r="F304" s="4">
        <f t="shared" si="23"/>
        <v>0.24243189973214738</v>
      </c>
      <c r="G304" s="4">
        <f t="shared" si="24"/>
        <v>0.41530876182325638</v>
      </c>
      <c r="H304" s="4">
        <f t="shared" si="25"/>
        <v>0.58373894802469761</v>
      </c>
    </row>
    <row r="305" spans="1:8">
      <c r="A305" t="s">
        <v>39</v>
      </c>
      <c r="B305" s="1">
        <v>13805</v>
      </c>
      <c r="C305">
        <v>3999.53</v>
      </c>
      <c r="D305">
        <f t="shared" si="22"/>
        <v>3.4516555695294193</v>
      </c>
      <c r="E305" s="2">
        <v>3.4516555695294193</v>
      </c>
      <c r="F305" s="4">
        <f t="shared" si="23"/>
        <v>0.27995653712033153</v>
      </c>
      <c r="G305" s="4">
        <f t="shared" si="24"/>
        <v>0.40079194262247975</v>
      </c>
      <c r="H305" s="4">
        <f t="shared" si="25"/>
        <v>0.69850839637271001</v>
      </c>
    </row>
    <row r="306" spans="1:8">
      <c r="A306" t="s">
        <v>39</v>
      </c>
      <c r="B306" s="1">
        <v>19169</v>
      </c>
      <c r="C306">
        <v>5008.84</v>
      </c>
      <c r="D306">
        <f t="shared" si="22"/>
        <v>3.8270338042341141</v>
      </c>
      <c r="E306" s="2">
        <v>3.8270338042341141</v>
      </c>
      <c r="F306" s="4">
        <f t="shared" si="23"/>
        <v>0.41550007580734827</v>
      </c>
      <c r="G306" s="4">
        <f t="shared" si="24"/>
        <v>0.52971381492811853</v>
      </c>
      <c r="H306" s="4">
        <f t="shared" si="25"/>
        <v>0.78438595350534912</v>
      </c>
    </row>
    <row r="307" spans="1:8">
      <c r="A307" t="s">
        <v>39</v>
      </c>
      <c r="B307" s="1">
        <v>17340</v>
      </c>
      <c r="C307">
        <v>4505.8599999999997</v>
      </c>
      <c r="D307">
        <f t="shared" si="22"/>
        <v>3.8483219629549077</v>
      </c>
      <c r="E307" s="2">
        <v>3.8483219629549077</v>
      </c>
      <c r="F307" s="4">
        <f t="shared" si="23"/>
        <v>0.36928286248547026</v>
      </c>
      <c r="G307" s="4">
        <f t="shared" si="24"/>
        <v>0.46546683101604963</v>
      </c>
      <c r="H307" s="4">
        <f t="shared" si="25"/>
        <v>0.79336020931798068</v>
      </c>
    </row>
    <row r="308" spans="1:8">
      <c r="A308" t="s">
        <v>39</v>
      </c>
      <c r="B308" s="1">
        <v>16801</v>
      </c>
      <c r="C308">
        <v>4338.6899999999996</v>
      </c>
      <c r="D308">
        <f t="shared" si="22"/>
        <v>3.8723670047871597</v>
      </c>
      <c r="E308" s="2">
        <v>3.8723670047871597</v>
      </c>
      <c r="F308" s="4">
        <f t="shared" si="23"/>
        <v>0.35566280891494417</v>
      </c>
      <c r="G308" s="4">
        <f t="shared" si="24"/>
        <v>0.44411375872573877</v>
      </c>
      <c r="H308" s="4">
        <f t="shared" si="25"/>
        <v>0.80083717724805448</v>
      </c>
    </row>
    <row r="309" spans="1:8">
      <c r="A309" t="s">
        <v>39</v>
      </c>
      <c r="B309" s="1">
        <v>16443</v>
      </c>
      <c r="C309">
        <v>4223.4399999999996</v>
      </c>
      <c r="D309">
        <f t="shared" si="22"/>
        <v>3.893271835281193</v>
      </c>
      <c r="E309" s="2">
        <v>3.893271835281193</v>
      </c>
      <c r="F309" s="4">
        <f t="shared" si="23"/>
        <v>0.34661646535604185</v>
      </c>
      <c r="G309" s="4">
        <f t="shared" si="24"/>
        <v>0.42939256723528996</v>
      </c>
      <c r="H309" s="4">
        <f t="shared" si="25"/>
        <v>0.80722511707127409</v>
      </c>
    </row>
    <row r="310" spans="1:8">
      <c r="A310" t="s">
        <v>39</v>
      </c>
      <c r="B310" s="1">
        <v>16282</v>
      </c>
      <c r="C310">
        <v>4169.47</v>
      </c>
      <c r="D310">
        <f t="shared" si="22"/>
        <v>3.9050526805565213</v>
      </c>
      <c r="E310" s="2">
        <v>3.9050526805565213</v>
      </c>
      <c r="F310" s="4">
        <f t="shared" si="23"/>
        <v>0.34254813766614445</v>
      </c>
      <c r="G310" s="4">
        <f t="shared" si="24"/>
        <v>0.42249883443928554</v>
      </c>
      <c r="H310" s="4">
        <f t="shared" si="25"/>
        <v>0.8107670595606572</v>
      </c>
    </row>
    <row r="311" spans="1:8">
      <c r="A311" t="s">
        <v>39</v>
      </c>
      <c r="B311" s="1">
        <v>20974</v>
      </c>
      <c r="C311">
        <v>5304.67</v>
      </c>
      <c r="D311">
        <f t="shared" si="22"/>
        <v>3.9538746048293296</v>
      </c>
      <c r="E311" s="2">
        <v>3.9538746048293296</v>
      </c>
      <c r="F311" s="4">
        <f t="shared" si="23"/>
        <v>0.46111083034315459</v>
      </c>
      <c r="G311" s="4">
        <f t="shared" si="24"/>
        <v>0.56750097396169297</v>
      </c>
      <c r="H311" s="4">
        <f t="shared" si="25"/>
        <v>0.81252870303316893</v>
      </c>
    </row>
    <row r="312" spans="1:8">
      <c r="A312" t="s">
        <v>39</v>
      </c>
      <c r="B312" s="1">
        <v>18947</v>
      </c>
      <c r="C312">
        <v>4784.53</v>
      </c>
      <c r="D312">
        <f t="shared" si="22"/>
        <v>3.9600545926141129</v>
      </c>
      <c r="E312" s="2">
        <v>3.9600545926141129</v>
      </c>
      <c r="F312" s="4">
        <f t="shared" si="23"/>
        <v>0.40989033203618536</v>
      </c>
      <c r="G312" s="4">
        <f t="shared" si="24"/>
        <v>0.50106209724289008</v>
      </c>
      <c r="H312" s="4">
        <f t="shared" si="25"/>
        <v>0.81804298168155165</v>
      </c>
    </row>
    <row r="313" spans="1:8">
      <c r="A313" t="s">
        <v>39</v>
      </c>
      <c r="B313" s="1">
        <v>15559</v>
      </c>
      <c r="C313">
        <v>3891.08</v>
      </c>
      <c r="D313">
        <f t="shared" si="22"/>
        <v>3.9986327703362563</v>
      </c>
      <c r="E313" s="2">
        <v>3.9986327703362563</v>
      </c>
      <c r="F313" s="4">
        <f t="shared" si="23"/>
        <v>0.32427856673573557</v>
      </c>
      <c r="G313" s="4">
        <f t="shared" si="24"/>
        <v>0.38693933336313763</v>
      </c>
      <c r="H313" s="4">
        <f t="shared" si="25"/>
        <v>0.83806048849369441</v>
      </c>
    </row>
    <row r="314" spans="1:8">
      <c r="A314" t="s">
        <v>39</v>
      </c>
      <c r="B314" s="1">
        <v>14395</v>
      </c>
      <c r="C314">
        <v>3566.81</v>
      </c>
      <c r="D314">
        <f t="shared" si="22"/>
        <v>4.0358191212876493</v>
      </c>
      <c r="E314" s="2">
        <v>4.0358191212876493</v>
      </c>
      <c r="F314" s="4">
        <f t="shared" si="23"/>
        <v>0.29486531561125989</v>
      </c>
      <c r="G314" s="4">
        <f t="shared" si="24"/>
        <v>0.34551945688064023</v>
      </c>
      <c r="H314" s="4">
        <f t="shared" si="25"/>
        <v>0.85339713795950189</v>
      </c>
    </row>
    <row r="315" spans="1:8">
      <c r="A315" t="s">
        <v>39</v>
      </c>
      <c r="B315" s="1">
        <v>17674</v>
      </c>
      <c r="C315">
        <v>4330.96</v>
      </c>
      <c r="D315">
        <f t="shared" si="22"/>
        <v>4.0808504350074806</v>
      </c>
      <c r="E315" s="2">
        <v>4.0808504350074806</v>
      </c>
      <c r="F315" s="4">
        <f t="shared" si="23"/>
        <v>0.37772274725830091</v>
      </c>
      <c r="G315" s="4">
        <f t="shared" si="24"/>
        <v>0.44312638510126012</v>
      </c>
      <c r="H315" s="4">
        <f t="shared" si="25"/>
        <v>0.85240409950309404</v>
      </c>
    </row>
    <row r="316" spans="1:8">
      <c r="A316" t="s">
        <v>39</v>
      </c>
      <c r="B316" s="1">
        <v>17832</v>
      </c>
      <c r="C316">
        <v>4323.21</v>
      </c>
      <c r="D316">
        <f t="shared" si="22"/>
        <v>4.1247128869520564</v>
      </c>
      <c r="E316" s="2">
        <v>4.1247128869520564</v>
      </c>
      <c r="F316" s="4">
        <f t="shared" si="23"/>
        <v>0.38171526759993935</v>
      </c>
      <c r="G316" s="4">
        <f t="shared" si="24"/>
        <v>0.44213645682316055</v>
      </c>
      <c r="H316" s="4">
        <f t="shared" si="25"/>
        <v>0.86334266652119207</v>
      </c>
    </row>
    <row r="317" spans="1:8">
      <c r="A317" t="s">
        <v>39</v>
      </c>
      <c r="B317" s="1">
        <v>25369</v>
      </c>
      <c r="C317">
        <v>5515.91</v>
      </c>
      <c r="D317">
        <f t="shared" si="22"/>
        <v>4.599241104368998</v>
      </c>
      <c r="E317" s="2">
        <v>4.599241104368998</v>
      </c>
      <c r="F317" s="4">
        <f t="shared" si="23"/>
        <v>0.57216859554252797</v>
      </c>
      <c r="G317" s="4">
        <f t="shared" si="24"/>
        <v>0.59448322550566179</v>
      </c>
      <c r="H317" s="4">
        <f t="shared" si="25"/>
        <v>0.96246381898471023</v>
      </c>
    </row>
    <row r="318" spans="1:8">
      <c r="A318" t="s">
        <v>39</v>
      </c>
      <c r="B318" s="1">
        <v>31705</v>
      </c>
      <c r="C318">
        <v>6263.74</v>
      </c>
      <c r="D318">
        <f t="shared" si="22"/>
        <v>5.061672419353294</v>
      </c>
      <c r="E318" s="2">
        <v>5.061672419353294</v>
      </c>
      <c r="F318" s="4">
        <f t="shared" si="23"/>
        <v>0.73227371506544703</v>
      </c>
      <c r="G318" s="4">
        <f t="shared" si="24"/>
        <v>0.69000555637162553</v>
      </c>
      <c r="H318" s="4">
        <f t="shared" si="25"/>
        <v>1.0612577077148297</v>
      </c>
    </row>
    <row r="319" spans="1:8">
      <c r="A319" t="s">
        <v>39</v>
      </c>
      <c r="B319" s="1">
        <v>15733</v>
      </c>
      <c r="C319">
        <v>2845.81</v>
      </c>
      <c r="D319">
        <f t="shared" si="22"/>
        <v>5.5284787108064135</v>
      </c>
      <c r="E319" s="2">
        <v>5.5284787108064135</v>
      </c>
      <c r="F319" s="4">
        <f t="shared" si="23"/>
        <v>0.32867539293475512</v>
      </c>
      <c r="G319" s="4">
        <f t="shared" si="24"/>
        <v>0.25342419384711679</v>
      </c>
      <c r="H319" s="4">
        <f t="shared" si="25"/>
        <v>1.2969377072697137</v>
      </c>
    </row>
    <row r="320" spans="1:8">
      <c r="A320" t="s">
        <v>39</v>
      </c>
      <c r="B320" s="1">
        <v>25681</v>
      </c>
      <c r="C320">
        <v>4579.2700000000004</v>
      </c>
      <c r="D320">
        <f t="shared" si="22"/>
        <v>5.6080991074996662</v>
      </c>
      <c r="E320" s="2">
        <v>5.6080991074996662</v>
      </c>
      <c r="F320" s="4">
        <f t="shared" si="23"/>
        <v>0.58005255976145953</v>
      </c>
      <c r="G320" s="4">
        <f t="shared" si="24"/>
        <v>0.47484368713157116</v>
      </c>
      <c r="H320" s="4">
        <f t="shared" si="25"/>
        <v>1.2215652760710216</v>
      </c>
    </row>
    <row r="321" spans="1:8">
      <c r="A321" t="s">
        <v>40</v>
      </c>
      <c r="B321" s="1">
        <v>17165</v>
      </c>
      <c r="C321">
        <v>5108.71</v>
      </c>
      <c r="D321">
        <f t="shared" si="22"/>
        <v>3.3599480103587793</v>
      </c>
      <c r="E321" s="2">
        <v>3.3599480103587793</v>
      </c>
      <c r="F321" s="4">
        <f t="shared" si="23"/>
        <v>0.36486076717036436</v>
      </c>
      <c r="G321" s="4">
        <f t="shared" si="24"/>
        <v>0.54247047778409352</v>
      </c>
      <c r="H321" s="4">
        <f t="shared" si="25"/>
        <v>0.67259101114730357</v>
      </c>
    </row>
    <row r="322" spans="1:8">
      <c r="A322" t="s">
        <v>40</v>
      </c>
      <c r="B322" s="1">
        <v>20579</v>
      </c>
      <c r="C322">
        <v>5404.96</v>
      </c>
      <c r="D322">
        <f t="shared" ref="D322:D385" si="26">B322/C322</f>
        <v>3.8074287321275273</v>
      </c>
      <c r="E322" s="2">
        <v>3.8074287321275273</v>
      </c>
      <c r="F322" s="4">
        <f t="shared" si="23"/>
        <v>0.45112952948905849</v>
      </c>
      <c r="G322" s="4">
        <f t="shared" si="24"/>
        <v>0.58031128454370695</v>
      </c>
      <c r="H322" s="4">
        <f t="shared" si="25"/>
        <v>0.77739230910144574</v>
      </c>
    </row>
    <row r="323" spans="1:8">
      <c r="A323" t="s">
        <v>40</v>
      </c>
      <c r="B323" s="1">
        <v>21920</v>
      </c>
      <c r="C323">
        <v>5500.54</v>
      </c>
      <c r="D323">
        <f t="shared" si="26"/>
        <v>3.9850632846956846</v>
      </c>
      <c r="E323" s="2">
        <v>3.9850632846956846</v>
      </c>
      <c r="F323" s="4">
        <f t="shared" ref="F323:F386" si="27">(B323-2726)/(42300-2726)</f>
        <v>0.48501541416081267</v>
      </c>
      <c r="G323" s="4">
        <f t="shared" ref="G323:G386" si="28">(C323-861.79)/(8690.64-861.79)</f>
        <v>0.59251997419799851</v>
      </c>
      <c r="H323" s="4">
        <f t="shared" ref="H323:H386" si="29">F323/G323</f>
        <v>0.8185638211054439</v>
      </c>
    </row>
    <row r="324" spans="1:8">
      <c r="A324" t="s">
        <v>40</v>
      </c>
      <c r="B324" s="1">
        <v>21612</v>
      </c>
      <c r="C324">
        <v>5369.63</v>
      </c>
      <c r="D324">
        <f t="shared" si="26"/>
        <v>4.0248583235716424</v>
      </c>
      <c r="E324" s="2">
        <v>4.0248583235716424</v>
      </c>
      <c r="F324" s="4">
        <f t="shared" si="27"/>
        <v>0.47723252640622632</v>
      </c>
      <c r="G324" s="4">
        <f t="shared" si="28"/>
        <v>0.57579848892238328</v>
      </c>
      <c r="H324" s="4">
        <f t="shared" si="29"/>
        <v>0.82881865025275625</v>
      </c>
    </row>
    <row r="325" spans="1:8">
      <c r="A325" t="s">
        <v>40</v>
      </c>
      <c r="B325" s="1">
        <v>19876</v>
      </c>
      <c r="C325">
        <v>4910.3999999999996</v>
      </c>
      <c r="D325">
        <f t="shared" si="26"/>
        <v>4.0477354187031613</v>
      </c>
      <c r="E325" s="2">
        <v>4.0477354187031613</v>
      </c>
      <c r="F325" s="4">
        <f t="shared" si="27"/>
        <v>0.43336534088037598</v>
      </c>
      <c r="G325" s="4">
        <f t="shared" si="28"/>
        <v>0.51713980980603791</v>
      </c>
      <c r="H325" s="4">
        <f t="shared" si="29"/>
        <v>0.83800421600285813</v>
      </c>
    </row>
    <row r="326" spans="1:8">
      <c r="A326" t="s">
        <v>40</v>
      </c>
      <c r="B326" s="1">
        <v>19227</v>
      </c>
      <c r="C326">
        <v>4694.4799999999996</v>
      </c>
      <c r="D326">
        <f t="shared" si="26"/>
        <v>4.0956612872991265</v>
      </c>
      <c r="E326" s="2">
        <v>4.0956612872991265</v>
      </c>
      <c r="F326" s="4">
        <f t="shared" si="27"/>
        <v>0.41696568454035476</v>
      </c>
      <c r="G326" s="4">
        <f t="shared" si="28"/>
        <v>0.48955976931477801</v>
      </c>
      <c r="H326" s="4">
        <f t="shared" si="29"/>
        <v>0.85171558341889286</v>
      </c>
    </row>
    <row r="327" spans="1:8">
      <c r="A327" t="s">
        <v>40</v>
      </c>
      <c r="B327" s="1">
        <v>22096</v>
      </c>
      <c r="C327">
        <v>5319.01</v>
      </c>
      <c r="D327">
        <f t="shared" si="26"/>
        <v>4.1541565065679515</v>
      </c>
      <c r="E327" s="2">
        <v>4.1541565065679515</v>
      </c>
      <c r="F327" s="4">
        <f t="shared" si="27"/>
        <v>0.48946277859200488</v>
      </c>
      <c r="G327" s="4">
        <f t="shared" si="28"/>
        <v>0.5693326606078799</v>
      </c>
      <c r="H327" s="4">
        <f t="shared" si="29"/>
        <v>0.85971315622294098</v>
      </c>
    </row>
    <row r="328" spans="1:8">
      <c r="A328" t="s">
        <v>40</v>
      </c>
      <c r="B328" s="1">
        <v>19583</v>
      </c>
      <c r="C328">
        <v>4713.32</v>
      </c>
      <c r="D328">
        <f t="shared" si="26"/>
        <v>4.1548208057165654</v>
      </c>
      <c r="E328" s="2">
        <v>4.1548208057165654</v>
      </c>
      <c r="F328" s="4">
        <f t="shared" si="27"/>
        <v>0.42596148986708443</v>
      </c>
      <c r="G328" s="4">
        <f t="shared" si="28"/>
        <v>0.49196625302566788</v>
      </c>
      <c r="H328" s="4">
        <f t="shared" si="29"/>
        <v>0.86583477473781167</v>
      </c>
    </row>
    <row r="329" spans="1:8">
      <c r="A329" t="s">
        <v>40</v>
      </c>
      <c r="B329" s="1">
        <v>20719</v>
      </c>
      <c r="C329">
        <v>4849.6899999999996</v>
      </c>
      <c r="D329">
        <f t="shared" si="26"/>
        <v>4.2722318333749172</v>
      </c>
      <c r="E329" s="2">
        <v>4.2722318333749172</v>
      </c>
      <c r="F329" s="4">
        <f t="shared" si="27"/>
        <v>0.45466720574114317</v>
      </c>
      <c r="G329" s="4">
        <f t="shared" si="28"/>
        <v>0.5093851587397894</v>
      </c>
      <c r="H329" s="4">
        <f t="shared" si="29"/>
        <v>0.89258039410881629</v>
      </c>
    </row>
    <row r="330" spans="1:8">
      <c r="A330" t="s">
        <v>40</v>
      </c>
      <c r="B330" s="1">
        <v>21305</v>
      </c>
      <c r="C330">
        <v>4939.7299999999996</v>
      </c>
      <c r="D330">
        <f t="shared" si="26"/>
        <v>4.3129887665925066</v>
      </c>
      <c r="E330" s="2">
        <v>4.3129887665925066</v>
      </c>
      <c r="F330" s="4">
        <f t="shared" si="27"/>
        <v>0.46947490776772627</v>
      </c>
      <c r="G330" s="4">
        <f t="shared" si="28"/>
        <v>0.52088620934109098</v>
      </c>
      <c r="H330" s="4">
        <f t="shared" si="29"/>
        <v>0.90130032116150893</v>
      </c>
    </row>
    <row r="331" spans="1:8">
      <c r="A331" t="s">
        <v>40</v>
      </c>
      <c r="B331" s="1">
        <v>25554</v>
      </c>
      <c r="C331">
        <v>5836.75</v>
      </c>
      <c r="D331">
        <f t="shared" si="26"/>
        <v>4.3781213860453168</v>
      </c>
      <c r="E331" s="2">
        <v>4.3781213860453168</v>
      </c>
      <c r="F331" s="4">
        <f t="shared" si="27"/>
        <v>0.57684338201849694</v>
      </c>
      <c r="G331" s="4">
        <f t="shared" si="28"/>
        <v>0.63546497889217446</v>
      </c>
      <c r="H331" s="4">
        <f t="shared" si="29"/>
        <v>0.90775007463688351</v>
      </c>
    </row>
    <row r="332" spans="1:8">
      <c r="A332" t="s">
        <v>40</v>
      </c>
      <c r="B332" s="1">
        <v>18065</v>
      </c>
      <c r="C332">
        <v>4110.6000000000004</v>
      </c>
      <c r="D332">
        <f t="shared" si="26"/>
        <v>4.3947355617184831</v>
      </c>
      <c r="E332" s="2">
        <v>4.3947355617184831</v>
      </c>
      <c r="F332" s="4">
        <f t="shared" si="27"/>
        <v>0.38760297164805174</v>
      </c>
      <c r="G332" s="4">
        <f t="shared" si="28"/>
        <v>0.41497921150615996</v>
      </c>
      <c r="H332" s="4">
        <f t="shared" si="29"/>
        <v>0.93402985234188807</v>
      </c>
    </row>
    <row r="333" spans="1:8">
      <c r="A333" t="s">
        <v>40</v>
      </c>
      <c r="B333" s="1">
        <v>28282</v>
      </c>
      <c r="C333">
        <v>6413.13</v>
      </c>
      <c r="D333">
        <f t="shared" si="26"/>
        <v>4.4100150784406367</v>
      </c>
      <c r="E333" s="2">
        <v>4.4100150784406367</v>
      </c>
      <c r="F333" s="4">
        <f t="shared" si="27"/>
        <v>0.64577753070197608</v>
      </c>
      <c r="G333" s="4">
        <f t="shared" si="28"/>
        <v>0.70908754159295428</v>
      </c>
      <c r="H333" s="4">
        <f t="shared" si="29"/>
        <v>0.91071622729578183</v>
      </c>
    </row>
    <row r="334" spans="1:8">
      <c r="A334" t="s">
        <v>40</v>
      </c>
      <c r="B334" s="1">
        <v>29086</v>
      </c>
      <c r="C334">
        <v>6337.08</v>
      </c>
      <c r="D334">
        <f t="shared" si="26"/>
        <v>4.5898110801820398</v>
      </c>
      <c r="E334" s="2">
        <v>4.5898110801820398</v>
      </c>
      <c r="F334" s="4">
        <f t="shared" si="27"/>
        <v>0.66609390003537672</v>
      </c>
      <c r="G334" s="4">
        <f t="shared" si="28"/>
        <v>0.6993734711994738</v>
      </c>
      <c r="H334" s="4">
        <f t="shared" si="29"/>
        <v>0.95241516509480939</v>
      </c>
    </row>
    <row r="335" spans="1:8">
      <c r="A335" t="s">
        <v>40</v>
      </c>
      <c r="B335" s="1">
        <v>12375</v>
      </c>
      <c r="C335">
        <v>2621.31</v>
      </c>
      <c r="D335">
        <f t="shared" si="26"/>
        <v>4.720921981757213</v>
      </c>
      <c r="E335" s="2">
        <v>4.720921981757213</v>
      </c>
      <c r="F335" s="4">
        <f t="shared" si="27"/>
        <v>0.24382170111689494</v>
      </c>
      <c r="G335" s="4">
        <f t="shared" si="28"/>
        <v>0.22474820695248984</v>
      </c>
      <c r="H335" s="4">
        <f t="shared" si="29"/>
        <v>1.0848660571002335</v>
      </c>
    </row>
    <row r="336" spans="1:8">
      <c r="A336" t="s">
        <v>40</v>
      </c>
      <c r="B336" s="1">
        <v>24770</v>
      </c>
      <c r="C336">
        <v>5101.8900000000003</v>
      </c>
      <c r="D336">
        <f t="shared" si="26"/>
        <v>4.8550635156775233</v>
      </c>
      <c r="E336" s="2">
        <v>4.8550635156775233</v>
      </c>
      <c r="F336" s="4">
        <f t="shared" si="27"/>
        <v>0.55703239500682267</v>
      </c>
      <c r="G336" s="4">
        <f t="shared" si="28"/>
        <v>0.5415993408993659</v>
      </c>
      <c r="H336" s="4">
        <f t="shared" si="29"/>
        <v>1.0284953339895671</v>
      </c>
    </row>
    <row r="337" spans="1:8">
      <c r="A337" t="s">
        <v>40</v>
      </c>
      <c r="B337" s="1">
        <v>21949</v>
      </c>
      <c r="C337">
        <v>4321.3999999999996</v>
      </c>
      <c r="D337">
        <f t="shared" si="26"/>
        <v>5.0791410191141768</v>
      </c>
      <c r="E337" s="2">
        <v>5.0791410191141768</v>
      </c>
      <c r="F337" s="4">
        <f t="shared" si="27"/>
        <v>0.48574821852731592</v>
      </c>
      <c r="G337" s="4">
        <f t="shared" si="28"/>
        <v>0.44190526067046881</v>
      </c>
      <c r="H337" s="4">
        <f t="shared" si="29"/>
        <v>1.099213477998265</v>
      </c>
    </row>
    <row r="338" spans="1:8">
      <c r="A338" t="s">
        <v>40</v>
      </c>
      <c r="B338" s="1">
        <v>18713</v>
      </c>
      <c r="C338">
        <v>3471.98</v>
      </c>
      <c r="D338">
        <f t="shared" si="26"/>
        <v>5.3897199868662842</v>
      </c>
      <c r="E338" s="2">
        <v>5.3897199868662842</v>
      </c>
      <c r="F338" s="4">
        <f t="shared" si="27"/>
        <v>0.40397735887198666</v>
      </c>
      <c r="G338" s="4">
        <f t="shared" si="28"/>
        <v>0.33340656673713254</v>
      </c>
      <c r="H338" s="4">
        <f t="shared" si="29"/>
        <v>1.2116658733674379</v>
      </c>
    </row>
    <row r="339" spans="1:8">
      <c r="A339" t="s">
        <v>40</v>
      </c>
      <c r="B339" s="1">
        <v>28433</v>
      </c>
      <c r="C339">
        <v>5106.46</v>
      </c>
      <c r="D339">
        <f t="shared" si="26"/>
        <v>5.5680451819851715</v>
      </c>
      <c r="E339" s="2">
        <v>5.5680451819851715</v>
      </c>
      <c r="F339" s="4">
        <f t="shared" si="27"/>
        <v>0.64959316723101024</v>
      </c>
      <c r="G339" s="4">
        <f t="shared" si="28"/>
        <v>0.54218307925174203</v>
      </c>
      <c r="H339" s="4">
        <f t="shared" si="29"/>
        <v>1.1981066766736859</v>
      </c>
    </row>
    <row r="340" spans="1:8">
      <c r="A340" t="s">
        <v>41</v>
      </c>
      <c r="B340" s="1">
        <v>21263</v>
      </c>
      <c r="C340">
        <v>6685.79</v>
      </c>
      <c r="D340">
        <f t="shared" si="26"/>
        <v>3.1803272313369102</v>
      </c>
      <c r="E340" s="2">
        <v>3.1803272313369102</v>
      </c>
      <c r="F340" s="4">
        <f t="shared" si="27"/>
        <v>0.46841360489210088</v>
      </c>
      <c r="G340" s="4">
        <f t="shared" si="28"/>
        <v>0.74391513440671364</v>
      </c>
      <c r="H340" s="4">
        <f t="shared" si="29"/>
        <v>0.62966000183027537</v>
      </c>
    </row>
    <row r="341" spans="1:8">
      <c r="A341" t="s">
        <v>41</v>
      </c>
      <c r="B341" s="1">
        <v>20084</v>
      </c>
      <c r="C341">
        <v>5520.82</v>
      </c>
      <c r="D341">
        <f t="shared" si="26"/>
        <v>3.6378653895616959</v>
      </c>
      <c r="E341" s="2">
        <v>3.6378653895616959</v>
      </c>
      <c r="F341" s="4">
        <f t="shared" si="27"/>
        <v>0.43862131702633039</v>
      </c>
      <c r="G341" s="4">
        <f t="shared" si="28"/>
        <v>0.59511039296959323</v>
      </c>
      <c r="H341" s="4">
        <f t="shared" si="29"/>
        <v>0.73704193744225444</v>
      </c>
    </row>
    <row r="342" spans="1:8">
      <c r="A342" t="s">
        <v>41</v>
      </c>
      <c r="B342" s="1">
        <v>28530</v>
      </c>
      <c r="C342">
        <v>7833.87</v>
      </c>
      <c r="D342">
        <f t="shared" si="26"/>
        <v>3.6418781521776595</v>
      </c>
      <c r="E342" s="2">
        <v>3.6418781521776595</v>
      </c>
      <c r="F342" s="4">
        <f t="shared" si="27"/>
        <v>0.65204427149138322</v>
      </c>
      <c r="G342" s="4">
        <f t="shared" si="28"/>
        <v>0.89056247086098217</v>
      </c>
      <c r="H342" s="4">
        <f t="shared" si="29"/>
        <v>0.73217128817588373</v>
      </c>
    </row>
    <row r="343" spans="1:8">
      <c r="A343" t="s">
        <v>41</v>
      </c>
      <c r="B343" s="1">
        <v>24302</v>
      </c>
      <c r="C343">
        <v>6661.48</v>
      </c>
      <c r="D343">
        <f t="shared" si="26"/>
        <v>3.6481382515597138</v>
      </c>
      <c r="E343" s="2">
        <v>3.6481382515597138</v>
      </c>
      <c r="F343" s="4">
        <f t="shared" si="27"/>
        <v>0.54520644867842527</v>
      </c>
      <c r="G343" s="4">
        <f t="shared" si="28"/>
        <v>0.740809952930507</v>
      </c>
      <c r="H343" s="4">
        <f t="shared" si="29"/>
        <v>0.7359599402271656</v>
      </c>
    </row>
    <row r="344" spans="1:8">
      <c r="A344" t="s">
        <v>41</v>
      </c>
      <c r="B344" s="1">
        <v>22310</v>
      </c>
      <c r="C344">
        <v>5986.8</v>
      </c>
      <c r="D344">
        <f t="shared" si="26"/>
        <v>3.7265317030801093</v>
      </c>
      <c r="E344" s="2">
        <v>3.7265317030801093</v>
      </c>
      <c r="F344" s="4">
        <f t="shared" si="27"/>
        <v>0.49487036943447721</v>
      </c>
      <c r="G344" s="4">
        <f t="shared" si="28"/>
        <v>0.65463126768299307</v>
      </c>
      <c r="H344" s="4">
        <f t="shared" si="29"/>
        <v>0.75595284531095674</v>
      </c>
    </row>
    <row r="345" spans="1:8">
      <c r="A345" t="s">
        <v>41</v>
      </c>
      <c r="B345" s="1">
        <v>24344</v>
      </c>
      <c r="C345">
        <v>6220.36</v>
      </c>
      <c r="D345">
        <f t="shared" si="26"/>
        <v>3.9135998559568903</v>
      </c>
      <c r="E345" s="2">
        <v>3.9135998559568903</v>
      </c>
      <c r="F345" s="4">
        <f t="shared" si="27"/>
        <v>0.54626775155405061</v>
      </c>
      <c r="G345" s="4">
        <f t="shared" si="28"/>
        <v>0.68446451266788866</v>
      </c>
      <c r="H345" s="4">
        <f t="shared" si="29"/>
        <v>0.79809506766803995</v>
      </c>
    </row>
    <row r="346" spans="1:8">
      <c r="A346" t="s">
        <v>41</v>
      </c>
      <c r="B346" s="1">
        <v>24080</v>
      </c>
      <c r="C346">
        <v>6099.44</v>
      </c>
      <c r="D346">
        <f t="shared" si="26"/>
        <v>3.9479034140839162</v>
      </c>
      <c r="E346" s="2">
        <v>3.9479034140839162</v>
      </c>
      <c r="F346" s="4">
        <f t="shared" si="27"/>
        <v>0.5395967049072623</v>
      </c>
      <c r="G346" s="4">
        <f t="shared" si="28"/>
        <v>0.66901907687591411</v>
      </c>
      <c r="H346" s="4">
        <f t="shared" si="29"/>
        <v>0.80654905601046656</v>
      </c>
    </row>
    <row r="347" spans="1:8">
      <c r="A347" t="s">
        <v>41</v>
      </c>
      <c r="B347" s="1">
        <v>24920</v>
      </c>
      <c r="C347">
        <v>6171.47</v>
      </c>
      <c r="D347">
        <f t="shared" si="26"/>
        <v>4.0379358564491117</v>
      </c>
      <c r="E347" s="2">
        <v>4.0379358564491117</v>
      </c>
      <c r="F347" s="4">
        <f t="shared" si="27"/>
        <v>0.56082276241977058</v>
      </c>
      <c r="G347" s="4">
        <f t="shared" si="28"/>
        <v>0.67821966189159333</v>
      </c>
      <c r="H347" s="4">
        <f t="shared" si="29"/>
        <v>0.82690431128994979</v>
      </c>
    </row>
    <row r="348" spans="1:8">
      <c r="A348" t="s">
        <v>41</v>
      </c>
      <c r="B348" s="1">
        <v>28462</v>
      </c>
      <c r="C348">
        <v>7011.71</v>
      </c>
      <c r="D348">
        <f t="shared" si="26"/>
        <v>4.0592095223561726</v>
      </c>
      <c r="E348" s="2">
        <v>4.0592095223561726</v>
      </c>
      <c r="F348" s="4">
        <f t="shared" si="27"/>
        <v>0.65032597159751349</v>
      </c>
      <c r="G348" s="4">
        <f t="shared" si="28"/>
        <v>0.78554576981293556</v>
      </c>
      <c r="H348" s="4">
        <f t="shared" si="29"/>
        <v>0.82786515641523684</v>
      </c>
    </row>
    <row r="349" spans="1:8">
      <c r="A349" t="s">
        <v>41</v>
      </c>
      <c r="B349" s="1">
        <v>33747</v>
      </c>
      <c r="C349">
        <v>7662.8</v>
      </c>
      <c r="D349">
        <f t="shared" si="26"/>
        <v>4.4040037584172884</v>
      </c>
      <c r="E349" s="2">
        <v>4.4040037584172884</v>
      </c>
      <c r="F349" s="4">
        <f t="shared" si="27"/>
        <v>0.78387325011371101</v>
      </c>
      <c r="G349" s="4">
        <f t="shared" si="28"/>
        <v>0.86871124111459541</v>
      </c>
      <c r="H349" s="4">
        <f t="shared" si="29"/>
        <v>0.90234040152164552</v>
      </c>
    </row>
    <row r="350" spans="1:8">
      <c r="A350" t="s">
        <v>41</v>
      </c>
      <c r="B350" s="1">
        <v>28111</v>
      </c>
      <c r="C350">
        <v>5976.53</v>
      </c>
      <c r="D350">
        <f t="shared" si="26"/>
        <v>4.703565446839554</v>
      </c>
      <c r="E350" s="2">
        <v>4.703565446839554</v>
      </c>
      <c r="F350" s="4">
        <f t="shared" si="27"/>
        <v>0.64145651185121544</v>
      </c>
      <c r="G350" s="4">
        <f t="shared" si="28"/>
        <v>0.65331945304865979</v>
      </c>
      <c r="H350" s="4">
        <f t="shared" si="29"/>
        <v>0.98184205117100531</v>
      </c>
    </row>
    <row r="351" spans="1:8">
      <c r="A351" t="s">
        <v>41</v>
      </c>
      <c r="B351" s="1">
        <v>32830</v>
      </c>
      <c r="C351">
        <v>6829.65</v>
      </c>
      <c r="D351">
        <f t="shared" si="26"/>
        <v>4.8069813240795654</v>
      </c>
      <c r="E351" s="2">
        <v>4.8069813240795654</v>
      </c>
      <c r="F351" s="4">
        <f t="shared" si="27"/>
        <v>0.76070147066255622</v>
      </c>
      <c r="G351" s="4">
        <f t="shared" si="28"/>
        <v>0.76229075790186296</v>
      </c>
      <c r="H351" s="4">
        <f t="shared" si="29"/>
        <v>0.99791511674143718</v>
      </c>
    </row>
    <row r="352" spans="1:8">
      <c r="A352" t="s">
        <v>41</v>
      </c>
      <c r="B352" s="1">
        <v>31805</v>
      </c>
      <c r="C352">
        <v>6294.67</v>
      </c>
      <c r="D352">
        <f t="shared" si="26"/>
        <v>5.0526874323832702</v>
      </c>
      <c r="E352" s="2">
        <v>5.0526874323832702</v>
      </c>
      <c r="F352" s="4">
        <f t="shared" si="27"/>
        <v>0.73480062667407897</v>
      </c>
      <c r="G352" s="4">
        <f t="shared" si="28"/>
        <v>0.69395632819635078</v>
      </c>
      <c r="H352" s="4">
        <f t="shared" si="29"/>
        <v>1.0588571597637648</v>
      </c>
    </row>
    <row r="353" spans="1:8">
      <c r="A353" t="s">
        <v>41</v>
      </c>
      <c r="B353" s="1">
        <v>33425</v>
      </c>
      <c r="C353">
        <v>6540.64</v>
      </c>
      <c r="D353">
        <f t="shared" si="26"/>
        <v>5.1103561730962106</v>
      </c>
      <c r="E353" s="2">
        <v>5.1103561730962106</v>
      </c>
      <c r="F353" s="4">
        <f t="shared" si="27"/>
        <v>0.77573659473391621</v>
      </c>
      <c r="G353" s="4">
        <f t="shared" si="28"/>
        <v>0.72537473575301614</v>
      </c>
      <c r="H353" s="4">
        <f t="shared" si="29"/>
        <v>1.0694287469615538</v>
      </c>
    </row>
    <row r="354" spans="1:8">
      <c r="A354" t="s">
        <v>41</v>
      </c>
      <c r="B354" s="1">
        <v>28592</v>
      </c>
      <c r="C354">
        <v>5540.6</v>
      </c>
      <c r="D354">
        <f t="shared" si="26"/>
        <v>5.160451936613363</v>
      </c>
      <c r="E354" s="2">
        <v>5.160451936613363</v>
      </c>
      <c r="F354" s="4">
        <f t="shared" si="27"/>
        <v>0.65361095668873503</v>
      </c>
      <c r="G354" s="4">
        <f t="shared" si="28"/>
        <v>0.59763694540066559</v>
      </c>
      <c r="H354" s="4">
        <f t="shared" si="29"/>
        <v>1.093658887253939</v>
      </c>
    </row>
    <row r="355" spans="1:8">
      <c r="A355" t="s">
        <v>41</v>
      </c>
      <c r="B355" s="1">
        <v>33727</v>
      </c>
      <c r="C355">
        <v>6508.25</v>
      </c>
      <c r="D355">
        <f t="shared" si="26"/>
        <v>5.1821918334421699</v>
      </c>
      <c r="E355" s="2">
        <v>5.1821918334421699</v>
      </c>
      <c r="F355" s="4">
        <f t="shared" si="27"/>
        <v>0.78336786779198464</v>
      </c>
      <c r="G355" s="4">
        <f t="shared" si="28"/>
        <v>0.72123747421396511</v>
      </c>
      <c r="H355" s="4">
        <f t="shared" si="29"/>
        <v>1.0861441561196357</v>
      </c>
    </row>
    <row r="356" spans="1:8">
      <c r="A356" t="s">
        <v>41</v>
      </c>
      <c r="B356" s="1">
        <v>31779</v>
      </c>
      <c r="C356">
        <v>5768.43</v>
      </c>
      <c r="D356">
        <f t="shared" si="26"/>
        <v>5.5091246665037108</v>
      </c>
      <c r="E356" s="2">
        <v>5.5091246665037108</v>
      </c>
      <c r="F356" s="4">
        <f t="shared" si="27"/>
        <v>0.73414362965583468</v>
      </c>
      <c r="G356" s="4">
        <f t="shared" si="28"/>
        <v>0.62673828212317273</v>
      </c>
      <c r="H356" s="4">
        <f t="shared" si="29"/>
        <v>1.1713719276390933</v>
      </c>
    </row>
    <row r="357" spans="1:8">
      <c r="A357" t="s">
        <v>41</v>
      </c>
      <c r="B357" s="1">
        <v>37227</v>
      </c>
      <c r="C357">
        <v>6621.02</v>
      </c>
      <c r="D357">
        <f t="shared" si="26"/>
        <v>5.6225475833028744</v>
      </c>
      <c r="E357" s="2">
        <v>5.6225475833028744</v>
      </c>
      <c r="F357" s="4">
        <f t="shared" si="27"/>
        <v>0.87180977409410221</v>
      </c>
      <c r="G357" s="4">
        <f t="shared" si="28"/>
        <v>0.73564188865542202</v>
      </c>
      <c r="H357" s="4">
        <f t="shared" si="29"/>
        <v>1.1851007773463833</v>
      </c>
    </row>
    <row r="358" spans="1:8">
      <c r="A358" t="s">
        <v>41</v>
      </c>
      <c r="B358" s="1">
        <v>38589</v>
      </c>
      <c r="C358">
        <v>6291.78</v>
      </c>
      <c r="D358">
        <f t="shared" si="26"/>
        <v>6.1332405138132611</v>
      </c>
      <c r="E358" s="2">
        <v>6.1332405138132611</v>
      </c>
      <c r="F358" s="4">
        <f t="shared" si="27"/>
        <v>0.90622631020366906</v>
      </c>
      <c r="G358" s="4">
        <f t="shared" si="28"/>
        <v>0.69358718074813031</v>
      </c>
      <c r="H358" s="4">
        <f t="shared" si="29"/>
        <v>1.3065788056033243</v>
      </c>
    </row>
    <row r="359" spans="1:8">
      <c r="A359" t="s">
        <v>42</v>
      </c>
      <c r="B359" s="1">
        <v>25677</v>
      </c>
      <c r="C359">
        <v>7381.84</v>
      </c>
      <c r="D359">
        <f t="shared" si="26"/>
        <v>3.4784010490609387</v>
      </c>
      <c r="E359" s="2">
        <v>3.4784010490609387</v>
      </c>
      <c r="F359" s="4">
        <f t="shared" si="27"/>
        <v>0.57995148329711421</v>
      </c>
      <c r="G359" s="4">
        <f t="shared" si="28"/>
        <v>0.83282346704816168</v>
      </c>
      <c r="H359" s="4">
        <f t="shared" si="29"/>
        <v>0.69636784534023699</v>
      </c>
    </row>
    <row r="360" spans="1:8">
      <c r="A360" t="s">
        <v>42</v>
      </c>
      <c r="B360" s="1">
        <v>15922</v>
      </c>
      <c r="C360">
        <v>4074.8</v>
      </c>
      <c r="D360">
        <f t="shared" si="26"/>
        <v>3.9074310395602239</v>
      </c>
      <c r="E360" s="2">
        <v>3.9074310395602239</v>
      </c>
      <c r="F360" s="4">
        <f t="shared" si="27"/>
        <v>0.33345125587506946</v>
      </c>
      <c r="G360" s="4">
        <f t="shared" si="28"/>
        <v>0.41040638152474507</v>
      </c>
      <c r="H360" s="4">
        <f t="shared" si="29"/>
        <v>0.81249042628486601</v>
      </c>
    </row>
    <row r="361" spans="1:8">
      <c r="A361" t="s">
        <v>42</v>
      </c>
      <c r="B361" s="1">
        <v>22576</v>
      </c>
      <c r="C361">
        <v>5770.34</v>
      </c>
      <c r="D361">
        <f t="shared" si="26"/>
        <v>3.9124211051688462</v>
      </c>
      <c r="E361" s="2">
        <v>3.9124211051688462</v>
      </c>
      <c r="F361" s="4">
        <f t="shared" si="27"/>
        <v>0.50159195431343817</v>
      </c>
      <c r="G361" s="4">
        <f t="shared" si="28"/>
        <v>0.6269822515439688</v>
      </c>
      <c r="H361" s="4">
        <f t="shared" si="29"/>
        <v>0.80000981379974945</v>
      </c>
    </row>
    <row r="362" spans="1:8">
      <c r="A362" t="s">
        <v>42</v>
      </c>
      <c r="B362" s="1">
        <v>27114</v>
      </c>
      <c r="C362">
        <v>6164.98</v>
      </c>
      <c r="D362">
        <f t="shared" si="26"/>
        <v>4.398067795840376</v>
      </c>
      <c r="E362" s="2">
        <v>4.398067795840376</v>
      </c>
      <c r="F362" s="4">
        <f t="shared" si="27"/>
        <v>0.61626320311315508</v>
      </c>
      <c r="G362" s="4">
        <f t="shared" si="28"/>
        <v>0.67739067679161047</v>
      </c>
      <c r="H362" s="4">
        <f t="shared" si="29"/>
        <v>0.90976038529496861</v>
      </c>
    </row>
    <row r="363" spans="1:8">
      <c r="A363" t="s">
        <v>42</v>
      </c>
      <c r="B363" s="1">
        <v>22832</v>
      </c>
      <c r="C363">
        <v>5148.22</v>
      </c>
      <c r="D363">
        <f t="shared" si="26"/>
        <v>4.434930908158548</v>
      </c>
      <c r="E363" s="2">
        <v>4.434930908158548</v>
      </c>
      <c r="F363" s="4">
        <f t="shared" si="27"/>
        <v>0.50806084803153584</v>
      </c>
      <c r="G363" s="4">
        <f t="shared" si="28"/>
        <v>0.54751719601218574</v>
      </c>
      <c r="H363" s="4">
        <f t="shared" si="29"/>
        <v>0.92793587440170233</v>
      </c>
    </row>
    <row r="364" spans="1:8">
      <c r="A364" t="s">
        <v>42</v>
      </c>
      <c r="B364" s="1">
        <v>21318</v>
      </c>
      <c r="C364">
        <v>4797.67</v>
      </c>
      <c r="D364">
        <f t="shared" si="26"/>
        <v>4.4434069037678707</v>
      </c>
      <c r="E364" s="2">
        <v>4.4434069037678707</v>
      </c>
      <c r="F364" s="4">
        <f t="shared" si="27"/>
        <v>0.46980340627684841</v>
      </c>
      <c r="G364" s="4">
        <f t="shared" si="28"/>
        <v>0.50274050467182285</v>
      </c>
      <c r="H364" s="4">
        <f t="shared" si="29"/>
        <v>0.9344848921284451</v>
      </c>
    </row>
    <row r="365" spans="1:8">
      <c r="A365" t="s">
        <v>42</v>
      </c>
      <c r="B365" s="1">
        <v>24619</v>
      </c>
      <c r="C365">
        <v>5423.73</v>
      </c>
      <c r="D365">
        <f t="shared" si="26"/>
        <v>4.5391271320659401</v>
      </c>
      <c r="E365" s="2">
        <v>4.5391271320659401</v>
      </c>
      <c r="F365" s="4">
        <f t="shared" si="27"/>
        <v>0.5532167584777884</v>
      </c>
      <c r="G365" s="4">
        <f t="shared" si="28"/>
        <v>0.58270882696692361</v>
      </c>
      <c r="H365" s="4">
        <f t="shared" si="29"/>
        <v>0.94938798397366775</v>
      </c>
    </row>
    <row r="366" spans="1:8">
      <c r="A366" t="s">
        <v>42</v>
      </c>
      <c r="B366" s="1">
        <v>21891</v>
      </c>
      <c r="C366">
        <v>4773.99</v>
      </c>
      <c r="D366">
        <f t="shared" si="26"/>
        <v>4.585472529267971</v>
      </c>
      <c r="E366" s="2">
        <v>4.585472529267971</v>
      </c>
      <c r="F366" s="4">
        <f t="shared" si="27"/>
        <v>0.48428260979430937</v>
      </c>
      <c r="G366" s="4">
        <f t="shared" si="28"/>
        <v>0.49971579478467465</v>
      </c>
      <c r="H366" s="4">
        <f t="shared" si="29"/>
        <v>0.96911607527431598</v>
      </c>
    </row>
    <row r="367" spans="1:8">
      <c r="A367" t="s">
        <v>42</v>
      </c>
      <c r="B367" s="1">
        <v>22460</v>
      </c>
      <c r="C367">
        <v>4642.83</v>
      </c>
      <c r="D367">
        <f t="shared" si="26"/>
        <v>4.8375667426978808</v>
      </c>
      <c r="E367" s="2">
        <v>4.8375667426978808</v>
      </c>
      <c r="F367" s="4">
        <f t="shared" si="27"/>
        <v>0.49866073684742507</v>
      </c>
      <c r="G367" s="4">
        <f t="shared" si="28"/>
        <v>0.48296237633879818</v>
      </c>
      <c r="H367" s="4">
        <f t="shared" si="29"/>
        <v>1.0325043135401804</v>
      </c>
    </row>
    <row r="368" spans="1:8">
      <c r="A368" t="s">
        <v>42</v>
      </c>
      <c r="B368" s="1">
        <v>30326</v>
      </c>
      <c r="C368">
        <v>6237.07</v>
      </c>
      <c r="D368">
        <f t="shared" si="26"/>
        <v>4.8622189585815141</v>
      </c>
      <c r="E368" s="2">
        <v>4.8622189585815141</v>
      </c>
      <c r="F368" s="4">
        <f t="shared" si="27"/>
        <v>0.69742760398241266</v>
      </c>
      <c r="G368" s="4">
        <f t="shared" si="28"/>
        <v>0.6865989257681524</v>
      </c>
      <c r="H368" s="4">
        <f t="shared" si="29"/>
        <v>1.0157714756138678</v>
      </c>
    </row>
    <row r="369" spans="1:8">
      <c r="A369" t="s">
        <v>42</v>
      </c>
      <c r="B369" s="1">
        <v>27221</v>
      </c>
      <c r="C369">
        <v>5555.98</v>
      </c>
      <c r="D369">
        <f t="shared" si="26"/>
        <v>4.8994056854056351</v>
      </c>
      <c r="E369" s="2">
        <v>4.8994056854056351</v>
      </c>
      <c r="F369" s="4">
        <f t="shared" si="27"/>
        <v>0.6189669985343913</v>
      </c>
      <c r="G369" s="4">
        <f t="shared" si="28"/>
        <v>0.5996014740351393</v>
      </c>
      <c r="H369" s="4">
        <f t="shared" si="29"/>
        <v>1.0322973263706772</v>
      </c>
    </row>
    <row r="370" spans="1:8">
      <c r="A370" t="s">
        <v>42</v>
      </c>
      <c r="B370" s="1">
        <v>23676</v>
      </c>
      <c r="C370">
        <v>4746.97</v>
      </c>
      <c r="D370">
        <f t="shared" si="26"/>
        <v>4.9876026180911186</v>
      </c>
      <c r="E370" s="2">
        <v>4.9876026180911186</v>
      </c>
      <c r="F370" s="4">
        <f t="shared" si="27"/>
        <v>0.52938798200838932</v>
      </c>
      <c r="G370" s="4">
        <f t="shared" si="28"/>
        <v>0.49626445774283584</v>
      </c>
      <c r="H370" s="4">
        <f t="shared" si="29"/>
        <v>1.0667457113818095</v>
      </c>
    </row>
    <row r="371" spans="1:8">
      <c r="A371" t="s">
        <v>42</v>
      </c>
      <c r="B371" s="1">
        <v>35500</v>
      </c>
      <c r="C371">
        <v>7063.76</v>
      </c>
      <c r="D371">
        <f t="shared" si="26"/>
        <v>5.0256520606589126</v>
      </c>
      <c r="E371" s="2">
        <v>5.0256520606589126</v>
      </c>
      <c r="F371" s="4">
        <f t="shared" si="27"/>
        <v>0.82817001061302875</v>
      </c>
      <c r="G371" s="4">
        <f t="shared" si="28"/>
        <v>0.79219425586133352</v>
      </c>
      <c r="H371" s="4">
        <f t="shared" si="29"/>
        <v>1.0454127942553428</v>
      </c>
    </row>
    <row r="372" spans="1:8">
      <c r="A372" t="s">
        <v>42</v>
      </c>
      <c r="B372" s="1">
        <v>33822</v>
      </c>
      <c r="C372">
        <v>6619.64</v>
      </c>
      <c r="D372">
        <f t="shared" si="26"/>
        <v>5.1093412934842375</v>
      </c>
      <c r="E372" s="2">
        <v>5.1093412934842375</v>
      </c>
      <c r="F372" s="4">
        <f t="shared" si="27"/>
        <v>0.78576843382018502</v>
      </c>
      <c r="G372" s="4">
        <f t="shared" si="28"/>
        <v>0.73546561755557982</v>
      </c>
      <c r="H372" s="4">
        <f t="shared" si="29"/>
        <v>1.0683958774739102</v>
      </c>
    </row>
    <row r="373" spans="1:8">
      <c r="A373" t="s">
        <v>42</v>
      </c>
      <c r="B373" s="1">
        <v>26728</v>
      </c>
      <c r="C373">
        <v>4691.5200000000004</v>
      </c>
      <c r="D373">
        <f t="shared" si="26"/>
        <v>5.6970875110838275</v>
      </c>
      <c r="E373" s="2">
        <v>5.6970875110838275</v>
      </c>
      <c r="F373" s="4">
        <f t="shared" si="27"/>
        <v>0.60650932430383586</v>
      </c>
      <c r="G373" s="4">
        <f t="shared" si="28"/>
        <v>0.48918168057888461</v>
      </c>
      <c r="H373" s="4">
        <f t="shared" si="29"/>
        <v>1.2398447210576422</v>
      </c>
    </row>
    <row r="374" spans="1:8">
      <c r="A374" t="s">
        <v>43</v>
      </c>
      <c r="B374" s="1">
        <v>5702</v>
      </c>
      <c r="C374">
        <v>2489.85</v>
      </c>
      <c r="D374">
        <f t="shared" si="26"/>
        <v>2.2900977970560477</v>
      </c>
      <c r="E374" s="2">
        <v>2.2900977970560477</v>
      </c>
      <c r="F374" s="4">
        <f t="shared" si="27"/>
        <v>7.5200889472886237E-2</v>
      </c>
      <c r="G374" s="4">
        <f t="shared" si="28"/>
        <v>0.20795646870229983</v>
      </c>
      <c r="H374" s="4">
        <f t="shared" si="29"/>
        <v>0.36161841919204785</v>
      </c>
    </row>
    <row r="375" spans="1:8">
      <c r="A375" t="s">
        <v>43</v>
      </c>
      <c r="B375" s="1">
        <v>17896</v>
      </c>
      <c r="C375">
        <v>5249.35</v>
      </c>
      <c r="D375">
        <f t="shared" si="26"/>
        <v>3.4091839942088065</v>
      </c>
      <c r="E375" s="2">
        <v>3.4091839942088065</v>
      </c>
      <c r="F375" s="4">
        <f t="shared" si="27"/>
        <v>0.38333249102946376</v>
      </c>
      <c r="G375" s="4">
        <f t="shared" si="28"/>
        <v>0.5604348020462776</v>
      </c>
      <c r="H375" s="4">
        <f t="shared" si="29"/>
        <v>0.68399123257482908</v>
      </c>
    </row>
    <row r="376" spans="1:8">
      <c r="A376" t="s">
        <v>43</v>
      </c>
      <c r="B376" s="1">
        <v>19908</v>
      </c>
      <c r="C376">
        <v>5092.7</v>
      </c>
      <c r="D376">
        <f t="shared" si="26"/>
        <v>3.9091248257309483</v>
      </c>
      <c r="E376" s="2">
        <v>3.9091248257309483</v>
      </c>
      <c r="F376" s="4">
        <f t="shared" si="27"/>
        <v>0.43417395259513825</v>
      </c>
      <c r="G376" s="4">
        <f t="shared" si="28"/>
        <v>0.54042547756056125</v>
      </c>
      <c r="H376" s="4">
        <f t="shared" si="29"/>
        <v>0.80339282773078324</v>
      </c>
    </row>
    <row r="377" spans="1:8">
      <c r="A377" t="s">
        <v>43</v>
      </c>
      <c r="B377" s="1">
        <v>26652</v>
      </c>
      <c r="C377">
        <v>6609.55</v>
      </c>
      <c r="D377">
        <f t="shared" si="26"/>
        <v>4.0323471340711547</v>
      </c>
      <c r="E377" s="2">
        <v>4.0323471340711547</v>
      </c>
      <c r="F377" s="4">
        <f t="shared" si="27"/>
        <v>0.6045888714812756</v>
      </c>
      <c r="G377" s="4">
        <f t="shared" si="28"/>
        <v>0.73417679480383458</v>
      </c>
      <c r="H377" s="4">
        <f t="shared" si="29"/>
        <v>0.82349221026907604</v>
      </c>
    </row>
    <row r="378" spans="1:8">
      <c r="A378" t="s">
        <v>43</v>
      </c>
      <c r="B378" s="1">
        <v>23570</v>
      </c>
      <c r="C378">
        <v>5841.3</v>
      </c>
      <c r="D378">
        <f t="shared" si="26"/>
        <v>4.0350606885453582</v>
      </c>
      <c r="E378" s="2">
        <v>4.0350606885453582</v>
      </c>
      <c r="F378" s="4">
        <f t="shared" si="27"/>
        <v>0.52670945570323946</v>
      </c>
      <c r="G378" s="4">
        <f t="shared" si="28"/>
        <v>0.63604616259092972</v>
      </c>
      <c r="H378" s="4">
        <f t="shared" si="29"/>
        <v>0.82809941586266644</v>
      </c>
    </row>
    <row r="379" spans="1:8">
      <c r="A379" t="s">
        <v>43</v>
      </c>
      <c r="B379" s="1">
        <v>23200</v>
      </c>
      <c r="C379">
        <v>5507.12</v>
      </c>
      <c r="D379">
        <f t="shared" si="26"/>
        <v>4.2127282499745782</v>
      </c>
      <c r="E379" s="2">
        <v>4.2127282499745782</v>
      </c>
      <c r="F379" s="4">
        <f t="shared" si="27"/>
        <v>0.5173598827513014</v>
      </c>
      <c r="G379" s="4">
        <f t="shared" si="28"/>
        <v>0.59336045523927528</v>
      </c>
      <c r="H379" s="4">
        <f t="shared" si="29"/>
        <v>0.87191500239542197</v>
      </c>
    </row>
    <row r="380" spans="1:8">
      <c r="A380" t="s">
        <v>43</v>
      </c>
      <c r="B380" s="1">
        <v>25187</v>
      </c>
      <c r="C380">
        <v>5884.42</v>
      </c>
      <c r="D380">
        <f t="shared" si="26"/>
        <v>4.2802859075320931</v>
      </c>
      <c r="E380" s="2">
        <v>4.2802859075320931</v>
      </c>
      <c r="F380" s="4">
        <f t="shared" si="27"/>
        <v>0.56756961641481785</v>
      </c>
      <c r="G380" s="4">
        <f t="shared" si="28"/>
        <v>0.64155399579759487</v>
      </c>
      <c r="H380" s="4">
        <f t="shared" si="29"/>
        <v>0.88467941924233839</v>
      </c>
    </row>
    <row r="381" spans="1:8">
      <c r="A381" t="s">
        <v>43</v>
      </c>
      <c r="B381" s="1">
        <v>18396</v>
      </c>
      <c r="C381">
        <v>4266.09</v>
      </c>
      <c r="D381">
        <f t="shared" si="26"/>
        <v>4.3121453133900127</v>
      </c>
      <c r="E381" s="2">
        <v>4.3121453133900127</v>
      </c>
      <c r="F381" s="4">
        <f t="shared" si="27"/>
        <v>0.39596704907262342</v>
      </c>
      <c r="G381" s="4">
        <f t="shared" si="28"/>
        <v>0.43484036608186394</v>
      </c>
      <c r="H381" s="4">
        <f t="shared" si="29"/>
        <v>0.91060324652122537</v>
      </c>
    </row>
    <row r="382" spans="1:8">
      <c r="A382" t="s">
        <v>43</v>
      </c>
      <c r="B382" s="1">
        <v>27239</v>
      </c>
      <c r="C382">
        <v>6242.14</v>
      </c>
      <c r="D382">
        <f t="shared" si="26"/>
        <v>4.3637278241116029</v>
      </c>
      <c r="E382" s="2">
        <v>4.3637278241116029</v>
      </c>
      <c r="F382" s="4">
        <f t="shared" si="27"/>
        <v>0.61942184262394506</v>
      </c>
      <c r="G382" s="4">
        <f t="shared" si="28"/>
        <v>0.68724653046105122</v>
      </c>
      <c r="H382" s="4">
        <f t="shared" si="29"/>
        <v>0.90130952310285972</v>
      </c>
    </row>
    <row r="383" spans="1:8">
      <c r="A383" t="s">
        <v>43</v>
      </c>
      <c r="B383" s="1">
        <v>19887</v>
      </c>
      <c r="C383">
        <v>4447.82</v>
      </c>
      <c r="D383">
        <f t="shared" si="26"/>
        <v>4.4711791394435929</v>
      </c>
      <c r="E383" s="2">
        <v>4.4711791394435929</v>
      </c>
      <c r="F383" s="4">
        <f t="shared" si="27"/>
        <v>0.43364330115732552</v>
      </c>
      <c r="G383" s="4">
        <f t="shared" si="28"/>
        <v>0.4580532262081915</v>
      </c>
      <c r="H383" s="4">
        <f t="shared" si="29"/>
        <v>0.9467094135479982</v>
      </c>
    </row>
    <row r="384" spans="1:8">
      <c r="A384" t="s">
        <v>43</v>
      </c>
      <c r="B384" s="1">
        <v>22799</v>
      </c>
      <c r="C384">
        <v>5082.3999999999996</v>
      </c>
      <c r="D384">
        <f t="shared" si="26"/>
        <v>4.4858728159924448</v>
      </c>
      <c r="E384" s="2">
        <v>4.4858728159924448</v>
      </c>
      <c r="F384" s="4">
        <f t="shared" si="27"/>
        <v>0.50722696720068727</v>
      </c>
      <c r="G384" s="4">
        <f t="shared" si="28"/>
        <v>0.53910983094579668</v>
      </c>
      <c r="H384" s="4">
        <f t="shared" si="29"/>
        <v>0.94086017001549549</v>
      </c>
    </row>
    <row r="385" spans="1:8">
      <c r="A385" t="s">
        <v>43</v>
      </c>
      <c r="B385" s="1">
        <v>21159</v>
      </c>
      <c r="C385">
        <v>4432.4799999999996</v>
      </c>
      <c r="D385">
        <f t="shared" si="26"/>
        <v>4.7736256001155111</v>
      </c>
      <c r="E385" s="2">
        <v>4.7736256001155111</v>
      </c>
      <c r="F385" s="4">
        <f t="shared" si="27"/>
        <v>0.46578561681912367</v>
      </c>
      <c r="G385" s="4">
        <f t="shared" si="28"/>
        <v>0.45609380688095952</v>
      </c>
      <c r="H385" s="4">
        <f t="shared" si="29"/>
        <v>1.0212495977624483</v>
      </c>
    </row>
    <row r="386" spans="1:8">
      <c r="A386" t="s">
        <v>43</v>
      </c>
      <c r="B386" s="1">
        <v>31728</v>
      </c>
      <c r="C386">
        <v>6541.63</v>
      </c>
      <c r="D386">
        <f t="shared" ref="D386:D391" si="30">B386/C386</f>
        <v>4.8501673130397167</v>
      </c>
      <c r="E386" s="2">
        <v>4.8501673130397167</v>
      </c>
      <c r="F386" s="4">
        <f t="shared" si="27"/>
        <v>0.73285490473543236</v>
      </c>
      <c r="G386" s="4">
        <f t="shared" si="28"/>
        <v>0.72550119110725086</v>
      </c>
      <c r="H386" s="4">
        <f t="shared" si="29"/>
        <v>1.0101360462509488</v>
      </c>
    </row>
    <row r="387" spans="1:8">
      <c r="A387" t="s">
        <v>43</v>
      </c>
      <c r="B387" s="1">
        <v>19243</v>
      </c>
      <c r="C387">
        <v>3836.71</v>
      </c>
      <c r="D387">
        <f t="shared" si="30"/>
        <v>5.0154950465372679</v>
      </c>
      <c r="E387" s="2">
        <v>5.0154950465372679</v>
      </c>
      <c r="F387" s="4">
        <f>(B387-2726)/(42300-2726)</f>
        <v>0.41736999039773587</v>
      </c>
      <c r="G387" s="4">
        <f>(C387-861.79)/(8690.64-861.79)</f>
        <v>0.37999450749471508</v>
      </c>
      <c r="H387" s="4">
        <f>F387/G387</f>
        <v>1.0983579556173995</v>
      </c>
    </row>
    <row r="388" spans="1:8">
      <c r="A388" t="s">
        <v>43</v>
      </c>
      <c r="B388" s="1">
        <v>31041</v>
      </c>
      <c r="C388">
        <v>6106.73</v>
      </c>
      <c r="D388">
        <f t="shared" si="30"/>
        <v>5.0830804702352985</v>
      </c>
      <c r="E388" s="2">
        <v>5.0830804702352985</v>
      </c>
      <c r="F388" s="4">
        <f>(B388-2726)/(42300-2726)</f>
        <v>0.71549502198413095</v>
      </c>
      <c r="G388" s="4">
        <f>(C388-861.79)/(8690.64-861.79)</f>
        <v>0.66995024812073289</v>
      </c>
      <c r="H388" s="4">
        <f>F388/G388</f>
        <v>1.0679823225547793</v>
      </c>
    </row>
    <row r="389" spans="1:8">
      <c r="A389" t="s">
        <v>43</v>
      </c>
      <c r="B389" s="1">
        <v>27080</v>
      </c>
      <c r="C389">
        <v>4742.53</v>
      </c>
      <c r="D389">
        <f t="shared" si="30"/>
        <v>5.7100324088619372</v>
      </c>
      <c r="E389" s="2">
        <v>5.7100324088619372</v>
      </c>
      <c r="F389" s="4">
        <f>(B389-2726)/(42300-2726)</f>
        <v>0.61540405316622027</v>
      </c>
      <c r="G389" s="4">
        <f>(C389-861.79)/(8690.64-861.79)</f>
        <v>0.49569732463899552</v>
      </c>
      <c r="H389" s="4">
        <f>F389/G389</f>
        <v>1.2414915767689574</v>
      </c>
    </row>
    <row r="390" spans="1:8">
      <c r="A390" t="s">
        <v>43</v>
      </c>
      <c r="B390" s="1">
        <v>25775</v>
      </c>
      <c r="C390">
        <v>4493.4399999999996</v>
      </c>
      <c r="D390">
        <f t="shared" si="30"/>
        <v>5.7361397949010113</v>
      </c>
      <c r="E390" s="2">
        <v>5.7361397949010113</v>
      </c>
      <c r="F390" s="4">
        <f>(B390-2726)/(42300-2726)</f>
        <v>0.58242785667357355</v>
      </c>
      <c r="G390" s="4">
        <f>(C390-861.79)/(8690.64-861.79)</f>
        <v>0.46388039111746937</v>
      </c>
      <c r="H390" s="4">
        <f>F390/G390</f>
        <v>1.255556104172733</v>
      </c>
    </row>
    <row r="391" spans="1:8">
      <c r="A391" t="s">
        <v>43</v>
      </c>
      <c r="B391" s="1">
        <v>9477</v>
      </c>
      <c r="C391">
        <v>1225.3</v>
      </c>
      <c r="D391">
        <f t="shared" si="30"/>
        <v>7.7344323839059825</v>
      </c>
      <c r="E391" s="2">
        <v>7.7344323839059825</v>
      </c>
      <c r="F391" s="4">
        <f>(B391-2726)/(42300-2726)</f>
        <v>0.17059180269874161</v>
      </c>
      <c r="G391" s="4">
        <f>(C391-861.79)/(8690.64-861.79)</f>
        <v>4.64321068867075E-2</v>
      </c>
      <c r="H391" s="4">
        <f>F391/G391</f>
        <v>3.6740052118457354</v>
      </c>
    </row>
  </sheetData>
  <sortState xmlns:xlrd2="http://schemas.microsoft.com/office/spreadsheetml/2017/richdata2" ref="J2:S23">
    <sortCondition ref="J2:J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7"/>
  <sheetViews>
    <sheetView zoomScale="70" zoomScaleNormal="70" workbookViewId="0">
      <selection activeCell="J73" sqref="J73"/>
    </sheetView>
  </sheetViews>
  <sheetFormatPr defaultColWidth="8.85546875" defaultRowHeight="15"/>
  <cols>
    <col min="18" max="18" width="9.140625" style="7"/>
    <col min="28" max="28" width="9.28515625" customWidth="1"/>
  </cols>
  <sheetData>
    <row r="1" spans="1:3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S1" t="s">
        <v>0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</row>
    <row r="2" spans="1:35">
      <c r="A2" t="s">
        <v>22</v>
      </c>
      <c r="B2">
        <v>2878.6128571428599</v>
      </c>
      <c r="C2">
        <v>2810.9252380952398</v>
      </c>
      <c r="D2">
        <v>67.687142857142902</v>
      </c>
      <c r="E2">
        <v>563.82952380952395</v>
      </c>
      <c r="F2">
        <v>10.594761904761899</v>
      </c>
      <c r="G2">
        <v>2.71428571428571</v>
      </c>
      <c r="H2">
        <v>5.1428571428571397</v>
      </c>
      <c r="I2">
        <v>298904.34619047598</v>
      </c>
      <c r="J2">
        <v>1.01142857142857</v>
      </c>
      <c r="K2">
        <v>544.71428571428601</v>
      </c>
      <c r="L2">
        <v>849.142857142857</v>
      </c>
      <c r="M2">
        <v>0.69571428571428595</v>
      </c>
      <c r="N2">
        <v>-10.2591428571429</v>
      </c>
      <c r="O2">
        <v>293.44299999999998</v>
      </c>
      <c r="P2">
        <v>-12.361619047619</v>
      </c>
      <c r="Q2">
        <v>419.32804761904799</v>
      </c>
      <c r="S2" t="s">
        <v>22</v>
      </c>
      <c r="T2">
        <f>B2/10.5</f>
        <v>274.15360544217714</v>
      </c>
      <c r="U2">
        <f t="shared" ref="U2:X17" si="0">C2/10.5</f>
        <v>267.70716553287997</v>
      </c>
      <c r="V2">
        <f t="shared" si="0"/>
        <v>6.4463945578231332</v>
      </c>
      <c r="W2">
        <f t="shared" si="0"/>
        <v>53.698049886621327</v>
      </c>
      <c r="X2">
        <f t="shared" si="0"/>
        <v>1.0090249433106571</v>
      </c>
      <c r="Y2">
        <v>2.71428571428571</v>
      </c>
      <c r="Z2">
        <v>5.1428571428571397</v>
      </c>
      <c r="AA2">
        <f>I2/(10.5*10.5)</f>
        <v>2711.1505323399183</v>
      </c>
      <c r="AB2">
        <v>1.01142857142857</v>
      </c>
      <c r="AC2">
        <f>K2/10.5</f>
        <v>51.877551020408191</v>
      </c>
      <c r="AD2">
        <f>L2/10.5</f>
        <v>80.870748299319715</v>
      </c>
      <c r="AE2">
        <v>0.69571428571428595</v>
      </c>
      <c r="AF2">
        <f>N2/10.5</f>
        <v>-0.97706122448979993</v>
      </c>
      <c r="AG2">
        <f t="shared" ref="AG2:AI17" si="1">O2/10.5</f>
        <v>27.946952380952379</v>
      </c>
      <c r="AH2">
        <f t="shared" si="1"/>
        <v>-1.1772970521541903</v>
      </c>
      <c r="AI2">
        <f t="shared" si="1"/>
        <v>39.936004535147426</v>
      </c>
    </row>
    <row r="3" spans="1:35">
      <c r="A3" t="s">
        <v>23</v>
      </c>
      <c r="B3">
        <v>6776.9480000000003</v>
      </c>
      <c r="C3">
        <v>6141.7915000000003</v>
      </c>
      <c r="D3">
        <v>635.15800000000002</v>
      </c>
      <c r="E3">
        <v>1207.7505000000001</v>
      </c>
      <c r="F3">
        <v>33.922499999999999</v>
      </c>
      <c r="G3">
        <v>17.899999999999999</v>
      </c>
      <c r="H3">
        <v>5.0999999999999996</v>
      </c>
      <c r="I3">
        <v>1405228.916</v>
      </c>
      <c r="J3">
        <v>1.012</v>
      </c>
      <c r="K3">
        <v>1098.3</v>
      </c>
      <c r="L3">
        <v>1914.05</v>
      </c>
      <c r="M3">
        <v>0.57150000000000001</v>
      </c>
      <c r="N3">
        <v>5.9867999999999997</v>
      </c>
      <c r="O3">
        <v>616.48275000000001</v>
      </c>
      <c r="P3">
        <v>-0.77194999999999903</v>
      </c>
      <c r="Q3">
        <v>980.90454999999997</v>
      </c>
      <c r="S3" t="s">
        <v>23</v>
      </c>
      <c r="T3">
        <f t="shared" ref="T3:T47" si="2">B3/10.5</f>
        <v>645.42361904761913</v>
      </c>
      <c r="U3">
        <f t="shared" si="0"/>
        <v>584.93252380952379</v>
      </c>
      <c r="V3">
        <f t="shared" si="0"/>
        <v>60.491238095238096</v>
      </c>
      <c r="W3">
        <f t="shared" si="0"/>
        <v>115.02385714285715</v>
      </c>
      <c r="X3">
        <f t="shared" si="0"/>
        <v>3.2307142857142859</v>
      </c>
      <c r="Y3">
        <v>17.899999999999999</v>
      </c>
      <c r="Z3">
        <v>5.0999999999999996</v>
      </c>
      <c r="AA3">
        <f t="shared" ref="AA3:AA47" si="3">I3/(10.5*10.5)</f>
        <v>12745.840507936507</v>
      </c>
      <c r="AB3">
        <v>1.012</v>
      </c>
      <c r="AC3">
        <f t="shared" ref="AC3:AD23" si="4">K3/10.5</f>
        <v>104.6</v>
      </c>
      <c r="AD3">
        <f t="shared" si="4"/>
        <v>182.2904761904762</v>
      </c>
      <c r="AE3">
        <v>0.57150000000000001</v>
      </c>
      <c r="AF3">
        <f t="shared" ref="AF3:AF47" si="5">N3/10.5</f>
        <v>0.57017142857142855</v>
      </c>
      <c r="AG3">
        <f t="shared" si="1"/>
        <v>58.71264285714286</v>
      </c>
      <c r="AH3">
        <f t="shared" si="1"/>
        <v>-7.3519047619047526E-2</v>
      </c>
      <c r="AI3">
        <f t="shared" si="1"/>
        <v>93.419480952380951</v>
      </c>
    </row>
    <row r="4" spans="1:35">
      <c r="A4" t="s">
        <v>24</v>
      </c>
      <c r="B4">
        <v>5769.8110526315804</v>
      </c>
      <c r="C4">
        <v>5391.2378947368397</v>
      </c>
      <c r="D4">
        <v>378.57315789473699</v>
      </c>
      <c r="E4">
        <v>1114.04157894737</v>
      </c>
      <c r="F4">
        <v>24.408421052631599</v>
      </c>
      <c r="G4">
        <v>13.473684210526301</v>
      </c>
      <c r="H4">
        <v>4.8421052631578902</v>
      </c>
      <c r="I4">
        <v>736501.64473684202</v>
      </c>
      <c r="J4">
        <v>1.0147368421052601</v>
      </c>
      <c r="K4">
        <v>654.73684210526301</v>
      </c>
      <c r="L4">
        <v>1635.5263157894699</v>
      </c>
      <c r="M4">
        <v>0.39578947368421102</v>
      </c>
      <c r="N4">
        <v>-19.125421052631602</v>
      </c>
      <c r="O4">
        <v>563.57799999999997</v>
      </c>
      <c r="P4">
        <v>-33.024473684210498</v>
      </c>
      <c r="Q4">
        <v>790.55757894736803</v>
      </c>
      <c r="S4" t="s">
        <v>24</v>
      </c>
      <c r="T4">
        <f t="shared" si="2"/>
        <v>549.50581453634095</v>
      </c>
      <c r="U4">
        <f t="shared" si="0"/>
        <v>513.45122807017526</v>
      </c>
      <c r="V4">
        <f t="shared" si="0"/>
        <v>36.054586466165425</v>
      </c>
      <c r="W4">
        <f t="shared" si="0"/>
        <v>106.09919799498762</v>
      </c>
      <c r="X4">
        <f t="shared" si="0"/>
        <v>2.3246115288220572</v>
      </c>
      <c r="Y4">
        <v>13.473684210526301</v>
      </c>
      <c r="Z4">
        <v>4.8421052631578902</v>
      </c>
      <c r="AA4">
        <f t="shared" si="3"/>
        <v>6680.2870270915373</v>
      </c>
      <c r="AB4">
        <v>1.0147368421052601</v>
      </c>
      <c r="AC4">
        <f t="shared" si="4"/>
        <v>62.355889724310764</v>
      </c>
      <c r="AD4">
        <f t="shared" si="4"/>
        <v>155.76441102756857</v>
      </c>
      <c r="AE4">
        <v>0.39578947368421102</v>
      </c>
      <c r="AF4">
        <f t="shared" si="5"/>
        <v>-1.8214686716792001</v>
      </c>
      <c r="AG4">
        <f t="shared" si="1"/>
        <v>53.674095238095234</v>
      </c>
      <c r="AH4">
        <f t="shared" si="1"/>
        <v>-3.1451879699248093</v>
      </c>
      <c r="AI4">
        <f t="shared" si="1"/>
        <v>75.291197994987428</v>
      </c>
    </row>
    <row r="5" spans="1:35">
      <c r="A5" t="s">
        <v>25</v>
      </c>
      <c r="B5">
        <v>4040.2919047618998</v>
      </c>
      <c r="C5">
        <v>3734.74047619048</v>
      </c>
      <c r="D5">
        <v>305.55190476190501</v>
      </c>
      <c r="E5">
        <v>859.33285714285705</v>
      </c>
      <c r="F5">
        <v>28.488095238095202</v>
      </c>
      <c r="G5">
        <v>9.9047619047619104</v>
      </c>
      <c r="H5">
        <v>4.4285714285714297</v>
      </c>
      <c r="I5">
        <v>638024.23523809505</v>
      </c>
      <c r="J5">
        <v>1.01857142857143</v>
      </c>
      <c r="K5">
        <v>725.38095238095195</v>
      </c>
      <c r="L5">
        <v>1415.38095238095</v>
      </c>
      <c r="M5">
        <v>0.51190476190476197</v>
      </c>
      <c r="N5">
        <v>-33.566761904761897</v>
      </c>
      <c r="O5">
        <v>469.979904761905</v>
      </c>
      <c r="P5">
        <v>-74.577952380952397</v>
      </c>
      <c r="Q5">
        <v>698.13919047619004</v>
      </c>
      <c r="S5" t="s">
        <v>25</v>
      </c>
      <c r="T5">
        <f t="shared" si="2"/>
        <v>384.78970521541902</v>
      </c>
      <c r="U5">
        <f t="shared" si="0"/>
        <v>355.68956916099808</v>
      </c>
      <c r="V5">
        <f t="shared" si="0"/>
        <v>29.100181405895714</v>
      </c>
      <c r="W5">
        <f t="shared" si="0"/>
        <v>81.841224489795906</v>
      </c>
      <c r="X5">
        <f t="shared" si="0"/>
        <v>2.7131519274376381</v>
      </c>
      <c r="Y5">
        <v>9.9047619047619104</v>
      </c>
      <c r="Z5">
        <v>4.4285714285714297</v>
      </c>
      <c r="AA5">
        <f t="shared" si="3"/>
        <v>5787.0678933160552</v>
      </c>
      <c r="AB5">
        <v>1.01857142857143</v>
      </c>
      <c r="AC5">
        <f t="shared" si="4"/>
        <v>69.083900226757322</v>
      </c>
      <c r="AD5">
        <f t="shared" si="4"/>
        <v>134.79818594104285</v>
      </c>
      <c r="AE5">
        <v>0.51190476190476197</v>
      </c>
      <c r="AF5">
        <f t="shared" si="5"/>
        <v>-3.1968344671201807</v>
      </c>
      <c r="AG5">
        <f t="shared" si="1"/>
        <v>44.759990929705239</v>
      </c>
      <c r="AH5">
        <f t="shared" si="1"/>
        <v>-7.1026621315192759</v>
      </c>
      <c r="AI5">
        <f t="shared" si="1"/>
        <v>66.489446712018093</v>
      </c>
    </row>
    <row r="6" spans="1:35">
      <c r="A6" t="s">
        <v>26</v>
      </c>
      <c r="B6">
        <v>2942.17941176471</v>
      </c>
      <c r="C6">
        <v>2897.2164705882401</v>
      </c>
      <c r="D6">
        <v>44.962941176470601</v>
      </c>
      <c r="E6">
        <v>564.29882352941195</v>
      </c>
      <c r="F6">
        <v>12.9070588235294</v>
      </c>
      <c r="G6">
        <v>2</v>
      </c>
      <c r="H6">
        <v>5.1764705882352899</v>
      </c>
      <c r="I6">
        <v>261121.91</v>
      </c>
      <c r="J6">
        <v>1.02294117647059</v>
      </c>
      <c r="K6">
        <v>484.88235294117601</v>
      </c>
      <c r="L6">
        <v>847.17647058823502</v>
      </c>
      <c r="M6">
        <v>0.59058823529411797</v>
      </c>
      <c r="N6">
        <v>6.8322352941176501</v>
      </c>
      <c r="O6">
        <v>280.77105882352902</v>
      </c>
      <c r="P6">
        <v>-4.1510588235294099</v>
      </c>
      <c r="Q6">
        <v>411.15964705882402</v>
      </c>
      <c r="S6" t="s">
        <v>26</v>
      </c>
      <c r="T6">
        <f t="shared" si="2"/>
        <v>280.2075630252105</v>
      </c>
      <c r="U6">
        <f t="shared" si="0"/>
        <v>275.92537815126099</v>
      </c>
      <c r="V6">
        <f t="shared" si="0"/>
        <v>4.2821848739495811</v>
      </c>
      <c r="W6">
        <f t="shared" si="0"/>
        <v>53.742745098039236</v>
      </c>
      <c r="X6">
        <f t="shared" si="0"/>
        <v>1.2292436974789904</v>
      </c>
      <c r="Y6">
        <v>2</v>
      </c>
      <c r="Z6">
        <v>5.1764705882352899</v>
      </c>
      <c r="AA6">
        <f t="shared" si="3"/>
        <v>2368.4526984126983</v>
      </c>
      <c r="AB6">
        <v>1.02294117647059</v>
      </c>
      <c r="AC6">
        <f t="shared" si="4"/>
        <v>46.17927170868343</v>
      </c>
      <c r="AD6">
        <f t="shared" si="4"/>
        <v>80.683473389355711</v>
      </c>
      <c r="AE6">
        <v>0.59058823529411797</v>
      </c>
      <c r="AF6">
        <f t="shared" si="5"/>
        <v>0.65068907563025236</v>
      </c>
      <c r="AG6">
        <f t="shared" si="1"/>
        <v>26.740100840336098</v>
      </c>
      <c r="AH6">
        <f t="shared" si="1"/>
        <v>-0.3953389355742295</v>
      </c>
      <c r="AI6">
        <f t="shared" si="1"/>
        <v>39.158061624649903</v>
      </c>
    </row>
    <row r="7" spans="1:35">
      <c r="A7" t="s">
        <v>27</v>
      </c>
      <c r="B7">
        <v>2958.4852380952402</v>
      </c>
      <c r="C7">
        <v>2904.1009523809498</v>
      </c>
      <c r="D7">
        <v>54.384285714285703</v>
      </c>
      <c r="E7">
        <v>590.75904761904803</v>
      </c>
      <c r="F7">
        <v>14.4909523809524</v>
      </c>
      <c r="G7">
        <v>2.2380952380952399</v>
      </c>
      <c r="H7">
        <v>4.9523809523809499</v>
      </c>
      <c r="I7">
        <v>314893.40285714302</v>
      </c>
      <c r="J7">
        <v>1.0138095238095199</v>
      </c>
      <c r="K7">
        <v>539.90476190476204</v>
      </c>
      <c r="L7">
        <v>922.142857142857</v>
      </c>
      <c r="M7">
        <v>0.61</v>
      </c>
      <c r="N7">
        <v>9.7179523809523793</v>
      </c>
      <c r="O7">
        <v>302.31971428571399</v>
      </c>
      <c r="P7">
        <v>6.6196666666666699</v>
      </c>
      <c r="Q7">
        <v>427.86795238095198</v>
      </c>
      <c r="S7" t="s">
        <v>27</v>
      </c>
      <c r="T7">
        <f t="shared" si="2"/>
        <v>281.76049886621337</v>
      </c>
      <c r="U7">
        <f t="shared" si="0"/>
        <v>276.5810430839</v>
      </c>
      <c r="V7">
        <f t="shared" si="0"/>
        <v>5.1794557823129237</v>
      </c>
      <c r="W7">
        <f t="shared" si="0"/>
        <v>56.262766439909335</v>
      </c>
      <c r="X7">
        <f t="shared" si="0"/>
        <v>1.3800907029478477</v>
      </c>
      <c r="Y7">
        <v>2.2380952380952399</v>
      </c>
      <c r="Z7">
        <v>4.9523809523809499</v>
      </c>
      <c r="AA7">
        <f t="shared" si="3"/>
        <v>2856.1759896339504</v>
      </c>
      <c r="AB7">
        <v>1.0138095238095199</v>
      </c>
      <c r="AC7">
        <f t="shared" si="4"/>
        <v>51.419501133786859</v>
      </c>
      <c r="AD7">
        <f t="shared" si="4"/>
        <v>87.823129251700664</v>
      </c>
      <c r="AE7">
        <v>0.61</v>
      </c>
      <c r="AF7">
        <f t="shared" si="5"/>
        <v>0.92551927437641712</v>
      </c>
      <c r="AG7">
        <f t="shared" si="1"/>
        <v>28.792353741496569</v>
      </c>
      <c r="AH7">
        <f t="shared" si="1"/>
        <v>0.63044444444444481</v>
      </c>
      <c r="AI7">
        <f t="shared" si="1"/>
        <v>40.7493287981859</v>
      </c>
    </row>
    <row r="8" spans="1:35">
      <c r="A8" t="s">
        <v>28</v>
      </c>
      <c r="B8">
        <v>5796.4125000000004</v>
      </c>
      <c r="C8">
        <v>5500.7145</v>
      </c>
      <c r="D8">
        <v>295.69850000000002</v>
      </c>
      <c r="E8">
        <v>1071.337</v>
      </c>
      <c r="F8">
        <v>30.501999999999999</v>
      </c>
      <c r="G8">
        <v>10.199999999999999</v>
      </c>
      <c r="H8">
        <v>5.15</v>
      </c>
      <c r="I8">
        <v>865703.66399999999</v>
      </c>
      <c r="J8">
        <v>1.0095000000000001</v>
      </c>
      <c r="K8">
        <v>839.5</v>
      </c>
      <c r="L8">
        <v>1587.55</v>
      </c>
      <c r="M8">
        <v>0.53600000000000003</v>
      </c>
      <c r="N8">
        <v>1.87585</v>
      </c>
      <c r="O8">
        <v>543.97895000000005</v>
      </c>
      <c r="P8">
        <v>19.95215</v>
      </c>
      <c r="Q8">
        <v>816.65755000000001</v>
      </c>
      <c r="S8" t="s">
        <v>28</v>
      </c>
      <c r="T8">
        <f t="shared" si="2"/>
        <v>552.03928571428571</v>
      </c>
      <c r="U8">
        <f t="shared" si="0"/>
        <v>523.8775714285714</v>
      </c>
      <c r="V8">
        <f t="shared" si="0"/>
        <v>28.161761904761907</v>
      </c>
      <c r="W8">
        <f t="shared" si="0"/>
        <v>102.03209523809524</v>
      </c>
      <c r="X8">
        <f t="shared" si="0"/>
        <v>2.904952380952381</v>
      </c>
      <c r="Y8">
        <v>10.199999999999999</v>
      </c>
      <c r="Z8">
        <v>5.15</v>
      </c>
      <c r="AA8">
        <f t="shared" si="3"/>
        <v>7852.1874285714284</v>
      </c>
      <c r="AB8">
        <v>1.0095000000000001</v>
      </c>
      <c r="AC8">
        <f t="shared" si="4"/>
        <v>79.952380952380949</v>
      </c>
      <c r="AD8">
        <f t="shared" si="4"/>
        <v>151.1952380952381</v>
      </c>
      <c r="AE8">
        <v>0.53600000000000003</v>
      </c>
      <c r="AF8">
        <f t="shared" si="5"/>
        <v>0.17865238095238095</v>
      </c>
      <c r="AG8">
        <f t="shared" si="1"/>
        <v>51.807519047619053</v>
      </c>
      <c r="AH8">
        <f t="shared" si="1"/>
        <v>1.900204761904762</v>
      </c>
      <c r="AI8">
        <f t="shared" si="1"/>
        <v>77.776909523809522</v>
      </c>
    </row>
    <row r="9" spans="1:35">
      <c r="A9" t="s">
        <v>29</v>
      </c>
      <c r="B9">
        <v>5499.6390000000001</v>
      </c>
      <c r="C9">
        <v>5179.3040000000001</v>
      </c>
      <c r="D9">
        <v>320.33350000000002</v>
      </c>
      <c r="E9">
        <v>1035.8599999999999</v>
      </c>
      <c r="F9">
        <v>25.581</v>
      </c>
      <c r="G9">
        <v>11.35</v>
      </c>
      <c r="H9">
        <v>5</v>
      </c>
      <c r="I9">
        <v>1012997.0495</v>
      </c>
      <c r="J9">
        <v>1.01</v>
      </c>
      <c r="K9">
        <v>1053.6500000000001</v>
      </c>
      <c r="L9">
        <v>1540.3</v>
      </c>
      <c r="M9">
        <v>0.67749999999999999</v>
      </c>
      <c r="N9">
        <v>-18.798950000000001</v>
      </c>
      <c r="O9">
        <v>503.8612</v>
      </c>
      <c r="P9">
        <v>-22.206499999999998</v>
      </c>
      <c r="Q9">
        <v>792.53975000000003</v>
      </c>
      <c r="S9" t="s">
        <v>29</v>
      </c>
      <c r="T9">
        <f t="shared" si="2"/>
        <v>523.7751428571429</v>
      </c>
      <c r="U9">
        <f t="shared" si="0"/>
        <v>493.26704761904762</v>
      </c>
      <c r="V9">
        <f t="shared" si="0"/>
        <v>30.507952380952382</v>
      </c>
      <c r="W9">
        <f t="shared" si="0"/>
        <v>98.653333333333322</v>
      </c>
      <c r="X9">
        <f t="shared" si="0"/>
        <v>2.4362857142857144</v>
      </c>
      <c r="Y9">
        <v>11.35</v>
      </c>
      <c r="Z9">
        <v>5</v>
      </c>
      <c r="AA9">
        <f t="shared" si="3"/>
        <v>9188.1818548752835</v>
      </c>
      <c r="AB9">
        <v>1.01</v>
      </c>
      <c r="AC9">
        <f t="shared" si="4"/>
        <v>100.34761904761906</v>
      </c>
      <c r="AD9">
        <f t="shared" si="4"/>
        <v>146.6952380952381</v>
      </c>
      <c r="AE9">
        <v>0.67749999999999999</v>
      </c>
      <c r="AF9">
        <f t="shared" si="5"/>
        <v>-1.7903761904761906</v>
      </c>
      <c r="AG9">
        <f t="shared" si="1"/>
        <v>47.986780952380954</v>
      </c>
      <c r="AH9">
        <f t="shared" si="1"/>
        <v>-2.1149047619047616</v>
      </c>
      <c r="AI9">
        <f t="shared" si="1"/>
        <v>75.479976190476194</v>
      </c>
    </row>
    <row r="10" spans="1:35">
      <c r="A10" t="s">
        <v>30</v>
      </c>
      <c r="B10">
        <v>5681.17611111111</v>
      </c>
      <c r="C10">
        <v>5313.8877777777798</v>
      </c>
      <c r="D10">
        <v>367.28888888888901</v>
      </c>
      <c r="E10">
        <v>1048.8144444444399</v>
      </c>
      <c r="F10">
        <v>22.696666666666701</v>
      </c>
      <c r="G10">
        <v>12.6111111111111</v>
      </c>
      <c r="H10">
        <v>5.1666666666666696</v>
      </c>
      <c r="I10">
        <v>1025985.01777778</v>
      </c>
      <c r="J10">
        <v>1.0094444444444399</v>
      </c>
      <c r="K10">
        <v>929.77777777777806</v>
      </c>
      <c r="L10">
        <v>1647.44444444444</v>
      </c>
      <c r="M10">
        <v>0.55444444444444396</v>
      </c>
      <c r="N10">
        <v>-0.60033333333333305</v>
      </c>
      <c r="O10">
        <v>545.99944444444395</v>
      </c>
      <c r="P10">
        <v>5.0096111111111101</v>
      </c>
      <c r="Q10">
        <v>838.54811111111098</v>
      </c>
      <c r="S10" t="s">
        <v>30</v>
      </c>
      <c r="T10">
        <f t="shared" si="2"/>
        <v>541.06439153439146</v>
      </c>
      <c r="U10">
        <f t="shared" si="0"/>
        <v>506.08455026455044</v>
      </c>
      <c r="V10">
        <f t="shared" si="0"/>
        <v>34.979894179894188</v>
      </c>
      <c r="W10">
        <f t="shared" si="0"/>
        <v>99.887089947089521</v>
      </c>
      <c r="X10">
        <f t="shared" si="0"/>
        <v>2.1615873015873048</v>
      </c>
      <c r="Y10">
        <v>12.6111111111111</v>
      </c>
      <c r="Z10">
        <v>5.1666666666666696</v>
      </c>
      <c r="AA10">
        <f t="shared" si="3"/>
        <v>9305.9865558075271</v>
      </c>
      <c r="AB10">
        <v>1.0094444444444399</v>
      </c>
      <c r="AC10">
        <f t="shared" si="4"/>
        <v>88.550264550264572</v>
      </c>
      <c r="AD10">
        <f t="shared" si="4"/>
        <v>156.89947089947049</v>
      </c>
      <c r="AE10">
        <v>0.55444444444444396</v>
      </c>
      <c r="AF10">
        <f t="shared" si="5"/>
        <v>-5.7174603174603149E-2</v>
      </c>
      <c r="AG10">
        <f t="shared" si="1"/>
        <v>51.999947089947042</v>
      </c>
      <c r="AH10">
        <f t="shared" si="1"/>
        <v>0.47710582010582003</v>
      </c>
      <c r="AI10">
        <f t="shared" si="1"/>
        <v>79.86172486772486</v>
      </c>
    </row>
    <row r="11" spans="1:35">
      <c r="A11" t="s">
        <v>31</v>
      </c>
      <c r="B11">
        <v>5297.7457142857102</v>
      </c>
      <c r="C11">
        <v>4934.9604761904802</v>
      </c>
      <c r="D11">
        <v>362.78523809523801</v>
      </c>
      <c r="E11">
        <v>973.22714285714301</v>
      </c>
      <c r="F11">
        <v>28.2414285714286</v>
      </c>
      <c r="G11">
        <v>11.1428571428571</v>
      </c>
      <c r="H11">
        <v>5.0952380952380896</v>
      </c>
      <c r="I11">
        <v>528646.35904761904</v>
      </c>
      <c r="J11">
        <v>1.0119047619047601</v>
      </c>
      <c r="K11">
        <v>519.42857142857099</v>
      </c>
      <c r="L11">
        <v>1476.8571428571399</v>
      </c>
      <c r="M11">
        <v>0.351904761904762</v>
      </c>
      <c r="N11">
        <v>-0.16447619047619</v>
      </c>
      <c r="O11">
        <v>519.85242857142896</v>
      </c>
      <c r="P11">
        <v>20.878523809523799</v>
      </c>
      <c r="Q11">
        <v>717.31076190476199</v>
      </c>
      <c r="S11" t="s">
        <v>31</v>
      </c>
      <c r="T11">
        <f t="shared" si="2"/>
        <v>504.54721088435338</v>
      </c>
      <c r="U11">
        <f t="shared" si="0"/>
        <v>469.9962358276648</v>
      </c>
      <c r="V11">
        <f t="shared" si="0"/>
        <v>34.550975056689332</v>
      </c>
      <c r="W11">
        <f t="shared" si="0"/>
        <v>92.688299319727903</v>
      </c>
      <c r="X11">
        <f t="shared" si="0"/>
        <v>2.6896598639455811</v>
      </c>
      <c r="Y11">
        <v>11.1428571428571</v>
      </c>
      <c r="Z11">
        <v>5.0952380952380896</v>
      </c>
      <c r="AA11">
        <f t="shared" si="3"/>
        <v>4794.9783133570891</v>
      </c>
      <c r="AB11">
        <v>1.0119047619047601</v>
      </c>
      <c r="AC11">
        <f t="shared" si="4"/>
        <v>49.469387755101998</v>
      </c>
      <c r="AD11">
        <f t="shared" si="4"/>
        <v>140.65306122448951</v>
      </c>
      <c r="AE11">
        <v>0.351904761904762</v>
      </c>
      <c r="AF11">
        <f t="shared" si="5"/>
        <v>-1.5664399092970478E-2</v>
      </c>
      <c r="AG11">
        <f t="shared" si="1"/>
        <v>49.509755102040856</v>
      </c>
      <c r="AH11">
        <f t="shared" si="1"/>
        <v>1.9884308390022665</v>
      </c>
      <c r="AI11">
        <f t="shared" si="1"/>
        <v>68.315310657596385</v>
      </c>
    </row>
    <row r="12" spans="1:35">
      <c r="A12" t="s">
        <v>32</v>
      </c>
      <c r="B12">
        <v>2203.31</v>
      </c>
      <c r="C12">
        <v>2199.9973684210499</v>
      </c>
      <c r="D12">
        <v>3.3126315789473701</v>
      </c>
      <c r="E12">
        <v>449.74421052631601</v>
      </c>
      <c r="F12">
        <v>2.44105263157895</v>
      </c>
      <c r="G12">
        <v>0.21052631578947401</v>
      </c>
      <c r="H12">
        <v>4.7894736842105301</v>
      </c>
      <c r="I12">
        <v>170201.464736842</v>
      </c>
      <c r="J12">
        <v>1.01526315789474</v>
      </c>
      <c r="K12">
        <v>396.57894736842098</v>
      </c>
      <c r="L12">
        <v>701.89473684210498</v>
      </c>
      <c r="M12">
        <v>0.59578947368421098</v>
      </c>
      <c r="N12">
        <v>-6.6352631578947401</v>
      </c>
      <c r="O12">
        <v>230.302263157895</v>
      </c>
      <c r="P12">
        <v>-4.7586842105263196</v>
      </c>
      <c r="Q12">
        <v>331.29968421052598</v>
      </c>
      <c r="S12" t="s">
        <v>32</v>
      </c>
      <c r="T12">
        <f t="shared" si="2"/>
        <v>209.83904761904762</v>
      </c>
      <c r="U12">
        <f t="shared" si="0"/>
        <v>209.52355889724285</v>
      </c>
      <c r="V12">
        <f t="shared" si="0"/>
        <v>0.31548872180451143</v>
      </c>
      <c r="W12">
        <f t="shared" si="0"/>
        <v>42.832781954887238</v>
      </c>
      <c r="X12">
        <f t="shared" si="0"/>
        <v>0.23248120300751904</v>
      </c>
      <c r="Y12">
        <v>0.21052631578947401</v>
      </c>
      <c r="Z12">
        <v>4.7894736842105301</v>
      </c>
      <c r="AA12">
        <f t="shared" si="3"/>
        <v>1543.7774579305396</v>
      </c>
      <c r="AB12">
        <v>1.01526315789474</v>
      </c>
      <c r="AC12">
        <f t="shared" si="4"/>
        <v>37.769423558897238</v>
      </c>
      <c r="AD12">
        <f t="shared" si="4"/>
        <v>66.847117794486195</v>
      </c>
      <c r="AE12">
        <v>0.59578947368421098</v>
      </c>
      <c r="AF12">
        <f t="shared" si="5"/>
        <v>-0.63192982456140379</v>
      </c>
      <c r="AG12">
        <f t="shared" si="1"/>
        <v>21.933548872180477</v>
      </c>
      <c r="AH12">
        <f t="shared" si="1"/>
        <v>-0.45320802005012567</v>
      </c>
      <c r="AI12">
        <f t="shared" si="1"/>
        <v>31.55235087719295</v>
      </c>
    </row>
    <row r="13" spans="1:35">
      <c r="A13" t="s">
        <v>33</v>
      </c>
      <c r="B13">
        <v>2410.8138888888898</v>
      </c>
      <c r="C13">
        <v>2374.80111111111</v>
      </c>
      <c r="D13">
        <v>36.011111111111099</v>
      </c>
      <c r="E13">
        <v>479.80611111111102</v>
      </c>
      <c r="F13">
        <v>9.2766666666666708</v>
      </c>
      <c r="G13">
        <v>1.55555555555556</v>
      </c>
      <c r="H13">
        <v>4.9444444444444402</v>
      </c>
      <c r="I13">
        <v>213619.39944444399</v>
      </c>
      <c r="J13">
        <v>1.03388888888889</v>
      </c>
      <c r="K13">
        <v>491.277777777778</v>
      </c>
      <c r="L13">
        <v>711.72222222222194</v>
      </c>
      <c r="M13">
        <v>0.71833333333333305</v>
      </c>
      <c r="N13">
        <v>-18.487444444444399</v>
      </c>
      <c r="O13">
        <v>233.10527777777801</v>
      </c>
      <c r="P13">
        <v>-25.5428888888889</v>
      </c>
      <c r="Q13">
        <v>330.79283333333302</v>
      </c>
      <c r="S13" t="s">
        <v>33</v>
      </c>
      <c r="T13">
        <f t="shared" si="2"/>
        <v>229.60132275132284</v>
      </c>
      <c r="U13">
        <f t="shared" si="0"/>
        <v>226.17153439153429</v>
      </c>
      <c r="V13">
        <f t="shared" si="0"/>
        <v>3.4296296296296283</v>
      </c>
      <c r="W13">
        <f t="shared" si="0"/>
        <v>45.695820105820097</v>
      </c>
      <c r="X13">
        <f t="shared" si="0"/>
        <v>0.88349206349206388</v>
      </c>
      <c r="Y13">
        <v>1.55555555555556</v>
      </c>
      <c r="Z13">
        <v>4.9444444444444402</v>
      </c>
      <c r="AA13">
        <f t="shared" si="3"/>
        <v>1937.5909246661586</v>
      </c>
      <c r="AB13">
        <v>1.03388888888889</v>
      </c>
      <c r="AC13">
        <f t="shared" si="4"/>
        <v>46.788359788359813</v>
      </c>
      <c r="AD13">
        <f t="shared" si="4"/>
        <v>67.783068783068757</v>
      </c>
      <c r="AE13">
        <v>0.71833333333333305</v>
      </c>
      <c r="AF13">
        <f t="shared" si="5"/>
        <v>-1.7607089947089904</v>
      </c>
      <c r="AG13">
        <f t="shared" si="1"/>
        <v>22.200502645502667</v>
      </c>
      <c r="AH13">
        <f t="shared" si="1"/>
        <v>-2.4326560846560858</v>
      </c>
      <c r="AI13">
        <f t="shared" si="1"/>
        <v>31.504079365079335</v>
      </c>
    </row>
    <row r="14" spans="1:35">
      <c r="A14" t="s">
        <v>34</v>
      </c>
      <c r="B14">
        <v>5850.16578947368</v>
      </c>
      <c r="C14">
        <v>5576.28947368421</v>
      </c>
      <c r="D14">
        <v>273.87526315789501</v>
      </c>
      <c r="E14">
        <v>1016.74052631579</v>
      </c>
      <c r="F14">
        <v>20.085263157894701</v>
      </c>
      <c r="G14">
        <v>10.842105263157899</v>
      </c>
      <c r="H14">
        <v>5.5263157894736796</v>
      </c>
      <c r="I14">
        <v>825945.81526315794</v>
      </c>
      <c r="J14">
        <v>1.01526315789474</v>
      </c>
      <c r="K14">
        <v>822.42105263157896</v>
      </c>
      <c r="L14">
        <v>1509.5263157894699</v>
      </c>
      <c r="M14">
        <v>0.56368421052631601</v>
      </c>
      <c r="N14">
        <v>-37.745578947368401</v>
      </c>
      <c r="O14">
        <v>497.94905263157898</v>
      </c>
      <c r="P14">
        <v>-93.608263157894697</v>
      </c>
      <c r="Q14">
        <v>723.54899999999998</v>
      </c>
      <c r="S14" t="s">
        <v>34</v>
      </c>
      <c r="T14">
        <f t="shared" si="2"/>
        <v>557.15864661654098</v>
      </c>
      <c r="U14">
        <f t="shared" si="0"/>
        <v>531.07518796992474</v>
      </c>
      <c r="V14">
        <f t="shared" si="0"/>
        <v>26.08335839599</v>
      </c>
      <c r="W14">
        <f t="shared" si="0"/>
        <v>96.832431077694281</v>
      </c>
      <c r="X14">
        <f t="shared" si="0"/>
        <v>1.9128822055137811</v>
      </c>
      <c r="Y14">
        <v>10.842105263157899</v>
      </c>
      <c r="Z14">
        <v>5.5263157894736796</v>
      </c>
      <c r="AA14">
        <f t="shared" si="3"/>
        <v>7491.5720205275093</v>
      </c>
      <c r="AB14">
        <v>1.01526315789474</v>
      </c>
      <c r="AC14">
        <f t="shared" si="4"/>
        <v>78.325814536340857</v>
      </c>
      <c r="AD14">
        <f t="shared" si="4"/>
        <v>143.76441102756857</v>
      </c>
      <c r="AE14">
        <v>0.56368421052631601</v>
      </c>
      <c r="AF14">
        <f t="shared" si="5"/>
        <v>-3.5948170426065142</v>
      </c>
      <c r="AG14">
        <f t="shared" si="1"/>
        <v>47.423719298245615</v>
      </c>
      <c r="AH14">
        <f t="shared" si="1"/>
        <v>-8.915072681704256</v>
      </c>
      <c r="AI14">
        <f t="shared" si="1"/>
        <v>68.909428571428563</v>
      </c>
    </row>
    <row r="15" spans="1:35">
      <c r="A15" t="s">
        <v>35</v>
      </c>
      <c r="B15">
        <v>5362.6494736842096</v>
      </c>
      <c r="C15">
        <v>4752.58473684211</v>
      </c>
      <c r="D15">
        <v>610.06473684210505</v>
      </c>
      <c r="E15">
        <v>966.64684210526298</v>
      </c>
      <c r="F15">
        <v>33.256842105263203</v>
      </c>
      <c r="G15">
        <v>17.157894736842099</v>
      </c>
      <c r="H15">
        <v>5</v>
      </c>
      <c r="I15">
        <v>1026002.69684211</v>
      </c>
      <c r="J15">
        <v>1.01</v>
      </c>
      <c r="K15">
        <v>1052.3684210526301</v>
      </c>
      <c r="L15">
        <v>1657.5263157894699</v>
      </c>
      <c r="M15">
        <v>0.64157894736842103</v>
      </c>
      <c r="N15">
        <v>20.0027368421053</v>
      </c>
      <c r="O15">
        <v>545.96410526315799</v>
      </c>
      <c r="P15">
        <v>32.530842105263197</v>
      </c>
      <c r="Q15">
        <v>882.048789473684</v>
      </c>
      <c r="S15" t="s">
        <v>35</v>
      </c>
      <c r="T15">
        <f t="shared" si="2"/>
        <v>510.72852130325805</v>
      </c>
      <c r="U15">
        <f t="shared" si="0"/>
        <v>452.62711779448665</v>
      </c>
      <c r="V15">
        <f t="shared" si="0"/>
        <v>58.101403508771909</v>
      </c>
      <c r="W15">
        <f t="shared" si="0"/>
        <v>92.06160401002505</v>
      </c>
      <c r="X15">
        <f t="shared" si="0"/>
        <v>3.1673182957393529</v>
      </c>
      <c r="Y15">
        <v>17.157894736842099</v>
      </c>
      <c r="Z15">
        <v>5</v>
      </c>
      <c r="AA15">
        <f t="shared" si="3"/>
        <v>9306.1469101325165</v>
      </c>
      <c r="AB15">
        <v>1.01</v>
      </c>
      <c r="AC15">
        <f t="shared" si="4"/>
        <v>100.22556390977429</v>
      </c>
      <c r="AD15">
        <f t="shared" si="4"/>
        <v>157.85964912280664</v>
      </c>
      <c r="AE15">
        <v>0.64157894736842103</v>
      </c>
      <c r="AF15">
        <f t="shared" si="5"/>
        <v>1.9050225563909808</v>
      </c>
      <c r="AG15">
        <f t="shared" si="1"/>
        <v>51.996581453634093</v>
      </c>
      <c r="AH15">
        <f t="shared" si="1"/>
        <v>3.098175438596495</v>
      </c>
      <c r="AI15">
        <f t="shared" si="1"/>
        <v>84.004646616541336</v>
      </c>
    </row>
    <row r="16" spans="1:35">
      <c r="A16" t="s">
        <v>36</v>
      </c>
      <c r="B16">
        <v>2652.0638888888898</v>
      </c>
      <c r="C16">
        <v>2564.7222222222199</v>
      </c>
      <c r="D16">
        <v>87.341666666666697</v>
      </c>
      <c r="E16">
        <v>510.76222222222202</v>
      </c>
      <c r="F16">
        <v>21.487222222222201</v>
      </c>
      <c r="G16">
        <v>3.2222222222222201</v>
      </c>
      <c r="H16">
        <v>5.0555555555555598</v>
      </c>
      <c r="I16">
        <v>256754.897222222</v>
      </c>
      <c r="J16">
        <v>1.0161111111111101</v>
      </c>
      <c r="K16">
        <v>510.944444444444</v>
      </c>
      <c r="L16">
        <v>819</v>
      </c>
      <c r="M16">
        <v>0.63722222222222202</v>
      </c>
      <c r="N16">
        <v>14.4890555555556</v>
      </c>
      <c r="O16">
        <v>263.68544444444399</v>
      </c>
      <c r="P16">
        <v>6.1508333333333303</v>
      </c>
      <c r="Q16">
        <v>378.95150000000001</v>
      </c>
      <c r="S16" t="s">
        <v>36</v>
      </c>
      <c r="T16">
        <f t="shared" si="2"/>
        <v>252.57751322751332</v>
      </c>
      <c r="U16">
        <f t="shared" si="0"/>
        <v>244.25925925925904</v>
      </c>
      <c r="V16">
        <f t="shared" si="0"/>
        <v>8.3182539682539716</v>
      </c>
      <c r="W16">
        <f t="shared" si="0"/>
        <v>48.644021164021147</v>
      </c>
      <c r="X16">
        <f t="shared" si="0"/>
        <v>2.0464021164021142</v>
      </c>
      <c r="Y16">
        <v>3.2222222222222201</v>
      </c>
      <c r="Z16">
        <v>5.0555555555555598</v>
      </c>
      <c r="AA16">
        <f t="shared" si="3"/>
        <v>2328.8426051902225</v>
      </c>
      <c r="AB16">
        <v>1.0161111111111101</v>
      </c>
      <c r="AC16">
        <f t="shared" si="4"/>
        <v>48.661375661375622</v>
      </c>
      <c r="AD16">
        <f t="shared" si="4"/>
        <v>78</v>
      </c>
      <c r="AE16">
        <v>0.63722222222222202</v>
      </c>
      <c r="AF16">
        <f t="shared" si="5"/>
        <v>1.3799100529100572</v>
      </c>
      <c r="AG16">
        <f t="shared" si="1"/>
        <v>25.112899470899428</v>
      </c>
      <c r="AH16">
        <f t="shared" si="1"/>
        <v>0.58579365079365053</v>
      </c>
      <c r="AI16">
        <f t="shared" si="1"/>
        <v>36.09061904761905</v>
      </c>
    </row>
    <row r="17" spans="1:35">
      <c r="A17" t="s">
        <v>37</v>
      </c>
      <c r="B17">
        <v>4384.3378947368401</v>
      </c>
      <c r="C17">
        <v>4137.00157894737</v>
      </c>
      <c r="D17">
        <v>247.338947368421</v>
      </c>
      <c r="E17">
        <v>999.77736842105298</v>
      </c>
      <c r="F17">
        <v>22.627368421052601</v>
      </c>
      <c r="G17">
        <v>8</v>
      </c>
      <c r="H17">
        <v>4.2105263157894699</v>
      </c>
      <c r="I17">
        <v>875273.750526316</v>
      </c>
      <c r="J17">
        <v>1.0105263157894699</v>
      </c>
      <c r="K17">
        <v>893.68421052631595</v>
      </c>
      <c r="L17">
        <v>1589.3684210526301</v>
      </c>
      <c r="M17">
        <v>0.55000000000000004</v>
      </c>
      <c r="N17">
        <v>-8.1068421052631603</v>
      </c>
      <c r="O17">
        <v>559.41636842105299</v>
      </c>
      <c r="P17">
        <v>-29.741736842105301</v>
      </c>
      <c r="Q17">
        <v>793.68121052631602</v>
      </c>
      <c r="S17" t="s">
        <v>37</v>
      </c>
      <c r="T17">
        <f t="shared" si="2"/>
        <v>417.55598997493718</v>
      </c>
      <c r="U17">
        <f t="shared" si="0"/>
        <v>394.00015037594</v>
      </c>
      <c r="V17">
        <f t="shared" si="0"/>
        <v>23.556090225563906</v>
      </c>
      <c r="W17">
        <f t="shared" si="0"/>
        <v>95.216892230576477</v>
      </c>
      <c r="X17">
        <f t="shared" si="0"/>
        <v>2.1549874686716763</v>
      </c>
      <c r="Y17">
        <v>8</v>
      </c>
      <c r="Z17">
        <v>4.2105263157894699</v>
      </c>
      <c r="AA17">
        <f t="shared" si="3"/>
        <v>7938.9909344790567</v>
      </c>
      <c r="AB17">
        <v>1.0105263157894699</v>
      </c>
      <c r="AC17">
        <f t="shared" si="4"/>
        <v>85.11278195488724</v>
      </c>
      <c r="AD17">
        <f t="shared" si="4"/>
        <v>151.36842105263145</v>
      </c>
      <c r="AE17">
        <v>0.55000000000000004</v>
      </c>
      <c r="AF17">
        <f t="shared" si="5"/>
        <v>-0.77208020050125337</v>
      </c>
      <c r="AG17">
        <f t="shared" si="1"/>
        <v>53.277749373433622</v>
      </c>
      <c r="AH17">
        <f t="shared" si="1"/>
        <v>-2.8325463659147907</v>
      </c>
      <c r="AI17">
        <f t="shared" si="1"/>
        <v>75.588686716791997</v>
      </c>
    </row>
    <row r="18" spans="1:35">
      <c r="A18" t="s">
        <v>38</v>
      </c>
      <c r="B18">
        <v>4228.7578947368402</v>
      </c>
      <c r="C18">
        <v>4162.2210526315803</v>
      </c>
      <c r="D18">
        <v>66.536842105263204</v>
      </c>
      <c r="E18">
        <v>879.86315789473701</v>
      </c>
      <c r="F18">
        <v>10.380526315789499</v>
      </c>
      <c r="G18">
        <v>2.8947368421052602</v>
      </c>
      <c r="H18">
        <v>4.7894736842105301</v>
      </c>
      <c r="I18">
        <v>660656.73842105304</v>
      </c>
      <c r="J18">
        <v>1.0126315789473701</v>
      </c>
      <c r="K18">
        <v>754.47368421052602</v>
      </c>
      <c r="L18">
        <v>1405.05263157895</v>
      </c>
      <c r="M18">
        <v>0.54789473684210499</v>
      </c>
      <c r="N18">
        <v>-19.872052631578899</v>
      </c>
      <c r="O18">
        <v>495.07431578947399</v>
      </c>
      <c r="P18">
        <v>-34.339210526315803</v>
      </c>
      <c r="Q18">
        <v>698.97452631578903</v>
      </c>
      <c r="S18" t="s">
        <v>38</v>
      </c>
      <c r="T18">
        <f t="shared" si="2"/>
        <v>402.73884711779431</v>
      </c>
      <c r="U18">
        <f t="shared" ref="U18:U47" si="6">C18/10.5</f>
        <v>396.40200501253145</v>
      </c>
      <c r="V18">
        <f t="shared" ref="V18:V47" si="7">D18/10.5</f>
        <v>6.3368421052631625</v>
      </c>
      <c r="W18">
        <f t="shared" ref="W18:W47" si="8">E18/10.5</f>
        <v>83.796491228070195</v>
      </c>
      <c r="X18">
        <f t="shared" ref="X18:X47" si="9">F18/10.5</f>
        <v>0.98862155388471418</v>
      </c>
      <c r="Y18">
        <v>2.8947368421052602</v>
      </c>
      <c r="Z18">
        <v>4.7894736842105301</v>
      </c>
      <c r="AA18">
        <f t="shared" si="3"/>
        <v>5992.3513688984403</v>
      </c>
      <c r="AB18">
        <v>1.0126315789473701</v>
      </c>
      <c r="AC18">
        <f t="shared" si="4"/>
        <v>71.854636591478666</v>
      </c>
      <c r="AD18">
        <f t="shared" si="4"/>
        <v>133.81453634085238</v>
      </c>
      <c r="AE18">
        <v>0.54789473684210499</v>
      </c>
      <c r="AF18">
        <f t="shared" si="5"/>
        <v>-1.8925764411027524</v>
      </c>
      <c r="AG18">
        <f t="shared" ref="AG18:AG47" si="10">O18/10.5</f>
        <v>47.149934837092758</v>
      </c>
      <c r="AH18">
        <f t="shared" ref="AH18:AH47" si="11">P18/10.5</f>
        <v>-3.2704010025062669</v>
      </c>
      <c r="AI18">
        <f t="shared" ref="AI18:AI47" si="12">Q18/10.5</f>
        <v>66.569002506265619</v>
      </c>
    </row>
    <row r="19" spans="1:35">
      <c r="A19" t="s">
        <v>39</v>
      </c>
      <c r="B19">
        <v>4533.3472222222199</v>
      </c>
      <c r="C19">
        <v>4403.7494444444401</v>
      </c>
      <c r="D19">
        <v>129.59777777777799</v>
      </c>
      <c r="E19">
        <v>815.21555555555597</v>
      </c>
      <c r="F19">
        <v>26.412222222222201</v>
      </c>
      <c r="G19">
        <v>4.8888888888888902</v>
      </c>
      <c r="H19">
        <v>5.4444444444444402</v>
      </c>
      <c r="I19">
        <v>509575.525555556</v>
      </c>
      <c r="J19">
        <v>1.0349999999999999</v>
      </c>
      <c r="K19">
        <v>485.38888888888903</v>
      </c>
      <c r="L19">
        <v>1386.55555555556</v>
      </c>
      <c r="M19">
        <v>0.357222222222222</v>
      </c>
      <c r="N19">
        <v>-12.984444444444399</v>
      </c>
      <c r="O19">
        <v>479.53044444444402</v>
      </c>
      <c r="P19">
        <v>-8.6925555555555594</v>
      </c>
      <c r="Q19">
        <v>664.97722222222205</v>
      </c>
      <c r="S19" t="s">
        <v>39</v>
      </c>
      <c r="T19">
        <f t="shared" si="2"/>
        <v>431.74735449735425</v>
      </c>
      <c r="U19">
        <f t="shared" si="6"/>
        <v>419.40470899470859</v>
      </c>
      <c r="V19">
        <f t="shared" si="7"/>
        <v>12.342645502645523</v>
      </c>
      <c r="W19">
        <f t="shared" si="8"/>
        <v>77.639576719576752</v>
      </c>
      <c r="X19">
        <f t="shared" si="9"/>
        <v>2.5154497354497334</v>
      </c>
      <c r="Y19">
        <v>4.8888888888888902</v>
      </c>
      <c r="Z19">
        <v>5.4444444444444402</v>
      </c>
      <c r="AA19">
        <f t="shared" si="3"/>
        <v>4622.0002317964263</v>
      </c>
      <c r="AB19">
        <v>1.0349999999999999</v>
      </c>
      <c r="AC19">
        <f t="shared" si="4"/>
        <v>46.227513227513242</v>
      </c>
      <c r="AD19">
        <f t="shared" si="4"/>
        <v>132.05291005291048</v>
      </c>
      <c r="AE19">
        <v>0.357222222222222</v>
      </c>
      <c r="AF19">
        <f t="shared" si="5"/>
        <v>-1.2366137566137523</v>
      </c>
      <c r="AG19">
        <f t="shared" si="10"/>
        <v>45.669566137566093</v>
      </c>
      <c r="AH19">
        <f t="shared" si="11"/>
        <v>-0.82786243386243419</v>
      </c>
      <c r="AI19">
        <f t="shared" si="12"/>
        <v>63.331164021164007</v>
      </c>
    </row>
    <row r="20" spans="1:35">
      <c r="A20" t="s">
        <v>40</v>
      </c>
      <c r="B20">
        <v>4957.8339999999998</v>
      </c>
      <c r="C20">
        <v>4614.6435000000001</v>
      </c>
      <c r="D20">
        <v>343.19099999999997</v>
      </c>
      <c r="E20">
        <v>962.62350000000004</v>
      </c>
      <c r="F20">
        <v>29.244499999999999</v>
      </c>
      <c r="G20">
        <v>10.65</v>
      </c>
      <c r="H20">
        <v>4.8</v>
      </c>
      <c r="I20">
        <v>917670.92050000001</v>
      </c>
      <c r="J20">
        <v>1.01</v>
      </c>
      <c r="K20">
        <v>1010.2</v>
      </c>
      <c r="L20">
        <v>1499.65</v>
      </c>
      <c r="M20">
        <v>0.67</v>
      </c>
      <c r="N20">
        <v>24.359349999999999</v>
      </c>
      <c r="O20">
        <v>508.31349999999998</v>
      </c>
      <c r="P20">
        <v>54.541449999999998</v>
      </c>
      <c r="Q20">
        <v>788.6232</v>
      </c>
      <c r="S20" t="s">
        <v>40</v>
      </c>
      <c r="T20">
        <f t="shared" si="2"/>
        <v>472.17466666666667</v>
      </c>
      <c r="U20">
        <f t="shared" si="6"/>
        <v>439.48985714285715</v>
      </c>
      <c r="V20">
        <f t="shared" si="7"/>
        <v>32.68485714285714</v>
      </c>
      <c r="W20">
        <f t="shared" si="8"/>
        <v>91.678428571428569</v>
      </c>
      <c r="X20">
        <f t="shared" si="9"/>
        <v>2.785190476190476</v>
      </c>
      <c r="Y20">
        <v>10.65</v>
      </c>
      <c r="Z20">
        <v>4.8</v>
      </c>
      <c r="AA20">
        <f t="shared" si="3"/>
        <v>8323.5457641723351</v>
      </c>
      <c r="AB20">
        <v>1.01</v>
      </c>
      <c r="AC20">
        <f t="shared" si="4"/>
        <v>96.209523809523816</v>
      </c>
      <c r="AD20">
        <f t="shared" si="4"/>
        <v>142.82380952380953</v>
      </c>
      <c r="AE20">
        <v>0.67</v>
      </c>
      <c r="AF20">
        <f t="shared" si="5"/>
        <v>2.3199380952380952</v>
      </c>
      <c r="AG20">
        <f t="shared" si="10"/>
        <v>48.410809523809519</v>
      </c>
      <c r="AH20">
        <f t="shared" si="11"/>
        <v>5.1944238095238093</v>
      </c>
      <c r="AI20">
        <f t="shared" si="12"/>
        <v>75.106971428571427</v>
      </c>
    </row>
    <row r="21" spans="1:35">
      <c r="A21" t="s">
        <v>41</v>
      </c>
      <c r="B21">
        <v>6432.9531578947399</v>
      </c>
      <c r="C21">
        <v>5876.74947368421</v>
      </c>
      <c r="D21">
        <v>556.20421052631605</v>
      </c>
      <c r="E21">
        <v>1081.37526315789</v>
      </c>
      <c r="F21">
        <v>30.218947368421102</v>
      </c>
      <c r="G21">
        <v>18.105263157894701</v>
      </c>
      <c r="H21">
        <v>5.4736842105263204</v>
      </c>
      <c r="I21">
        <v>960712.88210526295</v>
      </c>
      <c r="J21">
        <v>1.0194736842105301</v>
      </c>
      <c r="K21">
        <v>913.31578947368405</v>
      </c>
      <c r="L21">
        <v>1536</v>
      </c>
      <c r="M21">
        <v>0.59631578947368402</v>
      </c>
      <c r="N21">
        <v>-17.0694736842105</v>
      </c>
      <c r="O21">
        <v>504.22557894736798</v>
      </c>
      <c r="P21">
        <v>-25.805631578947398</v>
      </c>
      <c r="Q21">
        <v>784.221</v>
      </c>
      <c r="S21" t="s">
        <v>41</v>
      </c>
      <c r="T21">
        <f t="shared" si="2"/>
        <v>612.66220551378478</v>
      </c>
      <c r="U21">
        <f t="shared" si="6"/>
        <v>559.69042606516291</v>
      </c>
      <c r="V21">
        <f t="shared" si="7"/>
        <v>52.971829573934862</v>
      </c>
      <c r="W21">
        <f t="shared" si="8"/>
        <v>102.98812030075143</v>
      </c>
      <c r="X21">
        <f t="shared" si="9"/>
        <v>2.8779949874686763</v>
      </c>
      <c r="Y21">
        <v>18.105263157894701</v>
      </c>
      <c r="Z21">
        <v>5.4736842105263204</v>
      </c>
      <c r="AA21">
        <f t="shared" si="3"/>
        <v>8713.9490440386653</v>
      </c>
      <c r="AB21">
        <v>1.0194736842105301</v>
      </c>
      <c r="AC21">
        <f t="shared" si="4"/>
        <v>86.982456140350862</v>
      </c>
      <c r="AD21">
        <f t="shared" si="4"/>
        <v>146.28571428571428</v>
      </c>
      <c r="AE21">
        <v>0.59631578947368402</v>
      </c>
      <c r="AF21">
        <f t="shared" si="5"/>
        <v>-1.625664160401</v>
      </c>
      <c r="AG21">
        <f t="shared" si="10"/>
        <v>48.021483709273141</v>
      </c>
      <c r="AH21">
        <f t="shared" si="11"/>
        <v>-2.4576791979949903</v>
      </c>
      <c r="AI21">
        <f t="shared" si="12"/>
        <v>74.687714285714293</v>
      </c>
    </row>
    <row r="22" spans="1:35">
      <c r="A22" t="s">
        <v>42</v>
      </c>
      <c r="B22">
        <v>5554.8062499999996</v>
      </c>
      <c r="C22">
        <v>5053.1856250000001</v>
      </c>
      <c r="D22">
        <v>501.62</v>
      </c>
      <c r="E22">
        <v>1056.5899999999999</v>
      </c>
      <c r="F22">
        <v>28.25375</v>
      </c>
      <c r="G22">
        <v>17</v>
      </c>
      <c r="H22">
        <v>4.875</v>
      </c>
      <c r="I22">
        <v>997470.08875</v>
      </c>
      <c r="J22">
        <v>1.0149999999999999</v>
      </c>
      <c r="K22">
        <v>903.3125</v>
      </c>
      <c r="L22">
        <v>1788.4375</v>
      </c>
      <c r="M22">
        <v>0.50937500000000002</v>
      </c>
      <c r="N22">
        <v>-9.2377500000000001</v>
      </c>
      <c r="O22">
        <v>580.037375</v>
      </c>
      <c r="P22">
        <v>-26.1000625</v>
      </c>
      <c r="Q22">
        <v>901.25350000000003</v>
      </c>
      <c r="S22" t="s">
        <v>42</v>
      </c>
      <c r="T22">
        <f t="shared" si="2"/>
        <v>529.02916666666658</v>
      </c>
      <c r="U22">
        <f t="shared" si="6"/>
        <v>481.25577380952382</v>
      </c>
      <c r="V22">
        <f t="shared" si="7"/>
        <v>47.773333333333333</v>
      </c>
      <c r="W22">
        <f t="shared" si="8"/>
        <v>100.62761904761904</v>
      </c>
      <c r="X22">
        <f t="shared" si="9"/>
        <v>2.6908333333333334</v>
      </c>
      <c r="Y22">
        <v>17</v>
      </c>
      <c r="Z22">
        <v>4.875</v>
      </c>
      <c r="AA22">
        <f t="shared" si="3"/>
        <v>9047.3477437641723</v>
      </c>
      <c r="AB22">
        <v>1.0149999999999999</v>
      </c>
      <c r="AC22">
        <f t="shared" si="4"/>
        <v>86.029761904761898</v>
      </c>
      <c r="AD22">
        <f t="shared" si="4"/>
        <v>170.32738095238096</v>
      </c>
      <c r="AE22">
        <v>0.50937500000000002</v>
      </c>
      <c r="AF22">
        <f t="shared" si="5"/>
        <v>-0.87978571428571428</v>
      </c>
      <c r="AG22">
        <f t="shared" si="10"/>
        <v>55.241654761904762</v>
      </c>
      <c r="AH22">
        <f t="shared" si="11"/>
        <v>-2.4857202380952379</v>
      </c>
      <c r="AI22">
        <f t="shared" si="12"/>
        <v>85.833666666666673</v>
      </c>
    </row>
    <row r="23" spans="1:35">
      <c r="A23" t="s">
        <v>43</v>
      </c>
      <c r="B23">
        <v>4893.9755555555603</v>
      </c>
      <c r="C23">
        <v>4551.5416666666697</v>
      </c>
      <c r="D23">
        <v>342.43444444444401</v>
      </c>
      <c r="E23">
        <v>958.02</v>
      </c>
      <c r="F23">
        <v>28.136666666666699</v>
      </c>
      <c r="G23">
        <v>11.2222222222222</v>
      </c>
      <c r="H23">
        <v>4.7222222222222197</v>
      </c>
      <c r="I23">
        <v>865355.74333333306</v>
      </c>
      <c r="J23">
        <v>1.00555555555556</v>
      </c>
      <c r="K23">
        <v>935</v>
      </c>
      <c r="L23">
        <v>1503.3333333333301</v>
      </c>
      <c r="M23">
        <v>0.625</v>
      </c>
      <c r="N23">
        <v>33.822777777777802</v>
      </c>
      <c r="O23">
        <v>509.14766666666702</v>
      </c>
      <c r="P23">
        <v>45.212666666666699</v>
      </c>
      <c r="Q23">
        <v>775.55377777777801</v>
      </c>
      <c r="S23" t="s">
        <v>43</v>
      </c>
      <c r="T23">
        <f t="shared" si="2"/>
        <v>466.0929100529105</v>
      </c>
      <c r="U23">
        <f t="shared" si="6"/>
        <v>433.48015873015902</v>
      </c>
      <c r="V23">
        <f t="shared" si="7"/>
        <v>32.612804232804194</v>
      </c>
      <c r="W23">
        <f t="shared" si="8"/>
        <v>91.24</v>
      </c>
      <c r="X23">
        <f t="shared" si="9"/>
        <v>2.6796825396825428</v>
      </c>
      <c r="Y23">
        <v>11.2222222222222</v>
      </c>
      <c r="Z23">
        <v>4.7222222222222197</v>
      </c>
      <c r="AA23">
        <f t="shared" si="3"/>
        <v>7849.0316855631118</v>
      </c>
      <c r="AB23">
        <v>1.00555555555556</v>
      </c>
      <c r="AC23">
        <f t="shared" si="4"/>
        <v>89.047619047619051</v>
      </c>
      <c r="AD23">
        <f t="shared" si="4"/>
        <v>143.17460317460285</v>
      </c>
      <c r="AE23">
        <v>0.625</v>
      </c>
      <c r="AF23">
        <f t="shared" si="5"/>
        <v>3.2212169312169334</v>
      </c>
      <c r="AG23">
        <f t="shared" si="10"/>
        <v>48.490253968254002</v>
      </c>
      <c r="AH23">
        <f t="shared" si="11"/>
        <v>4.3059682539682571</v>
      </c>
      <c r="AI23">
        <f t="shared" si="12"/>
        <v>73.86226455026457</v>
      </c>
    </row>
    <row r="24" spans="1:35">
      <c r="A24" s="6" t="s">
        <v>52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S24" s="6" t="s">
        <v>52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>
      <c r="A25" t="s">
        <v>0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  <c r="S25" s="6" t="s">
        <v>0</v>
      </c>
      <c r="T25" s="6" t="s">
        <v>54</v>
      </c>
      <c r="U25" s="6" t="s">
        <v>55</v>
      </c>
      <c r="V25" s="6" t="s">
        <v>56</v>
      </c>
      <c r="W25" s="6" t="s">
        <v>57</v>
      </c>
      <c r="X25" s="6" t="s">
        <v>58</v>
      </c>
      <c r="Y25" s="6" t="s">
        <v>59</v>
      </c>
      <c r="Z25" s="6" t="s">
        <v>60</v>
      </c>
      <c r="AA25" s="6" t="s">
        <v>61</v>
      </c>
      <c r="AB25" s="6" t="s">
        <v>62</v>
      </c>
      <c r="AC25" s="6" t="s">
        <v>63</v>
      </c>
      <c r="AD25" s="6" t="s">
        <v>64</v>
      </c>
      <c r="AE25" s="6" t="s">
        <v>65</v>
      </c>
      <c r="AF25" s="6" t="s">
        <v>66</v>
      </c>
      <c r="AG25" s="6" t="s">
        <v>67</v>
      </c>
      <c r="AH25" s="6" t="s">
        <v>68</v>
      </c>
      <c r="AI25" s="6" t="s">
        <v>69</v>
      </c>
    </row>
    <row r="26" spans="1:35">
      <c r="A26" t="s">
        <v>22</v>
      </c>
      <c r="B26">
        <v>475.28378177802801</v>
      </c>
      <c r="C26">
        <v>425.35503537324001</v>
      </c>
      <c r="D26">
        <v>65.778813583574006</v>
      </c>
      <c r="E26">
        <v>101.7938403457478</v>
      </c>
      <c r="F26">
        <v>6.17501673320234</v>
      </c>
      <c r="G26">
        <v>2.37504027892804</v>
      </c>
      <c r="H26">
        <v>0.28571428571428598</v>
      </c>
      <c r="I26">
        <v>112930.2051375584</v>
      </c>
      <c r="J26">
        <v>3.46017183325428E-3</v>
      </c>
      <c r="K26">
        <v>107.9034085570576</v>
      </c>
      <c r="L26">
        <v>155.24875803286901</v>
      </c>
      <c r="M26">
        <v>0.13124003039557439</v>
      </c>
      <c r="N26">
        <v>16.784684994014619</v>
      </c>
      <c r="O26">
        <v>62.342079631505399</v>
      </c>
      <c r="P26">
        <v>30.336673223918002</v>
      </c>
      <c r="Q26">
        <v>90.777115114252396</v>
      </c>
      <c r="S26" t="s">
        <v>22</v>
      </c>
      <c r="T26">
        <f t="shared" si="2"/>
        <v>45.265122074097903</v>
      </c>
      <c r="U26">
        <f t="shared" si="6"/>
        <v>40.51000336888</v>
      </c>
      <c r="V26">
        <f t="shared" si="7"/>
        <v>6.2646489127213343</v>
      </c>
      <c r="W26">
        <f t="shared" si="8"/>
        <v>9.6946514614997898</v>
      </c>
      <c r="X26">
        <f t="shared" si="9"/>
        <v>0.5880968317335562</v>
      </c>
      <c r="Y26">
        <v>2.37504027892804</v>
      </c>
      <c r="Z26">
        <v>0.28571428571428598</v>
      </c>
      <c r="AA26">
        <f t="shared" si="3"/>
        <v>1024.3102506808018</v>
      </c>
      <c r="AB26">
        <v>3.46017183325428E-3</v>
      </c>
      <c r="AC26">
        <f t="shared" ref="AC26:AD47" si="13">K26/10.5</f>
        <v>10.276515100672153</v>
      </c>
      <c r="AD26">
        <f t="shared" si="13"/>
        <v>14.785596003130381</v>
      </c>
      <c r="AE26">
        <v>0.13124003039557439</v>
      </c>
      <c r="AF26">
        <f t="shared" si="5"/>
        <v>1.5985414280013923</v>
      </c>
      <c r="AG26">
        <f t="shared" si="10"/>
        <v>5.9373409172862281</v>
      </c>
      <c r="AH26">
        <f t="shared" si="11"/>
        <v>2.8892069737064765</v>
      </c>
      <c r="AI26">
        <f t="shared" si="12"/>
        <v>8.6454395346907038</v>
      </c>
    </row>
    <row r="27" spans="1:35">
      <c r="A27" t="s">
        <v>23</v>
      </c>
      <c r="B27">
        <v>479.76706342623402</v>
      </c>
      <c r="C27">
        <v>404.34952834417601</v>
      </c>
      <c r="D27">
        <v>148.47197972468879</v>
      </c>
      <c r="E27">
        <v>68.845356476442404</v>
      </c>
      <c r="F27">
        <v>3.08808163070452</v>
      </c>
      <c r="G27">
        <v>3.9011469298683199</v>
      </c>
      <c r="H27">
        <v>0.247088307248536</v>
      </c>
      <c r="I27">
        <v>196956.79408093679</v>
      </c>
      <c r="J27">
        <v>2.7529888064467402E-3</v>
      </c>
      <c r="K27">
        <v>131.19660618203579</v>
      </c>
      <c r="L27">
        <v>86.277090329875406</v>
      </c>
      <c r="M27">
        <v>6.2260488442130203E-2</v>
      </c>
      <c r="N27">
        <v>21.177940483138801</v>
      </c>
      <c r="O27">
        <v>25.352614124479</v>
      </c>
      <c r="P27">
        <v>38.522105811291198</v>
      </c>
      <c r="Q27">
        <v>52.615034336399802</v>
      </c>
      <c r="S27" t="s">
        <v>23</v>
      </c>
      <c r="T27">
        <f t="shared" si="2"/>
        <v>45.692101278688952</v>
      </c>
      <c r="U27">
        <f t="shared" si="6"/>
        <v>38.509478889921525</v>
      </c>
      <c r="V27">
        <f t="shared" si="7"/>
        <v>14.140188545208456</v>
      </c>
      <c r="W27">
        <f t="shared" si="8"/>
        <v>6.5567006168040383</v>
      </c>
      <c r="X27">
        <f t="shared" si="9"/>
        <v>0.29410301244804954</v>
      </c>
      <c r="Y27">
        <v>3.9011469298683199</v>
      </c>
      <c r="Z27">
        <v>0.247088307248536</v>
      </c>
      <c r="AA27">
        <f t="shared" si="3"/>
        <v>1786.4561821400162</v>
      </c>
      <c r="AB27">
        <v>2.7529888064467402E-3</v>
      </c>
      <c r="AC27">
        <f t="shared" si="13"/>
        <v>12.494914874479599</v>
      </c>
      <c r="AD27">
        <f t="shared" si="13"/>
        <v>8.2168657457024192</v>
      </c>
      <c r="AE27">
        <v>6.2260488442130203E-2</v>
      </c>
      <c r="AF27">
        <f t="shared" si="5"/>
        <v>2.0169467126798857</v>
      </c>
      <c r="AG27">
        <f t="shared" si="10"/>
        <v>2.4145346785218096</v>
      </c>
      <c r="AH27">
        <f t="shared" si="11"/>
        <v>3.6687719820277329</v>
      </c>
      <c r="AI27">
        <f t="shared" si="12"/>
        <v>5.0109556510856956</v>
      </c>
    </row>
    <row r="28" spans="1:35">
      <c r="A28" t="s">
        <v>24</v>
      </c>
      <c r="B28">
        <v>456.14118886576199</v>
      </c>
      <c r="C28">
        <v>362.40190717511598</v>
      </c>
      <c r="D28">
        <v>128.06965981006519</v>
      </c>
      <c r="E28">
        <v>69.583332014088199</v>
      </c>
      <c r="F28">
        <v>4.0275359997905804</v>
      </c>
      <c r="G28">
        <v>3.6494601733388801</v>
      </c>
      <c r="H28">
        <v>0.171894017037416</v>
      </c>
      <c r="I28">
        <v>162754.8981802288</v>
      </c>
      <c r="J28">
        <v>4.1516349355085001E-3</v>
      </c>
      <c r="K28">
        <v>138.12468662441881</v>
      </c>
      <c r="L28">
        <v>103.836057064448</v>
      </c>
      <c r="M28">
        <v>7.2375172465508605E-2</v>
      </c>
      <c r="N28">
        <v>18.084715969660479</v>
      </c>
      <c r="O28">
        <v>27.523327695585799</v>
      </c>
      <c r="P28">
        <v>32.235046539630197</v>
      </c>
      <c r="Q28">
        <v>63.337029758300801</v>
      </c>
      <c r="S28" t="s">
        <v>24</v>
      </c>
      <c r="T28">
        <f t="shared" si="2"/>
        <v>43.442017987215429</v>
      </c>
      <c r="U28">
        <f t="shared" si="6"/>
        <v>34.514467350011046</v>
      </c>
      <c r="V28">
        <f t="shared" si="7"/>
        <v>12.197110458101447</v>
      </c>
      <c r="W28">
        <f t="shared" si="8"/>
        <v>6.6269840013417332</v>
      </c>
      <c r="X28">
        <f t="shared" si="9"/>
        <v>0.38357485712291239</v>
      </c>
      <c r="Y28">
        <v>3.6494601733388801</v>
      </c>
      <c r="Z28">
        <v>0.171894017037416</v>
      </c>
      <c r="AA28">
        <f t="shared" si="3"/>
        <v>1476.2349041290595</v>
      </c>
      <c r="AB28">
        <v>4.1516349355085001E-3</v>
      </c>
      <c r="AC28">
        <f t="shared" si="13"/>
        <v>13.154732059468458</v>
      </c>
      <c r="AD28">
        <f t="shared" si="13"/>
        <v>9.8891482918521909</v>
      </c>
      <c r="AE28">
        <v>7.2375172465508605E-2</v>
      </c>
      <c r="AF28">
        <f t="shared" si="5"/>
        <v>1.7223539018724265</v>
      </c>
      <c r="AG28">
        <f t="shared" si="10"/>
        <v>2.6212693043415047</v>
      </c>
      <c r="AH28">
        <f t="shared" si="11"/>
        <v>3.0700044323457329</v>
      </c>
      <c r="AI28">
        <f t="shared" si="12"/>
        <v>6.0320980722191235</v>
      </c>
    </row>
    <row r="29" spans="1:35">
      <c r="A29" t="s">
        <v>25</v>
      </c>
      <c r="B29">
        <v>300.80798064267202</v>
      </c>
      <c r="C29">
        <v>245.25475389005001</v>
      </c>
      <c r="D29">
        <v>85.224589684511997</v>
      </c>
      <c r="E29">
        <v>71.788236801924995</v>
      </c>
      <c r="F29">
        <v>4.0542036077908197</v>
      </c>
      <c r="G29">
        <v>2.5556837195506801</v>
      </c>
      <c r="H29">
        <v>0.29508444542532603</v>
      </c>
      <c r="I29">
        <v>123701.9656574676</v>
      </c>
      <c r="J29">
        <v>6.9399758865663604E-3</v>
      </c>
      <c r="K29">
        <v>144.81406641690421</v>
      </c>
      <c r="L29">
        <v>98.892580124234399</v>
      </c>
      <c r="M29">
        <v>0.1007743263565066</v>
      </c>
      <c r="N29">
        <v>24.782001596744401</v>
      </c>
      <c r="O29">
        <v>25.791288910314801</v>
      </c>
      <c r="P29">
        <v>45.866595774615</v>
      </c>
      <c r="Q29">
        <v>48.070755694698803</v>
      </c>
      <c r="S29" t="s">
        <v>25</v>
      </c>
      <c r="T29">
        <f t="shared" si="2"/>
        <v>28.648379108825907</v>
      </c>
      <c r="U29">
        <f t="shared" si="6"/>
        <v>23.35759560857619</v>
      </c>
      <c r="V29">
        <f t="shared" si="7"/>
        <v>8.1166275890011423</v>
      </c>
      <c r="W29">
        <f t="shared" si="8"/>
        <v>6.8369749335166663</v>
      </c>
      <c r="X29">
        <f t="shared" si="9"/>
        <v>0.38611462931341139</v>
      </c>
      <c r="Y29">
        <v>2.5556837195506801</v>
      </c>
      <c r="Z29">
        <v>0.29508444542532603</v>
      </c>
      <c r="AA29">
        <f t="shared" si="3"/>
        <v>1122.0132939452844</v>
      </c>
      <c r="AB29">
        <v>6.9399758865663604E-3</v>
      </c>
      <c r="AC29">
        <f t="shared" si="13"/>
        <v>13.791815849228973</v>
      </c>
      <c r="AD29">
        <f t="shared" si="13"/>
        <v>9.4183409642127991</v>
      </c>
      <c r="AE29">
        <v>0.1007743263565066</v>
      </c>
      <c r="AF29">
        <f t="shared" si="5"/>
        <v>2.3601906282613716</v>
      </c>
      <c r="AG29">
        <f t="shared" si="10"/>
        <v>2.4563132295537904</v>
      </c>
      <c r="AH29">
        <f t="shared" si="11"/>
        <v>4.3682472166300004</v>
      </c>
      <c r="AI29">
        <f t="shared" si="12"/>
        <v>4.5781672090189334</v>
      </c>
    </row>
    <row r="30" spans="1:35">
      <c r="A30" t="s">
        <v>26</v>
      </c>
      <c r="B30">
        <v>404.78583574044399</v>
      </c>
      <c r="C30">
        <v>383.50205537044599</v>
      </c>
      <c r="D30">
        <v>29.672503005342801</v>
      </c>
      <c r="E30">
        <v>81.433268997713597</v>
      </c>
      <c r="F30">
        <v>5.9420529638842403</v>
      </c>
      <c r="G30">
        <v>1.1757350641945119</v>
      </c>
      <c r="H30">
        <v>0.1906100205414076</v>
      </c>
      <c r="I30">
        <v>67713.0948758124</v>
      </c>
      <c r="J30">
        <v>8.8724136052931602E-3</v>
      </c>
      <c r="K30">
        <v>68.163489095517605</v>
      </c>
      <c r="L30">
        <v>111.95117571488321</v>
      </c>
      <c r="M30">
        <v>7.6686347205684999E-2</v>
      </c>
      <c r="N30">
        <v>11.868135407256799</v>
      </c>
      <c r="O30">
        <v>39.653623285035202</v>
      </c>
      <c r="P30">
        <v>16.27114257482588</v>
      </c>
      <c r="Q30">
        <v>58.3418579804922</v>
      </c>
      <c r="S30" t="s">
        <v>26</v>
      </c>
      <c r="T30">
        <f t="shared" si="2"/>
        <v>38.551031975280381</v>
      </c>
      <c r="U30">
        <f t="shared" si="6"/>
        <v>36.524005273375806</v>
      </c>
      <c r="V30">
        <f t="shared" si="7"/>
        <v>2.8259526671755046</v>
      </c>
      <c r="W30">
        <f t="shared" si="8"/>
        <v>7.7555494283536763</v>
      </c>
      <c r="X30">
        <f t="shared" si="9"/>
        <v>0.56590980608421337</v>
      </c>
      <c r="Y30">
        <v>1.1757350641945119</v>
      </c>
      <c r="Z30">
        <v>0.1906100205414076</v>
      </c>
      <c r="AA30">
        <f t="shared" si="3"/>
        <v>614.17773129988575</v>
      </c>
      <c r="AB30">
        <v>8.8724136052931602E-3</v>
      </c>
      <c r="AC30">
        <f t="shared" si="13"/>
        <v>6.4917608662397717</v>
      </c>
      <c r="AD30">
        <f t="shared" si="13"/>
        <v>10.662016734750782</v>
      </c>
      <c r="AE30">
        <v>7.6686347205684999E-2</v>
      </c>
      <c r="AF30">
        <f t="shared" si="5"/>
        <v>1.1302986102149333</v>
      </c>
      <c r="AG30">
        <f t="shared" si="10"/>
        <v>3.7765355509557335</v>
      </c>
      <c r="AH30">
        <f t="shared" si="11"/>
        <v>1.5496326261738933</v>
      </c>
      <c r="AI30">
        <f t="shared" si="12"/>
        <v>5.5563674267135426</v>
      </c>
    </row>
    <row r="31" spans="1:35">
      <c r="A31" t="s">
        <v>27</v>
      </c>
      <c r="B31">
        <v>355.29657792199998</v>
      </c>
      <c r="C31">
        <v>336.88707180640603</v>
      </c>
      <c r="D31">
        <v>30.483364349113799</v>
      </c>
      <c r="E31">
        <v>75.961688876442594</v>
      </c>
      <c r="F31">
        <v>5.55714759048234</v>
      </c>
      <c r="G31">
        <v>1.031916957758594</v>
      </c>
      <c r="H31">
        <v>0.16768397011103819</v>
      </c>
      <c r="I31">
        <v>48435.992784515001</v>
      </c>
      <c r="J31">
        <v>5.0664518393410997E-3</v>
      </c>
      <c r="K31">
        <v>48.881957867792799</v>
      </c>
      <c r="L31">
        <v>99.006905551778402</v>
      </c>
      <c r="M31">
        <v>6.3004157081289605E-2</v>
      </c>
      <c r="N31">
        <v>17.05081831493932</v>
      </c>
      <c r="O31">
        <v>33.942638008191203</v>
      </c>
      <c r="P31">
        <v>23.062128840872798</v>
      </c>
      <c r="Q31">
        <v>45.519242180376203</v>
      </c>
      <c r="S31" t="s">
        <v>27</v>
      </c>
      <c r="T31">
        <f t="shared" si="2"/>
        <v>33.837769325904759</v>
      </c>
      <c r="U31">
        <f t="shared" si="6"/>
        <v>32.084483029181527</v>
      </c>
      <c r="V31">
        <f t="shared" si="7"/>
        <v>2.903177557058457</v>
      </c>
      <c r="W31">
        <f t="shared" si="8"/>
        <v>7.2344465596611993</v>
      </c>
      <c r="X31">
        <f t="shared" si="9"/>
        <v>0.52925215147450855</v>
      </c>
      <c r="Y31">
        <v>1.031916957758594</v>
      </c>
      <c r="Z31">
        <v>0.16768397011103819</v>
      </c>
      <c r="AA31">
        <f t="shared" si="3"/>
        <v>439.32873273936508</v>
      </c>
      <c r="AB31">
        <v>5.0664518393410997E-3</v>
      </c>
      <c r="AC31">
        <f t="shared" si="13"/>
        <v>4.6554245588374092</v>
      </c>
      <c r="AD31">
        <f t="shared" si="13"/>
        <v>9.4292291001693709</v>
      </c>
      <c r="AE31">
        <v>6.3004157081289605E-2</v>
      </c>
      <c r="AF31">
        <f t="shared" si="5"/>
        <v>1.6238874585656495</v>
      </c>
      <c r="AG31">
        <f t="shared" si="10"/>
        <v>3.2326321912563052</v>
      </c>
      <c r="AH31">
        <f t="shared" si="11"/>
        <v>2.1963932229402667</v>
      </c>
      <c r="AI31">
        <f t="shared" si="12"/>
        <v>4.3351659219405905</v>
      </c>
    </row>
    <row r="32" spans="1:35">
      <c r="A32" t="s">
        <v>28</v>
      </c>
      <c r="B32">
        <v>314.24754099067201</v>
      </c>
      <c r="C32">
        <v>282.31401197761198</v>
      </c>
      <c r="D32">
        <v>84.395835545487998</v>
      </c>
      <c r="E32">
        <v>59.306309260527001</v>
      </c>
      <c r="F32">
        <v>5.3486916452333997</v>
      </c>
      <c r="G32">
        <v>2.7206810292935599</v>
      </c>
      <c r="H32">
        <v>0.16383560438182501</v>
      </c>
      <c r="I32">
        <v>116012.464423547</v>
      </c>
      <c r="J32">
        <v>2.28265773075804E-3</v>
      </c>
      <c r="K32">
        <v>93.763139430105795</v>
      </c>
      <c r="L32">
        <v>70.104354546032198</v>
      </c>
      <c r="M32">
        <v>6.8478194762236003E-2</v>
      </c>
      <c r="N32">
        <v>33.351240169878999</v>
      </c>
      <c r="O32">
        <v>24.651762640289199</v>
      </c>
      <c r="P32">
        <v>33.299191218651401</v>
      </c>
      <c r="Q32">
        <v>47.688238521833199</v>
      </c>
      <c r="S32" t="s">
        <v>28</v>
      </c>
      <c r="T32">
        <f t="shared" si="2"/>
        <v>29.928337237206858</v>
      </c>
      <c r="U32">
        <f t="shared" si="6"/>
        <v>26.887048759772568</v>
      </c>
      <c r="V32">
        <f t="shared" si="7"/>
        <v>8.0376986233798089</v>
      </c>
      <c r="W32">
        <f t="shared" si="8"/>
        <v>5.6482199295740001</v>
      </c>
      <c r="X32">
        <f t="shared" si="9"/>
        <v>0.50939920430794283</v>
      </c>
      <c r="Y32">
        <v>2.7206810292935599</v>
      </c>
      <c r="Z32">
        <v>0.16383560438182501</v>
      </c>
      <c r="AA32">
        <f t="shared" si="3"/>
        <v>1052.2672510072291</v>
      </c>
      <c r="AB32">
        <v>2.28265773075804E-3</v>
      </c>
      <c r="AC32">
        <f t="shared" si="13"/>
        <v>8.9298228028672177</v>
      </c>
      <c r="AD32">
        <f t="shared" si="13"/>
        <v>6.6766051948602092</v>
      </c>
      <c r="AE32">
        <v>6.8478194762236003E-2</v>
      </c>
      <c r="AF32">
        <f t="shared" si="5"/>
        <v>3.1763085876075237</v>
      </c>
      <c r="AG32">
        <f t="shared" si="10"/>
        <v>2.3477869181227811</v>
      </c>
      <c r="AH32">
        <f t="shared" si="11"/>
        <v>3.1713515446334668</v>
      </c>
      <c r="AI32">
        <f t="shared" si="12"/>
        <v>4.5417370020793522</v>
      </c>
    </row>
    <row r="33" spans="1:35">
      <c r="A33" t="s">
        <v>29</v>
      </c>
      <c r="B33">
        <v>339.36597751782801</v>
      </c>
      <c r="C33">
        <v>281.93039799660801</v>
      </c>
      <c r="D33">
        <v>92.281034491897202</v>
      </c>
      <c r="E33">
        <v>56.385942182333601</v>
      </c>
      <c r="F33">
        <v>4.40784919505146</v>
      </c>
      <c r="G33">
        <v>2.3985741378445802</v>
      </c>
      <c r="H33">
        <v>0</v>
      </c>
      <c r="I33">
        <v>176285.7644269882</v>
      </c>
      <c r="J33">
        <v>2.9019050004400401E-3</v>
      </c>
      <c r="K33">
        <v>180.7625528872498</v>
      </c>
      <c r="L33">
        <v>75.441730738644196</v>
      </c>
      <c r="M33">
        <v>0.10785833789110399</v>
      </c>
      <c r="N33">
        <v>26.907653703370801</v>
      </c>
      <c r="O33">
        <v>20.846771664040201</v>
      </c>
      <c r="P33">
        <v>37.879837398222598</v>
      </c>
      <c r="Q33">
        <v>55.070053240706201</v>
      </c>
      <c r="S33" t="s">
        <v>29</v>
      </c>
      <c r="T33">
        <f t="shared" si="2"/>
        <v>32.320569287412191</v>
      </c>
      <c r="U33">
        <f t="shared" si="6"/>
        <v>26.850514094915049</v>
      </c>
      <c r="V33">
        <f t="shared" si="7"/>
        <v>8.7886699516092577</v>
      </c>
      <c r="W33">
        <f t="shared" si="8"/>
        <v>5.3700897316508192</v>
      </c>
      <c r="X33">
        <f t="shared" si="9"/>
        <v>0.4197951614334724</v>
      </c>
      <c r="Y33">
        <v>2.3985741378445802</v>
      </c>
      <c r="Z33">
        <v>0</v>
      </c>
      <c r="AA33">
        <f t="shared" si="3"/>
        <v>1598.9638496778975</v>
      </c>
      <c r="AB33">
        <v>2.9019050004400401E-3</v>
      </c>
      <c r="AC33">
        <f t="shared" si="13"/>
        <v>17.215481227357124</v>
      </c>
      <c r="AD33">
        <f t="shared" si="13"/>
        <v>7.1849267370137326</v>
      </c>
      <c r="AE33">
        <v>0.10785833789110399</v>
      </c>
      <c r="AF33">
        <f t="shared" si="5"/>
        <v>2.5626336860353143</v>
      </c>
      <c r="AG33">
        <f t="shared" si="10"/>
        <v>1.9854068251466859</v>
      </c>
      <c r="AH33">
        <f t="shared" si="11"/>
        <v>3.6076035617354854</v>
      </c>
      <c r="AI33">
        <f t="shared" si="12"/>
        <v>5.2447669753053523</v>
      </c>
    </row>
    <row r="34" spans="1:35">
      <c r="A34" t="s">
        <v>30</v>
      </c>
      <c r="B34">
        <v>600.08988910134997</v>
      </c>
      <c r="C34">
        <v>495.67742561356403</v>
      </c>
      <c r="D34">
        <v>135.39297800782421</v>
      </c>
      <c r="E34">
        <v>110.3376434348264</v>
      </c>
      <c r="F34">
        <v>6.2444334426437598</v>
      </c>
      <c r="G34">
        <v>4.8213547004365802</v>
      </c>
      <c r="H34">
        <v>0.40422604172722199</v>
      </c>
      <c r="I34">
        <v>204966.701825522</v>
      </c>
      <c r="J34">
        <v>3.0129230252591201E-3</v>
      </c>
      <c r="K34">
        <v>176.7913400679486</v>
      </c>
      <c r="L34">
        <v>119.2346203861118</v>
      </c>
      <c r="M34">
        <v>8.0019968459222393E-2</v>
      </c>
      <c r="N34">
        <v>24.784665354449</v>
      </c>
      <c r="O34">
        <v>28.747185767904998</v>
      </c>
      <c r="P34">
        <v>30.9439170603256</v>
      </c>
      <c r="Q34">
        <v>59.202569198553398</v>
      </c>
      <c r="S34" t="s">
        <v>30</v>
      </c>
      <c r="T34">
        <f t="shared" si="2"/>
        <v>57.151418009652375</v>
      </c>
      <c r="U34">
        <f t="shared" si="6"/>
        <v>47.207373867958481</v>
      </c>
      <c r="V34">
        <f t="shared" si="7"/>
        <v>12.894569334078497</v>
      </c>
      <c r="W34">
        <f t="shared" si="8"/>
        <v>10.508346993792991</v>
      </c>
      <c r="X34">
        <f t="shared" si="9"/>
        <v>0.5947079469184533</v>
      </c>
      <c r="Y34">
        <v>4.8213547004365802</v>
      </c>
      <c r="Z34">
        <v>0.40422604172722199</v>
      </c>
      <c r="AA34">
        <f t="shared" si="3"/>
        <v>1859.1084065806983</v>
      </c>
      <c r="AB34">
        <v>3.0129230252591201E-3</v>
      </c>
      <c r="AC34">
        <f t="shared" si="13"/>
        <v>16.837270482661772</v>
      </c>
      <c r="AD34">
        <f t="shared" si="13"/>
        <v>11.355678132010647</v>
      </c>
      <c r="AE34">
        <v>8.0019968459222393E-2</v>
      </c>
      <c r="AF34">
        <f t="shared" si="5"/>
        <v>2.3604443194713332</v>
      </c>
      <c r="AG34">
        <f t="shared" si="10"/>
        <v>2.737827215990952</v>
      </c>
      <c r="AH34">
        <f t="shared" si="11"/>
        <v>2.9470397200310097</v>
      </c>
      <c r="AI34">
        <f t="shared" si="12"/>
        <v>5.6383399236717526</v>
      </c>
    </row>
    <row r="35" spans="1:35">
      <c r="A35" t="s">
        <v>31</v>
      </c>
      <c r="B35">
        <v>473.48581672441202</v>
      </c>
      <c r="C35">
        <v>338.43360854010803</v>
      </c>
      <c r="D35">
        <v>163.23280998167141</v>
      </c>
      <c r="E35">
        <v>69.840426908405206</v>
      </c>
      <c r="F35">
        <v>5.6568108608690597</v>
      </c>
      <c r="G35">
        <v>4.4040797412566199</v>
      </c>
      <c r="H35">
        <v>0.19047619047619041</v>
      </c>
      <c r="I35">
        <v>108252.5338878472</v>
      </c>
      <c r="J35">
        <v>2.2335313142016399E-3</v>
      </c>
      <c r="K35">
        <v>95.739584431993805</v>
      </c>
      <c r="L35">
        <v>75.030188935525601</v>
      </c>
      <c r="M35">
        <v>6.5837014449740397E-2</v>
      </c>
      <c r="N35">
        <v>22.010924266792198</v>
      </c>
      <c r="O35">
        <v>24.381011578908801</v>
      </c>
      <c r="P35">
        <v>22.562297543265402</v>
      </c>
      <c r="Q35">
        <v>52.699623147998402</v>
      </c>
      <c r="S35" t="s">
        <v>31</v>
      </c>
      <c r="T35">
        <f t="shared" si="2"/>
        <v>45.09388730708686</v>
      </c>
      <c r="U35">
        <f t="shared" si="6"/>
        <v>32.231772241915053</v>
      </c>
      <c r="V35">
        <f t="shared" si="7"/>
        <v>15.545981903016324</v>
      </c>
      <c r="W35">
        <f t="shared" si="8"/>
        <v>6.6514692293719246</v>
      </c>
      <c r="X35">
        <f t="shared" si="9"/>
        <v>0.53874389151133906</v>
      </c>
      <c r="Y35">
        <v>4.4040797412566199</v>
      </c>
      <c r="Z35">
        <v>0.19047619047619041</v>
      </c>
      <c r="AA35">
        <f t="shared" si="3"/>
        <v>981.88239354056418</v>
      </c>
      <c r="AB35">
        <v>2.2335313142016399E-3</v>
      </c>
      <c r="AC35">
        <f t="shared" si="13"/>
        <v>9.1180556601898868</v>
      </c>
      <c r="AD35">
        <f t="shared" si="13"/>
        <v>7.1457322795738669</v>
      </c>
      <c r="AE35">
        <v>6.5837014449740397E-2</v>
      </c>
      <c r="AF35">
        <f t="shared" si="5"/>
        <v>2.0962785015992571</v>
      </c>
      <c r="AG35">
        <f t="shared" si="10"/>
        <v>2.322001102753219</v>
      </c>
      <c r="AH35">
        <f t="shared" si="11"/>
        <v>2.1487902422157523</v>
      </c>
      <c r="AI35">
        <f t="shared" si="12"/>
        <v>5.0190117283808</v>
      </c>
    </row>
    <row r="36" spans="1:35">
      <c r="A36" t="s">
        <v>32</v>
      </c>
      <c r="B36">
        <v>475.98931035714401</v>
      </c>
      <c r="C36">
        <v>476.59306660063203</v>
      </c>
      <c r="D36">
        <v>4.6643334623715997</v>
      </c>
      <c r="E36">
        <v>79.033905024544595</v>
      </c>
      <c r="F36">
        <v>4.0565482099318597</v>
      </c>
      <c r="G36">
        <v>0.327276458003116</v>
      </c>
      <c r="H36">
        <v>0.36125018038550799</v>
      </c>
      <c r="I36">
        <v>69984.268053465596</v>
      </c>
      <c r="J36">
        <v>5.1568205111224797E-3</v>
      </c>
      <c r="K36">
        <v>101.634745151331</v>
      </c>
      <c r="L36">
        <v>133.32034101058099</v>
      </c>
      <c r="M36">
        <v>0.1392067400185964</v>
      </c>
      <c r="N36">
        <v>17.212515824310941</v>
      </c>
      <c r="O36">
        <v>45.109230331448998</v>
      </c>
      <c r="P36">
        <v>25.1833513072736</v>
      </c>
      <c r="Q36">
        <v>68.982840104551599</v>
      </c>
      <c r="S36" t="s">
        <v>32</v>
      </c>
      <c r="T36">
        <f t="shared" si="2"/>
        <v>45.33231527210895</v>
      </c>
      <c r="U36">
        <f t="shared" si="6"/>
        <v>45.389815866726863</v>
      </c>
      <c r="V36">
        <f t="shared" si="7"/>
        <v>0.44422223451158094</v>
      </c>
      <c r="W36">
        <f t="shared" si="8"/>
        <v>7.527038573766152</v>
      </c>
      <c r="X36">
        <f t="shared" si="9"/>
        <v>0.38633792475541523</v>
      </c>
      <c r="Y36">
        <v>0.327276458003116</v>
      </c>
      <c r="Z36">
        <v>0.36125018038550799</v>
      </c>
      <c r="AA36">
        <f t="shared" si="3"/>
        <v>634.77794152803256</v>
      </c>
      <c r="AB36">
        <v>5.1568205111224797E-3</v>
      </c>
      <c r="AC36">
        <f t="shared" si="13"/>
        <v>9.6794995382220002</v>
      </c>
      <c r="AD36">
        <f t="shared" si="13"/>
        <v>12.697175334341047</v>
      </c>
      <c r="AE36">
        <v>0.1392067400185964</v>
      </c>
      <c r="AF36">
        <f t="shared" si="5"/>
        <v>1.6392872213629468</v>
      </c>
      <c r="AG36">
        <f t="shared" si="10"/>
        <v>4.2961171744237143</v>
      </c>
      <c r="AH36">
        <f t="shared" si="11"/>
        <v>2.3984144102165335</v>
      </c>
      <c r="AI36">
        <f t="shared" si="12"/>
        <v>6.5697942956715805</v>
      </c>
    </row>
    <row r="37" spans="1:35">
      <c r="A37" t="s">
        <v>33</v>
      </c>
      <c r="B37">
        <v>264.453465880198</v>
      </c>
      <c r="C37">
        <v>252.891818194092</v>
      </c>
      <c r="D37">
        <v>26.526123066484399</v>
      </c>
      <c r="E37">
        <v>42.717648956716403</v>
      </c>
      <c r="F37">
        <v>5.26553276450898</v>
      </c>
      <c r="G37">
        <v>1.012629040881794</v>
      </c>
      <c r="H37">
        <v>0.30129230252591199</v>
      </c>
      <c r="I37">
        <v>35181.525007075797</v>
      </c>
      <c r="J37">
        <v>1.222222222222224E-2</v>
      </c>
      <c r="K37">
        <v>63.746189029866798</v>
      </c>
      <c r="L37">
        <v>70.333994152746399</v>
      </c>
      <c r="M37">
        <v>0.11979557751501881</v>
      </c>
      <c r="N37">
        <v>15.6069915380433</v>
      </c>
      <c r="O37">
        <v>23.068032514705202</v>
      </c>
      <c r="P37">
        <v>20.861370558807199</v>
      </c>
      <c r="Q37">
        <v>25.0345851948024</v>
      </c>
      <c r="S37" t="s">
        <v>33</v>
      </c>
      <c r="T37">
        <f t="shared" si="2"/>
        <v>25.186044369542667</v>
      </c>
      <c r="U37">
        <f t="shared" si="6"/>
        <v>24.084935066103998</v>
      </c>
      <c r="V37">
        <f t="shared" si="7"/>
        <v>2.5262974349032761</v>
      </c>
      <c r="W37">
        <f t="shared" si="8"/>
        <v>4.0683475196872765</v>
      </c>
      <c r="X37">
        <f t="shared" si="9"/>
        <v>0.50147931090561715</v>
      </c>
      <c r="Y37">
        <v>1.012629040881794</v>
      </c>
      <c r="Z37">
        <v>0.30129230252591199</v>
      </c>
      <c r="AA37">
        <f t="shared" si="3"/>
        <v>319.10680278526803</v>
      </c>
      <c r="AB37">
        <v>1.222222222222224E-2</v>
      </c>
      <c r="AC37">
        <f t="shared" si="13"/>
        <v>6.0710656218920764</v>
      </c>
      <c r="AD37">
        <f t="shared" si="13"/>
        <v>6.698475633594895</v>
      </c>
      <c r="AE37">
        <v>0.11979557751501881</v>
      </c>
      <c r="AF37">
        <f t="shared" si="5"/>
        <v>1.4863801464803141</v>
      </c>
      <c r="AG37">
        <f t="shared" si="10"/>
        <v>2.1969554775909717</v>
      </c>
      <c r="AH37">
        <f t="shared" si="11"/>
        <v>1.986797196076876</v>
      </c>
      <c r="AI37">
        <f t="shared" si="12"/>
        <v>2.3842462090288001</v>
      </c>
    </row>
    <row r="38" spans="1:35">
      <c r="A38" t="s">
        <v>34</v>
      </c>
      <c r="B38">
        <v>449.074645369998</v>
      </c>
      <c r="C38">
        <v>380.61074956770199</v>
      </c>
      <c r="D38">
        <v>105.3857000560342</v>
      </c>
      <c r="E38">
        <v>78.084369731910201</v>
      </c>
      <c r="F38">
        <v>4.6945633277666801</v>
      </c>
      <c r="G38">
        <v>3.5384708029413998</v>
      </c>
      <c r="H38">
        <v>0.23537557657892599</v>
      </c>
      <c r="I38">
        <v>115951.98533354281</v>
      </c>
      <c r="J38">
        <v>4.6812856365355598E-3</v>
      </c>
      <c r="K38">
        <v>97.044791706791599</v>
      </c>
      <c r="L38">
        <v>116.39430548368961</v>
      </c>
      <c r="M38">
        <v>9.05759417900142E-2</v>
      </c>
      <c r="N38">
        <v>36.451604148375203</v>
      </c>
      <c r="O38">
        <v>35.796032997717198</v>
      </c>
      <c r="P38">
        <v>58.9446290262076</v>
      </c>
      <c r="Q38">
        <v>47.799846017271399</v>
      </c>
      <c r="S38" t="s">
        <v>34</v>
      </c>
      <c r="T38">
        <f t="shared" si="2"/>
        <v>42.769013844761716</v>
      </c>
      <c r="U38">
        <f t="shared" si="6"/>
        <v>36.248642815971621</v>
      </c>
      <c r="V38">
        <f t="shared" si="7"/>
        <v>10.036733338669924</v>
      </c>
      <c r="W38">
        <f t="shared" si="8"/>
        <v>7.436606641134305</v>
      </c>
      <c r="X38">
        <f t="shared" si="9"/>
        <v>0.44710126931111238</v>
      </c>
      <c r="Y38">
        <v>3.5384708029413998</v>
      </c>
      <c r="Z38">
        <v>0.23537557657892599</v>
      </c>
      <c r="AA38">
        <f t="shared" si="3"/>
        <v>1051.7186878325879</v>
      </c>
      <c r="AB38">
        <v>4.6812856365355598E-3</v>
      </c>
      <c r="AC38">
        <f t="shared" si="13"/>
        <v>9.2423611149325335</v>
      </c>
      <c r="AD38">
        <f t="shared" si="13"/>
        <v>11.085171950827581</v>
      </c>
      <c r="AE38">
        <v>9.05759417900142E-2</v>
      </c>
      <c r="AF38">
        <f t="shared" si="5"/>
        <v>3.4715813474643049</v>
      </c>
      <c r="AG38">
        <f t="shared" si="10"/>
        <v>3.4091459997825901</v>
      </c>
      <c r="AH38">
        <f t="shared" si="11"/>
        <v>5.6137741929721523</v>
      </c>
      <c r="AI38">
        <f t="shared" si="12"/>
        <v>4.552366287359181</v>
      </c>
    </row>
    <row r="39" spans="1:35">
      <c r="A39" t="s">
        <v>35</v>
      </c>
      <c r="B39">
        <v>492.42264924672799</v>
      </c>
      <c r="C39">
        <v>334.88005603951001</v>
      </c>
      <c r="D39">
        <v>199.30510938699581</v>
      </c>
      <c r="E39">
        <v>87.759743679259998</v>
      </c>
      <c r="F39">
        <v>4.6275958550816201</v>
      </c>
      <c r="G39">
        <v>4.5248195541411</v>
      </c>
      <c r="H39">
        <v>0.34199278402838401</v>
      </c>
      <c r="I39">
        <v>128760.4835622602</v>
      </c>
      <c r="J39">
        <v>2.6490647141300802E-3</v>
      </c>
      <c r="K39">
        <v>132.85090007123921</v>
      </c>
      <c r="L39">
        <v>93.020323305505997</v>
      </c>
      <c r="M39">
        <v>8.0295698513393396E-2</v>
      </c>
      <c r="N39">
        <v>20.6592107449558</v>
      </c>
      <c r="O39">
        <v>31.317100226831599</v>
      </c>
      <c r="P39">
        <v>35.666800031973402</v>
      </c>
      <c r="Q39">
        <v>48.243719465818401</v>
      </c>
      <c r="S39" t="s">
        <v>35</v>
      </c>
      <c r="T39">
        <f t="shared" si="2"/>
        <v>46.897395166355047</v>
      </c>
      <c r="U39">
        <f t="shared" si="6"/>
        <v>31.893338670429525</v>
      </c>
      <c r="V39">
        <f t="shared" si="7"/>
        <v>18.981438989237695</v>
      </c>
      <c r="W39">
        <f t="shared" si="8"/>
        <v>8.3580708265961903</v>
      </c>
      <c r="X39">
        <f t="shared" si="9"/>
        <v>0.44072341476967808</v>
      </c>
      <c r="Y39">
        <v>4.5248195541411</v>
      </c>
      <c r="Z39">
        <v>0.34199278402838401</v>
      </c>
      <c r="AA39">
        <f t="shared" si="3"/>
        <v>1167.8955425148317</v>
      </c>
      <c r="AB39">
        <v>2.6490647141300802E-3</v>
      </c>
      <c r="AC39">
        <f t="shared" si="13"/>
        <v>12.652466673451354</v>
      </c>
      <c r="AD39">
        <f t="shared" si="13"/>
        <v>8.8590784100481894</v>
      </c>
      <c r="AE39">
        <v>8.0295698513393396E-2</v>
      </c>
      <c r="AF39">
        <f t="shared" si="5"/>
        <v>1.9675438804719809</v>
      </c>
      <c r="AG39">
        <f t="shared" si="10"/>
        <v>2.9825809739839619</v>
      </c>
      <c r="AH39">
        <f t="shared" si="11"/>
        <v>3.396838098283181</v>
      </c>
      <c r="AI39">
        <f t="shared" si="12"/>
        <v>4.5946399491255621</v>
      </c>
    </row>
    <row r="40" spans="1:35">
      <c r="A40" t="s">
        <v>36</v>
      </c>
      <c r="B40">
        <v>462.58855877709999</v>
      </c>
      <c r="C40">
        <v>438.61037017790198</v>
      </c>
      <c r="D40">
        <v>45.1684643662214</v>
      </c>
      <c r="E40">
        <v>89.436614711904397</v>
      </c>
      <c r="F40">
        <v>7.98943907583946</v>
      </c>
      <c r="G40">
        <v>1.563936340542488</v>
      </c>
      <c r="H40">
        <v>0.1111111111111112</v>
      </c>
      <c r="I40">
        <v>104957.4666264416</v>
      </c>
      <c r="J40">
        <v>5.6334409756252403E-3</v>
      </c>
      <c r="K40">
        <v>125.242193836266</v>
      </c>
      <c r="L40">
        <v>141.2008257858798</v>
      </c>
      <c r="M40">
        <v>0.12583634517164879</v>
      </c>
      <c r="N40">
        <v>17.259342458617859</v>
      </c>
      <c r="O40">
        <v>50.202820697834198</v>
      </c>
      <c r="P40">
        <v>18.529789506192198</v>
      </c>
      <c r="Q40">
        <v>74.877825726290595</v>
      </c>
      <c r="S40" t="s">
        <v>36</v>
      </c>
      <c r="T40">
        <f t="shared" si="2"/>
        <v>44.056053216866665</v>
      </c>
      <c r="U40">
        <f t="shared" si="6"/>
        <v>41.772416207419234</v>
      </c>
      <c r="V40">
        <f t="shared" si="7"/>
        <v>4.3017585110687051</v>
      </c>
      <c r="W40">
        <f t="shared" si="8"/>
        <v>8.51777282970518</v>
      </c>
      <c r="X40">
        <f t="shared" si="9"/>
        <v>0.76089895960375808</v>
      </c>
      <c r="Y40">
        <v>1.563936340542488</v>
      </c>
      <c r="Z40">
        <v>0.1111111111111112</v>
      </c>
      <c r="AA40">
        <f t="shared" si="3"/>
        <v>951.99516214459504</v>
      </c>
      <c r="AB40">
        <v>5.6334409756252403E-3</v>
      </c>
      <c r="AC40">
        <f t="shared" si="13"/>
        <v>11.927827984406285</v>
      </c>
      <c r="AD40">
        <f t="shared" si="13"/>
        <v>13.447697693893314</v>
      </c>
      <c r="AE40">
        <v>0.12583634517164879</v>
      </c>
      <c r="AF40">
        <f t="shared" si="5"/>
        <v>1.6437469008207484</v>
      </c>
      <c r="AG40">
        <f t="shared" si="10"/>
        <v>4.781221018841352</v>
      </c>
      <c r="AH40">
        <f t="shared" si="11"/>
        <v>1.7647418577325904</v>
      </c>
      <c r="AI40">
        <f t="shared" si="12"/>
        <v>7.1312214977419615</v>
      </c>
    </row>
    <row r="41" spans="1:35">
      <c r="A41" t="s">
        <v>37</v>
      </c>
      <c r="B41">
        <v>603.09147358821394</v>
      </c>
      <c r="C41">
        <v>529.47668905556804</v>
      </c>
      <c r="D41">
        <v>122.499122191816</v>
      </c>
      <c r="E41">
        <v>142.13153106755459</v>
      </c>
      <c r="F41">
        <v>7.3454903764433404</v>
      </c>
      <c r="G41">
        <v>3.5010441216186399</v>
      </c>
      <c r="H41">
        <v>0.36125018038550799</v>
      </c>
      <c r="I41">
        <v>197534.59980384659</v>
      </c>
      <c r="J41">
        <v>7.2505187086918804E-3</v>
      </c>
      <c r="K41">
        <v>176.51022882618119</v>
      </c>
      <c r="L41">
        <v>150.4769190613836</v>
      </c>
      <c r="M41">
        <v>8.93118591629046E-2</v>
      </c>
      <c r="N41">
        <v>12.552254069623419</v>
      </c>
      <c r="O41">
        <v>59.056808426509001</v>
      </c>
      <c r="P41">
        <v>27.210863597172199</v>
      </c>
      <c r="Q41">
        <v>91.394043194320602</v>
      </c>
      <c r="S41" t="s">
        <v>37</v>
      </c>
      <c r="T41">
        <f t="shared" si="2"/>
        <v>57.437283198877516</v>
      </c>
      <c r="U41">
        <f t="shared" si="6"/>
        <v>50.42635133862553</v>
      </c>
      <c r="V41">
        <f t="shared" si="7"/>
        <v>11.666583065887238</v>
      </c>
      <c r="W41">
        <f t="shared" si="8"/>
        <v>13.536336292148055</v>
      </c>
      <c r="X41">
        <f t="shared" si="9"/>
        <v>0.69957051204222287</v>
      </c>
      <c r="Y41">
        <v>3.5010441216186399</v>
      </c>
      <c r="Z41">
        <v>0.36125018038550799</v>
      </c>
      <c r="AA41">
        <f t="shared" si="3"/>
        <v>1791.6970503750258</v>
      </c>
      <c r="AB41">
        <v>7.2505187086918804E-3</v>
      </c>
      <c r="AC41">
        <f t="shared" si="13"/>
        <v>16.810497983445828</v>
      </c>
      <c r="AD41">
        <f t="shared" si="13"/>
        <v>14.331135148703201</v>
      </c>
      <c r="AE41">
        <v>8.93118591629046E-2</v>
      </c>
      <c r="AF41">
        <f t="shared" si="5"/>
        <v>1.1954527685355638</v>
      </c>
      <c r="AG41">
        <f t="shared" si="10"/>
        <v>5.6244579453818098</v>
      </c>
      <c r="AH41">
        <f t="shared" si="11"/>
        <v>2.5915108187783047</v>
      </c>
      <c r="AI41">
        <f t="shared" si="12"/>
        <v>8.7041945899352946</v>
      </c>
    </row>
    <row r="42" spans="1:35">
      <c r="A42" t="s">
        <v>38</v>
      </c>
      <c r="B42">
        <v>330.86618530274802</v>
      </c>
      <c r="C42">
        <v>308.72682815580799</v>
      </c>
      <c r="D42">
        <v>57.044491142561398</v>
      </c>
      <c r="E42">
        <v>72.923218228821</v>
      </c>
      <c r="F42">
        <v>5.0672632321193598</v>
      </c>
      <c r="G42">
        <v>2.0456471364418798</v>
      </c>
      <c r="H42">
        <v>0.28934074565737999</v>
      </c>
      <c r="I42">
        <v>115880.28315106239</v>
      </c>
      <c r="J42">
        <v>3.69672061503606E-3</v>
      </c>
      <c r="K42">
        <v>113.4997095002132</v>
      </c>
      <c r="L42">
        <v>118.11882942172321</v>
      </c>
      <c r="M42">
        <v>8.7400121072198203E-2</v>
      </c>
      <c r="N42">
        <v>24.162105009510601</v>
      </c>
      <c r="O42">
        <v>35.844518568950399</v>
      </c>
      <c r="P42">
        <v>39.427550023500601</v>
      </c>
      <c r="Q42">
        <v>58.0347129745956</v>
      </c>
      <c r="S42" t="s">
        <v>38</v>
      </c>
      <c r="T42">
        <f t="shared" si="2"/>
        <v>31.511065266928384</v>
      </c>
      <c r="U42">
        <f t="shared" si="6"/>
        <v>29.402555062457903</v>
      </c>
      <c r="V42">
        <f t="shared" si="7"/>
        <v>5.4328086802439426</v>
      </c>
      <c r="W42">
        <f t="shared" si="8"/>
        <v>6.945068402744857</v>
      </c>
      <c r="X42">
        <f t="shared" si="9"/>
        <v>0.4825964982970819</v>
      </c>
      <c r="Y42">
        <v>2.0456471364418798</v>
      </c>
      <c r="Z42">
        <v>0.28934074565737999</v>
      </c>
      <c r="AA42">
        <f t="shared" si="3"/>
        <v>1051.0683279007926</v>
      </c>
      <c r="AB42">
        <v>3.69672061503606E-3</v>
      </c>
      <c r="AC42">
        <f t="shared" si="13"/>
        <v>10.809496142877448</v>
      </c>
      <c r="AD42">
        <f t="shared" si="13"/>
        <v>11.249412325878401</v>
      </c>
      <c r="AE42">
        <v>8.7400121072198203E-2</v>
      </c>
      <c r="AF42">
        <f t="shared" si="5"/>
        <v>2.3011528580486287</v>
      </c>
      <c r="AG42">
        <f t="shared" si="10"/>
        <v>3.4137636732333712</v>
      </c>
      <c r="AH42">
        <f t="shared" si="11"/>
        <v>3.7550047641429143</v>
      </c>
      <c r="AI42">
        <f t="shared" si="12"/>
        <v>5.5271155213900567</v>
      </c>
    </row>
    <row r="43" spans="1:35">
      <c r="A43" t="s">
        <v>39</v>
      </c>
      <c r="B43">
        <v>388.54635147422999</v>
      </c>
      <c r="C43">
        <v>367.674935499686</v>
      </c>
      <c r="D43">
        <v>49.986420549594598</v>
      </c>
      <c r="E43">
        <v>68.281999852442397</v>
      </c>
      <c r="F43">
        <v>8.1232796357547592</v>
      </c>
      <c r="G43">
        <v>1.86392578107514</v>
      </c>
      <c r="H43">
        <v>0.332242222931734</v>
      </c>
      <c r="I43">
        <v>72336.078626896793</v>
      </c>
      <c r="J43">
        <v>1.146178646719646E-2</v>
      </c>
      <c r="K43">
        <v>70.348179622361997</v>
      </c>
      <c r="L43">
        <v>88.736257847568197</v>
      </c>
      <c r="M43">
        <v>5.65409344583752E-2</v>
      </c>
      <c r="N43">
        <v>26.047799856519401</v>
      </c>
      <c r="O43">
        <v>31.842579474052801</v>
      </c>
      <c r="P43">
        <v>37.532302481306601</v>
      </c>
      <c r="Q43">
        <v>42.663328112507202</v>
      </c>
      <c r="S43" t="s">
        <v>39</v>
      </c>
      <c r="T43">
        <f t="shared" si="2"/>
        <v>37.004414426117144</v>
      </c>
      <c r="U43">
        <f t="shared" si="6"/>
        <v>35.01666052377962</v>
      </c>
      <c r="V43">
        <f t="shared" si="7"/>
        <v>4.760611480913771</v>
      </c>
      <c r="W43">
        <f t="shared" si="8"/>
        <v>6.5030476049945136</v>
      </c>
      <c r="X43">
        <f t="shared" si="9"/>
        <v>0.7736456795956913</v>
      </c>
      <c r="Y43">
        <v>1.86392578107514</v>
      </c>
      <c r="Z43">
        <v>0.332242222931734</v>
      </c>
      <c r="AA43">
        <f t="shared" si="3"/>
        <v>656.10955670654687</v>
      </c>
      <c r="AB43">
        <v>1.146178646719646E-2</v>
      </c>
      <c r="AC43">
        <f t="shared" si="13"/>
        <v>6.6998266307011427</v>
      </c>
      <c r="AD43">
        <f t="shared" si="13"/>
        <v>8.4510721759588758</v>
      </c>
      <c r="AE43">
        <v>5.65409344583752E-2</v>
      </c>
      <c r="AF43">
        <f t="shared" si="5"/>
        <v>2.4807428434780383</v>
      </c>
      <c r="AG43">
        <f t="shared" si="10"/>
        <v>3.032626616576457</v>
      </c>
      <c r="AH43">
        <f t="shared" si="11"/>
        <v>3.5745049982196764</v>
      </c>
      <c r="AI43">
        <f t="shared" si="12"/>
        <v>4.0631741059530668</v>
      </c>
    </row>
    <row r="44" spans="1:35">
      <c r="A44" t="s">
        <v>40</v>
      </c>
      <c r="B44">
        <v>391.90156233260598</v>
      </c>
      <c r="C44">
        <v>356.156572275896</v>
      </c>
      <c r="D44">
        <v>87.295174387639605</v>
      </c>
      <c r="E44">
        <v>61.362498015352998</v>
      </c>
      <c r="F44">
        <v>5.0474626194491803</v>
      </c>
      <c r="G44">
        <v>2.4805559648467601</v>
      </c>
      <c r="H44">
        <v>0.23395906074624001</v>
      </c>
      <c r="I44">
        <v>150802.32249960941</v>
      </c>
      <c r="J44">
        <v>2.9019050004400401E-3</v>
      </c>
      <c r="K44">
        <v>132.78503403304859</v>
      </c>
      <c r="L44">
        <v>85.994525529551197</v>
      </c>
      <c r="M44">
        <v>7.6378558578479999E-2</v>
      </c>
      <c r="N44">
        <v>18.34130773118428</v>
      </c>
      <c r="O44">
        <v>20.667639279801602</v>
      </c>
      <c r="P44">
        <v>26.659943716320399</v>
      </c>
      <c r="Q44">
        <v>41.202271734150003</v>
      </c>
      <c r="S44" t="s">
        <v>40</v>
      </c>
      <c r="T44">
        <f t="shared" si="2"/>
        <v>37.323958317391046</v>
      </c>
      <c r="U44">
        <f t="shared" si="6"/>
        <v>33.919673550085335</v>
      </c>
      <c r="V44">
        <f t="shared" si="7"/>
        <v>8.3138261321561533</v>
      </c>
      <c r="W44">
        <f t="shared" si="8"/>
        <v>5.8440474300336192</v>
      </c>
      <c r="X44">
        <f t="shared" si="9"/>
        <v>0.48071072566182671</v>
      </c>
      <c r="Y44">
        <v>2.4805559648467601</v>
      </c>
      <c r="Z44">
        <v>0.23395906074624001</v>
      </c>
      <c r="AA44">
        <f t="shared" si="3"/>
        <v>1367.8215192708337</v>
      </c>
      <c r="AB44">
        <v>2.9019050004400401E-3</v>
      </c>
      <c r="AC44">
        <f t="shared" si="13"/>
        <v>12.646193717433199</v>
      </c>
      <c r="AD44">
        <f t="shared" si="13"/>
        <v>8.1899548123382093</v>
      </c>
      <c r="AE44">
        <v>7.6378558578479999E-2</v>
      </c>
      <c r="AF44">
        <f t="shared" si="5"/>
        <v>1.746791212493741</v>
      </c>
      <c r="AG44">
        <f t="shared" si="10"/>
        <v>1.968346598076343</v>
      </c>
      <c r="AH44">
        <f t="shared" si="11"/>
        <v>2.5390422586971808</v>
      </c>
      <c r="AI44">
        <f t="shared" si="12"/>
        <v>3.9240258794428575</v>
      </c>
    </row>
    <row r="45" spans="1:35">
      <c r="A45" t="s">
        <v>41</v>
      </c>
      <c r="B45">
        <v>283.612958991168</v>
      </c>
      <c r="C45">
        <v>203.32679226449801</v>
      </c>
      <c r="D45">
        <v>159.67337729234441</v>
      </c>
      <c r="E45">
        <v>55.151149890053397</v>
      </c>
      <c r="F45">
        <v>3.22455995265606</v>
      </c>
      <c r="G45">
        <v>4.34450580461864</v>
      </c>
      <c r="H45">
        <v>0.23537557657892599</v>
      </c>
      <c r="I45">
        <v>99546.9828744486</v>
      </c>
      <c r="J45">
        <v>6.5736821035772596E-3</v>
      </c>
      <c r="K45">
        <v>94.586579989916999</v>
      </c>
      <c r="L45">
        <v>52.862615716126598</v>
      </c>
      <c r="M45">
        <v>6.4367557959718796E-2</v>
      </c>
      <c r="N45">
        <v>14.417911282949561</v>
      </c>
      <c r="O45">
        <v>19.426521065521261</v>
      </c>
      <c r="P45">
        <v>24.088667140651602</v>
      </c>
      <c r="Q45">
        <v>33.334813547836198</v>
      </c>
      <c r="S45" t="s">
        <v>41</v>
      </c>
      <c r="T45">
        <f t="shared" si="2"/>
        <v>27.010757999158859</v>
      </c>
      <c r="U45">
        <f t="shared" si="6"/>
        <v>19.364456406142668</v>
      </c>
      <c r="V45">
        <f t="shared" si="7"/>
        <v>15.206988313556611</v>
      </c>
      <c r="W45">
        <f t="shared" si="8"/>
        <v>5.2524904657193714</v>
      </c>
      <c r="X45">
        <f t="shared" si="9"/>
        <v>0.3071009478720057</v>
      </c>
      <c r="Y45">
        <v>4.34450580461864</v>
      </c>
      <c r="Z45">
        <v>0.23537557657892599</v>
      </c>
      <c r="AA45">
        <f t="shared" si="3"/>
        <v>902.92047958683543</v>
      </c>
      <c r="AB45">
        <v>6.5736821035772596E-3</v>
      </c>
      <c r="AC45">
        <f t="shared" si="13"/>
        <v>9.0082457133254277</v>
      </c>
      <c r="AD45">
        <f t="shared" si="13"/>
        <v>5.0345348301072947</v>
      </c>
      <c r="AE45">
        <v>6.4367557959718796E-2</v>
      </c>
      <c r="AF45">
        <f t="shared" si="5"/>
        <v>1.3731344078999581</v>
      </c>
      <c r="AG45">
        <f t="shared" si="10"/>
        <v>1.8501448633829771</v>
      </c>
      <c r="AH45">
        <f t="shared" si="11"/>
        <v>2.2941587753001524</v>
      </c>
      <c r="AI45">
        <f t="shared" si="12"/>
        <v>3.1747441474129712</v>
      </c>
    </row>
    <row r="46" spans="1:35">
      <c r="A46" t="s">
        <v>42</v>
      </c>
      <c r="B46">
        <v>473.82924768273199</v>
      </c>
      <c r="C46">
        <v>401.183366924106</v>
      </c>
      <c r="D46">
        <v>134.47061894703981</v>
      </c>
      <c r="E46">
        <v>101.0925044864026</v>
      </c>
      <c r="F46">
        <v>3.8288966535195601</v>
      </c>
      <c r="G46">
        <v>3.1198290551460199</v>
      </c>
      <c r="H46">
        <v>0.40311288741492801</v>
      </c>
      <c r="I46">
        <v>173108.0227953174</v>
      </c>
      <c r="J46">
        <v>6.5828058860438396E-3</v>
      </c>
      <c r="K46">
        <v>160.17539540037561</v>
      </c>
      <c r="L46">
        <v>85.240438124558395</v>
      </c>
      <c r="M46">
        <v>8.8834466847052193E-2</v>
      </c>
      <c r="N46">
        <v>18.339581458782899</v>
      </c>
      <c r="O46">
        <v>27.404357425340802</v>
      </c>
      <c r="P46">
        <v>40.224921240639198</v>
      </c>
      <c r="Q46">
        <v>40.698819207277602</v>
      </c>
      <c r="S46" t="s">
        <v>42</v>
      </c>
      <c r="T46">
        <f t="shared" si="2"/>
        <v>45.126595017403048</v>
      </c>
      <c r="U46">
        <f t="shared" si="6"/>
        <v>38.207939707057712</v>
      </c>
      <c r="V46">
        <f t="shared" si="7"/>
        <v>12.806725614003792</v>
      </c>
      <c r="W46">
        <f t="shared" si="8"/>
        <v>9.6278575701335818</v>
      </c>
      <c r="X46">
        <f t="shared" si="9"/>
        <v>0.36465682414472</v>
      </c>
      <c r="Y46">
        <v>3.1198290551460199</v>
      </c>
      <c r="Z46">
        <v>0.40311288741492801</v>
      </c>
      <c r="AA46">
        <f t="shared" si="3"/>
        <v>1570.1407963294096</v>
      </c>
      <c r="AB46">
        <v>6.5828058860438396E-3</v>
      </c>
      <c r="AC46">
        <f t="shared" si="13"/>
        <v>15.254799561940533</v>
      </c>
      <c r="AD46">
        <f t="shared" si="13"/>
        <v>8.1181369642436572</v>
      </c>
      <c r="AE46">
        <v>8.8834466847052193E-2</v>
      </c>
      <c r="AF46">
        <f t="shared" si="5"/>
        <v>1.7466268055983714</v>
      </c>
      <c r="AG46">
        <f t="shared" si="10"/>
        <v>2.6099388024134096</v>
      </c>
      <c r="AH46">
        <f t="shared" si="11"/>
        <v>3.8309448800608759</v>
      </c>
      <c r="AI46">
        <f t="shared" si="12"/>
        <v>3.8760780197407239</v>
      </c>
    </row>
    <row r="47" spans="1:35">
      <c r="A47" t="s">
        <v>43</v>
      </c>
      <c r="B47">
        <v>654.28068367132596</v>
      </c>
      <c r="C47">
        <v>577.55379685540197</v>
      </c>
      <c r="D47">
        <v>124.4892269714674</v>
      </c>
      <c r="E47">
        <v>107.6475128959314</v>
      </c>
      <c r="F47">
        <v>4.7145365521926799</v>
      </c>
      <c r="G47">
        <v>3.6247354848024198</v>
      </c>
      <c r="H47">
        <v>0.31542296763434402</v>
      </c>
      <c r="I47">
        <v>200693.19662032599</v>
      </c>
      <c r="J47">
        <v>2.9024318053822999E-3</v>
      </c>
      <c r="K47">
        <v>206.231103313386</v>
      </c>
      <c r="L47">
        <v>134.37913392333999</v>
      </c>
      <c r="M47">
        <v>0.15031339809564159</v>
      </c>
      <c r="N47">
        <v>21.158112735410199</v>
      </c>
      <c r="O47">
        <v>38.931263052329399</v>
      </c>
      <c r="P47">
        <v>33.492040406854599</v>
      </c>
      <c r="Q47">
        <v>81.167603571603607</v>
      </c>
      <c r="S47" t="s">
        <v>43</v>
      </c>
      <c r="T47">
        <f t="shared" si="2"/>
        <v>62.312446063935809</v>
      </c>
      <c r="U47">
        <f t="shared" si="6"/>
        <v>55.005123510038281</v>
      </c>
      <c r="V47">
        <f t="shared" si="7"/>
        <v>11.856116854425467</v>
      </c>
      <c r="W47">
        <f t="shared" si="8"/>
        <v>10.252144085326799</v>
      </c>
      <c r="X47">
        <f t="shared" si="9"/>
        <v>0.44900348116120758</v>
      </c>
      <c r="Y47">
        <v>3.6247354848024198</v>
      </c>
      <c r="Z47">
        <v>0.31542296763434402</v>
      </c>
      <c r="AA47">
        <f t="shared" si="3"/>
        <v>1820.3464546061314</v>
      </c>
      <c r="AB47">
        <v>2.9024318053822999E-3</v>
      </c>
      <c r="AC47">
        <f t="shared" si="13"/>
        <v>19.641057458417713</v>
      </c>
      <c r="AD47">
        <f t="shared" si="13"/>
        <v>12.798012754603809</v>
      </c>
      <c r="AE47">
        <v>0.15031339809564159</v>
      </c>
      <c r="AF47">
        <f t="shared" si="5"/>
        <v>2.0150583557533523</v>
      </c>
      <c r="AG47">
        <f t="shared" si="10"/>
        <v>3.7077393383170856</v>
      </c>
      <c r="AH47">
        <f t="shared" si="11"/>
        <v>3.1897181339861524</v>
      </c>
      <c r="AI47">
        <f t="shared" si="12"/>
        <v>7.7302479592003435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zoomScale="70" zoomScaleNormal="70" workbookViewId="0">
      <selection sqref="A1:Q23"/>
    </sheetView>
  </sheetViews>
  <sheetFormatPr defaultColWidth="8.85546875" defaultRowHeight="15"/>
  <cols>
    <col min="1" max="1" width="12.42578125" bestFit="1" customWidth="1"/>
    <col min="2" max="2" width="19.42578125" bestFit="1" customWidth="1"/>
    <col min="3" max="3" width="23.7109375" bestFit="1" customWidth="1"/>
    <col min="7" max="7" width="11.85546875" customWidth="1"/>
    <col min="17" max="17" width="13.140625" customWidth="1"/>
  </cols>
  <sheetData>
    <row r="1" spans="1:17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11</v>
      </c>
      <c r="H1" t="s">
        <v>12</v>
      </c>
      <c r="I1" t="s">
        <v>13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>
      <c r="A2" t="s">
        <v>22</v>
      </c>
      <c r="B2">
        <v>274.15360544217714</v>
      </c>
      <c r="C2">
        <v>267.70716553287997</v>
      </c>
      <c r="D2">
        <v>6.4463945578231332</v>
      </c>
      <c r="E2">
        <v>53.698049886621327</v>
      </c>
      <c r="F2">
        <v>1.0090249433106571</v>
      </c>
      <c r="G2">
        <v>2.71428571428571</v>
      </c>
      <c r="H2">
        <v>5.1428571428571397</v>
      </c>
      <c r="I2">
        <v>2711.1505323399183</v>
      </c>
      <c r="J2">
        <v>1.01142857142857</v>
      </c>
      <c r="K2">
        <v>51.877551020408191</v>
      </c>
      <c r="L2">
        <v>80.870748299319715</v>
      </c>
      <c r="M2">
        <v>0.69571428571428595</v>
      </c>
      <c r="N2">
        <v>-0.97706122448979993</v>
      </c>
      <c r="O2">
        <v>27.946952380952379</v>
      </c>
      <c r="P2">
        <v>-1.1772970521541903</v>
      </c>
      <c r="Q2">
        <v>39.936004535147426</v>
      </c>
    </row>
    <row r="3" spans="1:17">
      <c r="A3" t="s">
        <v>23</v>
      </c>
      <c r="B3">
        <v>645.42361904761913</v>
      </c>
      <c r="C3">
        <v>584.93252380952379</v>
      </c>
      <c r="D3">
        <v>60.491238095238096</v>
      </c>
      <c r="E3">
        <v>115.02385714285715</v>
      </c>
      <c r="F3">
        <v>3.2307142857142859</v>
      </c>
      <c r="G3">
        <v>17.899999999999999</v>
      </c>
      <c r="H3">
        <v>5.0999999999999996</v>
      </c>
      <c r="I3">
        <v>12745.840507936507</v>
      </c>
      <c r="J3">
        <v>1.012</v>
      </c>
      <c r="K3">
        <v>104.6</v>
      </c>
      <c r="L3">
        <v>182.2904761904762</v>
      </c>
      <c r="M3">
        <v>0.57150000000000001</v>
      </c>
      <c r="N3">
        <v>0.57017142857142855</v>
      </c>
      <c r="O3">
        <v>58.71264285714286</v>
      </c>
      <c r="P3">
        <v>-7.3519047619047526E-2</v>
      </c>
      <c r="Q3">
        <v>93.419480952380951</v>
      </c>
    </row>
    <row r="4" spans="1:17">
      <c r="A4" t="s">
        <v>24</v>
      </c>
      <c r="B4">
        <v>549.50581453634095</v>
      </c>
      <c r="C4">
        <v>513.45122807017526</v>
      </c>
      <c r="D4">
        <v>36.054586466165425</v>
      </c>
      <c r="E4">
        <v>106.09919799498762</v>
      </c>
      <c r="F4">
        <v>2.3246115288220572</v>
      </c>
      <c r="G4">
        <v>13.473684210526301</v>
      </c>
      <c r="H4">
        <v>4.8421052631578902</v>
      </c>
      <c r="I4">
        <v>6680.2870270915373</v>
      </c>
      <c r="J4">
        <v>1.0147368421052601</v>
      </c>
      <c r="K4">
        <v>62.355889724310764</v>
      </c>
      <c r="L4">
        <v>155.76441102756857</v>
      </c>
      <c r="M4">
        <v>0.39578947368421102</v>
      </c>
      <c r="N4">
        <v>-1.8214686716792001</v>
      </c>
      <c r="O4">
        <v>53.674095238095234</v>
      </c>
      <c r="P4">
        <v>-3.1451879699248093</v>
      </c>
      <c r="Q4">
        <v>75.291197994987428</v>
      </c>
    </row>
    <row r="5" spans="1:17">
      <c r="A5" t="s">
        <v>25</v>
      </c>
      <c r="B5">
        <v>384.78970521541902</v>
      </c>
      <c r="C5">
        <v>355.68956916099808</v>
      </c>
      <c r="D5">
        <v>29.100181405895714</v>
      </c>
      <c r="E5">
        <v>81.841224489795906</v>
      </c>
      <c r="F5">
        <v>2.7131519274376381</v>
      </c>
      <c r="G5">
        <v>9.9047619047619104</v>
      </c>
      <c r="H5">
        <v>4.4285714285714297</v>
      </c>
      <c r="I5">
        <v>5787.0678933160552</v>
      </c>
      <c r="J5">
        <v>1.01857142857143</v>
      </c>
      <c r="K5">
        <v>69.083900226757322</v>
      </c>
      <c r="L5">
        <v>134.79818594104285</v>
      </c>
      <c r="M5">
        <v>0.51190476190476197</v>
      </c>
      <c r="N5">
        <v>-3.1968344671201807</v>
      </c>
      <c r="O5">
        <v>44.759990929705239</v>
      </c>
      <c r="P5">
        <v>-7.1026621315192759</v>
      </c>
      <c r="Q5">
        <v>66.489446712018093</v>
      </c>
    </row>
    <row r="6" spans="1:17">
      <c r="A6" t="s">
        <v>26</v>
      </c>
      <c r="B6">
        <v>280.2075630252105</v>
      </c>
      <c r="C6">
        <v>275.92537815126099</v>
      </c>
      <c r="D6">
        <v>4.2821848739495811</v>
      </c>
      <c r="E6">
        <v>53.742745098039236</v>
      </c>
      <c r="F6">
        <v>1.2292436974789904</v>
      </c>
      <c r="G6">
        <v>2</v>
      </c>
      <c r="H6">
        <v>5.1764705882352899</v>
      </c>
      <c r="I6">
        <v>2368.4526984126983</v>
      </c>
      <c r="J6">
        <v>1.02294117647059</v>
      </c>
      <c r="K6">
        <v>46.17927170868343</v>
      </c>
      <c r="L6">
        <v>80.683473389355711</v>
      </c>
      <c r="M6">
        <v>0.59058823529411797</v>
      </c>
      <c r="N6">
        <v>0.65068907563025236</v>
      </c>
      <c r="O6">
        <v>26.740100840336098</v>
      </c>
      <c r="P6">
        <v>-0.3953389355742295</v>
      </c>
      <c r="Q6">
        <v>39.158061624649903</v>
      </c>
    </row>
    <row r="7" spans="1:17">
      <c r="A7" t="s">
        <v>27</v>
      </c>
      <c r="B7">
        <v>281.76049886621337</v>
      </c>
      <c r="C7">
        <v>276.5810430839</v>
      </c>
      <c r="D7">
        <v>5.1794557823129237</v>
      </c>
      <c r="E7">
        <v>56.262766439909335</v>
      </c>
      <c r="F7">
        <v>1.3800907029478477</v>
      </c>
      <c r="G7">
        <v>2.2380952380952399</v>
      </c>
      <c r="H7">
        <v>4.9523809523809499</v>
      </c>
      <c r="I7">
        <v>2856.1759896339504</v>
      </c>
      <c r="J7">
        <v>1.0138095238095199</v>
      </c>
      <c r="K7">
        <v>51.419501133786859</v>
      </c>
      <c r="L7">
        <v>87.823129251700664</v>
      </c>
      <c r="M7">
        <v>0.61</v>
      </c>
      <c r="N7">
        <v>0.92551927437641712</v>
      </c>
      <c r="O7">
        <v>28.792353741496569</v>
      </c>
      <c r="P7">
        <v>0.63044444444444481</v>
      </c>
      <c r="Q7">
        <v>40.7493287981859</v>
      </c>
    </row>
    <row r="8" spans="1:17">
      <c r="A8" t="s">
        <v>28</v>
      </c>
      <c r="B8">
        <v>552.03928571428571</v>
      </c>
      <c r="C8">
        <v>523.8775714285714</v>
      </c>
      <c r="D8">
        <v>28.161761904761907</v>
      </c>
      <c r="E8">
        <v>102.03209523809524</v>
      </c>
      <c r="F8">
        <v>2.904952380952381</v>
      </c>
      <c r="G8">
        <v>10.199999999999999</v>
      </c>
      <c r="H8">
        <v>5.15</v>
      </c>
      <c r="I8">
        <v>7852.1874285714284</v>
      </c>
      <c r="J8">
        <v>1.0095000000000001</v>
      </c>
      <c r="K8">
        <v>79.952380952380949</v>
      </c>
      <c r="L8">
        <v>151.1952380952381</v>
      </c>
      <c r="M8">
        <v>0.53600000000000003</v>
      </c>
      <c r="N8">
        <v>0.17865238095238095</v>
      </c>
      <c r="O8">
        <v>51.807519047619053</v>
      </c>
      <c r="P8">
        <v>1.900204761904762</v>
      </c>
      <c r="Q8">
        <v>77.776909523809522</v>
      </c>
    </row>
    <row r="9" spans="1:17">
      <c r="A9" t="s">
        <v>29</v>
      </c>
      <c r="B9">
        <v>523.7751428571429</v>
      </c>
      <c r="C9">
        <v>493.26704761904762</v>
      </c>
      <c r="D9">
        <v>30.507952380952382</v>
      </c>
      <c r="E9">
        <v>98.653333333333322</v>
      </c>
      <c r="F9">
        <v>2.4362857142857144</v>
      </c>
      <c r="G9">
        <v>11.35</v>
      </c>
      <c r="H9">
        <v>5</v>
      </c>
      <c r="I9">
        <v>9188.1818548752835</v>
      </c>
      <c r="J9">
        <v>1.01</v>
      </c>
      <c r="K9">
        <v>100.34761904761906</v>
      </c>
      <c r="L9">
        <v>146.6952380952381</v>
      </c>
      <c r="M9">
        <v>0.67749999999999999</v>
      </c>
      <c r="N9">
        <v>-1.7903761904761906</v>
      </c>
      <c r="O9">
        <v>47.986780952380954</v>
      </c>
      <c r="P9">
        <v>-2.1149047619047616</v>
      </c>
      <c r="Q9">
        <v>75.479976190476194</v>
      </c>
    </row>
    <row r="10" spans="1:17">
      <c r="A10" t="s">
        <v>30</v>
      </c>
      <c r="B10">
        <v>541.06439153439146</v>
      </c>
      <c r="C10">
        <v>506.08455026455044</v>
      </c>
      <c r="D10">
        <v>34.979894179894188</v>
      </c>
      <c r="E10">
        <v>99.887089947089521</v>
      </c>
      <c r="F10">
        <v>2.1615873015873048</v>
      </c>
      <c r="G10">
        <v>12.6111111111111</v>
      </c>
      <c r="H10">
        <v>5.1666666666666696</v>
      </c>
      <c r="I10">
        <v>9305.9865558075271</v>
      </c>
      <c r="J10">
        <v>1.0094444444444399</v>
      </c>
      <c r="K10">
        <v>88.550264550264572</v>
      </c>
      <c r="L10">
        <v>156.89947089947049</v>
      </c>
      <c r="M10">
        <v>0.55444444444444396</v>
      </c>
      <c r="N10">
        <v>-5.7174603174603149E-2</v>
      </c>
      <c r="O10">
        <v>51.999947089947042</v>
      </c>
      <c r="P10">
        <v>0.47710582010582003</v>
      </c>
      <c r="Q10">
        <v>79.86172486772486</v>
      </c>
    </row>
    <row r="11" spans="1:17">
      <c r="A11" t="s">
        <v>31</v>
      </c>
      <c r="B11">
        <v>504.54721088435338</v>
      </c>
      <c r="C11">
        <v>469.9962358276648</v>
      </c>
      <c r="D11">
        <v>34.550975056689332</v>
      </c>
      <c r="E11">
        <v>92.688299319727903</v>
      </c>
      <c r="F11">
        <v>2.6896598639455811</v>
      </c>
      <c r="G11">
        <v>11.1428571428571</v>
      </c>
      <c r="H11">
        <v>5.0952380952380896</v>
      </c>
      <c r="I11">
        <v>4794.9783133570891</v>
      </c>
      <c r="J11">
        <v>1.0119047619047601</v>
      </c>
      <c r="K11">
        <v>49.469387755101998</v>
      </c>
      <c r="L11">
        <v>140.65306122448951</v>
      </c>
      <c r="M11">
        <v>0.351904761904762</v>
      </c>
      <c r="N11">
        <v>-1.5664399092970478E-2</v>
      </c>
      <c r="O11">
        <v>49.509755102040856</v>
      </c>
      <c r="P11">
        <v>1.9884308390022665</v>
      </c>
      <c r="Q11">
        <v>68.315310657596385</v>
      </c>
    </row>
    <row r="12" spans="1:17">
      <c r="A12" t="s">
        <v>32</v>
      </c>
      <c r="B12">
        <v>209.83904761904762</v>
      </c>
      <c r="C12">
        <v>209.52355889724285</v>
      </c>
      <c r="D12">
        <v>0.31548872180451143</v>
      </c>
      <c r="E12">
        <v>42.832781954887238</v>
      </c>
      <c r="F12">
        <v>0.23248120300751904</v>
      </c>
      <c r="G12">
        <v>0.21052631578947401</v>
      </c>
      <c r="H12">
        <v>4.7894736842105301</v>
      </c>
      <c r="I12">
        <v>1543.7774579305396</v>
      </c>
      <c r="J12">
        <v>1.01526315789474</v>
      </c>
      <c r="K12">
        <v>37.769423558897238</v>
      </c>
      <c r="L12">
        <v>66.847117794486195</v>
      </c>
      <c r="M12">
        <v>0.59578947368421098</v>
      </c>
      <c r="N12">
        <v>-0.63192982456140379</v>
      </c>
      <c r="O12">
        <v>21.933548872180477</v>
      </c>
      <c r="P12">
        <v>-0.45320802005012567</v>
      </c>
      <c r="Q12">
        <v>31.55235087719295</v>
      </c>
    </row>
    <row r="13" spans="1:17">
      <c r="A13" t="s">
        <v>33</v>
      </c>
      <c r="B13">
        <v>229.60132275132284</v>
      </c>
      <c r="C13">
        <v>226.17153439153429</v>
      </c>
      <c r="D13">
        <v>3.4296296296296283</v>
      </c>
      <c r="E13">
        <v>45.695820105820097</v>
      </c>
      <c r="F13">
        <v>0.88349206349206388</v>
      </c>
      <c r="G13">
        <v>1.55555555555556</v>
      </c>
      <c r="H13">
        <v>4.9444444444444402</v>
      </c>
      <c r="I13">
        <v>1937.5909246661586</v>
      </c>
      <c r="J13">
        <v>1.03388888888889</v>
      </c>
      <c r="K13">
        <v>46.788359788359813</v>
      </c>
      <c r="L13">
        <v>67.783068783068757</v>
      </c>
      <c r="M13">
        <v>0.71833333333333305</v>
      </c>
      <c r="N13">
        <v>-1.7607089947089904</v>
      </c>
      <c r="O13">
        <v>22.200502645502667</v>
      </c>
      <c r="P13">
        <v>-2.4326560846560858</v>
      </c>
      <c r="Q13">
        <v>31.504079365079335</v>
      </c>
    </row>
    <row r="14" spans="1:17">
      <c r="A14" t="s">
        <v>34</v>
      </c>
      <c r="B14">
        <v>557.15864661654098</v>
      </c>
      <c r="C14">
        <v>531.07518796992474</v>
      </c>
      <c r="D14">
        <v>26.08335839599</v>
      </c>
      <c r="E14">
        <v>96.832431077694281</v>
      </c>
      <c r="F14">
        <v>1.9128822055137811</v>
      </c>
      <c r="G14">
        <v>10.842105263157899</v>
      </c>
      <c r="H14">
        <v>5.5263157894736796</v>
      </c>
      <c r="I14">
        <v>7491.5720205275093</v>
      </c>
      <c r="J14">
        <v>1.01526315789474</v>
      </c>
      <c r="K14">
        <v>78.325814536340857</v>
      </c>
      <c r="L14">
        <v>143.76441102756857</v>
      </c>
      <c r="M14">
        <v>0.56368421052631601</v>
      </c>
      <c r="N14">
        <v>-3.5948170426065142</v>
      </c>
      <c r="O14">
        <v>47.423719298245615</v>
      </c>
      <c r="P14">
        <v>-8.915072681704256</v>
      </c>
      <c r="Q14">
        <v>68.909428571428563</v>
      </c>
    </row>
    <row r="15" spans="1:17">
      <c r="A15" t="s">
        <v>35</v>
      </c>
      <c r="B15">
        <v>510.72852130325805</v>
      </c>
      <c r="C15">
        <v>452.62711779448665</v>
      </c>
      <c r="D15">
        <v>58.101403508771909</v>
      </c>
      <c r="E15">
        <v>92.06160401002505</v>
      </c>
      <c r="F15">
        <v>3.1673182957393529</v>
      </c>
      <c r="G15">
        <v>17.157894736842099</v>
      </c>
      <c r="H15">
        <v>5</v>
      </c>
      <c r="I15">
        <v>9306.1469101325165</v>
      </c>
      <c r="J15">
        <v>1.01</v>
      </c>
      <c r="K15">
        <v>100.22556390977429</v>
      </c>
      <c r="L15">
        <v>157.85964912280664</v>
      </c>
      <c r="M15">
        <v>0.64157894736842103</v>
      </c>
      <c r="N15">
        <v>1.9050225563909808</v>
      </c>
      <c r="O15">
        <v>51.996581453634093</v>
      </c>
      <c r="P15">
        <v>3.098175438596495</v>
      </c>
      <c r="Q15">
        <v>84.004646616541336</v>
      </c>
    </row>
    <row r="16" spans="1:17">
      <c r="A16" t="s">
        <v>36</v>
      </c>
      <c r="B16">
        <v>252.57751322751332</v>
      </c>
      <c r="C16">
        <v>244.25925925925904</v>
      </c>
      <c r="D16">
        <v>8.3182539682539716</v>
      </c>
      <c r="E16">
        <v>48.644021164021147</v>
      </c>
      <c r="F16">
        <v>2.0464021164021142</v>
      </c>
      <c r="G16">
        <v>3.2222222222222201</v>
      </c>
      <c r="H16">
        <v>5.0555555555555598</v>
      </c>
      <c r="I16">
        <v>2328.8426051902225</v>
      </c>
      <c r="J16">
        <v>1.0161111111111101</v>
      </c>
      <c r="K16">
        <v>48.661375661375622</v>
      </c>
      <c r="L16">
        <v>78</v>
      </c>
      <c r="M16">
        <v>0.63722222222222202</v>
      </c>
      <c r="N16">
        <v>1.3799100529100572</v>
      </c>
      <c r="O16">
        <v>25.112899470899428</v>
      </c>
      <c r="P16">
        <v>0.58579365079365053</v>
      </c>
      <c r="Q16">
        <v>36.09061904761905</v>
      </c>
    </row>
    <row r="17" spans="1:17">
      <c r="A17" t="s">
        <v>37</v>
      </c>
      <c r="B17">
        <v>417.55598997493718</v>
      </c>
      <c r="C17">
        <v>394.00015037594</v>
      </c>
      <c r="D17">
        <v>23.556090225563906</v>
      </c>
      <c r="E17">
        <v>95.216892230576477</v>
      </c>
      <c r="F17">
        <v>2.1549874686716763</v>
      </c>
      <c r="G17">
        <v>8</v>
      </c>
      <c r="H17">
        <v>4.2105263157894699</v>
      </c>
      <c r="I17">
        <v>7938.9909344790567</v>
      </c>
      <c r="J17">
        <v>1.0105263157894699</v>
      </c>
      <c r="K17">
        <v>85.11278195488724</v>
      </c>
      <c r="L17">
        <v>151.36842105263145</v>
      </c>
      <c r="M17">
        <v>0.55000000000000004</v>
      </c>
      <c r="N17">
        <v>-0.77208020050125337</v>
      </c>
      <c r="O17">
        <v>53.277749373433622</v>
      </c>
      <c r="P17">
        <v>-2.8325463659147907</v>
      </c>
      <c r="Q17">
        <v>75.588686716791997</v>
      </c>
    </row>
    <row r="18" spans="1:17">
      <c r="A18" t="s">
        <v>38</v>
      </c>
      <c r="B18">
        <v>402.73884711779431</v>
      </c>
      <c r="C18">
        <v>396.40200501253145</v>
      </c>
      <c r="D18">
        <v>6.3368421052631625</v>
      </c>
      <c r="E18">
        <v>83.796491228070195</v>
      </c>
      <c r="F18">
        <v>0.98862155388471418</v>
      </c>
      <c r="G18">
        <v>2.8947368421052602</v>
      </c>
      <c r="H18">
        <v>4.7894736842105301</v>
      </c>
      <c r="I18">
        <v>5992.3513688984403</v>
      </c>
      <c r="J18">
        <v>1.0126315789473701</v>
      </c>
      <c r="K18">
        <v>71.854636591478666</v>
      </c>
      <c r="L18">
        <v>133.81453634085238</v>
      </c>
      <c r="M18">
        <v>0.54789473684210499</v>
      </c>
      <c r="N18">
        <v>-1.8925764411027524</v>
      </c>
      <c r="O18">
        <v>47.149934837092758</v>
      </c>
      <c r="P18">
        <v>-3.2704010025062669</v>
      </c>
      <c r="Q18">
        <v>66.569002506265619</v>
      </c>
    </row>
    <row r="19" spans="1:17">
      <c r="A19" t="s">
        <v>39</v>
      </c>
      <c r="B19">
        <v>431.74735449735425</v>
      </c>
      <c r="C19">
        <v>419.40470899470859</v>
      </c>
      <c r="D19">
        <v>12.342645502645523</v>
      </c>
      <c r="E19">
        <v>77.639576719576752</v>
      </c>
      <c r="F19">
        <v>2.5154497354497334</v>
      </c>
      <c r="G19">
        <v>4.8888888888888902</v>
      </c>
      <c r="H19">
        <v>5.4444444444444402</v>
      </c>
      <c r="I19">
        <v>4622.0002317964263</v>
      </c>
      <c r="J19">
        <v>1.0349999999999999</v>
      </c>
      <c r="K19">
        <v>46.227513227513242</v>
      </c>
      <c r="L19">
        <v>132.05291005291048</v>
      </c>
      <c r="M19">
        <v>0.357222222222222</v>
      </c>
      <c r="N19">
        <v>-1.2366137566137523</v>
      </c>
      <c r="O19">
        <v>45.669566137566093</v>
      </c>
      <c r="P19">
        <v>-0.82786243386243419</v>
      </c>
      <c r="Q19">
        <v>63.331164021164007</v>
      </c>
    </row>
    <row r="20" spans="1:17">
      <c r="A20" t="s">
        <v>40</v>
      </c>
      <c r="B20">
        <v>472.17466666666667</v>
      </c>
      <c r="C20">
        <v>439.48985714285715</v>
      </c>
      <c r="D20">
        <v>32.68485714285714</v>
      </c>
      <c r="E20">
        <v>91.678428571428569</v>
      </c>
      <c r="F20">
        <v>2.785190476190476</v>
      </c>
      <c r="G20">
        <v>10.65</v>
      </c>
      <c r="H20">
        <v>4.8</v>
      </c>
      <c r="I20">
        <v>8323.5457641723351</v>
      </c>
      <c r="J20">
        <v>1.01</v>
      </c>
      <c r="K20">
        <v>96.209523809523816</v>
      </c>
      <c r="L20">
        <v>142.82380952380953</v>
      </c>
      <c r="M20">
        <v>0.67</v>
      </c>
      <c r="N20">
        <v>2.3199380952380952</v>
      </c>
      <c r="O20">
        <v>48.410809523809519</v>
      </c>
      <c r="P20">
        <v>5.1944238095238093</v>
      </c>
      <c r="Q20">
        <v>75.106971428571427</v>
      </c>
    </row>
    <row r="21" spans="1:17">
      <c r="A21" t="s">
        <v>41</v>
      </c>
      <c r="B21">
        <v>612.66220551378478</v>
      </c>
      <c r="C21">
        <v>559.69042606516291</v>
      </c>
      <c r="D21">
        <v>52.971829573934862</v>
      </c>
      <c r="E21">
        <v>102.98812030075143</v>
      </c>
      <c r="F21">
        <v>2.8779949874686763</v>
      </c>
      <c r="G21">
        <v>18.105263157894701</v>
      </c>
      <c r="H21">
        <v>5.4736842105263204</v>
      </c>
      <c r="I21">
        <v>8713.9490440386653</v>
      </c>
      <c r="J21">
        <v>1.0194736842105301</v>
      </c>
      <c r="K21">
        <v>86.982456140350862</v>
      </c>
      <c r="L21">
        <v>146.28571428571428</v>
      </c>
      <c r="M21">
        <v>0.59631578947368402</v>
      </c>
      <c r="N21">
        <v>-1.625664160401</v>
      </c>
      <c r="O21">
        <v>48.021483709273141</v>
      </c>
      <c r="P21">
        <v>-2.4576791979949903</v>
      </c>
      <c r="Q21">
        <v>74.687714285714293</v>
      </c>
    </row>
    <row r="22" spans="1:17">
      <c r="A22" t="s">
        <v>42</v>
      </c>
      <c r="B22">
        <v>529.02916666666658</v>
      </c>
      <c r="C22">
        <v>481.25577380952382</v>
      </c>
      <c r="D22">
        <v>47.773333333333333</v>
      </c>
      <c r="E22">
        <v>100.62761904761904</v>
      </c>
      <c r="F22">
        <v>2.6908333333333334</v>
      </c>
      <c r="G22">
        <v>17</v>
      </c>
      <c r="H22">
        <v>4.875</v>
      </c>
      <c r="I22">
        <v>9047.3477437641723</v>
      </c>
      <c r="J22">
        <v>1.0149999999999999</v>
      </c>
      <c r="K22">
        <v>86.029761904761898</v>
      </c>
      <c r="L22">
        <v>170.32738095238096</v>
      </c>
      <c r="M22">
        <v>0.50937500000000002</v>
      </c>
      <c r="N22">
        <v>-0.87978571428571428</v>
      </c>
      <c r="O22">
        <v>55.241654761904762</v>
      </c>
      <c r="P22">
        <v>-2.4857202380952379</v>
      </c>
      <c r="Q22">
        <v>85.833666666666673</v>
      </c>
    </row>
    <row r="23" spans="1:17">
      <c r="A23" t="s">
        <v>43</v>
      </c>
      <c r="B23">
        <v>466.0929100529105</v>
      </c>
      <c r="C23">
        <v>433.48015873015902</v>
      </c>
      <c r="D23">
        <v>32.612804232804194</v>
      </c>
      <c r="E23">
        <v>91.24</v>
      </c>
      <c r="F23">
        <v>2.6796825396825428</v>
      </c>
      <c r="G23">
        <v>11.2222222222222</v>
      </c>
      <c r="H23">
        <v>4.7222222222222197</v>
      </c>
      <c r="I23">
        <v>7849.0316855631118</v>
      </c>
      <c r="J23">
        <v>1.00555555555556</v>
      </c>
      <c r="K23">
        <v>89.047619047619051</v>
      </c>
      <c r="L23">
        <v>143.17460317460285</v>
      </c>
      <c r="M23">
        <v>0.625</v>
      </c>
      <c r="N23">
        <v>3.2212169312169334</v>
      </c>
      <c r="O23">
        <v>48.490253968254002</v>
      </c>
      <c r="P23">
        <v>4.3059682539682571</v>
      </c>
      <c r="Q23">
        <v>73.86226455026457</v>
      </c>
    </row>
    <row r="24" spans="1:17">
      <c r="A24" s="6" t="s">
        <v>52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t="s">
        <v>0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</row>
    <row r="26" spans="1:17">
      <c r="A26" t="s">
        <v>22</v>
      </c>
      <c r="B26">
        <v>45.265122074097903</v>
      </c>
      <c r="C26">
        <v>40.51000336888</v>
      </c>
      <c r="D26">
        <v>6.2646489127213343</v>
      </c>
      <c r="E26">
        <v>9.6946514614997898</v>
      </c>
      <c r="F26">
        <v>0.5880968317335562</v>
      </c>
      <c r="G26">
        <v>2.37504027892804</v>
      </c>
      <c r="H26">
        <v>0.28571428571428598</v>
      </c>
      <c r="I26">
        <v>1024.3102506808018</v>
      </c>
      <c r="J26">
        <v>3.46017183325428E-3</v>
      </c>
      <c r="K26">
        <v>10.276515100672153</v>
      </c>
      <c r="L26">
        <v>14.785596003130381</v>
      </c>
      <c r="M26">
        <v>0.13124003039557439</v>
      </c>
      <c r="N26">
        <v>1.5985414280013923</v>
      </c>
      <c r="O26">
        <v>5.9373409172862281</v>
      </c>
      <c r="P26">
        <v>2.8892069737064765</v>
      </c>
      <c r="Q26">
        <v>8.6454395346907038</v>
      </c>
    </row>
    <row r="27" spans="1:17">
      <c r="A27" t="s">
        <v>23</v>
      </c>
      <c r="B27">
        <v>45.692101278688952</v>
      </c>
      <c r="C27">
        <v>38.509478889921525</v>
      </c>
      <c r="D27">
        <v>14.140188545208456</v>
      </c>
      <c r="E27">
        <v>6.5567006168040383</v>
      </c>
      <c r="F27">
        <v>0.29410301244804954</v>
      </c>
      <c r="G27">
        <v>3.9011469298683199</v>
      </c>
      <c r="H27">
        <v>0.247088307248536</v>
      </c>
      <c r="I27">
        <v>1786.4561821400162</v>
      </c>
      <c r="J27">
        <v>2.7529888064467402E-3</v>
      </c>
      <c r="K27">
        <v>12.494914874479599</v>
      </c>
      <c r="L27">
        <v>8.2168657457024192</v>
      </c>
      <c r="M27">
        <v>6.2260488442130203E-2</v>
      </c>
      <c r="N27">
        <v>2.0169467126798857</v>
      </c>
      <c r="O27">
        <v>2.4145346785218096</v>
      </c>
      <c r="P27">
        <v>3.6687719820277329</v>
      </c>
      <c r="Q27">
        <v>5.0109556510856956</v>
      </c>
    </row>
    <row r="28" spans="1:17">
      <c r="A28" t="s">
        <v>24</v>
      </c>
      <c r="B28">
        <v>43.442017987215429</v>
      </c>
      <c r="C28">
        <v>34.514467350011046</v>
      </c>
      <c r="D28">
        <v>12.197110458101447</v>
      </c>
      <c r="E28">
        <v>6.6269840013417332</v>
      </c>
      <c r="F28">
        <v>0.38357485712291239</v>
      </c>
      <c r="G28">
        <v>3.6494601733388801</v>
      </c>
      <c r="H28">
        <v>0.171894017037416</v>
      </c>
      <c r="I28">
        <v>1476.2349041290595</v>
      </c>
      <c r="J28">
        <v>4.1516349355085001E-3</v>
      </c>
      <c r="K28">
        <v>13.154732059468458</v>
      </c>
      <c r="L28">
        <v>9.8891482918521909</v>
      </c>
      <c r="M28">
        <v>7.2375172465508605E-2</v>
      </c>
      <c r="N28">
        <v>1.7223539018724265</v>
      </c>
      <c r="O28">
        <v>2.6212693043415047</v>
      </c>
      <c r="P28">
        <v>3.0700044323457329</v>
      </c>
      <c r="Q28">
        <v>6.0320980722191235</v>
      </c>
    </row>
    <row r="29" spans="1:17">
      <c r="A29" t="s">
        <v>25</v>
      </c>
      <c r="B29">
        <v>28.648379108825907</v>
      </c>
      <c r="C29">
        <v>23.35759560857619</v>
      </c>
      <c r="D29">
        <v>8.1166275890011423</v>
      </c>
      <c r="E29">
        <v>6.8369749335166663</v>
      </c>
      <c r="F29">
        <v>0.38611462931341139</v>
      </c>
      <c r="G29">
        <v>2.5556837195506801</v>
      </c>
      <c r="H29">
        <v>0.29508444542532603</v>
      </c>
      <c r="I29">
        <v>1122.0132939452844</v>
      </c>
      <c r="J29">
        <v>6.9399758865663604E-3</v>
      </c>
      <c r="K29">
        <v>13.791815849228973</v>
      </c>
      <c r="L29">
        <v>9.4183409642127991</v>
      </c>
      <c r="M29">
        <v>0.1007743263565066</v>
      </c>
      <c r="N29">
        <v>2.3601906282613716</v>
      </c>
      <c r="O29">
        <v>2.4563132295537904</v>
      </c>
      <c r="P29">
        <v>4.3682472166300004</v>
      </c>
      <c r="Q29">
        <v>4.5781672090189334</v>
      </c>
    </row>
    <row r="30" spans="1:17">
      <c r="A30" t="s">
        <v>26</v>
      </c>
      <c r="B30">
        <v>38.551031975280381</v>
      </c>
      <c r="C30">
        <v>36.524005273375806</v>
      </c>
      <c r="D30">
        <v>2.8259526671755046</v>
      </c>
      <c r="E30">
        <v>7.7555494283536763</v>
      </c>
      <c r="F30">
        <v>0.56590980608421337</v>
      </c>
      <c r="G30">
        <v>1.1757350641945119</v>
      </c>
      <c r="H30">
        <v>0.1906100205414076</v>
      </c>
      <c r="I30">
        <v>614.17773129988575</v>
      </c>
      <c r="J30">
        <v>8.8724136052931602E-3</v>
      </c>
      <c r="K30">
        <v>6.4917608662397717</v>
      </c>
      <c r="L30">
        <v>10.662016734750782</v>
      </c>
      <c r="M30">
        <v>7.6686347205684999E-2</v>
      </c>
      <c r="N30">
        <v>1.1302986102149333</v>
      </c>
      <c r="O30">
        <v>3.7765355509557335</v>
      </c>
      <c r="P30">
        <v>1.5496326261738933</v>
      </c>
      <c r="Q30">
        <v>5.5563674267135426</v>
      </c>
    </row>
    <row r="31" spans="1:17">
      <c r="A31" t="s">
        <v>27</v>
      </c>
      <c r="B31">
        <v>33.837769325904759</v>
      </c>
      <c r="C31">
        <v>32.084483029181527</v>
      </c>
      <c r="D31">
        <v>2.903177557058457</v>
      </c>
      <c r="E31">
        <v>7.2344465596611993</v>
      </c>
      <c r="F31">
        <v>0.52925215147450855</v>
      </c>
      <c r="G31">
        <v>1.031916957758594</v>
      </c>
      <c r="H31">
        <v>0.16768397011103819</v>
      </c>
      <c r="I31">
        <v>439.32873273936508</v>
      </c>
      <c r="J31">
        <v>5.0664518393410997E-3</v>
      </c>
      <c r="K31">
        <v>4.6554245588374092</v>
      </c>
      <c r="L31">
        <v>9.4292291001693709</v>
      </c>
      <c r="M31">
        <v>6.3004157081289605E-2</v>
      </c>
      <c r="N31">
        <v>1.6238874585656495</v>
      </c>
      <c r="O31">
        <v>3.2326321912563052</v>
      </c>
      <c r="P31">
        <v>2.1963932229402667</v>
      </c>
      <c r="Q31">
        <v>4.3351659219405905</v>
      </c>
    </row>
    <row r="32" spans="1:17">
      <c r="A32" t="s">
        <v>28</v>
      </c>
      <c r="B32">
        <v>29.928337237206858</v>
      </c>
      <c r="C32">
        <v>26.887048759772568</v>
      </c>
      <c r="D32">
        <v>8.0376986233798089</v>
      </c>
      <c r="E32">
        <v>5.6482199295740001</v>
      </c>
      <c r="F32">
        <v>0.50939920430794283</v>
      </c>
      <c r="G32">
        <v>2.7206810292935599</v>
      </c>
      <c r="H32">
        <v>0.16383560438182501</v>
      </c>
      <c r="I32">
        <v>1052.2672510072291</v>
      </c>
      <c r="J32">
        <v>2.28265773075804E-3</v>
      </c>
      <c r="K32">
        <v>8.9298228028672177</v>
      </c>
      <c r="L32">
        <v>6.6766051948602092</v>
      </c>
      <c r="M32">
        <v>6.8478194762236003E-2</v>
      </c>
      <c r="N32">
        <v>3.1763085876075237</v>
      </c>
      <c r="O32">
        <v>2.3477869181227811</v>
      </c>
      <c r="P32">
        <v>3.1713515446334668</v>
      </c>
      <c r="Q32">
        <v>4.5417370020793522</v>
      </c>
    </row>
    <row r="33" spans="1:17">
      <c r="A33" t="s">
        <v>29</v>
      </c>
      <c r="B33">
        <v>32.320569287412191</v>
      </c>
      <c r="C33">
        <v>26.850514094915049</v>
      </c>
      <c r="D33">
        <v>8.7886699516092577</v>
      </c>
      <c r="E33">
        <v>5.3700897316508192</v>
      </c>
      <c r="F33">
        <v>0.4197951614334724</v>
      </c>
      <c r="G33">
        <v>2.3985741378445802</v>
      </c>
      <c r="H33">
        <v>0</v>
      </c>
      <c r="I33">
        <v>1598.9638496778975</v>
      </c>
      <c r="J33">
        <v>2.9019050004400401E-3</v>
      </c>
      <c r="K33">
        <v>17.215481227357124</v>
      </c>
      <c r="L33">
        <v>7.1849267370137326</v>
      </c>
      <c r="M33">
        <v>0.10785833789110399</v>
      </c>
      <c r="N33">
        <v>2.5626336860353143</v>
      </c>
      <c r="O33">
        <v>1.9854068251466859</v>
      </c>
      <c r="P33">
        <v>3.6076035617354854</v>
      </c>
      <c r="Q33">
        <v>5.2447669753053523</v>
      </c>
    </row>
    <row r="34" spans="1:17">
      <c r="A34" t="s">
        <v>30</v>
      </c>
      <c r="B34">
        <v>57.151418009652375</v>
      </c>
      <c r="C34">
        <v>47.207373867958481</v>
      </c>
      <c r="D34">
        <v>12.894569334078497</v>
      </c>
      <c r="E34">
        <v>10.508346993792991</v>
      </c>
      <c r="F34">
        <v>0.5947079469184533</v>
      </c>
      <c r="G34">
        <v>4.8213547004365802</v>
      </c>
      <c r="H34">
        <v>0.40422604172722199</v>
      </c>
      <c r="I34">
        <v>1859.1084065806983</v>
      </c>
      <c r="J34">
        <v>3.0129230252591201E-3</v>
      </c>
      <c r="K34">
        <v>16.837270482661772</v>
      </c>
      <c r="L34">
        <v>11.355678132010647</v>
      </c>
      <c r="M34">
        <v>8.0019968459222393E-2</v>
      </c>
      <c r="N34">
        <v>2.3604443194713332</v>
      </c>
      <c r="O34">
        <v>2.737827215990952</v>
      </c>
      <c r="P34">
        <v>2.9470397200310097</v>
      </c>
      <c r="Q34">
        <v>5.6383399236717526</v>
      </c>
    </row>
    <row r="35" spans="1:17">
      <c r="A35" t="s">
        <v>31</v>
      </c>
      <c r="B35">
        <v>45.09388730708686</v>
      </c>
      <c r="C35">
        <v>32.231772241915053</v>
      </c>
      <c r="D35">
        <v>15.545981903016324</v>
      </c>
      <c r="E35">
        <v>6.6514692293719246</v>
      </c>
      <c r="F35">
        <v>0.53874389151133906</v>
      </c>
      <c r="G35">
        <v>4.4040797412566199</v>
      </c>
      <c r="H35">
        <v>0.19047619047619041</v>
      </c>
      <c r="I35">
        <v>981.88239354056418</v>
      </c>
      <c r="J35">
        <v>2.2335313142016399E-3</v>
      </c>
      <c r="K35">
        <v>9.1180556601898868</v>
      </c>
      <c r="L35">
        <v>7.1457322795738669</v>
      </c>
      <c r="M35">
        <v>6.5837014449740397E-2</v>
      </c>
      <c r="N35">
        <v>2.0962785015992571</v>
      </c>
      <c r="O35">
        <v>2.322001102753219</v>
      </c>
      <c r="P35">
        <v>2.1487902422157523</v>
      </c>
      <c r="Q35">
        <v>5.0190117283808</v>
      </c>
    </row>
    <row r="36" spans="1:17">
      <c r="A36" t="s">
        <v>32</v>
      </c>
      <c r="B36">
        <v>45.33231527210895</v>
      </c>
      <c r="C36">
        <v>45.389815866726863</v>
      </c>
      <c r="D36">
        <v>0.44422223451158094</v>
      </c>
      <c r="E36">
        <v>7.527038573766152</v>
      </c>
      <c r="F36">
        <v>0.38633792475541523</v>
      </c>
      <c r="G36">
        <v>0.327276458003116</v>
      </c>
      <c r="H36">
        <v>0.36125018038550799</v>
      </c>
      <c r="I36">
        <v>634.77794152803256</v>
      </c>
      <c r="J36">
        <v>5.1568205111224797E-3</v>
      </c>
      <c r="K36">
        <v>9.6794995382220002</v>
      </c>
      <c r="L36">
        <v>12.697175334341047</v>
      </c>
      <c r="M36">
        <v>0.1392067400185964</v>
      </c>
      <c r="N36">
        <v>1.6392872213629468</v>
      </c>
      <c r="O36">
        <v>4.2961171744237143</v>
      </c>
      <c r="P36">
        <v>2.3984144102165335</v>
      </c>
      <c r="Q36">
        <v>6.5697942956715805</v>
      </c>
    </row>
    <row r="37" spans="1:17">
      <c r="A37" t="s">
        <v>33</v>
      </c>
      <c r="B37">
        <v>25.186044369542667</v>
      </c>
      <c r="C37">
        <v>24.084935066103998</v>
      </c>
      <c r="D37">
        <v>2.5262974349032761</v>
      </c>
      <c r="E37">
        <v>4.0683475196872765</v>
      </c>
      <c r="F37">
        <v>0.50147931090561715</v>
      </c>
      <c r="G37">
        <v>1.012629040881794</v>
      </c>
      <c r="H37">
        <v>0.30129230252591199</v>
      </c>
      <c r="I37">
        <v>319.10680278526803</v>
      </c>
      <c r="J37">
        <v>1.222222222222224E-2</v>
      </c>
      <c r="K37">
        <v>6.0710656218920764</v>
      </c>
      <c r="L37">
        <v>6.698475633594895</v>
      </c>
      <c r="M37">
        <v>0.11979557751501881</v>
      </c>
      <c r="N37">
        <v>1.4863801464803141</v>
      </c>
      <c r="O37">
        <v>2.1969554775909717</v>
      </c>
      <c r="P37">
        <v>1.986797196076876</v>
      </c>
      <c r="Q37">
        <v>2.3842462090288001</v>
      </c>
    </row>
    <row r="38" spans="1:17">
      <c r="A38" t="s">
        <v>34</v>
      </c>
      <c r="B38">
        <v>42.769013844761716</v>
      </c>
      <c r="C38">
        <v>36.248642815971621</v>
      </c>
      <c r="D38">
        <v>10.036733338669924</v>
      </c>
      <c r="E38">
        <v>7.436606641134305</v>
      </c>
      <c r="F38">
        <v>0.44710126931111238</v>
      </c>
      <c r="G38">
        <v>3.5384708029413998</v>
      </c>
      <c r="H38">
        <v>0.23537557657892599</v>
      </c>
      <c r="I38">
        <v>1051.7186878325879</v>
      </c>
      <c r="J38">
        <v>4.6812856365355598E-3</v>
      </c>
      <c r="K38">
        <v>9.2423611149325335</v>
      </c>
      <c r="L38">
        <v>11.085171950827581</v>
      </c>
      <c r="M38">
        <v>9.05759417900142E-2</v>
      </c>
      <c r="N38">
        <v>3.4715813474643049</v>
      </c>
      <c r="O38">
        <v>3.4091459997825901</v>
      </c>
      <c r="P38">
        <v>5.6137741929721523</v>
      </c>
      <c r="Q38">
        <v>4.552366287359181</v>
      </c>
    </row>
    <row r="39" spans="1:17">
      <c r="A39" t="s">
        <v>35</v>
      </c>
      <c r="B39">
        <v>46.897395166355047</v>
      </c>
      <c r="C39">
        <v>31.893338670429525</v>
      </c>
      <c r="D39">
        <v>18.981438989237695</v>
      </c>
      <c r="E39">
        <v>8.3580708265961903</v>
      </c>
      <c r="F39">
        <v>0.44072341476967808</v>
      </c>
      <c r="G39">
        <v>4.5248195541411</v>
      </c>
      <c r="H39">
        <v>0.34199278402838401</v>
      </c>
      <c r="I39">
        <v>1167.8955425148317</v>
      </c>
      <c r="J39">
        <v>2.6490647141300802E-3</v>
      </c>
      <c r="K39">
        <v>12.652466673451354</v>
      </c>
      <c r="L39">
        <v>8.8590784100481894</v>
      </c>
      <c r="M39">
        <v>8.0295698513393396E-2</v>
      </c>
      <c r="N39">
        <v>1.9675438804719809</v>
      </c>
      <c r="O39">
        <v>2.9825809739839619</v>
      </c>
      <c r="P39">
        <v>3.396838098283181</v>
      </c>
      <c r="Q39">
        <v>4.5946399491255621</v>
      </c>
    </row>
    <row r="40" spans="1:17">
      <c r="A40" t="s">
        <v>36</v>
      </c>
      <c r="B40">
        <v>44.056053216866665</v>
      </c>
      <c r="C40">
        <v>41.772416207419234</v>
      </c>
      <c r="D40">
        <v>4.3017585110687051</v>
      </c>
      <c r="E40">
        <v>8.51777282970518</v>
      </c>
      <c r="F40">
        <v>0.76089895960375808</v>
      </c>
      <c r="G40">
        <v>1.563936340542488</v>
      </c>
      <c r="H40">
        <v>0.1111111111111112</v>
      </c>
      <c r="I40">
        <v>951.99516214459504</v>
      </c>
      <c r="J40">
        <v>5.6334409756252403E-3</v>
      </c>
      <c r="K40">
        <v>11.927827984406285</v>
      </c>
      <c r="L40">
        <v>13.447697693893314</v>
      </c>
      <c r="M40">
        <v>0.12583634517164879</v>
      </c>
      <c r="N40">
        <v>1.6437469008207484</v>
      </c>
      <c r="O40">
        <v>4.781221018841352</v>
      </c>
      <c r="P40">
        <v>1.7647418577325904</v>
      </c>
      <c r="Q40">
        <v>7.1312214977419615</v>
      </c>
    </row>
    <row r="41" spans="1:17">
      <c r="A41" t="s">
        <v>37</v>
      </c>
      <c r="B41">
        <v>57.437283198877516</v>
      </c>
      <c r="C41">
        <v>50.42635133862553</v>
      </c>
      <c r="D41">
        <v>11.666583065887238</v>
      </c>
      <c r="E41">
        <v>13.536336292148055</v>
      </c>
      <c r="F41">
        <v>0.69957051204222287</v>
      </c>
      <c r="G41">
        <v>3.5010441216186399</v>
      </c>
      <c r="H41">
        <v>0.36125018038550799</v>
      </c>
      <c r="I41">
        <v>1791.6970503750258</v>
      </c>
      <c r="J41">
        <v>7.2505187086918804E-3</v>
      </c>
      <c r="K41">
        <v>16.810497983445828</v>
      </c>
      <c r="L41">
        <v>14.331135148703201</v>
      </c>
      <c r="M41">
        <v>8.93118591629046E-2</v>
      </c>
      <c r="N41">
        <v>1.1954527685355638</v>
      </c>
      <c r="O41">
        <v>5.6244579453818098</v>
      </c>
      <c r="P41">
        <v>2.5915108187783047</v>
      </c>
      <c r="Q41">
        <v>8.7041945899352946</v>
      </c>
    </row>
    <row r="42" spans="1:17">
      <c r="A42" t="s">
        <v>38</v>
      </c>
      <c r="B42">
        <v>31.511065266928384</v>
      </c>
      <c r="C42">
        <v>29.402555062457903</v>
      </c>
      <c r="D42">
        <v>5.4328086802439426</v>
      </c>
      <c r="E42">
        <v>6.945068402744857</v>
      </c>
      <c r="F42">
        <v>0.4825964982970819</v>
      </c>
      <c r="G42">
        <v>2.0456471364418798</v>
      </c>
      <c r="H42">
        <v>0.28934074565737999</v>
      </c>
      <c r="I42">
        <v>1051.0683279007926</v>
      </c>
      <c r="J42">
        <v>3.69672061503606E-3</v>
      </c>
      <c r="K42">
        <v>10.809496142877448</v>
      </c>
      <c r="L42">
        <v>11.249412325878401</v>
      </c>
      <c r="M42">
        <v>8.7400121072198203E-2</v>
      </c>
      <c r="N42">
        <v>2.3011528580486287</v>
      </c>
      <c r="O42">
        <v>3.4137636732333712</v>
      </c>
      <c r="P42">
        <v>3.7550047641429143</v>
      </c>
      <c r="Q42">
        <v>5.5271155213900567</v>
      </c>
    </row>
    <row r="43" spans="1:17">
      <c r="A43" t="s">
        <v>39</v>
      </c>
      <c r="B43">
        <v>37.004414426117144</v>
      </c>
      <c r="C43">
        <v>35.01666052377962</v>
      </c>
      <c r="D43">
        <v>4.760611480913771</v>
      </c>
      <c r="E43">
        <v>6.5030476049945136</v>
      </c>
      <c r="F43">
        <v>0.7736456795956913</v>
      </c>
      <c r="G43">
        <v>1.86392578107514</v>
      </c>
      <c r="H43">
        <v>0.332242222931734</v>
      </c>
      <c r="I43">
        <v>656.10955670654687</v>
      </c>
      <c r="J43">
        <v>1.146178646719646E-2</v>
      </c>
      <c r="K43">
        <v>6.6998266307011427</v>
      </c>
      <c r="L43">
        <v>8.4510721759588758</v>
      </c>
      <c r="M43">
        <v>5.65409344583752E-2</v>
      </c>
      <c r="N43">
        <v>2.4807428434780383</v>
      </c>
      <c r="O43">
        <v>3.032626616576457</v>
      </c>
      <c r="P43">
        <v>3.5745049982196764</v>
      </c>
      <c r="Q43">
        <v>4.0631741059530668</v>
      </c>
    </row>
    <row r="44" spans="1:17">
      <c r="A44" t="s">
        <v>40</v>
      </c>
      <c r="B44">
        <v>37.323958317391046</v>
      </c>
      <c r="C44">
        <v>33.919673550085335</v>
      </c>
      <c r="D44">
        <v>8.3138261321561533</v>
      </c>
      <c r="E44">
        <v>5.8440474300336192</v>
      </c>
      <c r="F44">
        <v>0.48071072566182671</v>
      </c>
      <c r="G44">
        <v>2.4805559648467601</v>
      </c>
      <c r="H44">
        <v>0.23395906074624001</v>
      </c>
      <c r="I44">
        <v>1367.8215192708337</v>
      </c>
      <c r="J44">
        <v>2.9019050004400401E-3</v>
      </c>
      <c r="K44">
        <v>12.646193717433199</v>
      </c>
      <c r="L44">
        <v>8.1899548123382093</v>
      </c>
      <c r="M44">
        <v>7.6378558578479999E-2</v>
      </c>
      <c r="N44">
        <v>1.746791212493741</v>
      </c>
      <c r="O44">
        <v>1.968346598076343</v>
      </c>
      <c r="P44">
        <v>2.5390422586971808</v>
      </c>
      <c r="Q44">
        <v>3.9240258794428575</v>
      </c>
    </row>
    <row r="45" spans="1:17">
      <c r="A45" t="s">
        <v>41</v>
      </c>
      <c r="B45">
        <v>27.010757999158859</v>
      </c>
      <c r="C45">
        <v>19.364456406142668</v>
      </c>
      <c r="D45">
        <v>15.206988313556611</v>
      </c>
      <c r="E45">
        <v>5.2524904657193714</v>
      </c>
      <c r="F45">
        <v>0.3071009478720057</v>
      </c>
      <c r="G45">
        <v>4.34450580461864</v>
      </c>
      <c r="H45">
        <v>0.23537557657892599</v>
      </c>
      <c r="I45">
        <v>902.92047958683543</v>
      </c>
      <c r="J45">
        <v>6.5736821035772596E-3</v>
      </c>
      <c r="K45">
        <v>9.0082457133254277</v>
      </c>
      <c r="L45">
        <v>5.0345348301072947</v>
      </c>
      <c r="M45">
        <v>6.4367557959718796E-2</v>
      </c>
      <c r="N45">
        <v>1.3731344078999581</v>
      </c>
      <c r="O45">
        <v>1.8501448633829771</v>
      </c>
      <c r="P45">
        <v>2.2941587753001524</v>
      </c>
      <c r="Q45">
        <v>3.1747441474129712</v>
      </c>
    </row>
    <row r="46" spans="1:17">
      <c r="A46" t="s">
        <v>42</v>
      </c>
      <c r="B46">
        <v>45.126595017403048</v>
      </c>
      <c r="C46">
        <v>38.207939707057712</v>
      </c>
      <c r="D46">
        <v>12.806725614003792</v>
      </c>
      <c r="E46">
        <v>9.6278575701335818</v>
      </c>
      <c r="F46">
        <v>0.36465682414472</v>
      </c>
      <c r="G46">
        <v>3.1198290551460199</v>
      </c>
      <c r="H46">
        <v>0.40311288741492801</v>
      </c>
      <c r="I46">
        <v>1570.1407963294096</v>
      </c>
      <c r="J46">
        <v>6.5828058860438396E-3</v>
      </c>
      <c r="K46">
        <v>15.254799561940533</v>
      </c>
      <c r="L46">
        <v>8.1181369642436572</v>
      </c>
      <c r="M46">
        <v>8.8834466847052193E-2</v>
      </c>
      <c r="N46">
        <v>1.7466268055983714</v>
      </c>
      <c r="O46">
        <v>2.6099388024134096</v>
      </c>
      <c r="P46">
        <v>3.8309448800608759</v>
      </c>
      <c r="Q46">
        <v>3.8760780197407239</v>
      </c>
    </row>
    <row r="47" spans="1:17">
      <c r="A47" t="s">
        <v>43</v>
      </c>
      <c r="B47">
        <v>62.312446063935809</v>
      </c>
      <c r="C47">
        <v>55.005123510038281</v>
      </c>
      <c r="D47">
        <v>11.856116854425467</v>
      </c>
      <c r="E47">
        <v>10.252144085326799</v>
      </c>
      <c r="F47">
        <v>0.44900348116120758</v>
      </c>
      <c r="G47">
        <v>3.6247354848024198</v>
      </c>
      <c r="H47">
        <v>0.31542296763434402</v>
      </c>
      <c r="I47">
        <v>1820.3464546061314</v>
      </c>
      <c r="J47">
        <v>2.9024318053822999E-3</v>
      </c>
      <c r="K47">
        <v>19.641057458417713</v>
      </c>
      <c r="L47">
        <v>12.798012754603809</v>
      </c>
      <c r="M47">
        <v>0.15031339809564159</v>
      </c>
      <c r="N47">
        <v>2.0150583557533523</v>
      </c>
      <c r="O47">
        <v>3.7077393383170856</v>
      </c>
      <c r="P47">
        <v>3.1897181339861524</v>
      </c>
      <c r="Q47">
        <v>7.7302479592003435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1DAE-91C3-4A02-938B-5CB6FC5E9578}">
  <dimension ref="A1:Q23"/>
  <sheetViews>
    <sheetView tabSelected="1" workbookViewId="0">
      <selection activeCell="Q13" sqref="Q13"/>
    </sheetView>
  </sheetViews>
  <sheetFormatPr defaultRowHeight="15"/>
  <sheetData>
    <row r="1" spans="1:17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11</v>
      </c>
      <c r="H1" t="s">
        <v>12</v>
      </c>
      <c r="I1" t="s">
        <v>13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</row>
    <row r="2" spans="1:17">
      <c r="A2" t="s">
        <v>22</v>
      </c>
      <c r="B2">
        <v>274.15360544217714</v>
      </c>
      <c r="C2">
        <v>267.70716553287997</v>
      </c>
      <c r="D2">
        <v>6.4463945578231332</v>
      </c>
      <c r="E2">
        <v>53.698049886621327</v>
      </c>
      <c r="F2">
        <v>1.0090249433106571</v>
      </c>
      <c r="G2">
        <v>2.71428571428571</v>
      </c>
      <c r="H2">
        <v>5.1428571428571397</v>
      </c>
      <c r="I2">
        <v>2711.1505323399183</v>
      </c>
      <c r="J2">
        <v>1.01142857142857</v>
      </c>
      <c r="K2">
        <v>51.877551020408191</v>
      </c>
      <c r="L2">
        <v>80.870748299319715</v>
      </c>
      <c r="M2">
        <v>0.69571428571428595</v>
      </c>
      <c r="N2">
        <v>-0.97706122448979993</v>
      </c>
      <c r="O2">
        <v>27.946952380952379</v>
      </c>
      <c r="P2">
        <v>-1.1772970521541903</v>
      </c>
      <c r="Q2">
        <v>39.936004535147426</v>
      </c>
    </row>
    <row r="3" spans="1:17">
      <c r="A3" t="s">
        <v>23</v>
      </c>
      <c r="B3">
        <v>645.42361904761913</v>
      </c>
      <c r="C3">
        <v>584.93252380952379</v>
      </c>
      <c r="D3">
        <v>60.491238095238096</v>
      </c>
      <c r="E3">
        <v>115.02385714285715</v>
      </c>
      <c r="F3">
        <v>3.2307142857142859</v>
      </c>
      <c r="G3">
        <v>17.899999999999999</v>
      </c>
      <c r="H3">
        <v>5.0999999999999996</v>
      </c>
      <c r="I3">
        <v>12745.840507936507</v>
      </c>
      <c r="J3">
        <v>1.012</v>
      </c>
      <c r="K3">
        <v>104.6</v>
      </c>
      <c r="L3">
        <v>182.2904761904762</v>
      </c>
      <c r="M3">
        <v>0.57150000000000001</v>
      </c>
      <c r="N3">
        <v>0.57017142857142855</v>
      </c>
      <c r="O3">
        <v>58.71264285714286</v>
      </c>
      <c r="P3">
        <v>-7.3519047619047526E-2</v>
      </c>
      <c r="Q3">
        <v>93.419480952380951</v>
      </c>
    </row>
    <row r="4" spans="1:17">
      <c r="A4" t="s">
        <v>24</v>
      </c>
      <c r="B4">
        <v>549.50581453634095</v>
      </c>
      <c r="C4">
        <v>513.45122807017526</v>
      </c>
      <c r="D4">
        <v>36.054586466165425</v>
      </c>
      <c r="E4">
        <v>106.09919799498762</v>
      </c>
      <c r="F4">
        <v>2.3246115288220572</v>
      </c>
      <c r="G4">
        <v>13.473684210526301</v>
      </c>
      <c r="H4">
        <v>4.8421052631578902</v>
      </c>
      <c r="I4">
        <v>6680.2870270915373</v>
      </c>
      <c r="J4">
        <v>1.0147368421052601</v>
      </c>
      <c r="K4">
        <v>62.355889724310764</v>
      </c>
      <c r="L4">
        <v>155.76441102756857</v>
      </c>
      <c r="M4">
        <v>0.39578947368421102</v>
      </c>
      <c r="N4">
        <v>-1.8214686716792001</v>
      </c>
      <c r="O4">
        <v>53.674095238095234</v>
      </c>
      <c r="P4">
        <v>-3.1451879699248093</v>
      </c>
      <c r="Q4">
        <v>75.291197994987428</v>
      </c>
    </row>
    <row r="5" spans="1:17">
      <c r="A5" t="s">
        <v>25</v>
      </c>
      <c r="B5">
        <v>384.78970521541902</v>
      </c>
      <c r="C5">
        <v>355.68956916099808</v>
      </c>
      <c r="D5">
        <v>29.100181405895714</v>
      </c>
      <c r="E5">
        <v>81.841224489795906</v>
      </c>
      <c r="F5">
        <v>2.7131519274376381</v>
      </c>
      <c r="G5">
        <v>9.9047619047619104</v>
      </c>
      <c r="H5">
        <v>4.4285714285714297</v>
      </c>
      <c r="I5">
        <v>5787.0678933160552</v>
      </c>
      <c r="J5">
        <v>1.01857142857143</v>
      </c>
      <c r="K5">
        <v>69.083900226757322</v>
      </c>
      <c r="L5">
        <v>134.79818594104285</v>
      </c>
      <c r="M5">
        <v>0.51190476190476197</v>
      </c>
      <c r="N5">
        <v>-3.1968344671201807</v>
      </c>
      <c r="O5">
        <v>44.759990929705239</v>
      </c>
      <c r="P5">
        <v>-7.1026621315192759</v>
      </c>
      <c r="Q5">
        <v>66.489446712018093</v>
      </c>
    </row>
    <row r="6" spans="1:17">
      <c r="A6" t="s">
        <v>26</v>
      </c>
      <c r="B6">
        <v>280.2075630252105</v>
      </c>
      <c r="C6">
        <v>275.92537815126099</v>
      </c>
      <c r="D6">
        <v>4.2821848739495811</v>
      </c>
      <c r="E6">
        <v>53.742745098039236</v>
      </c>
      <c r="F6">
        <v>1.2292436974789904</v>
      </c>
      <c r="G6">
        <v>2</v>
      </c>
      <c r="H6">
        <v>5.1764705882352899</v>
      </c>
      <c r="I6">
        <v>2368.4526984126983</v>
      </c>
      <c r="J6">
        <v>1.02294117647059</v>
      </c>
      <c r="K6">
        <v>46.17927170868343</v>
      </c>
      <c r="L6">
        <v>80.683473389355711</v>
      </c>
      <c r="M6">
        <v>0.59058823529411797</v>
      </c>
      <c r="N6">
        <v>0.65068907563025236</v>
      </c>
      <c r="O6">
        <v>26.740100840336098</v>
      </c>
      <c r="P6">
        <v>-0.3953389355742295</v>
      </c>
      <c r="Q6">
        <v>39.158061624649903</v>
      </c>
    </row>
    <row r="7" spans="1:17">
      <c r="A7" t="s">
        <v>27</v>
      </c>
      <c r="B7">
        <v>281.76049886621337</v>
      </c>
      <c r="C7">
        <v>276.5810430839</v>
      </c>
      <c r="D7">
        <v>5.1794557823129237</v>
      </c>
      <c r="E7">
        <v>56.262766439909335</v>
      </c>
      <c r="F7">
        <v>1.3800907029478477</v>
      </c>
      <c r="G7">
        <v>2.2380952380952399</v>
      </c>
      <c r="H7">
        <v>4.9523809523809499</v>
      </c>
      <c r="I7">
        <v>2856.1759896339504</v>
      </c>
      <c r="J7">
        <v>1.0138095238095199</v>
      </c>
      <c r="K7">
        <v>51.419501133786859</v>
      </c>
      <c r="L7">
        <v>87.823129251700664</v>
      </c>
      <c r="M7">
        <v>0.61</v>
      </c>
      <c r="N7">
        <v>0.92551927437641712</v>
      </c>
      <c r="O7">
        <v>28.792353741496569</v>
      </c>
      <c r="P7">
        <v>0.63044444444444481</v>
      </c>
      <c r="Q7">
        <v>40.7493287981859</v>
      </c>
    </row>
    <row r="8" spans="1:17">
      <c r="A8" t="s">
        <v>28</v>
      </c>
      <c r="B8">
        <v>552.03928571428571</v>
      </c>
      <c r="C8">
        <v>523.8775714285714</v>
      </c>
      <c r="D8">
        <v>28.161761904761907</v>
      </c>
      <c r="E8">
        <v>102.03209523809524</v>
      </c>
      <c r="F8">
        <v>2.904952380952381</v>
      </c>
      <c r="G8">
        <v>10.199999999999999</v>
      </c>
      <c r="H8">
        <v>5.15</v>
      </c>
      <c r="I8">
        <v>7852.1874285714284</v>
      </c>
      <c r="J8">
        <v>1.0095000000000001</v>
      </c>
      <c r="K8">
        <v>79.952380952380949</v>
      </c>
      <c r="L8">
        <v>151.1952380952381</v>
      </c>
      <c r="M8">
        <v>0.53600000000000003</v>
      </c>
      <c r="N8">
        <v>0.17865238095238095</v>
      </c>
      <c r="O8">
        <v>51.807519047619053</v>
      </c>
      <c r="P8">
        <v>1.900204761904762</v>
      </c>
      <c r="Q8">
        <v>77.776909523809522</v>
      </c>
    </row>
    <row r="9" spans="1:17">
      <c r="A9" t="s">
        <v>29</v>
      </c>
      <c r="B9">
        <v>523.7751428571429</v>
      </c>
      <c r="C9">
        <v>493.26704761904762</v>
      </c>
      <c r="D9">
        <v>30.507952380952382</v>
      </c>
      <c r="E9">
        <v>98.653333333333322</v>
      </c>
      <c r="F9">
        <v>2.4362857142857144</v>
      </c>
      <c r="G9">
        <v>11.35</v>
      </c>
      <c r="H9">
        <v>5</v>
      </c>
      <c r="I9">
        <v>9188.1818548752835</v>
      </c>
      <c r="J9">
        <v>1.01</v>
      </c>
      <c r="K9">
        <v>100.34761904761906</v>
      </c>
      <c r="L9">
        <v>146.6952380952381</v>
      </c>
      <c r="M9">
        <v>0.67749999999999999</v>
      </c>
      <c r="N9">
        <v>-1.7903761904761906</v>
      </c>
      <c r="O9">
        <v>47.986780952380954</v>
      </c>
      <c r="P9">
        <v>-2.1149047619047616</v>
      </c>
      <c r="Q9">
        <v>75.479976190476194</v>
      </c>
    </row>
    <row r="10" spans="1:17">
      <c r="A10" t="s">
        <v>30</v>
      </c>
      <c r="B10">
        <v>541.06439153439146</v>
      </c>
      <c r="C10">
        <v>506.08455026455044</v>
      </c>
      <c r="D10">
        <v>34.979894179894188</v>
      </c>
      <c r="E10">
        <v>99.887089947089521</v>
      </c>
      <c r="F10">
        <v>2.1615873015873048</v>
      </c>
      <c r="G10">
        <v>12.6111111111111</v>
      </c>
      <c r="H10">
        <v>5.1666666666666696</v>
      </c>
      <c r="I10">
        <v>9305.9865558075271</v>
      </c>
      <c r="J10">
        <v>1.0094444444444399</v>
      </c>
      <c r="K10">
        <v>88.550264550264572</v>
      </c>
      <c r="L10">
        <v>156.89947089947049</v>
      </c>
      <c r="M10">
        <v>0.55444444444444396</v>
      </c>
      <c r="N10">
        <v>-5.7174603174603149E-2</v>
      </c>
      <c r="O10">
        <v>51.999947089947042</v>
      </c>
      <c r="P10">
        <v>0.47710582010582003</v>
      </c>
      <c r="Q10">
        <v>79.86172486772486</v>
      </c>
    </row>
    <row r="11" spans="1:17">
      <c r="A11" t="s">
        <v>31</v>
      </c>
      <c r="B11">
        <v>504.54721088435338</v>
      </c>
      <c r="C11">
        <v>469.9962358276648</v>
      </c>
      <c r="D11">
        <v>34.550975056689332</v>
      </c>
      <c r="E11">
        <v>92.688299319727903</v>
      </c>
      <c r="F11">
        <v>2.6896598639455811</v>
      </c>
      <c r="G11">
        <v>11.1428571428571</v>
      </c>
      <c r="H11">
        <v>5.0952380952380896</v>
      </c>
      <c r="I11">
        <v>4794.9783133570891</v>
      </c>
      <c r="J11">
        <v>1.0119047619047601</v>
      </c>
      <c r="K11">
        <v>49.469387755101998</v>
      </c>
      <c r="L11">
        <v>140.65306122448951</v>
      </c>
      <c r="M11">
        <v>0.351904761904762</v>
      </c>
      <c r="N11">
        <v>-1.5664399092970478E-2</v>
      </c>
      <c r="O11">
        <v>49.509755102040856</v>
      </c>
      <c r="P11">
        <v>1.9884308390022665</v>
      </c>
      <c r="Q11">
        <v>68.315310657596385</v>
      </c>
    </row>
    <row r="12" spans="1:17">
      <c r="A12" t="s">
        <v>32</v>
      </c>
      <c r="B12">
        <v>209.83904761904762</v>
      </c>
      <c r="C12">
        <v>209.52355889724285</v>
      </c>
      <c r="D12">
        <v>0.31548872180451143</v>
      </c>
      <c r="E12">
        <v>42.832781954887238</v>
      </c>
      <c r="F12">
        <v>0.23248120300751904</v>
      </c>
      <c r="G12">
        <v>0.21052631578947401</v>
      </c>
      <c r="H12">
        <v>4.7894736842105301</v>
      </c>
      <c r="I12">
        <v>1543.7774579305396</v>
      </c>
      <c r="J12">
        <v>1.01526315789474</v>
      </c>
      <c r="K12">
        <v>37.769423558897238</v>
      </c>
      <c r="L12">
        <v>66.847117794486195</v>
      </c>
      <c r="M12">
        <v>0.59578947368421098</v>
      </c>
      <c r="N12">
        <v>-0.63192982456140379</v>
      </c>
      <c r="O12">
        <v>21.933548872180477</v>
      </c>
      <c r="P12">
        <v>-0.45320802005012567</v>
      </c>
      <c r="Q12">
        <v>31.55235087719295</v>
      </c>
    </row>
    <row r="13" spans="1:17">
      <c r="A13" t="s">
        <v>33</v>
      </c>
      <c r="B13">
        <v>229.60132275132284</v>
      </c>
      <c r="C13">
        <v>226.17153439153429</v>
      </c>
      <c r="D13">
        <v>3.4296296296296283</v>
      </c>
      <c r="E13">
        <v>45.695820105820097</v>
      </c>
      <c r="F13">
        <v>0.88349206349206388</v>
      </c>
      <c r="G13">
        <v>1.55555555555556</v>
      </c>
      <c r="H13">
        <v>4.9444444444444402</v>
      </c>
      <c r="I13">
        <v>1937.5909246661586</v>
      </c>
      <c r="J13">
        <v>1.03388888888889</v>
      </c>
      <c r="K13">
        <v>46.788359788359813</v>
      </c>
      <c r="L13">
        <v>67.783068783068757</v>
      </c>
      <c r="M13">
        <v>0.71833333333333305</v>
      </c>
      <c r="N13">
        <v>-1.7607089947089904</v>
      </c>
      <c r="O13">
        <v>22.200502645502667</v>
      </c>
      <c r="P13">
        <v>-2.4326560846560858</v>
      </c>
      <c r="Q13">
        <v>31.504079365079335</v>
      </c>
    </row>
    <row r="14" spans="1:17">
      <c r="A14" t="s">
        <v>34</v>
      </c>
      <c r="B14">
        <v>557.15864661654098</v>
      </c>
      <c r="C14">
        <v>531.07518796992474</v>
      </c>
      <c r="D14">
        <v>26.08335839599</v>
      </c>
      <c r="E14">
        <v>96.832431077694281</v>
      </c>
      <c r="F14">
        <v>1.9128822055137811</v>
      </c>
      <c r="G14">
        <v>10.842105263157899</v>
      </c>
      <c r="H14">
        <v>5.5263157894736796</v>
      </c>
      <c r="I14">
        <v>7491.5720205275093</v>
      </c>
      <c r="J14">
        <v>1.01526315789474</v>
      </c>
      <c r="K14">
        <v>78.325814536340857</v>
      </c>
      <c r="L14">
        <v>143.76441102756857</v>
      </c>
      <c r="M14">
        <v>0.56368421052631601</v>
      </c>
      <c r="N14">
        <v>-3.5948170426065142</v>
      </c>
      <c r="O14">
        <v>47.423719298245615</v>
      </c>
      <c r="P14">
        <v>-8.915072681704256</v>
      </c>
      <c r="Q14">
        <v>68.909428571428563</v>
      </c>
    </row>
    <row r="15" spans="1:17">
      <c r="A15" t="s">
        <v>35</v>
      </c>
      <c r="B15">
        <v>510.72852130325805</v>
      </c>
      <c r="C15">
        <v>452.62711779448665</v>
      </c>
      <c r="D15">
        <v>58.101403508771909</v>
      </c>
      <c r="E15">
        <v>92.06160401002505</v>
      </c>
      <c r="F15">
        <v>3.1673182957393529</v>
      </c>
      <c r="G15">
        <v>17.157894736842099</v>
      </c>
      <c r="H15">
        <v>5</v>
      </c>
      <c r="I15">
        <v>9306.1469101325165</v>
      </c>
      <c r="J15">
        <v>1.01</v>
      </c>
      <c r="K15">
        <v>100.22556390977429</v>
      </c>
      <c r="L15">
        <v>157.85964912280664</v>
      </c>
      <c r="M15">
        <v>0.64157894736842103</v>
      </c>
      <c r="N15">
        <v>1.9050225563909808</v>
      </c>
      <c r="O15">
        <v>51.996581453634093</v>
      </c>
      <c r="P15">
        <v>3.098175438596495</v>
      </c>
      <c r="Q15">
        <v>84.004646616541336</v>
      </c>
    </row>
    <row r="16" spans="1:17">
      <c r="A16" t="s">
        <v>36</v>
      </c>
      <c r="B16">
        <v>252.57751322751332</v>
      </c>
      <c r="C16">
        <v>244.25925925925904</v>
      </c>
      <c r="D16">
        <v>8.3182539682539716</v>
      </c>
      <c r="E16">
        <v>48.644021164021147</v>
      </c>
      <c r="F16">
        <v>2.0464021164021142</v>
      </c>
      <c r="G16">
        <v>3.2222222222222201</v>
      </c>
      <c r="H16">
        <v>5.0555555555555598</v>
      </c>
      <c r="I16">
        <v>2328.8426051902225</v>
      </c>
      <c r="J16">
        <v>1.0161111111111101</v>
      </c>
      <c r="K16">
        <v>48.661375661375622</v>
      </c>
      <c r="L16">
        <v>78</v>
      </c>
      <c r="M16">
        <v>0.63722222222222202</v>
      </c>
      <c r="N16">
        <v>1.3799100529100572</v>
      </c>
      <c r="O16">
        <v>25.112899470899428</v>
      </c>
      <c r="P16">
        <v>0.58579365079365053</v>
      </c>
      <c r="Q16">
        <v>36.09061904761905</v>
      </c>
    </row>
    <row r="17" spans="1:17">
      <c r="A17" t="s">
        <v>37</v>
      </c>
      <c r="B17">
        <v>417.55598997493718</v>
      </c>
      <c r="C17">
        <v>394.00015037594</v>
      </c>
      <c r="D17">
        <v>23.556090225563906</v>
      </c>
      <c r="E17">
        <v>95.216892230576477</v>
      </c>
      <c r="F17">
        <v>2.1549874686716763</v>
      </c>
      <c r="G17">
        <v>8</v>
      </c>
      <c r="H17">
        <v>4.2105263157894699</v>
      </c>
      <c r="I17">
        <v>7938.9909344790567</v>
      </c>
      <c r="J17">
        <v>1.0105263157894699</v>
      </c>
      <c r="K17">
        <v>85.11278195488724</v>
      </c>
      <c r="L17">
        <v>151.36842105263145</v>
      </c>
      <c r="M17">
        <v>0.55000000000000004</v>
      </c>
      <c r="N17">
        <v>-0.77208020050125337</v>
      </c>
      <c r="O17">
        <v>53.277749373433622</v>
      </c>
      <c r="P17">
        <v>-2.8325463659147907</v>
      </c>
      <c r="Q17">
        <v>75.588686716791997</v>
      </c>
    </row>
    <row r="18" spans="1:17">
      <c r="A18" t="s">
        <v>38</v>
      </c>
      <c r="B18">
        <v>402.73884711779431</v>
      </c>
      <c r="C18">
        <v>396.40200501253145</v>
      </c>
      <c r="D18">
        <v>6.3368421052631625</v>
      </c>
      <c r="E18">
        <v>83.796491228070195</v>
      </c>
      <c r="F18">
        <v>0.98862155388471418</v>
      </c>
      <c r="G18">
        <v>2.8947368421052602</v>
      </c>
      <c r="H18">
        <v>4.7894736842105301</v>
      </c>
      <c r="I18">
        <v>5992.3513688984403</v>
      </c>
      <c r="J18">
        <v>1.0126315789473701</v>
      </c>
      <c r="K18">
        <v>71.854636591478666</v>
      </c>
      <c r="L18">
        <v>133.81453634085238</v>
      </c>
      <c r="M18">
        <v>0.54789473684210499</v>
      </c>
      <c r="N18">
        <v>-1.8925764411027524</v>
      </c>
      <c r="O18">
        <v>47.149934837092758</v>
      </c>
      <c r="P18">
        <v>-3.2704010025062669</v>
      </c>
      <c r="Q18">
        <v>66.569002506265619</v>
      </c>
    </row>
    <row r="19" spans="1:17">
      <c r="A19" t="s">
        <v>39</v>
      </c>
      <c r="B19">
        <v>431.74735449735425</v>
      </c>
      <c r="C19">
        <v>419.40470899470859</v>
      </c>
      <c r="D19">
        <v>12.342645502645523</v>
      </c>
      <c r="E19">
        <v>77.639576719576752</v>
      </c>
      <c r="F19">
        <v>2.5154497354497334</v>
      </c>
      <c r="G19">
        <v>4.8888888888888902</v>
      </c>
      <c r="H19">
        <v>5.4444444444444402</v>
      </c>
      <c r="I19">
        <v>4622.0002317964263</v>
      </c>
      <c r="J19">
        <v>1.0349999999999999</v>
      </c>
      <c r="K19">
        <v>46.227513227513242</v>
      </c>
      <c r="L19">
        <v>132.05291005291048</v>
      </c>
      <c r="M19">
        <v>0.357222222222222</v>
      </c>
      <c r="N19">
        <v>-1.2366137566137523</v>
      </c>
      <c r="O19">
        <v>45.669566137566093</v>
      </c>
      <c r="P19">
        <v>-0.82786243386243419</v>
      </c>
      <c r="Q19">
        <v>63.331164021164007</v>
      </c>
    </row>
    <row r="20" spans="1:17">
      <c r="A20" t="s">
        <v>40</v>
      </c>
      <c r="B20">
        <v>472.17466666666667</v>
      </c>
      <c r="C20">
        <v>439.48985714285715</v>
      </c>
      <c r="D20">
        <v>32.68485714285714</v>
      </c>
      <c r="E20">
        <v>91.678428571428569</v>
      </c>
      <c r="F20">
        <v>2.785190476190476</v>
      </c>
      <c r="G20">
        <v>10.65</v>
      </c>
      <c r="H20">
        <v>4.8</v>
      </c>
      <c r="I20">
        <v>8323.5457641723351</v>
      </c>
      <c r="J20">
        <v>1.01</v>
      </c>
      <c r="K20">
        <v>96.209523809523816</v>
      </c>
      <c r="L20">
        <v>142.82380952380953</v>
      </c>
      <c r="M20">
        <v>0.67</v>
      </c>
      <c r="N20">
        <v>2.3199380952380952</v>
      </c>
      <c r="O20">
        <v>48.410809523809519</v>
      </c>
      <c r="P20">
        <v>5.1944238095238093</v>
      </c>
      <c r="Q20">
        <v>75.106971428571427</v>
      </c>
    </row>
    <row r="21" spans="1:17">
      <c r="A21" t="s">
        <v>41</v>
      </c>
      <c r="B21">
        <v>612.66220551378478</v>
      </c>
      <c r="C21">
        <v>559.69042606516291</v>
      </c>
      <c r="D21">
        <v>52.971829573934862</v>
      </c>
      <c r="E21">
        <v>102.98812030075143</v>
      </c>
      <c r="F21">
        <v>2.8779949874686763</v>
      </c>
      <c r="G21">
        <v>18.105263157894701</v>
      </c>
      <c r="H21">
        <v>5.4736842105263204</v>
      </c>
      <c r="I21">
        <v>8713.9490440386653</v>
      </c>
      <c r="J21">
        <v>1.0194736842105301</v>
      </c>
      <c r="K21">
        <v>86.982456140350862</v>
      </c>
      <c r="L21">
        <v>146.28571428571428</v>
      </c>
      <c r="M21">
        <v>0.59631578947368402</v>
      </c>
      <c r="N21">
        <v>-1.625664160401</v>
      </c>
      <c r="O21">
        <v>48.021483709273141</v>
      </c>
      <c r="P21">
        <v>-2.4576791979949903</v>
      </c>
      <c r="Q21">
        <v>74.687714285714293</v>
      </c>
    </row>
    <row r="22" spans="1:17">
      <c r="A22" t="s">
        <v>42</v>
      </c>
      <c r="B22">
        <v>529.02916666666658</v>
      </c>
      <c r="C22">
        <v>481.25577380952382</v>
      </c>
      <c r="D22">
        <v>47.773333333333333</v>
      </c>
      <c r="E22">
        <v>100.62761904761904</v>
      </c>
      <c r="F22">
        <v>2.6908333333333334</v>
      </c>
      <c r="G22">
        <v>17</v>
      </c>
      <c r="H22">
        <v>4.875</v>
      </c>
      <c r="I22">
        <v>9047.3477437641723</v>
      </c>
      <c r="J22">
        <v>1.0149999999999999</v>
      </c>
      <c r="K22">
        <v>86.029761904761898</v>
      </c>
      <c r="L22">
        <v>170.32738095238096</v>
      </c>
      <c r="M22">
        <v>0.50937500000000002</v>
      </c>
      <c r="N22">
        <v>-0.87978571428571428</v>
      </c>
      <c r="O22">
        <v>55.241654761904762</v>
      </c>
      <c r="P22">
        <v>-2.4857202380952379</v>
      </c>
      <c r="Q22">
        <v>85.833666666666673</v>
      </c>
    </row>
    <row r="23" spans="1:17">
      <c r="A23" t="s">
        <v>43</v>
      </c>
      <c r="B23">
        <v>466.0929100529105</v>
      </c>
      <c r="C23">
        <v>433.48015873015902</v>
      </c>
      <c r="D23">
        <v>32.612804232804194</v>
      </c>
      <c r="E23">
        <v>91.24</v>
      </c>
      <c r="F23">
        <v>2.6796825396825428</v>
      </c>
      <c r="G23">
        <v>11.2222222222222</v>
      </c>
      <c r="H23">
        <v>4.7222222222222197</v>
      </c>
      <c r="I23">
        <v>7849.0316855631118</v>
      </c>
      <c r="J23">
        <v>1.00555555555556</v>
      </c>
      <c r="K23">
        <v>89.047619047619051</v>
      </c>
      <c r="L23">
        <v>143.17460317460285</v>
      </c>
      <c r="M23">
        <v>0.625</v>
      </c>
      <c r="N23">
        <v>3.2212169312169334</v>
      </c>
      <c r="O23">
        <v>48.490253968254002</v>
      </c>
      <c r="P23">
        <v>4.3059682539682571</v>
      </c>
      <c r="Q23">
        <v>73.86226455026457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sbzjaa</dc:creator>
  <cp:keywords/>
  <dc:description/>
  <cp:lastModifiedBy>Ian Tsang</cp:lastModifiedBy>
  <cp:revision/>
  <dcterms:created xsi:type="dcterms:W3CDTF">2016-07-29T13:10:44Z</dcterms:created>
  <dcterms:modified xsi:type="dcterms:W3CDTF">2025-04-29T15:35:23Z</dcterms:modified>
  <cp:category/>
  <cp:contentStatus/>
</cp:coreProperties>
</file>