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3_glioma\GBM_deconvolution_paper\"/>
    </mc:Choice>
  </mc:AlternateContent>
  <xr:revisionPtr revIDLastSave="0" documentId="13_ncr:1_{382F9D2B-702E-403D-B095-9FBD67044001}" xr6:coauthVersionLast="47" xr6:coauthVersionMax="47" xr10:uidLastSave="{00000000-0000-0000-0000-000000000000}"/>
  <bookViews>
    <workbookView xWindow="38290" yWindow="-110" windowWidth="38620" windowHeight="21220" xr2:uid="{00ADFACA-74C2-4051-851A-12A5E1F1EFDB}"/>
  </bookViews>
  <sheets>
    <sheet name="工作表1" sheetId="1" r:id="rId1"/>
  </sheets>
  <definedNames>
    <definedName name="_xlnm._FilterDatabase" localSheetId="0" hidden="1">工作表1!$A$1:$M$121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22" i="1" l="1"/>
  <c r="M117" i="1"/>
  <c r="L117" i="1"/>
  <c r="K117" i="1"/>
  <c r="J117" i="1"/>
  <c r="I117" i="1"/>
  <c r="M106" i="1"/>
  <c r="L106" i="1"/>
  <c r="K106" i="1"/>
  <c r="J106" i="1"/>
  <c r="I106" i="1"/>
  <c r="M94" i="1"/>
  <c r="L94" i="1"/>
  <c r="K94" i="1"/>
  <c r="J94" i="1"/>
  <c r="I94" i="1"/>
  <c r="M53" i="1"/>
  <c r="L53" i="1"/>
  <c r="K53" i="1"/>
  <c r="J53" i="1"/>
  <c r="I53" i="1"/>
  <c r="M46" i="1"/>
  <c r="L46" i="1"/>
  <c r="K46" i="1"/>
  <c r="J46" i="1"/>
  <c r="I46" i="1"/>
  <c r="M37" i="1"/>
  <c r="L37" i="1"/>
  <c r="K37" i="1"/>
  <c r="J37" i="1"/>
  <c r="I37" i="1"/>
  <c r="M29" i="1"/>
  <c r="L29" i="1"/>
  <c r="K29" i="1"/>
  <c r="J29" i="1"/>
  <c r="I29" i="1"/>
  <c r="M25" i="1"/>
  <c r="L25" i="1"/>
  <c r="K25" i="1"/>
  <c r="J25" i="1"/>
  <c r="I25" i="1"/>
  <c r="M10" i="1"/>
  <c r="L10" i="1"/>
  <c r="K10" i="1"/>
  <c r="J10" i="1"/>
  <c r="I10" i="1"/>
  <c r="M3" i="1"/>
  <c r="L3" i="1"/>
  <c r="K3" i="1"/>
  <c r="J3" i="1"/>
  <c r="I3" i="1"/>
  <c r="M121" i="1"/>
  <c r="L121" i="1"/>
  <c r="K121" i="1"/>
  <c r="J121" i="1"/>
  <c r="I121" i="1"/>
  <c r="M111" i="1"/>
  <c r="L111" i="1"/>
  <c r="K111" i="1"/>
  <c r="J111" i="1"/>
  <c r="I111" i="1"/>
  <c r="M73" i="1"/>
  <c r="L73" i="1"/>
  <c r="K73" i="1"/>
  <c r="J73" i="1"/>
  <c r="I73" i="1"/>
  <c r="M51" i="1"/>
  <c r="L51" i="1"/>
  <c r="K51" i="1"/>
  <c r="J51" i="1"/>
  <c r="I51" i="1"/>
  <c r="M48" i="1"/>
  <c r="L48" i="1"/>
  <c r="K48" i="1"/>
  <c r="J48" i="1"/>
  <c r="I48" i="1"/>
  <c r="M36" i="1"/>
  <c r="L36" i="1"/>
  <c r="K36" i="1"/>
  <c r="J36" i="1"/>
  <c r="I36" i="1"/>
  <c r="M28" i="1"/>
  <c r="L28" i="1"/>
  <c r="K28" i="1"/>
  <c r="J28" i="1"/>
  <c r="I28" i="1"/>
  <c r="M22" i="1"/>
  <c r="L22" i="1"/>
  <c r="K22" i="1"/>
  <c r="J22" i="1"/>
  <c r="I22" i="1"/>
  <c r="M13" i="1"/>
  <c r="L13" i="1"/>
  <c r="K13" i="1"/>
  <c r="J13" i="1"/>
  <c r="I13" i="1"/>
  <c r="M9" i="1"/>
  <c r="L9" i="1"/>
  <c r="K9" i="1"/>
  <c r="J9" i="1"/>
  <c r="I9" i="1"/>
  <c r="M118" i="1"/>
  <c r="L118" i="1"/>
  <c r="K118" i="1"/>
  <c r="J118" i="1"/>
  <c r="I118" i="1"/>
  <c r="M107" i="1"/>
  <c r="L107" i="1"/>
  <c r="K107" i="1"/>
  <c r="J107" i="1"/>
  <c r="I107" i="1"/>
  <c r="M93" i="1"/>
  <c r="L93" i="1"/>
  <c r="K93" i="1"/>
  <c r="J93" i="1"/>
  <c r="I93" i="1"/>
  <c r="M70" i="1"/>
  <c r="L70" i="1"/>
  <c r="K70" i="1"/>
  <c r="J70" i="1"/>
  <c r="I70" i="1"/>
  <c r="M43" i="1"/>
  <c r="L43" i="1"/>
  <c r="K43" i="1"/>
  <c r="J43" i="1"/>
  <c r="I43" i="1"/>
  <c r="M38" i="1"/>
  <c r="L38" i="1"/>
  <c r="K38" i="1"/>
  <c r="J38" i="1"/>
  <c r="I38" i="1"/>
  <c r="M32" i="1"/>
  <c r="L32" i="1"/>
  <c r="K32" i="1"/>
  <c r="J32" i="1"/>
  <c r="I32" i="1"/>
  <c r="M18" i="1"/>
  <c r="L18" i="1"/>
  <c r="K18" i="1"/>
  <c r="J18" i="1"/>
  <c r="I18" i="1"/>
  <c r="M17" i="1"/>
  <c r="L17" i="1"/>
  <c r="K17" i="1"/>
  <c r="J17" i="1"/>
  <c r="I17" i="1"/>
  <c r="M4" i="1"/>
  <c r="L4" i="1"/>
  <c r="K4" i="1"/>
  <c r="J4" i="1"/>
  <c r="I4" i="1"/>
  <c r="M120" i="1"/>
  <c r="L120" i="1"/>
  <c r="K120" i="1"/>
  <c r="J120" i="1"/>
  <c r="I120" i="1"/>
  <c r="M112" i="1"/>
  <c r="L112" i="1"/>
  <c r="K112" i="1"/>
  <c r="J112" i="1"/>
  <c r="I112" i="1"/>
  <c r="M75" i="1"/>
  <c r="L75" i="1"/>
  <c r="K75" i="1"/>
  <c r="J75" i="1"/>
  <c r="I75" i="1"/>
  <c r="M50" i="1"/>
  <c r="L50" i="1"/>
  <c r="K50" i="1"/>
  <c r="J50" i="1"/>
  <c r="I50" i="1"/>
  <c r="M47" i="1"/>
  <c r="L47" i="1"/>
  <c r="K47" i="1"/>
  <c r="J47" i="1"/>
  <c r="I47" i="1"/>
  <c r="M34" i="1"/>
  <c r="L34" i="1"/>
  <c r="K34" i="1"/>
  <c r="J34" i="1"/>
  <c r="I34" i="1"/>
  <c r="M26" i="1"/>
  <c r="L26" i="1"/>
  <c r="K26" i="1"/>
  <c r="J26" i="1"/>
  <c r="I26" i="1"/>
  <c r="M21" i="1"/>
  <c r="L21" i="1"/>
  <c r="K21" i="1"/>
  <c r="J21" i="1"/>
  <c r="I21" i="1"/>
  <c r="M11" i="1"/>
  <c r="L11" i="1"/>
  <c r="K11" i="1"/>
  <c r="J11" i="1"/>
  <c r="I11" i="1"/>
  <c r="M8" i="1"/>
  <c r="L8" i="1"/>
  <c r="K8" i="1"/>
  <c r="J8" i="1"/>
  <c r="I8" i="1"/>
  <c r="M114" i="1"/>
  <c r="L114" i="1"/>
  <c r="K114" i="1"/>
  <c r="J114" i="1"/>
  <c r="I114" i="1"/>
  <c r="M109" i="1"/>
  <c r="L109" i="1"/>
  <c r="K109" i="1"/>
  <c r="J109" i="1"/>
  <c r="I109" i="1"/>
  <c r="M92" i="1"/>
  <c r="L92" i="1"/>
  <c r="K92" i="1"/>
  <c r="J92" i="1"/>
  <c r="I92" i="1"/>
  <c r="M71" i="1"/>
  <c r="L71" i="1"/>
  <c r="K71" i="1"/>
  <c r="J71" i="1"/>
  <c r="I71" i="1"/>
  <c r="M42" i="1"/>
  <c r="L42" i="1"/>
  <c r="K42" i="1"/>
  <c r="J42" i="1"/>
  <c r="I42" i="1"/>
  <c r="M40" i="1"/>
  <c r="L40" i="1"/>
  <c r="K40" i="1"/>
  <c r="J40" i="1"/>
  <c r="I40" i="1"/>
  <c r="M33" i="1"/>
  <c r="L33" i="1"/>
  <c r="K33" i="1"/>
  <c r="J33" i="1"/>
  <c r="I33" i="1"/>
  <c r="M19" i="1"/>
  <c r="L19" i="1"/>
  <c r="K19" i="1"/>
  <c r="J19" i="1"/>
  <c r="I19" i="1"/>
  <c r="M15" i="1"/>
  <c r="L15" i="1"/>
  <c r="K15" i="1"/>
  <c r="J15" i="1"/>
  <c r="I15" i="1"/>
  <c r="M6" i="1"/>
  <c r="L6" i="1"/>
  <c r="K6" i="1"/>
  <c r="J6" i="1"/>
  <c r="I6" i="1"/>
  <c r="M116" i="1"/>
  <c r="L116" i="1"/>
  <c r="K116" i="1"/>
  <c r="J116" i="1"/>
  <c r="I116" i="1"/>
  <c r="M110" i="1"/>
  <c r="L110" i="1"/>
  <c r="K110" i="1"/>
  <c r="J110" i="1"/>
  <c r="I110" i="1"/>
  <c r="M77" i="1"/>
  <c r="L77" i="1"/>
  <c r="K77" i="1"/>
  <c r="J77" i="1"/>
  <c r="I77" i="1"/>
  <c r="M54" i="1"/>
  <c r="L54" i="1"/>
  <c r="K54" i="1"/>
  <c r="J54" i="1"/>
  <c r="I54" i="1"/>
  <c r="M44" i="1"/>
  <c r="L44" i="1"/>
  <c r="K44" i="1"/>
  <c r="J44" i="1"/>
  <c r="I44" i="1"/>
  <c r="M39" i="1"/>
  <c r="L39" i="1"/>
  <c r="K39" i="1"/>
  <c r="J39" i="1"/>
  <c r="I39" i="1"/>
  <c r="M31" i="1"/>
  <c r="L31" i="1"/>
  <c r="K31" i="1"/>
  <c r="J31" i="1"/>
  <c r="I31" i="1"/>
  <c r="M24" i="1"/>
  <c r="L24" i="1"/>
  <c r="K24" i="1"/>
  <c r="J24" i="1"/>
  <c r="I24" i="1"/>
  <c r="M14" i="1"/>
  <c r="L14" i="1"/>
  <c r="K14" i="1"/>
  <c r="J14" i="1"/>
  <c r="I14" i="1"/>
  <c r="M2" i="1"/>
  <c r="L2" i="1"/>
  <c r="K2" i="1"/>
  <c r="J2" i="1"/>
  <c r="I2" i="1"/>
  <c r="M115" i="1"/>
  <c r="L115" i="1"/>
  <c r="K115" i="1"/>
  <c r="J115" i="1"/>
  <c r="I115" i="1"/>
  <c r="M108" i="1"/>
  <c r="L108" i="1"/>
  <c r="K108" i="1"/>
  <c r="J108" i="1"/>
  <c r="I108" i="1"/>
  <c r="M76" i="1"/>
  <c r="L76" i="1"/>
  <c r="K76" i="1"/>
  <c r="J76" i="1"/>
  <c r="I76" i="1"/>
  <c r="M72" i="1"/>
  <c r="L72" i="1"/>
  <c r="K72" i="1"/>
  <c r="J72" i="1"/>
  <c r="I72" i="1"/>
  <c r="M45" i="1"/>
  <c r="L45" i="1"/>
  <c r="K45" i="1"/>
  <c r="J45" i="1"/>
  <c r="I45" i="1"/>
  <c r="M41" i="1"/>
  <c r="L41" i="1"/>
  <c r="K41" i="1"/>
  <c r="J41" i="1"/>
  <c r="I41" i="1"/>
  <c r="M30" i="1"/>
  <c r="L30" i="1"/>
  <c r="K30" i="1"/>
  <c r="J30" i="1"/>
  <c r="I30" i="1"/>
  <c r="M20" i="1"/>
  <c r="L20" i="1"/>
  <c r="K20" i="1"/>
  <c r="J20" i="1"/>
  <c r="I20" i="1"/>
  <c r="M16" i="1"/>
  <c r="L16" i="1"/>
  <c r="K16" i="1"/>
  <c r="J16" i="1"/>
  <c r="I16" i="1"/>
  <c r="M5" i="1"/>
  <c r="L5" i="1"/>
  <c r="K5" i="1"/>
  <c r="J5" i="1"/>
  <c r="I5" i="1"/>
  <c r="M7" i="1"/>
  <c r="L7" i="1"/>
  <c r="K7" i="1"/>
  <c r="J7" i="1"/>
  <c r="I7" i="1"/>
  <c r="M113" i="1"/>
  <c r="L113" i="1"/>
  <c r="K113" i="1"/>
  <c r="J113" i="1"/>
  <c r="I113" i="1"/>
  <c r="M74" i="1"/>
  <c r="L74" i="1"/>
  <c r="K74" i="1"/>
  <c r="J74" i="1"/>
  <c r="I74" i="1"/>
  <c r="M52" i="1"/>
  <c r="L52" i="1"/>
  <c r="K52" i="1"/>
  <c r="J52" i="1"/>
  <c r="I52" i="1"/>
  <c r="M49" i="1"/>
  <c r="L49" i="1"/>
  <c r="K49" i="1"/>
  <c r="J49" i="1"/>
  <c r="I49" i="1"/>
  <c r="M35" i="1"/>
  <c r="L35" i="1"/>
  <c r="K35" i="1"/>
  <c r="J35" i="1"/>
  <c r="I35" i="1"/>
  <c r="M27" i="1"/>
  <c r="L27" i="1"/>
  <c r="K27" i="1"/>
  <c r="J27" i="1"/>
  <c r="I27" i="1"/>
  <c r="M23" i="1"/>
  <c r="L23" i="1"/>
  <c r="K23" i="1"/>
  <c r="J23" i="1"/>
  <c r="I23" i="1"/>
  <c r="M119" i="1"/>
  <c r="L119" i="1"/>
  <c r="K119" i="1"/>
  <c r="J119" i="1"/>
  <c r="I119" i="1"/>
  <c r="M12" i="1"/>
  <c r="L12" i="1"/>
  <c r="K12" i="1"/>
  <c r="J12" i="1"/>
  <c r="I12" i="1"/>
</calcChain>
</file>

<file path=xl/sharedStrings.xml><?xml version="1.0" encoding="utf-8"?>
<sst xmlns="http://schemas.openxmlformats.org/spreadsheetml/2006/main" count="581" uniqueCount="61">
  <si>
    <t>Cibersort</t>
  </si>
  <si>
    <t>ALL</t>
  </si>
  <si>
    <t>TMM</t>
  </si>
  <si>
    <t>RawCount</t>
  </si>
  <si>
    <t>Dendritic cells</t>
    <phoneticPr fontId="1" type="noConversion"/>
  </si>
  <si>
    <t>Endothelial cells</t>
    <phoneticPr fontId="1" type="noConversion"/>
  </si>
  <si>
    <t>Macrophage-like GAMs</t>
    <phoneticPr fontId="1" type="noConversion"/>
  </si>
  <si>
    <t>CellType</t>
    <phoneticPr fontId="1" type="noConversion"/>
  </si>
  <si>
    <t>Microglia-like GAMs</t>
    <phoneticPr fontId="1" type="noConversion"/>
  </si>
  <si>
    <t>NKT-like cells</t>
    <phoneticPr fontId="1" type="noConversion"/>
  </si>
  <si>
    <t>Oligodendrocytes</t>
    <phoneticPr fontId="1" type="noConversion"/>
  </si>
  <si>
    <t>T cells</t>
    <phoneticPr fontId="1" type="noConversion"/>
  </si>
  <si>
    <t>Tumor cells</t>
    <phoneticPr fontId="1" type="noConversion"/>
  </si>
  <si>
    <t>B cells</t>
    <phoneticPr fontId="1" type="noConversion"/>
  </si>
  <si>
    <t>Mural cells</t>
    <phoneticPr fontId="1" type="noConversion"/>
  </si>
  <si>
    <t>DeconMeth</t>
    <phoneticPr fontId="1" type="noConversion"/>
  </si>
  <si>
    <t>Min.pct</t>
    <phoneticPr fontId="1" type="noConversion"/>
  </si>
  <si>
    <t>Sampling</t>
    <phoneticPr fontId="1" type="noConversion"/>
  </si>
  <si>
    <t>GeneNumber</t>
    <phoneticPr fontId="1" type="noConversion"/>
  </si>
  <si>
    <t>RefNorm</t>
    <phoneticPr fontId="1" type="noConversion"/>
  </si>
  <si>
    <t>BulkNorm</t>
    <phoneticPr fontId="1" type="noConversion"/>
  </si>
  <si>
    <t>RMSE</t>
    <phoneticPr fontId="1" type="noConversion"/>
  </si>
  <si>
    <t>SCT</t>
  </si>
  <si>
    <t>EPIC</t>
  </si>
  <si>
    <t>TPM</t>
  </si>
  <si>
    <t>MinDist</t>
  </si>
  <si>
    <t>Sumup_merge</t>
    <phoneticPr fontId="1" type="noConversion"/>
  </si>
  <si>
    <t>Best100</t>
    <phoneticPr fontId="1" type="noConversion"/>
  </si>
  <si>
    <t>Best1000</t>
    <phoneticPr fontId="1" type="noConversion"/>
  </si>
  <si>
    <t>Best2500</t>
    <phoneticPr fontId="1" type="noConversion"/>
  </si>
  <si>
    <t>Best6000</t>
    <phoneticPr fontId="1" type="noConversion"/>
  </si>
  <si>
    <t>TMM</t>
    <phoneticPr fontId="1" type="noConversion"/>
  </si>
  <si>
    <t>ALL</t>
    <phoneticPr fontId="1" type="noConversion"/>
  </si>
  <si>
    <t>vst</t>
  </si>
  <si>
    <t>vst</t>
    <phoneticPr fontId="1" type="noConversion"/>
  </si>
  <si>
    <t>Cibersort</t>
    <phoneticPr fontId="1" type="noConversion"/>
  </si>
  <si>
    <t>LogNormalize</t>
  </si>
  <si>
    <t>TPM</t>
    <phoneticPr fontId="1" type="noConversion"/>
  </si>
  <si>
    <t>NormCount</t>
  </si>
  <si>
    <t>NormCount</t>
    <phoneticPr fontId="1" type="noConversion"/>
  </si>
  <si>
    <t>ntd</t>
  </si>
  <si>
    <t>ntd</t>
    <phoneticPr fontId="1" type="noConversion"/>
  </si>
  <si>
    <t>RPKM</t>
  </si>
  <si>
    <t>RPKM</t>
    <phoneticPr fontId="1" type="noConversion"/>
  </si>
  <si>
    <t>logTPM</t>
  </si>
  <si>
    <t>logTPM</t>
    <phoneticPr fontId="1" type="noConversion"/>
  </si>
  <si>
    <t xml:space="preserve">Cibersort     </t>
  </si>
  <si>
    <t>SCT</t>
    <phoneticPr fontId="1" type="noConversion"/>
  </si>
  <si>
    <t>EPIC</t>
    <phoneticPr fontId="1" type="noConversion"/>
  </si>
  <si>
    <t>RawCount</t>
    <phoneticPr fontId="1" type="noConversion"/>
  </si>
  <si>
    <t>Single100</t>
    <phoneticPr fontId="1" type="noConversion"/>
  </si>
  <si>
    <t>Single1000</t>
    <phoneticPr fontId="1" type="noConversion"/>
  </si>
  <si>
    <t>Single2500</t>
    <phoneticPr fontId="1" type="noConversion"/>
  </si>
  <si>
    <t>Single6000</t>
    <phoneticPr fontId="1" type="noConversion"/>
  </si>
  <si>
    <t>vst</t>
    <phoneticPr fontId="1" type="noConversion"/>
  </si>
  <si>
    <t>ntd</t>
    <phoneticPr fontId="1" type="noConversion"/>
  </si>
  <si>
    <t>NormCount</t>
    <phoneticPr fontId="1" type="noConversion"/>
  </si>
  <si>
    <t>TMM</t>
    <phoneticPr fontId="1" type="noConversion"/>
  </si>
  <si>
    <t>TPM</t>
    <phoneticPr fontId="1" type="noConversion"/>
  </si>
  <si>
    <t>logTPM</t>
    <phoneticPr fontId="1" type="noConversion"/>
  </si>
  <si>
    <t>RPKM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</si>
</sst>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7" tint="0.39997558519241921"/>
      <name val="新細明體"/>
      <family val="1"/>
      <charset val="136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6699FF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0000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2" fillId="3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2" fillId="9" borderId="0" xfId="0" applyFont="1" applyFill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colors>
    <mruColors>
      <color rgb="FF0000CC"/>
      <color rgb="FF3366FF"/>
      <color rgb="FF6699FF"/>
      <color rgb="FF99CCFF"/>
      <color rgb="FFFFCCCC"/>
      <color rgb="FFFF9999"/>
      <color rgb="FFFF5050"/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F882B-8456-422A-9DD4-E14D08D5347F}">
  <dimension ref="A1:M153"/>
  <sheetViews>
    <sheetView tabSelected="1" workbookViewId="0">
      <pane xSplit="1" ySplit="1" topLeftCell="B110" activePane="bottomRight" state="frozen"/>
      <selection pane="topRight" activeCell="B1" sqref="B1"/>
      <selection pane="bottomLeft" activeCell="A2" sqref="A2"/>
      <selection pane="bottomRight" activeCell="I129" sqref="I129"/>
    </sheetView>
  </sheetViews>
  <sheetFormatPr defaultRowHeight="16.5" x14ac:dyDescent="0.25"/>
  <cols>
    <col min="1" max="1" width="21.5" bestFit="1" customWidth="1"/>
    <col min="2" max="2" width="10.625" bestFit="1" customWidth="1"/>
    <col min="3" max="3" width="7.5" bestFit="1" customWidth="1"/>
    <col min="4" max="4" width="8.875" bestFit="1" customWidth="1"/>
    <col min="5" max="5" width="12.25" bestFit="1" customWidth="1"/>
    <col min="6" max="6" width="13" bestFit="1" customWidth="1"/>
    <col min="7" max="7" width="12.375" bestFit="1" customWidth="1"/>
    <col min="8" max="8" width="10.5" bestFit="1" customWidth="1"/>
    <col min="9" max="9" width="10.625" bestFit="1" customWidth="1"/>
    <col min="10" max="10" width="7.5" bestFit="1" customWidth="1"/>
    <col min="11" max="11" width="8.875" bestFit="1" customWidth="1"/>
    <col min="12" max="12" width="12.25" bestFit="1" customWidth="1"/>
    <col min="13" max="13" width="8.75" bestFit="1" customWidth="1"/>
  </cols>
  <sheetData>
    <row r="1" spans="1:13" x14ac:dyDescent="0.25">
      <c r="A1" t="s">
        <v>7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15</v>
      </c>
      <c r="J1" t="s">
        <v>16</v>
      </c>
      <c r="K1" t="s">
        <v>17</v>
      </c>
      <c r="L1" t="s">
        <v>18</v>
      </c>
      <c r="M1" t="s">
        <v>19</v>
      </c>
    </row>
    <row r="2" spans="1:13" x14ac:dyDescent="0.25">
      <c r="A2" t="s">
        <v>13</v>
      </c>
      <c r="B2" t="s">
        <v>23</v>
      </c>
      <c r="C2">
        <v>211</v>
      </c>
      <c r="D2" t="s">
        <v>25</v>
      </c>
      <c r="E2">
        <v>100</v>
      </c>
      <c r="F2" t="s">
        <v>36</v>
      </c>
      <c r="G2" t="s">
        <v>40</v>
      </c>
      <c r="H2">
        <v>0.47210340000000001</v>
      </c>
      <c r="I2">
        <f>IF(B2="Cibersort",1,IF(B2="EPIC",2,IF(B2="ConsesnusTME",3,"NA")))</f>
        <v>2</v>
      </c>
      <c r="J2">
        <f>IF(C2=211,1,IF(C2=411,2,IF(C2=611,3,"NA")))</f>
        <v>1</v>
      </c>
      <c r="K2">
        <f>IF(D2="ALL",1,IF(D2="MinDist",2,"NA"))</f>
        <v>2</v>
      </c>
      <c r="L2">
        <f>IF(E2=20,1,IF(E2=50,2,IF(E2=100,3,"NA")))</f>
        <v>3</v>
      </c>
      <c r="M2">
        <f>IF(F2="TPM",1,IF(F2="TMM",2,IF(F2="LogNormalize",3,IF(F2="SCT",4,IF(F2="RawCount",5,"NA")))))</f>
        <v>3</v>
      </c>
    </row>
    <row r="3" spans="1:13" x14ac:dyDescent="0.25">
      <c r="A3" t="s">
        <v>13</v>
      </c>
      <c r="B3" t="s">
        <v>23</v>
      </c>
      <c r="C3">
        <v>211</v>
      </c>
      <c r="D3" t="s">
        <v>1</v>
      </c>
      <c r="E3">
        <v>50</v>
      </c>
      <c r="F3" t="s">
        <v>22</v>
      </c>
      <c r="G3" t="s">
        <v>33</v>
      </c>
      <c r="H3">
        <v>0.55430789999999996</v>
      </c>
      <c r="I3">
        <f>IF(B3="Cibersort",1,IF(B3="EPIC",2,IF(B3="ConsesnusTME",3,"NA")))</f>
        <v>2</v>
      </c>
      <c r="J3">
        <f>IF(C3=211,1,IF(C3=411,2,IF(C3=611,3,"NA")))</f>
        <v>1</v>
      </c>
      <c r="K3">
        <f>IF(D3="ALL",1,IF(D3="MinDist",2,"NA"))</f>
        <v>1</v>
      </c>
      <c r="L3">
        <f>IF(E3=20,1,IF(E3=50,2,IF(E3=100,3,"NA")))</f>
        <v>2</v>
      </c>
      <c r="M3">
        <f>IF(F3="TPM",1,IF(F3="TMM",2,IF(F3="LogNormalize",3,IF(F3="SCT",4,IF(F3="RawCount",5,"NA")))))</f>
        <v>4</v>
      </c>
    </row>
    <row r="4" spans="1:13" x14ac:dyDescent="0.25">
      <c r="A4" t="s">
        <v>13</v>
      </c>
      <c r="B4" t="s">
        <v>23</v>
      </c>
      <c r="C4">
        <v>611</v>
      </c>
      <c r="D4" t="s">
        <v>25</v>
      </c>
      <c r="E4">
        <v>100</v>
      </c>
      <c r="F4" t="s">
        <v>2</v>
      </c>
      <c r="G4" t="s">
        <v>31</v>
      </c>
      <c r="H4">
        <v>0.38009999999999999</v>
      </c>
      <c r="I4">
        <f>IF(B4="Cibersort",1,IF(B4="EPIC",2,IF(B4="ConsesnusTME",3,"NA")))</f>
        <v>2</v>
      </c>
      <c r="J4">
        <f>IF(C4=211,1,IF(C4=411,2,IF(C4=611,3,"NA")))</f>
        <v>3</v>
      </c>
      <c r="K4">
        <f>IF(D4="ALL",1,IF(D4="MinDist",2,"NA"))</f>
        <v>2</v>
      </c>
      <c r="L4">
        <f>IF(E4=20,1,IF(E4=50,2,IF(E4=100,3,"NA")))</f>
        <v>3</v>
      </c>
      <c r="M4">
        <f>IF(F4="TPM",1,IF(F4="TMM",2,IF(F4="LogNormalize",3,IF(F4="SCT",4,IF(F4="RawCount",5,"NA")))))</f>
        <v>2</v>
      </c>
    </row>
    <row r="5" spans="1:13" x14ac:dyDescent="0.25">
      <c r="A5" t="s">
        <v>13</v>
      </c>
      <c r="B5" t="s">
        <v>23</v>
      </c>
      <c r="C5">
        <v>611</v>
      </c>
      <c r="D5" t="s">
        <v>25</v>
      </c>
      <c r="E5">
        <v>100</v>
      </c>
      <c r="F5" t="s">
        <v>2</v>
      </c>
      <c r="G5" t="s">
        <v>38</v>
      </c>
      <c r="H5">
        <v>0.38010070000000001</v>
      </c>
      <c r="I5">
        <f>IF(B5="Cibersort",1,IF(B5="EPIC",2,IF(B5="ConsesnusTME",3,"NA")))</f>
        <v>2</v>
      </c>
      <c r="J5">
        <f>IF(C5=211,1,IF(C5=411,2,IF(C5=611,3,"NA")))</f>
        <v>3</v>
      </c>
      <c r="K5">
        <f>IF(D5="ALL",1,IF(D5="MinDist",2,"NA"))</f>
        <v>2</v>
      </c>
      <c r="L5">
        <f>IF(E5=20,1,IF(E5=50,2,IF(E5=100,3,"NA")))</f>
        <v>3</v>
      </c>
      <c r="M5">
        <f>IF(F5="TPM",1,IF(F5="TMM",2,IF(F5="LogNormalize",3,IF(F5="SCT",4,IF(F5="RawCount",5,"NA")))))</f>
        <v>2</v>
      </c>
    </row>
    <row r="6" spans="1:13" x14ac:dyDescent="0.25">
      <c r="A6" t="s">
        <v>13</v>
      </c>
      <c r="B6" t="s">
        <v>23</v>
      </c>
      <c r="C6">
        <v>611</v>
      </c>
      <c r="D6" t="s">
        <v>25</v>
      </c>
      <c r="E6">
        <v>100</v>
      </c>
      <c r="F6" t="s">
        <v>2</v>
      </c>
      <c r="G6" t="s">
        <v>3</v>
      </c>
      <c r="H6">
        <v>0.38013599999999997</v>
      </c>
      <c r="I6">
        <f>IF(B6="Cibersort",1,IF(B6="EPIC",2,IF(B6="ConsesnusTME",3,"NA")))</f>
        <v>2</v>
      </c>
      <c r="J6">
        <f>IF(C6=211,1,IF(C6=411,2,IF(C6=611,3,"NA")))</f>
        <v>3</v>
      </c>
      <c r="K6">
        <f>IF(D6="ALL",1,IF(D6="MinDist",2,"NA"))</f>
        <v>2</v>
      </c>
      <c r="L6">
        <f>IF(E6=20,1,IF(E6=50,2,IF(E6=100,3,"NA")))</f>
        <v>3</v>
      </c>
      <c r="M6">
        <f>IF(F6="TPM",1,IF(F6="TMM",2,IF(F6="LogNormalize",3,IF(F6="SCT",4,IF(F6="RawCount",5,"NA")))))</f>
        <v>2</v>
      </c>
    </row>
    <row r="7" spans="1:13" x14ac:dyDescent="0.25">
      <c r="A7" t="s">
        <v>13</v>
      </c>
      <c r="B7" t="s">
        <v>0</v>
      </c>
      <c r="C7">
        <v>611</v>
      </c>
      <c r="D7" t="s">
        <v>25</v>
      </c>
      <c r="E7">
        <v>100</v>
      </c>
      <c r="F7" t="s">
        <v>2</v>
      </c>
      <c r="G7" t="s">
        <v>44</v>
      </c>
      <c r="H7">
        <v>0.64840339999999996</v>
      </c>
      <c r="I7">
        <f>IF(B7="Cibersort",1,IF(B7="EPIC",2,IF(B7="ConsesnusTME",3,"NA")))</f>
        <v>1</v>
      </c>
      <c r="J7">
        <f>IF(C7=211,1,IF(C7=411,2,IF(C7=611,3,"NA")))</f>
        <v>3</v>
      </c>
      <c r="K7">
        <f>IF(D7="ALL",1,IF(D7="MinDist",2,"NA"))</f>
        <v>2</v>
      </c>
      <c r="L7">
        <f>IF(E7=20,1,IF(E7=50,2,IF(E7=100,3,"NA")))</f>
        <v>3</v>
      </c>
      <c r="M7">
        <f>IF(F7="TPM",1,IF(F7="TMM",2,IF(F7="LogNormalize",3,IF(F7="SCT",4,IF(F7="RawCount",5,"NA")))))</f>
        <v>2</v>
      </c>
    </row>
    <row r="8" spans="1:13" x14ac:dyDescent="0.25">
      <c r="A8" t="s">
        <v>13</v>
      </c>
      <c r="B8" t="s">
        <v>0</v>
      </c>
      <c r="C8">
        <v>611</v>
      </c>
      <c r="D8" t="s">
        <v>25</v>
      </c>
      <c r="E8">
        <v>100</v>
      </c>
      <c r="F8" t="s">
        <v>2</v>
      </c>
      <c r="G8" t="s">
        <v>42</v>
      </c>
      <c r="H8">
        <v>0.64854909999999999</v>
      </c>
      <c r="I8">
        <f>IF(B8="Cibersort",1,IF(B8="EPIC",2,IF(B8="ConsesnusTME",3,"NA")))</f>
        <v>1</v>
      </c>
      <c r="J8">
        <f>IF(C8=211,1,IF(C8=411,2,IF(C8=611,3,"NA")))</f>
        <v>3</v>
      </c>
      <c r="K8">
        <f>IF(D8="ALL",1,IF(D8="MinDist",2,"NA"))</f>
        <v>2</v>
      </c>
      <c r="L8">
        <f>IF(E8=20,1,IF(E8=50,2,IF(E8=100,3,"NA")))</f>
        <v>3</v>
      </c>
      <c r="M8">
        <f>IF(F8="TPM",1,IF(F8="TMM",2,IF(F8="LogNormalize",3,IF(F8="SCT",4,IF(F8="RawCount",5,"NA")))))</f>
        <v>2</v>
      </c>
    </row>
    <row r="9" spans="1:13" x14ac:dyDescent="0.25">
      <c r="A9" t="s">
        <v>13</v>
      </c>
      <c r="B9" t="s">
        <v>0</v>
      </c>
      <c r="C9">
        <v>611</v>
      </c>
      <c r="D9" t="s">
        <v>25</v>
      </c>
      <c r="E9">
        <v>100</v>
      </c>
      <c r="F9" t="s">
        <v>2</v>
      </c>
      <c r="G9" t="s">
        <v>24</v>
      </c>
      <c r="H9">
        <v>0.64889379999999997</v>
      </c>
      <c r="I9">
        <f>IF(B9="Cibersort",1,IF(B9="EPIC",2,IF(B9="ConsesnusTME",3,"NA")))</f>
        <v>1</v>
      </c>
      <c r="J9">
        <f>IF(C9=211,1,IF(C9=411,2,IF(C9=611,3,"NA")))</f>
        <v>3</v>
      </c>
      <c r="K9">
        <f>IF(D9="ALL",1,IF(D9="MinDist",2,"NA"))</f>
        <v>2</v>
      </c>
      <c r="L9">
        <f>IF(E9=20,1,IF(E9=50,2,IF(E9=100,3,"NA")))</f>
        <v>3</v>
      </c>
      <c r="M9">
        <f>IF(F9="TPM",1,IF(F9="TMM",2,IF(F9="LogNormalize",3,IF(F9="SCT",4,IF(F9="RawCount",5,"NA")))))</f>
        <v>2</v>
      </c>
    </row>
    <row r="10" spans="1:13" x14ac:dyDescent="0.25">
      <c r="A10" t="s">
        <v>4</v>
      </c>
      <c r="B10" t="s">
        <v>0</v>
      </c>
      <c r="C10">
        <v>211</v>
      </c>
      <c r="D10" t="s">
        <v>1</v>
      </c>
      <c r="E10">
        <v>100</v>
      </c>
      <c r="F10" t="s">
        <v>36</v>
      </c>
      <c r="G10" t="s">
        <v>33</v>
      </c>
      <c r="H10">
        <v>2.6239680000000001</v>
      </c>
      <c r="I10">
        <f>IF(B10="Cibersort",1,IF(B10="EPIC",2,IF(B10="ConsesnusTME",3,"NA")))</f>
        <v>1</v>
      </c>
      <c r="J10">
        <f>IF(C10=211,1,IF(C10=411,2,IF(C10=611,3,"NA")))</f>
        <v>1</v>
      </c>
      <c r="K10">
        <f>IF(D10="ALL",1,IF(D10="MinDist",2,"NA"))</f>
        <v>1</v>
      </c>
      <c r="L10">
        <f>IF(E10=20,1,IF(E10=50,2,IF(E10=100,3,"NA")))</f>
        <v>3</v>
      </c>
      <c r="M10">
        <f>IF(F10="TPM",1,IF(F10="TMM",2,IF(F10="LogNormalize",3,IF(F10="SCT",4,IF(F10="RawCount",5,"NA")))))</f>
        <v>3</v>
      </c>
    </row>
    <row r="11" spans="1:13" x14ac:dyDescent="0.25">
      <c r="A11" t="s">
        <v>4</v>
      </c>
      <c r="B11" t="s">
        <v>0</v>
      </c>
      <c r="C11">
        <v>411</v>
      </c>
      <c r="D11" t="s">
        <v>1</v>
      </c>
      <c r="E11">
        <v>100</v>
      </c>
      <c r="F11" t="s">
        <v>22</v>
      </c>
      <c r="G11" t="s">
        <v>42</v>
      </c>
      <c r="H11">
        <v>2.128905</v>
      </c>
      <c r="I11">
        <f>IF(B11="Cibersort",1,IF(B11="EPIC",2,IF(B11="ConsesnusTME",3,"NA")))</f>
        <v>1</v>
      </c>
      <c r="J11">
        <f>IF(C11=211,1,IF(C11=411,2,IF(C11=611,3,"NA")))</f>
        <v>2</v>
      </c>
      <c r="K11">
        <f>IF(D11="ALL",1,IF(D11="MinDist",2,"NA"))</f>
        <v>1</v>
      </c>
      <c r="L11">
        <f>IF(E11=20,1,IF(E11=50,2,IF(E11=100,3,"NA")))</f>
        <v>3</v>
      </c>
      <c r="M11">
        <f>IF(F11="TPM",1,IF(F11="TMM",2,IF(F11="LogNormalize",3,IF(F11="SCT",4,IF(F11="RawCount",5,"NA")))))</f>
        <v>4</v>
      </c>
    </row>
    <row r="12" spans="1:13" x14ac:dyDescent="0.25">
      <c r="A12" t="s">
        <v>4</v>
      </c>
      <c r="B12" t="s">
        <v>0</v>
      </c>
      <c r="C12">
        <v>411</v>
      </c>
      <c r="D12" t="s">
        <v>1</v>
      </c>
      <c r="E12">
        <v>100</v>
      </c>
      <c r="F12" t="s">
        <v>22</v>
      </c>
      <c r="G12" t="s">
        <v>44</v>
      </c>
      <c r="H12">
        <v>2.129362</v>
      </c>
      <c r="I12">
        <f>IF(B12="Cibersort",1,IF(B12="EPIC",2,IF(B12="ConsesnusTME",3,"NA")))</f>
        <v>1</v>
      </c>
      <c r="J12">
        <f>IF(C12=211,1,IF(C12=411,2,IF(C12=611,3,"NA")))</f>
        <v>2</v>
      </c>
      <c r="K12">
        <f>IF(D12="ALL",1,IF(D12="MinDist",2,"NA"))</f>
        <v>1</v>
      </c>
      <c r="L12">
        <f>IF(E12=20,1,IF(E12=50,2,IF(E12=100,3,"NA")))</f>
        <v>3</v>
      </c>
      <c r="M12">
        <f>IF(F12="TPM",1,IF(F12="TMM",2,IF(F12="LogNormalize",3,IF(F12="SCT",4,IF(F12="RawCount",5,"NA")))))</f>
        <v>4</v>
      </c>
    </row>
    <row r="13" spans="1:13" x14ac:dyDescent="0.25">
      <c r="A13" t="s">
        <v>4</v>
      </c>
      <c r="B13" t="s">
        <v>0</v>
      </c>
      <c r="C13">
        <v>411</v>
      </c>
      <c r="D13" t="s">
        <v>1</v>
      </c>
      <c r="E13">
        <v>100</v>
      </c>
      <c r="F13" t="s">
        <v>22</v>
      </c>
      <c r="G13" t="s">
        <v>37</v>
      </c>
      <c r="H13">
        <v>2.1297130000000002</v>
      </c>
      <c r="I13">
        <f>IF(B13="Cibersort",1,IF(B13="EPIC",2,IF(B13="ConsesnusTME",3,"NA")))</f>
        <v>1</v>
      </c>
      <c r="J13">
        <f>IF(C13=211,1,IF(C13=411,2,IF(C13=611,3,"NA")))</f>
        <v>2</v>
      </c>
      <c r="K13">
        <f>IF(D13="ALL",1,IF(D13="MinDist",2,"NA"))</f>
        <v>1</v>
      </c>
      <c r="L13">
        <f>IF(E13=20,1,IF(E13=50,2,IF(E13=100,3,"NA")))</f>
        <v>3</v>
      </c>
      <c r="M13">
        <f>IF(F13="TPM",1,IF(F13="TMM",2,IF(F13="LogNormalize",3,IF(F13="SCT",4,IF(F13="RawCount",5,"NA")))))</f>
        <v>4</v>
      </c>
    </row>
    <row r="14" spans="1:13" x14ac:dyDescent="0.25">
      <c r="A14" t="s">
        <v>4</v>
      </c>
      <c r="B14" t="s">
        <v>0</v>
      </c>
      <c r="C14">
        <v>611</v>
      </c>
      <c r="D14" t="s">
        <v>1</v>
      </c>
      <c r="E14">
        <v>100</v>
      </c>
      <c r="F14" t="s">
        <v>22</v>
      </c>
      <c r="G14" t="s">
        <v>40</v>
      </c>
      <c r="H14">
        <v>2.168479</v>
      </c>
      <c r="I14">
        <f>IF(B14="Cibersort",1,IF(B14="EPIC",2,IF(B14="ConsesnusTME",3,"NA")))</f>
        <v>1</v>
      </c>
      <c r="J14">
        <f>IF(C14=211,1,IF(C14=411,2,IF(C14=611,3,"NA")))</f>
        <v>3</v>
      </c>
      <c r="K14">
        <f>IF(D14="ALL",1,IF(D14="MinDist",2,"NA"))</f>
        <v>1</v>
      </c>
      <c r="L14">
        <f>IF(E14=20,1,IF(E14=50,2,IF(E14=100,3,"NA")))</f>
        <v>3</v>
      </c>
      <c r="M14">
        <f>IF(F14="TPM",1,IF(F14="TMM",2,IF(F14="LogNormalize",3,IF(F14="SCT",4,IF(F14="RawCount",5,"NA")))))</f>
        <v>4</v>
      </c>
    </row>
    <row r="15" spans="1:13" x14ac:dyDescent="0.25">
      <c r="A15" t="s">
        <v>4</v>
      </c>
      <c r="B15" t="s">
        <v>0</v>
      </c>
      <c r="C15">
        <v>611</v>
      </c>
      <c r="D15" t="s">
        <v>1</v>
      </c>
      <c r="E15">
        <v>100</v>
      </c>
      <c r="F15" t="s">
        <v>22</v>
      </c>
      <c r="G15" t="s">
        <v>3</v>
      </c>
      <c r="H15">
        <v>2.168647</v>
      </c>
      <c r="I15">
        <f>IF(B15="Cibersort",1,IF(B15="EPIC",2,IF(B15="ConsesnusTME",3,"NA")))</f>
        <v>1</v>
      </c>
      <c r="J15">
        <f>IF(C15=211,1,IF(C15=411,2,IF(C15=611,3,"NA")))</f>
        <v>3</v>
      </c>
      <c r="K15">
        <f>IF(D15="ALL",1,IF(D15="MinDist",2,"NA"))</f>
        <v>1</v>
      </c>
      <c r="L15">
        <f>IF(E15=20,1,IF(E15=50,2,IF(E15=100,3,"NA")))</f>
        <v>3</v>
      </c>
      <c r="M15">
        <f>IF(F15="TPM",1,IF(F15="TMM",2,IF(F15="LogNormalize",3,IF(F15="SCT",4,IF(F15="RawCount",5,"NA")))))</f>
        <v>4</v>
      </c>
    </row>
    <row r="16" spans="1:13" x14ac:dyDescent="0.25">
      <c r="A16" t="s">
        <v>4</v>
      </c>
      <c r="B16" t="s">
        <v>0</v>
      </c>
      <c r="C16">
        <v>611</v>
      </c>
      <c r="D16" t="s">
        <v>1</v>
      </c>
      <c r="E16">
        <v>100</v>
      </c>
      <c r="F16" t="s">
        <v>22</v>
      </c>
      <c r="G16" t="s">
        <v>38</v>
      </c>
      <c r="H16">
        <v>2.1686619999999999</v>
      </c>
      <c r="I16">
        <f>IF(B16="Cibersort",1,IF(B16="EPIC",2,IF(B16="ConsesnusTME",3,"NA")))</f>
        <v>1</v>
      </c>
      <c r="J16">
        <f>IF(C16=211,1,IF(C16=411,2,IF(C16=611,3,"NA")))</f>
        <v>3</v>
      </c>
      <c r="K16">
        <f>IF(D16="ALL",1,IF(D16="MinDist",2,"NA"))</f>
        <v>1</v>
      </c>
      <c r="L16">
        <f>IF(E16=20,1,IF(E16=50,2,IF(E16=100,3,"NA")))</f>
        <v>3</v>
      </c>
      <c r="M16">
        <f>IF(F16="TPM",1,IF(F16="TMM",2,IF(F16="LogNormalize",3,IF(F16="SCT",4,IF(F16="RawCount",5,"NA")))))</f>
        <v>4</v>
      </c>
    </row>
    <row r="17" spans="1:13" x14ac:dyDescent="0.25">
      <c r="A17" t="s">
        <v>4</v>
      </c>
      <c r="B17" t="s">
        <v>0</v>
      </c>
      <c r="C17">
        <v>611</v>
      </c>
      <c r="D17" t="s">
        <v>1</v>
      </c>
      <c r="E17">
        <v>100</v>
      </c>
      <c r="F17" t="s">
        <v>22</v>
      </c>
      <c r="G17" t="s">
        <v>31</v>
      </c>
      <c r="H17">
        <v>2.1686999999999999</v>
      </c>
      <c r="I17">
        <f>IF(B17="Cibersort",1,IF(B17="EPIC",2,IF(B17="ConsesnusTME",3,"NA")))</f>
        <v>1</v>
      </c>
      <c r="J17">
        <f>IF(C17=211,1,IF(C17=411,2,IF(C17=611,3,"NA")))</f>
        <v>3</v>
      </c>
      <c r="K17">
        <f>IF(D17="ALL",1,IF(D17="MinDist",2,"NA"))</f>
        <v>1</v>
      </c>
      <c r="L17">
        <f>IF(E17=20,1,IF(E17=50,2,IF(E17=100,3,"NA")))</f>
        <v>3</v>
      </c>
      <c r="M17">
        <f>IF(F17="TPM",1,IF(F17="TMM",2,IF(F17="LogNormalize",3,IF(F17="SCT",4,IF(F17="RawCount",5,"NA")))))</f>
        <v>4</v>
      </c>
    </row>
    <row r="18" spans="1:13" x14ac:dyDescent="0.25">
      <c r="A18" t="s">
        <v>5</v>
      </c>
      <c r="B18" t="s">
        <v>23</v>
      </c>
      <c r="C18">
        <v>611</v>
      </c>
      <c r="D18" t="s">
        <v>1</v>
      </c>
      <c r="E18">
        <v>20</v>
      </c>
      <c r="F18" t="s">
        <v>3</v>
      </c>
      <c r="G18" t="s">
        <v>31</v>
      </c>
      <c r="H18">
        <v>0.29470000000000002</v>
      </c>
      <c r="I18">
        <f>IF(B18="Cibersort",1,IF(B18="EPIC",2,IF(B18="ConsesnusTME",3,"NA")))</f>
        <v>2</v>
      </c>
      <c r="J18">
        <f>IF(C18=211,1,IF(C18=411,2,IF(C18=611,3,"NA")))</f>
        <v>3</v>
      </c>
      <c r="K18">
        <f>IF(D18="ALL",1,IF(D18="MinDist",2,"NA"))</f>
        <v>1</v>
      </c>
      <c r="L18">
        <f>IF(E18=20,1,IF(E18=50,2,IF(E18=100,3,"NA")))</f>
        <v>1</v>
      </c>
      <c r="M18">
        <f>IF(F18="TPM",1,IF(F18="TMM",2,IF(F18="LogNormalize",3,IF(F18="SCT",4,IF(F18="RawCount",5,"NA")))))</f>
        <v>5</v>
      </c>
    </row>
    <row r="19" spans="1:13" x14ac:dyDescent="0.25">
      <c r="A19" t="s">
        <v>5</v>
      </c>
      <c r="B19" t="s">
        <v>23</v>
      </c>
      <c r="C19">
        <v>611</v>
      </c>
      <c r="D19" t="s">
        <v>1</v>
      </c>
      <c r="E19">
        <v>20</v>
      </c>
      <c r="F19" t="s">
        <v>3</v>
      </c>
      <c r="G19" t="s">
        <v>3</v>
      </c>
      <c r="H19">
        <v>0.29476190000000002</v>
      </c>
      <c r="I19">
        <f>IF(B19="Cibersort",1,IF(B19="EPIC",2,IF(B19="ConsesnusTME",3,"NA")))</f>
        <v>2</v>
      </c>
      <c r="J19">
        <f>IF(C19=211,1,IF(C19=411,2,IF(C19=611,3,"NA")))</f>
        <v>3</v>
      </c>
      <c r="K19">
        <f>IF(D19="ALL",1,IF(D19="MinDist",2,"NA"))</f>
        <v>1</v>
      </c>
      <c r="L19">
        <f>IF(E19=20,1,IF(E19=50,2,IF(E19=100,3,"NA")))</f>
        <v>1</v>
      </c>
      <c r="M19">
        <f>IF(F19="TPM",1,IF(F19="TMM",2,IF(F19="LogNormalize",3,IF(F19="SCT",4,IF(F19="RawCount",5,"NA")))))</f>
        <v>5</v>
      </c>
    </row>
    <row r="20" spans="1:13" x14ac:dyDescent="0.25">
      <c r="A20" t="s">
        <v>5</v>
      </c>
      <c r="B20" t="s">
        <v>23</v>
      </c>
      <c r="C20">
        <v>611</v>
      </c>
      <c r="D20" t="s">
        <v>1</v>
      </c>
      <c r="E20">
        <v>20</v>
      </c>
      <c r="F20" t="s">
        <v>3</v>
      </c>
      <c r="G20" t="s">
        <v>38</v>
      </c>
      <c r="H20">
        <v>0.29476590000000003</v>
      </c>
      <c r="I20">
        <f>IF(B20="Cibersort",1,IF(B20="EPIC",2,IF(B20="ConsesnusTME",3,"NA")))</f>
        <v>2</v>
      </c>
      <c r="J20">
        <f>IF(C20=211,1,IF(C20=411,2,IF(C20=611,3,"NA")))</f>
        <v>3</v>
      </c>
      <c r="K20">
        <f>IF(D20="ALL",1,IF(D20="MinDist",2,"NA"))</f>
        <v>1</v>
      </c>
      <c r="L20">
        <f>IF(E20=20,1,IF(E20=50,2,IF(E20=100,3,"NA")))</f>
        <v>1</v>
      </c>
      <c r="M20">
        <f>IF(F20="TPM",1,IF(F20="TMM",2,IF(F20="LogNormalize",3,IF(F20="SCT",4,IF(F20="RawCount",5,"NA")))))</f>
        <v>5</v>
      </c>
    </row>
    <row r="21" spans="1:13" x14ac:dyDescent="0.25">
      <c r="A21" t="s">
        <v>5</v>
      </c>
      <c r="B21" t="s">
        <v>0</v>
      </c>
      <c r="C21">
        <v>611</v>
      </c>
      <c r="D21" t="s">
        <v>1</v>
      </c>
      <c r="E21">
        <v>50</v>
      </c>
      <c r="F21" t="s">
        <v>3</v>
      </c>
      <c r="G21" t="s">
        <v>42</v>
      </c>
      <c r="H21">
        <v>0.46245530000000001</v>
      </c>
      <c r="I21">
        <f>IF(B21="Cibersort",1,IF(B21="EPIC",2,IF(B21="ConsesnusTME",3,"NA")))</f>
        <v>1</v>
      </c>
      <c r="J21">
        <f>IF(C21=211,1,IF(C21=411,2,IF(C21=611,3,"NA")))</f>
        <v>3</v>
      </c>
      <c r="K21">
        <f>IF(D21="ALL",1,IF(D21="MinDist",2,"NA"))</f>
        <v>1</v>
      </c>
      <c r="L21">
        <f>IF(E21=20,1,IF(E21=50,2,IF(E21=100,3,"NA")))</f>
        <v>2</v>
      </c>
      <c r="M21">
        <f>IF(F21="TPM",1,IF(F21="TMM",2,IF(F21="LogNormalize",3,IF(F21="SCT",4,IF(F21="RawCount",5,"NA")))))</f>
        <v>5</v>
      </c>
    </row>
    <row r="22" spans="1:13" x14ac:dyDescent="0.25">
      <c r="A22" t="s">
        <v>5</v>
      </c>
      <c r="B22" t="s">
        <v>0</v>
      </c>
      <c r="C22">
        <v>611</v>
      </c>
      <c r="D22" t="s">
        <v>1</v>
      </c>
      <c r="E22">
        <v>50</v>
      </c>
      <c r="F22" t="s">
        <v>3</v>
      </c>
      <c r="G22" t="s">
        <v>24</v>
      </c>
      <c r="H22">
        <v>0.4624857</v>
      </c>
      <c r="I22">
        <f>IF(B22="Cibersort",1,IF(B22="EPIC",2,IF(B22="ConsesnusTME",3,"NA")))</f>
        <v>1</v>
      </c>
      <c r="J22">
        <f>IF(C22=211,1,IF(C22=411,2,IF(C22=611,3,"NA")))</f>
        <v>3</v>
      </c>
      <c r="K22">
        <f>IF(D22="ALL",1,IF(D22="MinDist",2,"NA"))</f>
        <v>1</v>
      </c>
      <c r="L22">
        <f>IF(E22=20,1,IF(E22=50,2,IF(E22=100,3,"NA")))</f>
        <v>2</v>
      </c>
      <c r="M22">
        <f>IF(F22="TPM",1,IF(F22="TMM",2,IF(F22="LogNormalize",3,IF(F22="SCT",4,IF(F22="RawCount",5,"NA")))))</f>
        <v>5</v>
      </c>
    </row>
    <row r="23" spans="1:13" x14ac:dyDescent="0.25">
      <c r="A23" t="s">
        <v>5</v>
      </c>
      <c r="B23" t="s">
        <v>0</v>
      </c>
      <c r="C23">
        <v>611</v>
      </c>
      <c r="D23" t="s">
        <v>1</v>
      </c>
      <c r="E23">
        <v>50</v>
      </c>
      <c r="F23" t="s">
        <v>3</v>
      </c>
      <c r="G23" t="s">
        <v>44</v>
      </c>
      <c r="H23">
        <v>0.46262379999999997</v>
      </c>
      <c r="I23">
        <f>IF(B23="Cibersort",1,IF(B23="EPIC",2,IF(B23="ConsesnusTME",3,"NA")))</f>
        <v>1</v>
      </c>
      <c r="J23">
        <f>IF(C23=211,1,IF(C23=411,2,IF(C23=611,3,"NA")))</f>
        <v>3</v>
      </c>
      <c r="K23">
        <f>IF(D23="ALL",1,IF(D23="MinDist",2,"NA"))</f>
        <v>1</v>
      </c>
      <c r="L23">
        <f>IF(E23=20,1,IF(E23=50,2,IF(E23=100,3,"NA")))</f>
        <v>2</v>
      </c>
      <c r="M23">
        <f>IF(F23="TPM",1,IF(F23="TMM",2,IF(F23="LogNormalize",3,IF(F23="SCT",4,IF(F23="RawCount",5,"NA")))))</f>
        <v>5</v>
      </c>
    </row>
    <row r="24" spans="1:13" x14ac:dyDescent="0.25">
      <c r="A24" t="s">
        <v>5</v>
      </c>
      <c r="B24" t="s">
        <v>0</v>
      </c>
      <c r="C24">
        <v>411</v>
      </c>
      <c r="D24" t="s">
        <v>25</v>
      </c>
      <c r="E24">
        <v>50</v>
      </c>
      <c r="F24" t="s">
        <v>24</v>
      </c>
      <c r="G24" t="s">
        <v>40</v>
      </c>
      <c r="H24">
        <v>0.51066699999999998</v>
      </c>
      <c r="I24">
        <f>IF(B24="Cibersort",1,IF(B24="EPIC",2,IF(B24="ConsesnusTME",3,"NA")))</f>
        <v>1</v>
      </c>
      <c r="J24">
        <f>IF(C24=211,1,IF(C24=411,2,IF(C24=611,3,"NA")))</f>
        <v>2</v>
      </c>
      <c r="K24">
        <f>IF(D24="ALL",1,IF(D24="MinDist",2,"NA"))</f>
        <v>2</v>
      </c>
      <c r="L24">
        <f>IF(E24=20,1,IF(E24=50,2,IF(E24=100,3,"NA")))</f>
        <v>2</v>
      </c>
      <c r="M24">
        <f>IF(F24="TPM",1,IF(F24="TMM",2,IF(F24="LogNormalize",3,IF(F24="SCT",4,IF(F24="RawCount",5,"NA")))))</f>
        <v>1</v>
      </c>
    </row>
    <row r="25" spans="1:13" x14ac:dyDescent="0.25">
      <c r="A25" t="s">
        <v>5</v>
      </c>
      <c r="B25" t="s">
        <v>0</v>
      </c>
      <c r="C25">
        <v>411</v>
      </c>
      <c r="D25" t="s">
        <v>25</v>
      </c>
      <c r="E25">
        <v>50</v>
      </c>
      <c r="F25" t="s">
        <v>24</v>
      </c>
      <c r="G25" t="s">
        <v>33</v>
      </c>
      <c r="H25">
        <v>0.51212599999999997</v>
      </c>
      <c r="I25">
        <f>IF(B25="Cibersort",1,IF(B25="EPIC",2,IF(B25="ConsesnusTME",3,"NA")))</f>
        <v>1</v>
      </c>
      <c r="J25">
        <f>IF(C25=211,1,IF(C25=411,2,IF(C25=611,3,"NA")))</f>
        <v>2</v>
      </c>
      <c r="K25">
        <f>IF(D25="ALL",1,IF(D25="MinDist",2,"NA"))</f>
        <v>2</v>
      </c>
      <c r="L25">
        <f>IF(E25=20,1,IF(E25=50,2,IF(E25=100,3,"NA")))</f>
        <v>2</v>
      </c>
      <c r="M25">
        <f>IF(F25="TPM",1,IF(F25="TMM",2,IF(F25="LogNormalize",3,IF(F25="SCT",4,IF(F25="RawCount",5,"NA")))))</f>
        <v>1</v>
      </c>
    </row>
    <row r="26" spans="1:13" x14ac:dyDescent="0.25">
      <c r="A26" t="s">
        <v>6</v>
      </c>
      <c r="B26" t="s">
        <v>0</v>
      </c>
      <c r="C26">
        <v>211</v>
      </c>
      <c r="D26" t="s">
        <v>25</v>
      </c>
      <c r="E26">
        <v>50</v>
      </c>
      <c r="F26" t="s">
        <v>3</v>
      </c>
      <c r="G26" t="s">
        <v>42</v>
      </c>
      <c r="H26">
        <v>5.7003269999999997</v>
      </c>
      <c r="I26">
        <f>IF(B26="Cibersort",1,IF(B26="EPIC",2,IF(B26="ConsesnusTME",3,"NA")))</f>
        <v>1</v>
      </c>
      <c r="J26">
        <f>IF(C26=211,1,IF(C26=411,2,IF(C26=611,3,"NA")))</f>
        <v>1</v>
      </c>
      <c r="K26">
        <f>IF(D26="ALL",1,IF(D26="MinDist",2,"NA"))</f>
        <v>2</v>
      </c>
      <c r="L26">
        <f>IF(E26=20,1,IF(E26=50,2,IF(E26=100,3,"NA")))</f>
        <v>2</v>
      </c>
      <c r="M26">
        <f>IF(F26="TPM",1,IF(F26="TMM",2,IF(F26="LogNormalize",3,IF(F26="SCT",4,IF(F26="RawCount",5,"NA")))))</f>
        <v>5</v>
      </c>
    </row>
    <row r="27" spans="1:13" x14ac:dyDescent="0.25">
      <c r="A27" t="s">
        <v>6</v>
      </c>
      <c r="B27" t="s">
        <v>0</v>
      </c>
      <c r="C27">
        <v>211</v>
      </c>
      <c r="D27" t="s">
        <v>25</v>
      </c>
      <c r="E27">
        <v>50</v>
      </c>
      <c r="F27" t="s">
        <v>3</v>
      </c>
      <c r="G27" t="s">
        <v>44</v>
      </c>
      <c r="H27">
        <v>5.7007810000000001</v>
      </c>
      <c r="I27">
        <f>IF(B27="Cibersort",1,IF(B27="EPIC",2,IF(B27="ConsesnusTME",3,"NA")))</f>
        <v>1</v>
      </c>
      <c r="J27">
        <f>IF(C27=211,1,IF(C27=411,2,IF(C27=611,3,"NA")))</f>
        <v>1</v>
      </c>
      <c r="K27">
        <f>IF(D27="ALL",1,IF(D27="MinDist",2,"NA"))</f>
        <v>2</v>
      </c>
      <c r="L27">
        <f>IF(E27=20,1,IF(E27=50,2,IF(E27=100,3,"NA")))</f>
        <v>2</v>
      </c>
      <c r="M27">
        <f>IF(F27="TPM",1,IF(F27="TMM",2,IF(F27="LogNormalize",3,IF(F27="SCT",4,IF(F27="RawCount",5,"NA")))))</f>
        <v>5</v>
      </c>
    </row>
    <row r="28" spans="1:13" x14ac:dyDescent="0.25">
      <c r="A28" t="s">
        <v>6</v>
      </c>
      <c r="B28" t="s">
        <v>0</v>
      </c>
      <c r="C28">
        <v>211</v>
      </c>
      <c r="D28" t="s">
        <v>25</v>
      </c>
      <c r="E28">
        <v>50</v>
      </c>
      <c r="F28" t="s">
        <v>3</v>
      </c>
      <c r="G28" t="s">
        <v>24</v>
      </c>
      <c r="H28">
        <v>5.7058660000000003</v>
      </c>
      <c r="I28">
        <f>IF(B28="Cibersort",1,IF(B28="EPIC",2,IF(B28="ConsesnusTME",3,"NA")))</f>
        <v>1</v>
      </c>
      <c r="J28">
        <f>IF(C28=211,1,IF(C28=411,2,IF(C28=611,3,"NA")))</f>
        <v>1</v>
      </c>
      <c r="K28">
        <f>IF(D28="ALL",1,IF(D28="MinDist",2,"NA"))</f>
        <v>2</v>
      </c>
      <c r="L28">
        <f>IF(E28=20,1,IF(E28=50,2,IF(E28=100,3,"NA")))</f>
        <v>2</v>
      </c>
      <c r="M28">
        <f>IF(F28="TPM",1,IF(F28="TMM",2,IF(F28="LogNormalize",3,IF(F28="SCT",4,IF(F28="RawCount",5,"NA")))))</f>
        <v>5</v>
      </c>
    </row>
    <row r="29" spans="1:13" x14ac:dyDescent="0.25">
      <c r="A29" t="s">
        <v>6</v>
      </c>
      <c r="B29" t="s">
        <v>0</v>
      </c>
      <c r="C29">
        <v>211</v>
      </c>
      <c r="D29" t="s">
        <v>1</v>
      </c>
      <c r="E29">
        <v>100</v>
      </c>
      <c r="F29" t="s">
        <v>22</v>
      </c>
      <c r="G29" t="s">
        <v>33</v>
      </c>
      <c r="H29">
        <v>5.6940730000000004</v>
      </c>
      <c r="I29">
        <f>IF(B29="Cibersort",1,IF(B29="EPIC",2,IF(B29="ConsesnusTME",3,"NA")))</f>
        <v>1</v>
      </c>
      <c r="J29">
        <f>IF(C29=211,1,IF(C29=411,2,IF(C29=611,3,"NA")))</f>
        <v>1</v>
      </c>
      <c r="K29">
        <f>IF(D29="ALL",1,IF(D29="MinDist",2,"NA"))</f>
        <v>1</v>
      </c>
      <c r="L29">
        <f>IF(E29=20,1,IF(E29=50,2,IF(E29=100,3,"NA")))</f>
        <v>3</v>
      </c>
      <c r="M29">
        <f>IF(F29="TPM",1,IF(F29="TMM",2,IF(F29="LogNormalize",3,IF(F29="SCT",4,IF(F29="RawCount",5,"NA")))))</f>
        <v>4</v>
      </c>
    </row>
    <row r="30" spans="1:13" x14ac:dyDescent="0.25">
      <c r="A30" t="s">
        <v>6</v>
      </c>
      <c r="B30" t="s">
        <v>0</v>
      </c>
      <c r="C30">
        <v>211</v>
      </c>
      <c r="D30" t="s">
        <v>1</v>
      </c>
      <c r="E30">
        <v>100</v>
      </c>
      <c r="F30" t="s">
        <v>22</v>
      </c>
      <c r="G30" t="s">
        <v>38</v>
      </c>
      <c r="H30">
        <v>5.6955090000000004</v>
      </c>
      <c r="I30">
        <f>IF(B30="Cibersort",1,IF(B30="EPIC",2,IF(B30="ConsesnusTME",3,"NA")))</f>
        <v>1</v>
      </c>
      <c r="J30">
        <f>IF(C30=211,1,IF(C30=411,2,IF(C30=611,3,"NA")))</f>
        <v>1</v>
      </c>
      <c r="K30">
        <f>IF(D30="ALL",1,IF(D30="MinDist",2,"NA"))</f>
        <v>1</v>
      </c>
      <c r="L30">
        <f>IF(E30=20,1,IF(E30=50,2,IF(E30=100,3,"NA")))</f>
        <v>3</v>
      </c>
      <c r="M30">
        <f>IF(F30="TPM",1,IF(F30="TMM",2,IF(F30="LogNormalize",3,IF(F30="SCT",4,IF(F30="RawCount",5,"NA")))))</f>
        <v>4</v>
      </c>
    </row>
    <row r="31" spans="1:13" x14ac:dyDescent="0.25">
      <c r="A31" t="s">
        <v>6</v>
      </c>
      <c r="B31" t="s">
        <v>0</v>
      </c>
      <c r="C31">
        <v>211</v>
      </c>
      <c r="D31" t="s">
        <v>1</v>
      </c>
      <c r="E31">
        <v>100</v>
      </c>
      <c r="F31" t="s">
        <v>22</v>
      </c>
      <c r="G31" t="s">
        <v>40</v>
      </c>
      <c r="H31">
        <v>5.6955799999999996</v>
      </c>
      <c r="I31">
        <f>IF(B31="Cibersort",1,IF(B31="EPIC",2,IF(B31="ConsesnusTME",3,"NA")))</f>
        <v>1</v>
      </c>
      <c r="J31">
        <f>IF(C31=211,1,IF(C31=411,2,IF(C31=611,3,"NA")))</f>
        <v>1</v>
      </c>
      <c r="K31">
        <f>IF(D31="ALL",1,IF(D31="MinDist",2,"NA"))</f>
        <v>1</v>
      </c>
      <c r="L31">
        <f>IF(E31=20,1,IF(E31=50,2,IF(E31=100,3,"NA")))</f>
        <v>3</v>
      </c>
      <c r="M31">
        <f>IF(F31="TPM",1,IF(F31="TMM",2,IF(F31="LogNormalize",3,IF(F31="SCT",4,IF(F31="RawCount",5,"NA")))))</f>
        <v>4</v>
      </c>
    </row>
    <row r="32" spans="1:13" x14ac:dyDescent="0.25">
      <c r="A32" t="s">
        <v>6</v>
      </c>
      <c r="B32" t="s">
        <v>0</v>
      </c>
      <c r="C32">
        <v>211</v>
      </c>
      <c r="D32" t="s">
        <v>1</v>
      </c>
      <c r="E32">
        <v>100</v>
      </c>
      <c r="F32" t="s">
        <v>22</v>
      </c>
      <c r="G32" t="s">
        <v>31</v>
      </c>
      <c r="H32">
        <v>5.6957000000000004</v>
      </c>
      <c r="I32">
        <f>IF(B32="Cibersort",1,IF(B32="EPIC",2,IF(B32="ConsesnusTME",3,"NA")))</f>
        <v>1</v>
      </c>
      <c r="J32">
        <f>IF(C32=211,1,IF(C32=411,2,IF(C32=611,3,"NA")))</f>
        <v>1</v>
      </c>
      <c r="K32">
        <f>IF(D32="ALL",1,IF(D32="MinDist",2,"NA"))</f>
        <v>1</v>
      </c>
      <c r="L32">
        <f>IF(E32=20,1,IF(E32=50,2,IF(E32=100,3,"NA")))</f>
        <v>3</v>
      </c>
      <c r="M32">
        <f>IF(F32="TPM",1,IF(F32="TMM",2,IF(F32="LogNormalize",3,IF(F32="SCT",4,IF(F32="RawCount",5,"NA")))))</f>
        <v>4</v>
      </c>
    </row>
    <row r="33" spans="1:13" x14ac:dyDescent="0.25">
      <c r="A33" t="s">
        <v>6</v>
      </c>
      <c r="B33" t="s">
        <v>0</v>
      </c>
      <c r="C33">
        <v>211</v>
      </c>
      <c r="D33" t="s">
        <v>1</v>
      </c>
      <c r="E33">
        <v>100</v>
      </c>
      <c r="F33" t="s">
        <v>22</v>
      </c>
      <c r="G33" t="s">
        <v>3</v>
      </c>
      <c r="H33">
        <v>5.6963270000000001</v>
      </c>
      <c r="I33">
        <f>IF(B33="Cibersort",1,IF(B33="EPIC",2,IF(B33="ConsesnusTME",3,"NA")))</f>
        <v>1</v>
      </c>
      <c r="J33">
        <f>IF(C33=211,1,IF(C33=411,2,IF(C33=611,3,"NA")))</f>
        <v>1</v>
      </c>
      <c r="K33">
        <f>IF(D33="ALL",1,IF(D33="MinDist",2,"NA"))</f>
        <v>1</v>
      </c>
      <c r="L33">
        <f>IF(E33=20,1,IF(E33=50,2,IF(E33=100,3,"NA")))</f>
        <v>3</v>
      </c>
      <c r="M33">
        <f>IF(F33="TPM",1,IF(F33="TMM",2,IF(F33="LogNormalize",3,IF(F33="SCT",4,IF(F33="RawCount",5,"NA")))))</f>
        <v>4</v>
      </c>
    </row>
    <row r="34" spans="1:13" x14ac:dyDescent="0.25">
      <c r="A34" t="s">
        <v>8</v>
      </c>
      <c r="B34" t="s">
        <v>0</v>
      </c>
      <c r="C34">
        <v>611</v>
      </c>
      <c r="D34" t="s">
        <v>1</v>
      </c>
      <c r="E34">
        <v>100</v>
      </c>
      <c r="F34" t="s">
        <v>3</v>
      </c>
      <c r="G34" t="s">
        <v>42</v>
      </c>
      <c r="H34">
        <v>7.6995430000000002</v>
      </c>
      <c r="I34">
        <f>IF(B34="Cibersort",1,IF(B34="EPIC",2,IF(B34="ConsesnusTME",3,"NA")))</f>
        <v>1</v>
      </c>
      <c r="J34">
        <f>IF(C34=211,1,IF(C34=411,2,IF(C34=611,3,"NA")))</f>
        <v>3</v>
      </c>
      <c r="K34">
        <f>IF(D34="ALL",1,IF(D34="MinDist",2,"NA"))</f>
        <v>1</v>
      </c>
      <c r="L34">
        <f>IF(E34=20,1,IF(E34=50,2,IF(E34=100,3,"NA")))</f>
        <v>3</v>
      </c>
      <c r="M34">
        <f>IF(F34="TPM",1,IF(F34="TMM",2,IF(F34="LogNormalize",3,IF(F34="SCT",4,IF(F34="RawCount",5,"NA")))))</f>
        <v>5</v>
      </c>
    </row>
    <row r="35" spans="1:13" x14ac:dyDescent="0.25">
      <c r="A35" t="s">
        <v>8</v>
      </c>
      <c r="B35" t="s">
        <v>0</v>
      </c>
      <c r="C35">
        <v>611</v>
      </c>
      <c r="D35" t="s">
        <v>1</v>
      </c>
      <c r="E35">
        <v>100</v>
      </c>
      <c r="F35" t="s">
        <v>3</v>
      </c>
      <c r="G35" t="s">
        <v>44</v>
      </c>
      <c r="H35">
        <v>7.7005319999999999</v>
      </c>
      <c r="I35">
        <f>IF(B35="Cibersort",1,IF(B35="EPIC",2,IF(B35="ConsesnusTME",3,"NA")))</f>
        <v>1</v>
      </c>
      <c r="J35">
        <f>IF(C35=211,1,IF(C35=411,2,IF(C35=611,3,"NA")))</f>
        <v>3</v>
      </c>
      <c r="K35">
        <f>IF(D35="ALL",1,IF(D35="MinDist",2,"NA"))</f>
        <v>1</v>
      </c>
      <c r="L35">
        <f>IF(E35=20,1,IF(E35=50,2,IF(E35=100,3,"NA")))</f>
        <v>3</v>
      </c>
      <c r="M35">
        <f>IF(F35="TPM",1,IF(F35="TMM",2,IF(F35="LogNormalize",3,IF(F35="SCT",4,IF(F35="RawCount",5,"NA")))))</f>
        <v>5</v>
      </c>
    </row>
    <row r="36" spans="1:13" x14ac:dyDescent="0.25">
      <c r="A36" t="s">
        <v>8</v>
      </c>
      <c r="B36" t="s">
        <v>0</v>
      </c>
      <c r="C36">
        <v>611</v>
      </c>
      <c r="D36" t="s">
        <v>1</v>
      </c>
      <c r="E36">
        <v>100</v>
      </c>
      <c r="F36" t="s">
        <v>3</v>
      </c>
      <c r="G36" t="s">
        <v>24</v>
      </c>
      <c r="H36">
        <v>7.7046749999999999</v>
      </c>
      <c r="I36">
        <f>IF(B36="Cibersort",1,IF(B36="EPIC",2,IF(B36="ConsesnusTME",3,"NA")))</f>
        <v>1</v>
      </c>
      <c r="J36">
        <f>IF(C36=211,1,IF(C36=411,2,IF(C36=611,3,"NA")))</f>
        <v>3</v>
      </c>
      <c r="K36">
        <f>IF(D36="ALL",1,IF(D36="MinDist",2,"NA"))</f>
        <v>1</v>
      </c>
      <c r="L36">
        <f>IF(E36=20,1,IF(E36=50,2,IF(E36=100,3,"NA")))</f>
        <v>3</v>
      </c>
      <c r="M36">
        <f>IF(F36="TPM",1,IF(F36="TMM",2,IF(F36="LogNormalize",3,IF(F36="SCT",4,IF(F36="RawCount",5,"NA")))))</f>
        <v>5</v>
      </c>
    </row>
    <row r="37" spans="1:13" x14ac:dyDescent="0.25">
      <c r="A37" t="s">
        <v>8</v>
      </c>
      <c r="B37" t="s">
        <v>0</v>
      </c>
      <c r="C37">
        <v>611</v>
      </c>
      <c r="D37" t="s">
        <v>1</v>
      </c>
      <c r="E37">
        <v>100</v>
      </c>
      <c r="F37" t="s">
        <v>2</v>
      </c>
      <c r="G37" t="s">
        <v>33</v>
      </c>
      <c r="H37">
        <v>5.6017289999999997</v>
      </c>
      <c r="I37">
        <f>IF(B37="Cibersort",1,IF(B37="EPIC",2,IF(B37="ConsesnusTME",3,"NA")))</f>
        <v>1</v>
      </c>
      <c r="J37">
        <f>IF(C37=211,1,IF(C37=411,2,IF(C37=611,3,"NA")))</f>
        <v>3</v>
      </c>
      <c r="K37">
        <f>IF(D37="ALL",1,IF(D37="MinDist",2,"NA"))</f>
        <v>1</v>
      </c>
      <c r="L37">
        <f>IF(E37=20,1,IF(E37=50,2,IF(E37=100,3,"NA")))</f>
        <v>3</v>
      </c>
      <c r="M37">
        <f>IF(F37="TPM",1,IF(F37="TMM",2,IF(F37="LogNormalize",3,IF(F37="SCT",4,IF(F37="RawCount",5,"NA")))))</f>
        <v>2</v>
      </c>
    </row>
    <row r="38" spans="1:13" x14ac:dyDescent="0.25">
      <c r="A38" t="s">
        <v>8</v>
      </c>
      <c r="B38" t="s">
        <v>0</v>
      </c>
      <c r="C38">
        <v>611</v>
      </c>
      <c r="D38" t="s">
        <v>1</v>
      </c>
      <c r="E38">
        <v>100</v>
      </c>
      <c r="F38" t="s">
        <v>2</v>
      </c>
      <c r="G38" t="s">
        <v>31</v>
      </c>
      <c r="H38">
        <v>5.6055999999999999</v>
      </c>
      <c r="I38">
        <f>IF(B38="Cibersort",1,IF(B38="EPIC",2,IF(B38="ConsesnusTME",3,"NA")))</f>
        <v>1</v>
      </c>
      <c r="J38">
        <f>IF(C38=211,1,IF(C38=411,2,IF(C38=611,3,"NA")))</f>
        <v>3</v>
      </c>
      <c r="K38">
        <f>IF(D38="ALL",1,IF(D38="MinDist",2,"NA"))</f>
        <v>1</v>
      </c>
      <c r="L38">
        <f>IF(E38=20,1,IF(E38=50,2,IF(E38=100,3,"NA")))</f>
        <v>3</v>
      </c>
      <c r="M38">
        <f>IF(F38="TPM",1,IF(F38="TMM",2,IF(F38="LogNormalize",3,IF(F38="SCT",4,IF(F38="RawCount",5,"NA")))))</f>
        <v>2</v>
      </c>
    </row>
    <row r="39" spans="1:13" x14ac:dyDescent="0.25">
      <c r="A39" t="s">
        <v>8</v>
      </c>
      <c r="B39" t="s">
        <v>0</v>
      </c>
      <c r="C39">
        <v>611</v>
      </c>
      <c r="D39" t="s">
        <v>1</v>
      </c>
      <c r="E39">
        <v>100</v>
      </c>
      <c r="F39" t="s">
        <v>2</v>
      </c>
      <c r="G39" t="s">
        <v>40</v>
      </c>
      <c r="H39">
        <v>5.6074809999999999</v>
      </c>
      <c r="I39">
        <f>IF(B39="Cibersort",1,IF(B39="EPIC",2,IF(B39="ConsesnusTME",3,"NA")))</f>
        <v>1</v>
      </c>
      <c r="J39">
        <f>IF(C39=211,1,IF(C39=411,2,IF(C39=611,3,"NA")))</f>
        <v>3</v>
      </c>
      <c r="K39">
        <f>IF(D39="ALL",1,IF(D39="MinDist",2,"NA"))</f>
        <v>1</v>
      </c>
      <c r="L39">
        <f>IF(E39=20,1,IF(E39=50,2,IF(E39=100,3,"NA")))</f>
        <v>3</v>
      </c>
      <c r="M39">
        <f>IF(F39="TPM",1,IF(F39="TMM",2,IF(F39="LogNormalize",3,IF(F39="SCT",4,IF(F39="RawCount",5,"NA")))))</f>
        <v>2</v>
      </c>
    </row>
    <row r="40" spans="1:13" x14ac:dyDescent="0.25">
      <c r="A40" t="s">
        <v>8</v>
      </c>
      <c r="B40" t="s">
        <v>0</v>
      </c>
      <c r="C40">
        <v>611</v>
      </c>
      <c r="D40" t="s">
        <v>1</v>
      </c>
      <c r="E40">
        <v>100</v>
      </c>
      <c r="F40" t="s">
        <v>2</v>
      </c>
      <c r="G40" t="s">
        <v>3</v>
      </c>
      <c r="H40">
        <v>5.6075379999999999</v>
      </c>
      <c r="I40">
        <f>IF(B40="Cibersort",1,IF(B40="EPIC",2,IF(B40="ConsesnusTME",3,"NA")))</f>
        <v>1</v>
      </c>
      <c r="J40">
        <f>IF(C40=211,1,IF(C40=411,2,IF(C40=611,3,"NA")))</f>
        <v>3</v>
      </c>
      <c r="K40">
        <f>IF(D40="ALL",1,IF(D40="MinDist",2,"NA"))</f>
        <v>1</v>
      </c>
      <c r="L40">
        <f>IF(E40=20,1,IF(E40=50,2,IF(E40=100,3,"NA")))</f>
        <v>3</v>
      </c>
      <c r="M40">
        <f>IF(F40="TPM",1,IF(F40="TMM",2,IF(F40="LogNormalize",3,IF(F40="SCT",4,IF(F40="RawCount",5,"NA")))))</f>
        <v>2</v>
      </c>
    </row>
    <row r="41" spans="1:13" x14ac:dyDescent="0.25">
      <c r="A41" t="s">
        <v>8</v>
      </c>
      <c r="B41" t="s">
        <v>0</v>
      </c>
      <c r="C41">
        <v>611</v>
      </c>
      <c r="D41" t="s">
        <v>1</v>
      </c>
      <c r="E41">
        <v>100</v>
      </c>
      <c r="F41" t="s">
        <v>2</v>
      </c>
      <c r="G41" t="s">
        <v>38</v>
      </c>
      <c r="H41">
        <v>5.6088009999999997</v>
      </c>
      <c r="I41">
        <f>IF(B41="Cibersort",1,IF(B41="EPIC",2,IF(B41="ConsesnusTME",3,"NA")))</f>
        <v>1</v>
      </c>
      <c r="J41">
        <f>IF(C41=211,1,IF(C41=411,2,IF(C41=611,3,"NA")))</f>
        <v>3</v>
      </c>
      <c r="K41">
        <f>IF(D41="ALL",1,IF(D41="MinDist",2,"NA"))</f>
        <v>1</v>
      </c>
      <c r="L41">
        <f>IF(E41=20,1,IF(E41=50,2,IF(E41=100,3,"NA")))</f>
        <v>3</v>
      </c>
      <c r="M41">
        <f>IF(F41="TPM",1,IF(F41="TMM",2,IF(F41="LogNormalize",3,IF(F41="SCT",4,IF(F41="RawCount",5,"NA")))))</f>
        <v>2</v>
      </c>
    </row>
    <row r="42" spans="1:13" x14ac:dyDescent="0.25">
      <c r="A42" t="s">
        <v>14</v>
      </c>
      <c r="B42" t="s">
        <v>0</v>
      </c>
      <c r="C42">
        <v>411</v>
      </c>
      <c r="D42" t="s">
        <v>1</v>
      </c>
      <c r="E42">
        <v>100</v>
      </c>
      <c r="F42" t="s">
        <v>3</v>
      </c>
      <c r="G42" t="s">
        <v>3</v>
      </c>
      <c r="H42">
        <v>0.5628396</v>
      </c>
      <c r="I42">
        <f>IF(B42="Cibersort",1,IF(B42="EPIC",2,IF(B42="ConsesnusTME",3,"NA")))</f>
        <v>1</v>
      </c>
      <c r="J42">
        <f>IF(C42=211,1,IF(C42=411,2,IF(C42=611,3,"NA")))</f>
        <v>2</v>
      </c>
      <c r="K42">
        <f>IF(D42="ALL",1,IF(D42="MinDist",2,"NA"))</f>
        <v>1</v>
      </c>
      <c r="L42">
        <f>IF(E42=20,1,IF(E42=50,2,IF(E42=100,3,"NA")))</f>
        <v>3</v>
      </c>
      <c r="M42">
        <f>IF(F42="TPM",1,IF(F42="TMM",2,IF(F42="LogNormalize",3,IF(F42="SCT",4,IF(F42="RawCount",5,"NA")))))</f>
        <v>5</v>
      </c>
    </row>
    <row r="43" spans="1:13" x14ac:dyDescent="0.25">
      <c r="A43" t="s">
        <v>14</v>
      </c>
      <c r="B43" t="s">
        <v>0</v>
      </c>
      <c r="C43">
        <v>411</v>
      </c>
      <c r="D43" t="s">
        <v>1</v>
      </c>
      <c r="E43">
        <v>100</v>
      </c>
      <c r="F43" t="s">
        <v>3</v>
      </c>
      <c r="G43" t="s">
        <v>31</v>
      </c>
      <c r="H43">
        <v>0.56299999999999994</v>
      </c>
      <c r="I43">
        <f>IF(B43="Cibersort",1,IF(B43="EPIC",2,IF(B43="ConsesnusTME",3,"NA")))</f>
        <v>1</v>
      </c>
      <c r="J43">
        <f>IF(C43=211,1,IF(C43=411,2,IF(C43=611,3,"NA")))</f>
        <v>2</v>
      </c>
      <c r="K43">
        <f>IF(D43="ALL",1,IF(D43="MinDist",2,"NA"))</f>
        <v>1</v>
      </c>
      <c r="L43">
        <f>IF(E43=20,1,IF(E43=50,2,IF(E43=100,3,"NA")))</f>
        <v>3</v>
      </c>
      <c r="M43">
        <f>IF(F43="TPM",1,IF(F43="TMM",2,IF(F43="LogNormalize",3,IF(F43="SCT",4,IF(F43="RawCount",5,"NA")))))</f>
        <v>5</v>
      </c>
    </row>
    <row r="44" spans="1:13" x14ac:dyDescent="0.25">
      <c r="A44" t="s">
        <v>14</v>
      </c>
      <c r="B44" t="s">
        <v>0</v>
      </c>
      <c r="C44">
        <v>411</v>
      </c>
      <c r="D44" t="s">
        <v>1</v>
      </c>
      <c r="E44">
        <v>100</v>
      </c>
      <c r="F44" t="s">
        <v>3</v>
      </c>
      <c r="G44" t="s">
        <v>40</v>
      </c>
      <c r="H44">
        <v>0.56300530000000004</v>
      </c>
      <c r="I44">
        <f>IF(B44="Cibersort",1,IF(B44="EPIC",2,IF(B44="ConsesnusTME",3,"NA")))</f>
        <v>1</v>
      </c>
      <c r="J44">
        <f>IF(C44=211,1,IF(C44=411,2,IF(C44=611,3,"NA")))</f>
        <v>2</v>
      </c>
      <c r="K44">
        <f>IF(D44="ALL",1,IF(D44="MinDist",2,"NA"))</f>
        <v>1</v>
      </c>
      <c r="L44">
        <f>IF(E44=20,1,IF(E44=50,2,IF(E44=100,3,"NA")))</f>
        <v>3</v>
      </c>
      <c r="M44">
        <f>IF(F44="TPM",1,IF(F44="TMM",2,IF(F44="LogNormalize",3,IF(F44="SCT",4,IF(F44="RawCount",5,"NA")))))</f>
        <v>5</v>
      </c>
    </row>
    <row r="45" spans="1:13" x14ac:dyDescent="0.25">
      <c r="A45" t="s">
        <v>14</v>
      </c>
      <c r="B45" t="s">
        <v>0</v>
      </c>
      <c r="C45">
        <v>411</v>
      </c>
      <c r="D45" t="s">
        <v>1</v>
      </c>
      <c r="E45">
        <v>100</v>
      </c>
      <c r="F45" t="s">
        <v>3</v>
      </c>
      <c r="G45" t="s">
        <v>38</v>
      </c>
      <c r="H45">
        <v>0.56303060000000005</v>
      </c>
      <c r="I45">
        <f>IF(B45="Cibersort",1,IF(B45="EPIC",2,IF(B45="ConsesnusTME",3,"NA")))</f>
        <v>1</v>
      </c>
      <c r="J45">
        <f>IF(C45=211,1,IF(C45=411,2,IF(C45=611,3,"NA")))</f>
        <v>2</v>
      </c>
      <c r="K45">
        <f>IF(D45="ALL",1,IF(D45="MinDist",2,"NA"))</f>
        <v>1</v>
      </c>
      <c r="L45">
        <f>IF(E45=20,1,IF(E45=50,2,IF(E45=100,3,"NA")))</f>
        <v>3</v>
      </c>
      <c r="M45">
        <f>IF(F45="TPM",1,IF(F45="TMM",2,IF(F45="LogNormalize",3,IF(F45="SCT",4,IF(F45="RawCount",5,"NA")))))</f>
        <v>5</v>
      </c>
    </row>
    <row r="46" spans="1:13" x14ac:dyDescent="0.25">
      <c r="A46" t="s">
        <v>14</v>
      </c>
      <c r="B46" t="s">
        <v>0</v>
      </c>
      <c r="C46">
        <v>411</v>
      </c>
      <c r="D46" t="s">
        <v>1</v>
      </c>
      <c r="E46">
        <v>100</v>
      </c>
      <c r="F46" t="s">
        <v>3</v>
      </c>
      <c r="G46" t="s">
        <v>33</v>
      </c>
      <c r="H46">
        <v>0.56394449999999996</v>
      </c>
      <c r="I46">
        <f>IF(B46="Cibersort",1,IF(B46="EPIC",2,IF(B46="ConsesnusTME",3,"NA")))</f>
        <v>1</v>
      </c>
      <c r="J46">
        <f>IF(C46=211,1,IF(C46=411,2,IF(C46=611,3,"NA")))</f>
        <v>2</v>
      </c>
      <c r="K46">
        <f>IF(D46="ALL",1,IF(D46="MinDist",2,"NA"))</f>
        <v>1</v>
      </c>
      <c r="L46">
        <f>IF(E46=20,1,IF(E46=50,2,IF(E46=100,3,"NA")))</f>
        <v>3</v>
      </c>
      <c r="M46">
        <f>IF(F46="TPM",1,IF(F46="TMM",2,IF(F46="LogNormalize",3,IF(F46="SCT",4,IF(F46="RawCount",5,"NA")))))</f>
        <v>5</v>
      </c>
    </row>
    <row r="47" spans="1:13" x14ac:dyDescent="0.25">
      <c r="A47" t="s">
        <v>14</v>
      </c>
      <c r="B47" t="s">
        <v>0</v>
      </c>
      <c r="C47">
        <v>211</v>
      </c>
      <c r="D47" t="s">
        <v>1</v>
      </c>
      <c r="E47">
        <v>100</v>
      </c>
      <c r="F47" t="s">
        <v>3</v>
      </c>
      <c r="G47" t="s">
        <v>42</v>
      </c>
      <c r="H47">
        <v>0.78664959999999995</v>
      </c>
      <c r="I47">
        <f>IF(B47="Cibersort",1,IF(B47="EPIC",2,IF(B47="ConsesnusTME",3,"NA")))</f>
        <v>1</v>
      </c>
      <c r="J47">
        <f>IF(C47=211,1,IF(C47=411,2,IF(C47=611,3,"NA")))</f>
        <v>1</v>
      </c>
      <c r="K47">
        <f>IF(D47="ALL",1,IF(D47="MinDist",2,"NA"))</f>
        <v>1</v>
      </c>
      <c r="L47">
        <f>IF(E47=20,1,IF(E47=50,2,IF(E47=100,3,"NA")))</f>
        <v>3</v>
      </c>
      <c r="M47">
        <f>IF(F47="TPM",1,IF(F47="TMM",2,IF(F47="LogNormalize",3,IF(F47="SCT",4,IF(F47="RawCount",5,"NA")))))</f>
        <v>5</v>
      </c>
    </row>
    <row r="48" spans="1:13" x14ac:dyDescent="0.25">
      <c r="A48" t="s">
        <v>14</v>
      </c>
      <c r="B48" t="s">
        <v>0</v>
      </c>
      <c r="C48">
        <v>211</v>
      </c>
      <c r="D48" t="s">
        <v>1</v>
      </c>
      <c r="E48">
        <v>100</v>
      </c>
      <c r="F48" t="s">
        <v>3</v>
      </c>
      <c r="G48" t="s">
        <v>24</v>
      </c>
      <c r="H48">
        <v>0.78697090000000003</v>
      </c>
      <c r="I48">
        <f>IF(B48="Cibersort",1,IF(B48="EPIC",2,IF(B48="ConsesnusTME",3,"NA")))</f>
        <v>1</v>
      </c>
      <c r="J48">
        <f>IF(C48=211,1,IF(C48=411,2,IF(C48=611,3,"NA")))</f>
        <v>1</v>
      </c>
      <c r="K48">
        <f>IF(D48="ALL",1,IF(D48="MinDist",2,"NA"))</f>
        <v>1</v>
      </c>
      <c r="L48">
        <f>IF(E48=20,1,IF(E48=50,2,IF(E48=100,3,"NA")))</f>
        <v>3</v>
      </c>
      <c r="M48">
        <f>IF(F48="TPM",1,IF(F48="TMM",2,IF(F48="LogNormalize",3,IF(F48="SCT",4,IF(F48="RawCount",5,"NA")))))</f>
        <v>5</v>
      </c>
    </row>
    <row r="49" spans="1:13" x14ac:dyDescent="0.25">
      <c r="A49" t="s">
        <v>14</v>
      </c>
      <c r="B49" t="s">
        <v>0</v>
      </c>
      <c r="C49">
        <v>211</v>
      </c>
      <c r="D49" t="s">
        <v>1</v>
      </c>
      <c r="E49">
        <v>100</v>
      </c>
      <c r="F49" t="s">
        <v>3</v>
      </c>
      <c r="G49" t="s">
        <v>44</v>
      </c>
      <c r="H49">
        <v>0.78701719999999997</v>
      </c>
      <c r="I49">
        <f>IF(B49="Cibersort",1,IF(B49="EPIC",2,IF(B49="ConsesnusTME",3,"NA")))</f>
        <v>1</v>
      </c>
      <c r="J49">
        <f>IF(C49=211,1,IF(C49=411,2,IF(C49=611,3,"NA")))</f>
        <v>1</v>
      </c>
      <c r="K49">
        <f>IF(D49="ALL",1,IF(D49="MinDist",2,"NA"))</f>
        <v>1</v>
      </c>
      <c r="L49">
        <f>IF(E49=20,1,IF(E49=50,2,IF(E49=100,3,"NA")))</f>
        <v>3</v>
      </c>
      <c r="M49">
        <f>IF(F49="TPM",1,IF(F49="TMM",2,IF(F49="LogNormalize",3,IF(F49="SCT",4,IF(F49="RawCount",5,"NA")))))</f>
        <v>5</v>
      </c>
    </row>
    <row r="50" spans="1:13" x14ac:dyDescent="0.25">
      <c r="A50" t="s">
        <v>9</v>
      </c>
      <c r="B50" t="s">
        <v>23</v>
      </c>
      <c r="C50">
        <v>211</v>
      </c>
      <c r="D50" t="s">
        <v>1</v>
      </c>
      <c r="E50">
        <v>20</v>
      </c>
      <c r="F50" t="s">
        <v>2</v>
      </c>
      <c r="G50" t="s">
        <v>42</v>
      </c>
      <c r="H50">
        <v>1.889389</v>
      </c>
      <c r="I50">
        <f>IF(B50="Cibersort",1,IF(B50="EPIC",2,IF(B50="ConsesnusTME",3,"NA")))</f>
        <v>2</v>
      </c>
      <c r="J50">
        <f>IF(C50=211,1,IF(C50=411,2,IF(C50=611,3,"NA")))</f>
        <v>1</v>
      </c>
      <c r="K50">
        <f>IF(D50="ALL",1,IF(D50="MinDist",2,"NA"))</f>
        <v>1</v>
      </c>
      <c r="L50">
        <f>IF(E50=20,1,IF(E50=50,2,IF(E50=100,3,"NA")))</f>
        <v>1</v>
      </c>
      <c r="M50">
        <f>IF(F50="TPM",1,IF(F50="TMM",2,IF(F50="LogNormalize",3,IF(F50="SCT",4,IF(F50="RawCount",5,"NA")))))</f>
        <v>2</v>
      </c>
    </row>
    <row r="51" spans="1:13" x14ac:dyDescent="0.25">
      <c r="A51" t="s">
        <v>9</v>
      </c>
      <c r="B51" t="s">
        <v>23</v>
      </c>
      <c r="C51">
        <v>211</v>
      </c>
      <c r="D51" t="s">
        <v>1</v>
      </c>
      <c r="E51">
        <v>20</v>
      </c>
      <c r="F51" t="s">
        <v>2</v>
      </c>
      <c r="G51" t="s">
        <v>24</v>
      </c>
      <c r="H51">
        <v>1.8895729999999999</v>
      </c>
      <c r="I51">
        <f>IF(B51="Cibersort",1,IF(B51="EPIC",2,IF(B51="ConsesnusTME",3,"NA")))</f>
        <v>2</v>
      </c>
      <c r="J51">
        <f>IF(C51=211,1,IF(C51=411,2,IF(C51=611,3,"NA")))</f>
        <v>1</v>
      </c>
      <c r="K51">
        <f>IF(D51="ALL",1,IF(D51="MinDist",2,"NA"))</f>
        <v>1</v>
      </c>
      <c r="L51">
        <f>IF(E51=20,1,IF(E51=50,2,IF(E51=100,3,"NA")))</f>
        <v>1</v>
      </c>
      <c r="M51">
        <f>IF(F51="TPM",1,IF(F51="TMM",2,IF(F51="LogNormalize",3,IF(F51="SCT",4,IF(F51="RawCount",5,"NA")))))</f>
        <v>2</v>
      </c>
    </row>
    <row r="52" spans="1:13" x14ac:dyDescent="0.25">
      <c r="A52" t="s">
        <v>9</v>
      </c>
      <c r="B52" t="s">
        <v>48</v>
      </c>
      <c r="C52">
        <v>211</v>
      </c>
      <c r="D52" t="s">
        <v>1</v>
      </c>
      <c r="E52">
        <v>20</v>
      </c>
      <c r="F52" t="s">
        <v>2</v>
      </c>
      <c r="G52" t="s">
        <v>44</v>
      </c>
      <c r="H52">
        <v>1.889621</v>
      </c>
      <c r="I52">
        <f>IF(B52="Cibersort",1,IF(B52="EPIC",2,IF(B52="ConsesnusTME",3,"NA")))</f>
        <v>2</v>
      </c>
      <c r="J52">
        <f>IF(C52=211,1,IF(C52=411,2,IF(C52=611,3,"NA")))</f>
        <v>1</v>
      </c>
      <c r="K52">
        <f>IF(D52="ALL",1,IF(D52="MinDist",2,"NA"))</f>
        <v>1</v>
      </c>
      <c r="L52">
        <f>IF(E52=20,1,IF(E52=50,2,IF(E52=100,3,"NA")))</f>
        <v>1</v>
      </c>
      <c r="M52">
        <f>IF(F52="TPM",1,IF(F52="TMM",2,IF(F52="LogNormalize",3,IF(F52="SCT",4,IF(F52="RawCount",5,"NA")))))</f>
        <v>2</v>
      </c>
    </row>
    <row r="53" spans="1:13" x14ac:dyDescent="0.25">
      <c r="A53" t="s">
        <v>9</v>
      </c>
      <c r="B53" t="s">
        <v>0</v>
      </c>
      <c r="C53">
        <v>211</v>
      </c>
      <c r="D53" t="s">
        <v>1</v>
      </c>
      <c r="E53">
        <v>100</v>
      </c>
      <c r="F53" t="s">
        <v>24</v>
      </c>
      <c r="G53" t="s">
        <v>33</v>
      </c>
      <c r="H53">
        <v>0.83198320000000003</v>
      </c>
      <c r="I53">
        <f>IF(B53="Cibersort",1,IF(B53="EPIC",2,IF(B53="ConsesnusTME",3,"NA")))</f>
        <v>1</v>
      </c>
      <c r="J53">
        <f>IF(C53=211,1,IF(C53=411,2,IF(C53=611,3,"NA")))</f>
        <v>1</v>
      </c>
      <c r="K53">
        <f>IF(D53="ALL",1,IF(D53="MinDist",2,"NA"))</f>
        <v>1</v>
      </c>
      <c r="L53">
        <f>IF(E53=20,1,IF(E53=50,2,IF(E53=100,3,"NA")))</f>
        <v>3</v>
      </c>
      <c r="M53">
        <f>IF(F53="TPM",1,IF(F53="TMM",2,IF(F53="LogNormalize",3,IF(F53="SCT",4,IF(F53="RawCount",5,"NA")))))</f>
        <v>1</v>
      </c>
    </row>
    <row r="54" spans="1:13" x14ac:dyDescent="0.25">
      <c r="A54" t="s">
        <v>9</v>
      </c>
      <c r="B54" t="s">
        <v>0</v>
      </c>
      <c r="C54">
        <v>211</v>
      </c>
      <c r="D54" t="s">
        <v>1</v>
      </c>
      <c r="E54">
        <v>100</v>
      </c>
      <c r="F54" t="s">
        <v>24</v>
      </c>
      <c r="G54" t="s">
        <v>40</v>
      </c>
      <c r="H54">
        <v>0.83767689999999995</v>
      </c>
      <c r="I54">
        <f>IF(B54="Cibersort",1,IF(B54="EPIC",2,IF(B54="ConsesnusTME",3,"NA")))</f>
        <v>1</v>
      </c>
      <c r="J54">
        <f>IF(C54=211,1,IF(C54=411,2,IF(C54=611,3,"NA")))</f>
        <v>1</v>
      </c>
      <c r="K54">
        <f>IF(D54="ALL",1,IF(D54="MinDist",2,"NA"))</f>
        <v>1</v>
      </c>
      <c r="L54">
        <f>IF(E54=20,1,IF(E54=50,2,IF(E54=100,3,"NA")))</f>
        <v>3</v>
      </c>
      <c r="M54">
        <f>IF(F54="TPM",1,IF(F54="TMM",2,IF(F54="LogNormalize",3,IF(F54="SCT",4,IF(F54="RawCount",5,"NA")))))</f>
        <v>1</v>
      </c>
    </row>
    <row r="55" spans="1:13" x14ac:dyDescent="0.25">
      <c r="A55" t="s">
        <v>29</v>
      </c>
      <c r="G55" s="1" t="s">
        <v>41</v>
      </c>
      <c r="H55">
        <v>2.7380399999999998</v>
      </c>
    </row>
    <row r="56" spans="1:13" x14ac:dyDescent="0.25">
      <c r="A56" t="s">
        <v>29</v>
      </c>
      <c r="G56" s="2" t="s">
        <v>31</v>
      </c>
      <c r="H56">
        <v>2.7620269999999998</v>
      </c>
    </row>
    <row r="57" spans="1:13" x14ac:dyDescent="0.25">
      <c r="A57" t="s">
        <v>29</v>
      </c>
      <c r="G57" s="3" t="s">
        <v>39</v>
      </c>
      <c r="H57">
        <v>2.7621419999999999</v>
      </c>
    </row>
    <row r="58" spans="1:13" x14ac:dyDescent="0.25">
      <c r="A58" t="s">
        <v>29</v>
      </c>
      <c r="G58" s="4" t="s">
        <v>3</v>
      </c>
      <c r="H58">
        <v>2.7621639999999998</v>
      </c>
    </row>
    <row r="59" spans="1:13" x14ac:dyDescent="0.25">
      <c r="A59" t="s">
        <v>28</v>
      </c>
      <c r="G59" s="2" t="s">
        <v>31</v>
      </c>
      <c r="H59">
        <v>2.7786140000000001</v>
      </c>
    </row>
    <row r="60" spans="1:13" x14ac:dyDescent="0.25">
      <c r="A60" t="s">
        <v>28</v>
      </c>
      <c r="G60" s="4" t="s">
        <v>3</v>
      </c>
      <c r="H60">
        <v>2.7789030000000001</v>
      </c>
    </row>
    <row r="61" spans="1:13" x14ac:dyDescent="0.25">
      <c r="A61" t="s">
        <v>28</v>
      </c>
      <c r="G61" s="3" t="s">
        <v>39</v>
      </c>
      <c r="H61">
        <v>2.7790919999999999</v>
      </c>
    </row>
    <row r="62" spans="1:13" x14ac:dyDescent="0.25">
      <c r="A62" t="s">
        <v>28</v>
      </c>
      <c r="G62" s="1" t="s">
        <v>41</v>
      </c>
      <c r="H62">
        <v>2.7821720000000001</v>
      </c>
    </row>
    <row r="63" spans="1:13" x14ac:dyDescent="0.25">
      <c r="A63" t="s">
        <v>29</v>
      </c>
      <c r="G63" s="5" t="s">
        <v>34</v>
      </c>
      <c r="H63">
        <v>2.8401390000000002</v>
      </c>
    </row>
    <row r="64" spans="1:13" x14ac:dyDescent="0.25">
      <c r="A64" t="s">
        <v>28</v>
      </c>
      <c r="G64" s="5" t="s">
        <v>34</v>
      </c>
      <c r="H64">
        <v>2.8459720000000002</v>
      </c>
    </row>
    <row r="65" spans="1:13" x14ac:dyDescent="0.25">
      <c r="A65" t="s">
        <v>30</v>
      </c>
      <c r="G65" s="1" t="s">
        <v>41</v>
      </c>
      <c r="H65">
        <v>3.3433769999999998</v>
      </c>
    </row>
    <row r="66" spans="1:13" x14ac:dyDescent="0.25">
      <c r="A66" t="s">
        <v>30</v>
      </c>
      <c r="G66" s="4" t="s">
        <v>3</v>
      </c>
      <c r="H66">
        <v>3.4342959999999998</v>
      </c>
    </row>
    <row r="67" spans="1:13" x14ac:dyDescent="0.25">
      <c r="A67" t="s">
        <v>30</v>
      </c>
      <c r="G67" s="2" t="s">
        <v>31</v>
      </c>
      <c r="H67">
        <v>3.434469</v>
      </c>
    </row>
    <row r="68" spans="1:13" x14ac:dyDescent="0.25">
      <c r="A68" t="s">
        <v>30</v>
      </c>
      <c r="G68" s="3" t="s">
        <v>39</v>
      </c>
      <c r="H68">
        <v>3.4355720000000001</v>
      </c>
    </row>
    <row r="69" spans="1:13" x14ac:dyDescent="0.25">
      <c r="A69" t="s">
        <v>30</v>
      </c>
      <c r="G69" s="5" t="s">
        <v>34</v>
      </c>
      <c r="H69">
        <v>3.5347219999999999</v>
      </c>
    </row>
    <row r="70" spans="1:13" x14ac:dyDescent="0.25">
      <c r="A70" t="s">
        <v>9</v>
      </c>
      <c r="B70" t="s">
        <v>0</v>
      </c>
      <c r="C70">
        <v>211</v>
      </c>
      <c r="D70" t="s">
        <v>1</v>
      </c>
      <c r="E70">
        <v>100</v>
      </c>
      <c r="F70" t="s">
        <v>24</v>
      </c>
      <c r="G70" t="s">
        <v>31</v>
      </c>
      <c r="H70">
        <v>0.8377</v>
      </c>
      <c r="I70">
        <f>IF(B70="Cibersort",1,IF(B70="EPIC",2,IF(B70="ConsesnusTME",3,"NA")))</f>
        <v>1</v>
      </c>
      <c r="J70">
        <f>IF(C70=211,1,IF(C70=411,2,IF(C70=611,3,"NA")))</f>
        <v>1</v>
      </c>
      <c r="K70">
        <f>IF(D70="ALL",1,IF(D70="MinDist",2,"NA"))</f>
        <v>1</v>
      </c>
      <c r="L70">
        <f>IF(E70=20,1,IF(E70=50,2,IF(E70=100,3,"NA")))</f>
        <v>3</v>
      </c>
      <c r="M70">
        <f>IF(F70="TPM",1,IF(F70="TMM",2,IF(F70="LogNormalize",3,IF(F70="SCT",4,IF(F70="RawCount",5,"NA")))))</f>
        <v>1</v>
      </c>
    </row>
    <row r="71" spans="1:13" x14ac:dyDescent="0.25">
      <c r="A71" t="s">
        <v>9</v>
      </c>
      <c r="B71" t="s">
        <v>0</v>
      </c>
      <c r="C71">
        <v>211</v>
      </c>
      <c r="D71" t="s">
        <v>1</v>
      </c>
      <c r="E71">
        <v>100</v>
      </c>
      <c r="F71" t="s">
        <v>24</v>
      </c>
      <c r="G71" t="s">
        <v>3</v>
      </c>
      <c r="H71">
        <v>0.83791740000000003</v>
      </c>
      <c r="I71">
        <f>IF(B71="Cibersort",1,IF(B71="EPIC",2,IF(B71="ConsesnusTME",3,"NA")))</f>
        <v>1</v>
      </c>
      <c r="J71">
        <f>IF(C71=211,1,IF(C71=411,2,IF(C71=611,3,"NA")))</f>
        <v>1</v>
      </c>
      <c r="K71">
        <f>IF(D71="ALL",1,IF(D71="MinDist",2,"NA"))</f>
        <v>1</v>
      </c>
      <c r="L71">
        <f>IF(E71=20,1,IF(E71=50,2,IF(E71=100,3,"NA")))</f>
        <v>3</v>
      </c>
      <c r="M71">
        <f>IF(F71="TPM",1,IF(F71="TMM",2,IF(F71="LogNormalize",3,IF(F71="SCT",4,IF(F71="RawCount",5,"NA")))))</f>
        <v>1</v>
      </c>
    </row>
    <row r="72" spans="1:13" x14ac:dyDescent="0.25">
      <c r="A72" t="s">
        <v>9</v>
      </c>
      <c r="B72" t="s">
        <v>0</v>
      </c>
      <c r="C72">
        <v>211</v>
      </c>
      <c r="D72" t="s">
        <v>1</v>
      </c>
      <c r="E72">
        <v>100</v>
      </c>
      <c r="F72" t="s">
        <v>24</v>
      </c>
      <c r="G72" t="s">
        <v>38</v>
      </c>
      <c r="H72">
        <v>0.83818049999999999</v>
      </c>
      <c r="I72">
        <f>IF(B72="Cibersort",1,IF(B72="EPIC",2,IF(B72="ConsesnusTME",3,"NA")))</f>
        <v>1</v>
      </c>
      <c r="J72">
        <f>IF(C72=211,1,IF(C72=411,2,IF(C72=611,3,"NA")))</f>
        <v>1</v>
      </c>
      <c r="K72">
        <f>IF(D72="ALL",1,IF(D72="MinDist",2,"NA"))</f>
        <v>1</v>
      </c>
      <c r="L72">
        <f>IF(E72=20,1,IF(E72=50,2,IF(E72=100,3,"NA")))</f>
        <v>3</v>
      </c>
      <c r="M72">
        <f>IF(F72="TPM",1,IF(F72="TMM",2,IF(F72="LogNormalize",3,IF(F72="SCT",4,IF(F72="RawCount",5,"NA")))))</f>
        <v>1</v>
      </c>
    </row>
    <row r="73" spans="1:13" x14ac:dyDescent="0.25">
      <c r="A73" t="s">
        <v>10</v>
      </c>
      <c r="B73" t="s">
        <v>0</v>
      </c>
      <c r="C73">
        <v>211</v>
      </c>
      <c r="D73" t="s">
        <v>25</v>
      </c>
      <c r="E73">
        <v>100</v>
      </c>
      <c r="F73" t="s">
        <v>2</v>
      </c>
      <c r="G73" t="s">
        <v>24</v>
      </c>
      <c r="H73">
        <v>1.2587520000000001</v>
      </c>
      <c r="I73">
        <f>IF(B73="Cibersort",1,IF(B73="EPIC",2,IF(B73="ConsesnusTME",3,"NA")))</f>
        <v>1</v>
      </c>
      <c r="J73">
        <f>IF(C73=211,1,IF(C73=411,2,IF(C73=611,3,"NA")))</f>
        <v>1</v>
      </c>
      <c r="K73">
        <f>IF(D73="ALL",1,IF(D73="MinDist",2,"NA"))</f>
        <v>2</v>
      </c>
      <c r="L73">
        <f>IF(E73=20,1,IF(E73=50,2,IF(E73=100,3,"NA")))</f>
        <v>3</v>
      </c>
      <c r="M73">
        <f>IF(F73="TPM",1,IF(F73="TMM",2,IF(F73="LogNormalize",3,IF(F73="SCT",4,IF(F73="RawCount",5,"NA")))))</f>
        <v>2</v>
      </c>
    </row>
    <row r="74" spans="1:13" x14ac:dyDescent="0.25">
      <c r="A74" t="s">
        <v>10</v>
      </c>
      <c r="B74" t="s">
        <v>0</v>
      </c>
      <c r="C74">
        <v>211</v>
      </c>
      <c r="D74" t="s">
        <v>25</v>
      </c>
      <c r="E74">
        <v>100</v>
      </c>
      <c r="F74" t="s">
        <v>2</v>
      </c>
      <c r="G74" t="s">
        <v>44</v>
      </c>
      <c r="H74">
        <v>1.2589900000000001</v>
      </c>
      <c r="I74">
        <f>IF(B74="Cibersort",1,IF(B74="EPIC",2,IF(B74="ConsesnusTME",3,"NA")))</f>
        <v>1</v>
      </c>
      <c r="J74">
        <f>IF(C74=211,1,IF(C74=411,2,IF(C74=611,3,"NA")))</f>
        <v>1</v>
      </c>
      <c r="K74">
        <f>IF(D74="ALL",1,IF(D74="MinDist",2,"NA"))</f>
        <v>2</v>
      </c>
      <c r="L74">
        <f>IF(E74=20,1,IF(E74=50,2,IF(E74=100,3,"NA")))</f>
        <v>3</v>
      </c>
      <c r="M74">
        <f>IF(F74="TPM",1,IF(F74="TMM",2,IF(F74="LogNormalize",3,IF(F74="SCT",4,IF(F74="RawCount",5,"NA")))))</f>
        <v>2</v>
      </c>
    </row>
    <row r="75" spans="1:13" x14ac:dyDescent="0.25">
      <c r="A75" t="s">
        <v>10</v>
      </c>
      <c r="B75" t="s">
        <v>0</v>
      </c>
      <c r="C75">
        <v>211</v>
      </c>
      <c r="D75" t="s">
        <v>25</v>
      </c>
      <c r="E75">
        <v>100</v>
      </c>
      <c r="F75" t="s">
        <v>2</v>
      </c>
      <c r="G75" t="s">
        <v>42</v>
      </c>
      <c r="H75">
        <v>1.2590440000000001</v>
      </c>
      <c r="I75">
        <f>IF(B75="Cibersort",1,IF(B75="EPIC",2,IF(B75="ConsesnusTME",3,"NA")))</f>
        <v>1</v>
      </c>
      <c r="J75">
        <f>IF(C75=211,1,IF(C75=411,2,IF(C75=611,3,"NA")))</f>
        <v>1</v>
      </c>
      <c r="K75">
        <f>IF(D75="ALL",1,IF(D75="MinDist",2,"NA"))</f>
        <v>2</v>
      </c>
      <c r="L75">
        <f>IF(E75=20,1,IF(E75=50,2,IF(E75=100,3,"NA")))</f>
        <v>3</v>
      </c>
      <c r="M75">
        <f>IF(F75="TPM",1,IF(F75="TMM",2,IF(F75="LogNormalize",3,IF(F75="SCT",4,IF(F75="RawCount",5,"NA")))))</f>
        <v>2</v>
      </c>
    </row>
    <row r="76" spans="1:13" x14ac:dyDescent="0.25">
      <c r="A76" t="s">
        <v>10</v>
      </c>
      <c r="B76" t="s">
        <v>0</v>
      </c>
      <c r="C76">
        <v>611</v>
      </c>
      <c r="D76" t="s">
        <v>25</v>
      </c>
      <c r="E76">
        <v>50</v>
      </c>
      <c r="F76" t="s">
        <v>24</v>
      </c>
      <c r="G76" t="s">
        <v>38</v>
      </c>
      <c r="H76">
        <v>1.012294</v>
      </c>
      <c r="I76">
        <f>IF(B76="Cibersort",1,IF(B76="EPIC",2,IF(B76="ConsesnusTME",3,"NA")))</f>
        <v>1</v>
      </c>
      <c r="J76">
        <f>IF(C76=211,1,IF(C76=411,2,IF(C76=611,3,"NA")))</f>
        <v>3</v>
      </c>
      <c r="K76">
        <f>IF(D76="ALL",1,IF(D76="MinDist",2,"NA"))</f>
        <v>2</v>
      </c>
      <c r="L76">
        <f>IF(E76=20,1,IF(E76=50,2,IF(E76=100,3,"NA")))</f>
        <v>2</v>
      </c>
      <c r="M76">
        <f>IF(F76="TPM",1,IF(F76="TMM",2,IF(F76="LogNormalize",3,IF(F76="SCT",4,IF(F76="RawCount",5,"NA")))))</f>
        <v>1</v>
      </c>
    </row>
    <row r="77" spans="1:13" x14ac:dyDescent="0.25">
      <c r="A77" t="s">
        <v>10</v>
      </c>
      <c r="B77" t="s">
        <v>0</v>
      </c>
      <c r="C77">
        <v>611</v>
      </c>
      <c r="D77" t="s">
        <v>25</v>
      </c>
      <c r="E77">
        <v>50</v>
      </c>
      <c r="F77" t="s">
        <v>24</v>
      </c>
      <c r="G77" t="s">
        <v>40</v>
      </c>
      <c r="H77">
        <v>1.0123930000000001</v>
      </c>
      <c r="I77">
        <f>IF(B77="Cibersort",1,IF(B77="EPIC",2,IF(B77="ConsesnusTME",3,"NA")))</f>
        <v>1</v>
      </c>
      <c r="J77">
        <f>IF(C77=211,1,IF(C77=411,2,IF(C77=611,3,"NA")))</f>
        <v>3</v>
      </c>
      <c r="K77">
        <f>IF(D77="ALL",1,IF(D77="MinDist",2,"NA"))</f>
        <v>2</v>
      </c>
      <c r="L77">
        <f>IF(E77=20,1,IF(E77=50,2,IF(E77=100,3,"NA")))</f>
        <v>2</v>
      </c>
      <c r="M77">
        <f>IF(F77="TPM",1,IF(F77="TMM",2,IF(F77="LogNormalize",3,IF(F77="SCT",4,IF(F77="RawCount",5,"NA")))))</f>
        <v>1</v>
      </c>
    </row>
    <row r="78" spans="1:13" x14ac:dyDescent="0.25">
      <c r="A78" t="s">
        <v>29</v>
      </c>
      <c r="G78" s="6" t="s">
        <v>45</v>
      </c>
      <c r="H78">
        <v>3.7584529999999998</v>
      </c>
    </row>
    <row r="79" spans="1:13" x14ac:dyDescent="0.25">
      <c r="A79" t="s">
        <v>29</v>
      </c>
      <c r="G79" s="7" t="s">
        <v>43</v>
      </c>
      <c r="H79">
        <v>3.7586400000000002</v>
      </c>
    </row>
    <row r="80" spans="1:13" x14ac:dyDescent="0.25">
      <c r="A80" t="s">
        <v>29</v>
      </c>
      <c r="G80" s="8" t="s">
        <v>37</v>
      </c>
      <c r="H80">
        <v>3.7627069999999998</v>
      </c>
    </row>
    <row r="81" spans="1:13" x14ac:dyDescent="0.25">
      <c r="A81" t="s">
        <v>28</v>
      </c>
      <c r="G81" s="7" t="s">
        <v>43</v>
      </c>
      <c r="H81">
        <v>3.8341500000000002</v>
      </c>
    </row>
    <row r="82" spans="1:13" x14ac:dyDescent="0.25">
      <c r="A82" t="s">
        <v>28</v>
      </c>
      <c r="G82" s="6" t="s">
        <v>45</v>
      </c>
      <c r="H82">
        <v>3.8343980000000002</v>
      </c>
    </row>
    <row r="83" spans="1:13" x14ac:dyDescent="0.25">
      <c r="A83" t="s">
        <v>28</v>
      </c>
      <c r="G83" s="8" t="s">
        <v>37</v>
      </c>
      <c r="H83">
        <v>3.8348749999999998</v>
      </c>
    </row>
    <row r="84" spans="1:13" x14ac:dyDescent="0.25">
      <c r="A84" t="s">
        <v>27</v>
      </c>
      <c r="G84" s="3" t="s">
        <v>39</v>
      </c>
      <c r="H84">
        <v>3.8521040000000002</v>
      </c>
    </row>
    <row r="85" spans="1:13" x14ac:dyDescent="0.25">
      <c r="A85" t="s">
        <v>27</v>
      </c>
      <c r="G85" s="4" t="s">
        <v>3</v>
      </c>
      <c r="H85">
        <v>3.8528669999999998</v>
      </c>
    </row>
    <row r="86" spans="1:13" x14ac:dyDescent="0.25">
      <c r="A86" t="s">
        <v>27</v>
      </c>
      <c r="G86" s="2" t="s">
        <v>31</v>
      </c>
      <c r="H86">
        <v>3.8531089999999999</v>
      </c>
    </row>
    <row r="87" spans="1:13" x14ac:dyDescent="0.25">
      <c r="A87" t="s">
        <v>27</v>
      </c>
      <c r="G87" s="1" t="s">
        <v>41</v>
      </c>
      <c r="H87">
        <v>3.8769909999999999</v>
      </c>
    </row>
    <row r="88" spans="1:13" x14ac:dyDescent="0.25">
      <c r="A88" t="s">
        <v>27</v>
      </c>
      <c r="G88" s="5" t="s">
        <v>34</v>
      </c>
      <c r="H88">
        <v>3.9048419999999999</v>
      </c>
    </row>
    <row r="89" spans="1:13" x14ac:dyDescent="0.25">
      <c r="A89" t="s">
        <v>30</v>
      </c>
      <c r="G89" s="7" t="s">
        <v>43</v>
      </c>
      <c r="H89">
        <v>4.2335229999999999</v>
      </c>
    </row>
    <row r="90" spans="1:13" x14ac:dyDescent="0.25">
      <c r="A90" t="s">
        <v>30</v>
      </c>
      <c r="G90" s="8" t="s">
        <v>37</v>
      </c>
      <c r="H90">
        <v>4.2338560000000003</v>
      </c>
    </row>
    <row r="91" spans="1:13" x14ac:dyDescent="0.25">
      <c r="A91" t="s">
        <v>30</v>
      </c>
      <c r="G91" s="6" t="s">
        <v>45</v>
      </c>
      <c r="H91">
        <v>4.2343400000000004</v>
      </c>
    </row>
    <row r="92" spans="1:13" x14ac:dyDescent="0.25">
      <c r="A92" t="s">
        <v>10</v>
      </c>
      <c r="B92" t="s">
        <v>0</v>
      </c>
      <c r="C92">
        <v>611</v>
      </c>
      <c r="D92" t="s">
        <v>25</v>
      </c>
      <c r="E92">
        <v>50</v>
      </c>
      <c r="F92" t="s">
        <v>24</v>
      </c>
      <c r="G92" t="s">
        <v>3</v>
      </c>
      <c r="H92">
        <v>1.0124070000000001</v>
      </c>
      <c r="I92">
        <f>IF(B92="Cibersort",1,IF(B92="EPIC",2,IF(B92="ConsesnusTME",3,"NA")))</f>
        <v>1</v>
      </c>
      <c r="J92">
        <f>IF(C92=211,1,IF(C92=411,2,IF(C92=611,3,"NA")))</f>
        <v>3</v>
      </c>
      <c r="K92">
        <f>IF(D92="ALL",1,IF(D92="MinDist",2,"NA"))</f>
        <v>2</v>
      </c>
      <c r="L92">
        <f>IF(E92=20,1,IF(E92=50,2,IF(E92=100,3,"NA")))</f>
        <v>2</v>
      </c>
      <c r="M92">
        <f>IF(F92="TPM",1,IF(F92="TMM",2,IF(F92="LogNormalize",3,IF(F92="SCT",4,IF(F92="RawCount",5,"NA")))))</f>
        <v>1</v>
      </c>
    </row>
    <row r="93" spans="1:13" x14ac:dyDescent="0.25">
      <c r="A93" t="s">
        <v>10</v>
      </c>
      <c r="B93" t="s">
        <v>0</v>
      </c>
      <c r="C93">
        <v>611</v>
      </c>
      <c r="D93" t="s">
        <v>25</v>
      </c>
      <c r="E93">
        <v>50</v>
      </c>
      <c r="F93" t="s">
        <v>24</v>
      </c>
      <c r="G93" t="s">
        <v>31</v>
      </c>
      <c r="H93">
        <v>1.0125999999999999</v>
      </c>
      <c r="I93">
        <f>IF(B93="Cibersort",1,IF(B93="EPIC",2,IF(B93="ConsesnusTME",3,"NA")))</f>
        <v>1</v>
      </c>
      <c r="J93">
        <f>IF(C93=211,1,IF(C93=411,2,IF(C93=611,3,"NA")))</f>
        <v>3</v>
      </c>
      <c r="K93">
        <f>IF(D93="ALL",1,IF(D93="MinDist",2,"NA"))</f>
        <v>2</v>
      </c>
      <c r="L93">
        <f>IF(E93=20,1,IF(E93=50,2,IF(E93=100,3,"NA")))</f>
        <v>2</v>
      </c>
      <c r="M93">
        <f>IF(F93="TPM",1,IF(F93="TMM",2,IF(F93="LogNormalize",3,IF(F93="SCT",4,IF(F93="RawCount",5,"NA")))))</f>
        <v>1</v>
      </c>
    </row>
    <row r="94" spans="1:13" x14ac:dyDescent="0.25">
      <c r="A94" t="s">
        <v>10</v>
      </c>
      <c r="B94" t="s">
        <v>0</v>
      </c>
      <c r="C94">
        <v>611</v>
      </c>
      <c r="D94" t="s">
        <v>25</v>
      </c>
      <c r="E94">
        <v>50</v>
      </c>
      <c r="F94" t="s">
        <v>24</v>
      </c>
      <c r="G94" t="s">
        <v>33</v>
      </c>
      <c r="H94">
        <v>1.014802</v>
      </c>
      <c r="I94">
        <f>IF(B94="Cibersort",1,IF(B94="EPIC",2,IF(B94="ConsesnusTME",3,"NA")))</f>
        <v>1</v>
      </c>
      <c r="J94">
        <f>IF(C94=211,1,IF(C94=411,2,IF(C94=611,3,"NA")))</f>
        <v>3</v>
      </c>
      <c r="K94">
        <f>IF(D94="ALL",1,IF(D94="MinDist",2,"NA"))</f>
        <v>2</v>
      </c>
      <c r="L94">
        <f>IF(E94=20,1,IF(E94=50,2,IF(E94=100,3,"NA")))</f>
        <v>2</v>
      </c>
      <c r="M94">
        <f>IF(F94="TPM",1,IF(F94="TMM",2,IF(F94="LogNormalize",3,IF(F94="SCT",4,IF(F94="RawCount",5,"NA")))))</f>
        <v>1</v>
      </c>
    </row>
    <row r="95" spans="1:13" x14ac:dyDescent="0.25">
      <c r="A95" t="s">
        <v>26</v>
      </c>
      <c r="B95" t="s">
        <v>0</v>
      </c>
      <c r="C95">
        <v>411</v>
      </c>
      <c r="D95" t="s">
        <v>1</v>
      </c>
      <c r="E95">
        <v>100</v>
      </c>
      <c r="F95" t="s">
        <v>22</v>
      </c>
      <c r="G95" s="7" t="s">
        <v>43</v>
      </c>
      <c r="H95">
        <v>6.1453569999999997</v>
      </c>
    </row>
    <row r="96" spans="1:13" x14ac:dyDescent="0.25">
      <c r="A96" t="s">
        <v>27</v>
      </c>
      <c r="G96" s="6" t="s">
        <v>45</v>
      </c>
      <c r="H96">
        <v>5.0283470000000001</v>
      </c>
    </row>
    <row r="97" spans="1:13" x14ac:dyDescent="0.25">
      <c r="A97" t="s">
        <v>27</v>
      </c>
      <c r="G97" s="8" t="s">
        <v>37</v>
      </c>
      <c r="H97">
        <v>5.0283470000000001</v>
      </c>
    </row>
    <row r="98" spans="1:13" x14ac:dyDescent="0.25">
      <c r="A98" t="s">
        <v>27</v>
      </c>
      <c r="G98" s="7" t="s">
        <v>43</v>
      </c>
      <c r="H98">
        <v>5.3869790000000002</v>
      </c>
    </row>
    <row r="99" spans="1:13" x14ac:dyDescent="0.25">
      <c r="A99" t="s">
        <v>26</v>
      </c>
      <c r="B99" t="s">
        <v>0</v>
      </c>
      <c r="C99">
        <v>411</v>
      </c>
      <c r="D99" t="s">
        <v>1</v>
      </c>
      <c r="E99">
        <v>100</v>
      </c>
      <c r="F99" t="s">
        <v>22</v>
      </c>
      <c r="G99" s="6" t="s">
        <v>45</v>
      </c>
      <c r="H99">
        <v>6.1454050000000002</v>
      </c>
    </row>
    <row r="100" spans="1:13" x14ac:dyDescent="0.25">
      <c r="A100" t="s">
        <v>26</v>
      </c>
      <c r="B100" t="s">
        <v>46</v>
      </c>
      <c r="C100">
        <v>411</v>
      </c>
      <c r="D100" t="s">
        <v>32</v>
      </c>
      <c r="E100">
        <v>100</v>
      </c>
      <c r="F100" t="s">
        <v>47</v>
      </c>
      <c r="G100" s="8" t="s">
        <v>37</v>
      </c>
      <c r="H100">
        <v>6.1454319999999996</v>
      </c>
    </row>
    <row r="101" spans="1:13" x14ac:dyDescent="0.25">
      <c r="A101" t="s">
        <v>26</v>
      </c>
      <c r="B101" t="s">
        <v>35</v>
      </c>
      <c r="C101">
        <v>611</v>
      </c>
      <c r="D101" t="s">
        <v>32</v>
      </c>
      <c r="E101">
        <v>100</v>
      </c>
      <c r="F101" t="s">
        <v>31</v>
      </c>
      <c r="G101" s="5" t="s">
        <v>34</v>
      </c>
      <c r="H101">
        <v>3.5598369999999999</v>
      </c>
    </row>
    <row r="102" spans="1:13" x14ac:dyDescent="0.25">
      <c r="A102" t="s">
        <v>26</v>
      </c>
      <c r="B102" t="s">
        <v>0</v>
      </c>
      <c r="C102">
        <v>611</v>
      </c>
      <c r="D102" t="s">
        <v>1</v>
      </c>
      <c r="E102">
        <v>100</v>
      </c>
      <c r="F102" t="s">
        <v>2</v>
      </c>
      <c r="G102" s="2" t="s">
        <v>31</v>
      </c>
      <c r="H102">
        <v>3.560117</v>
      </c>
    </row>
    <row r="103" spans="1:13" x14ac:dyDescent="0.25">
      <c r="A103" t="s">
        <v>26</v>
      </c>
      <c r="B103" t="s">
        <v>0</v>
      </c>
      <c r="C103">
        <v>611</v>
      </c>
      <c r="D103" t="s">
        <v>1</v>
      </c>
      <c r="E103">
        <v>100</v>
      </c>
      <c r="F103" t="s">
        <v>2</v>
      </c>
      <c r="G103" s="4" t="s">
        <v>3</v>
      </c>
      <c r="H103">
        <v>3.560241</v>
      </c>
    </row>
    <row r="104" spans="1:13" x14ac:dyDescent="0.25">
      <c r="A104" t="s">
        <v>26</v>
      </c>
      <c r="B104" t="s">
        <v>0</v>
      </c>
      <c r="C104">
        <v>611</v>
      </c>
      <c r="D104" t="s">
        <v>1</v>
      </c>
      <c r="E104">
        <v>100</v>
      </c>
      <c r="F104" t="s">
        <v>2</v>
      </c>
      <c r="G104" s="3" t="s">
        <v>39</v>
      </c>
      <c r="H104">
        <v>3.5605380000000002</v>
      </c>
    </row>
    <row r="105" spans="1:13" x14ac:dyDescent="0.25">
      <c r="A105" t="s">
        <v>26</v>
      </c>
      <c r="B105" t="s">
        <v>0</v>
      </c>
      <c r="C105">
        <v>611</v>
      </c>
      <c r="D105" t="s">
        <v>1</v>
      </c>
      <c r="E105">
        <v>100</v>
      </c>
      <c r="F105" t="s">
        <v>2</v>
      </c>
      <c r="G105" s="1" t="s">
        <v>41</v>
      </c>
      <c r="H105">
        <v>3.560559</v>
      </c>
    </row>
    <row r="106" spans="1:13" x14ac:dyDescent="0.25">
      <c r="A106" t="s">
        <v>11</v>
      </c>
      <c r="B106" t="s">
        <v>0</v>
      </c>
      <c r="C106">
        <v>611</v>
      </c>
      <c r="D106" t="s">
        <v>1</v>
      </c>
      <c r="E106">
        <v>50</v>
      </c>
      <c r="F106" t="s">
        <v>3</v>
      </c>
      <c r="G106" t="s">
        <v>33</v>
      </c>
      <c r="H106">
        <v>0.87530759999999996</v>
      </c>
      <c r="I106">
        <f>IF(B106="Cibersort",1,IF(B106="EPIC",2,IF(B106="ConsesnusTME",3,"NA")))</f>
        <v>1</v>
      </c>
      <c r="J106">
        <f>IF(C106=211,1,IF(C106=411,2,IF(C106=611,3,"NA")))</f>
        <v>3</v>
      </c>
      <c r="K106">
        <f>IF(D106="ALL",1,IF(D106="MinDist",2,"NA"))</f>
        <v>1</v>
      </c>
      <c r="L106">
        <f>IF(E106=20,1,IF(E106=50,2,IF(E106=100,3,"NA")))</f>
        <v>2</v>
      </c>
      <c r="M106">
        <f>IF(F106="TPM",1,IF(F106="TMM",2,IF(F106="LogNormalize",3,IF(F106="SCT",4,IF(F106="RawCount",5,"NA")))))</f>
        <v>5</v>
      </c>
    </row>
    <row r="107" spans="1:13" x14ac:dyDescent="0.25">
      <c r="A107" t="s">
        <v>11</v>
      </c>
      <c r="B107" t="s">
        <v>0</v>
      </c>
      <c r="C107">
        <v>611</v>
      </c>
      <c r="D107" t="s">
        <v>1</v>
      </c>
      <c r="E107">
        <v>50</v>
      </c>
      <c r="F107" t="s">
        <v>3</v>
      </c>
      <c r="G107" t="s">
        <v>31</v>
      </c>
      <c r="H107">
        <v>0.87649999999999995</v>
      </c>
      <c r="I107">
        <f>IF(B107="Cibersort",1,IF(B107="EPIC",2,IF(B107="ConsesnusTME",3,"NA")))</f>
        <v>1</v>
      </c>
      <c r="J107">
        <f>IF(C107=211,1,IF(C107=411,2,IF(C107=611,3,"NA")))</f>
        <v>3</v>
      </c>
      <c r="K107">
        <f>IF(D107="ALL",1,IF(D107="MinDist",2,"NA"))</f>
        <v>1</v>
      </c>
      <c r="L107">
        <f>IF(E107=20,1,IF(E107=50,2,IF(E107=100,3,"NA")))</f>
        <v>2</v>
      </c>
      <c r="M107">
        <f>IF(F107="TPM",1,IF(F107="TMM",2,IF(F107="LogNormalize",3,IF(F107="SCT",4,IF(F107="RawCount",5,"NA")))))</f>
        <v>5</v>
      </c>
    </row>
    <row r="108" spans="1:13" x14ac:dyDescent="0.25">
      <c r="A108" t="s">
        <v>11</v>
      </c>
      <c r="B108" t="s">
        <v>0</v>
      </c>
      <c r="C108">
        <v>611</v>
      </c>
      <c r="D108" t="s">
        <v>1</v>
      </c>
      <c r="E108">
        <v>50</v>
      </c>
      <c r="F108" t="s">
        <v>3</v>
      </c>
      <c r="G108" t="s">
        <v>38</v>
      </c>
      <c r="H108">
        <v>0.87688940000000004</v>
      </c>
      <c r="I108">
        <f>IF(B108="Cibersort",1,IF(B108="EPIC",2,IF(B108="ConsesnusTME",3,"NA")))</f>
        <v>1</v>
      </c>
      <c r="J108">
        <f>IF(C108=211,1,IF(C108=411,2,IF(C108=611,3,"NA")))</f>
        <v>3</v>
      </c>
      <c r="K108">
        <f>IF(D108="ALL",1,IF(D108="MinDist",2,"NA"))</f>
        <v>1</v>
      </c>
      <c r="L108">
        <f>IF(E108=20,1,IF(E108=50,2,IF(E108=100,3,"NA")))</f>
        <v>2</v>
      </c>
      <c r="M108">
        <f>IF(F108="TPM",1,IF(F108="TMM",2,IF(F108="LogNormalize",3,IF(F108="SCT",4,IF(F108="RawCount",5,"NA")))))</f>
        <v>5</v>
      </c>
    </row>
    <row r="109" spans="1:13" x14ac:dyDescent="0.25">
      <c r="A109" t="s">
        <v>11</v>
      </c>
      <c r="B109" t="s">
        <v>0</v>
      </c>
      <c r="C109">
        <v>611</v>
      </c>
      <c r="D109" t="s">
        <v>1</v>
      </c>
      <c r="E109">
        <v>50</v>
      </c>
      <c r="F109" t="s">
        <v>3</v>
      </c>
      <c r="G109" t="s">
        <v>3</v>
      </c>
      <c r="H109">
        <v>0.87799769999999999</v>
      </c>
      <c r="I109">
        <f>IF(B109="Cibersort",1,IF(B109="EPIC",2,IF(B109="ConsesnusTME",3,"NA")))</f>
        <v>1</v>
      </c>
      <c r="J109">
        <f>IF(C109=211,1,IF(C109=411,2,IF(C109=611,3,"NA")))</f>
        <v>3</v>
      </c>
      <c r="K109">
        <f>IF(D109="ALL",1,IF(D109="MinDist",2,"NA"))</f>
        <v>1</v>
      </c>
      <c r="L109">
        <f>IF(E109=20,1,IF(E109=50,2,IF(E109=100,3,"NA")))</f>
        <v>2</v>
      </c>
      <c r="M109">
        <f>IF(F109="TPM",1,IF(F109="TMM",2,IF(F109="LogNormalize",3,IF(F109="SCT",4,IF(F109="RawCount",5,"NA")))))</f>
        <v>5</v>
      </c>
    </row>
    <row r="110" spans="1:13" x14ac:dyDescent="0.25">
      <c r="A110" t="s">
        <v>11</v>
      </c>
      <c r="B110" t="s">
        <v>0</v>
      </c>
      <c r="C110">
        <v>611</v>
      </c>
      <c r="D110" t="s">
        <v>1</v>
      </c>
      <c r="E110">
        <v>50</v>
      </c>
      <c r="F110" t="s">
        <v>3</v>
      </c>
      <c r="G110" t="s">
        <v>40</v>
      </c>
      <c r="H110">
        <v>0.87827239999999995</v>
      </c>
      <c r="I110">
        <f>IF(B110="Cibersort",1,IF(B110="EPIC",2,IF(B110="ConsesnusTME",3,"NA")))</f>
        <v>1</v>
      </c>
      <c r="J110">
        <f>IF(C110=211,1,IF(C110=411,2,IF(C110=611,3,"NA")))</f>
        <v>3</v>
      </c>
      <c r="K110">
        <f>IF(D110="ALL",1,IF(D110="MinDist",2,"NA"))</f>
        <v>1</v>
      </c>
      <c r="L110">
        <f>IF(E110=20,1,IF(E110=50,2,IF(E110=100,3,"NA")))</f>
        <v>2</v>
      </c>
      <c r="M110">
        <f>IF(F110="TPM",1,IF(F110="TMM",2,IF(F110="LogNormalize",3,IF(F110="SCT",4,IF(F110="RawCount",5,"NA")))))</f>
        <v>5</v>
      </c>
    </row>
    <row r="111" spans="1:13" x14ac:dyDescent="0.25">
      <c r="A111" t="s">
        <v>11</v>
      </c>
      <c r="B111" t="s">
        <v>23</v>
      </c>
      <c r="C111">
        <v>411</v>
      </c>
      <c r="D111" t="s">
        <v>1</v>
      </c>
      <c r="E111">
        <v>100</v>
      </c>
      <c r="F111" t="s">
        <v>24</v>
      </c>
      <c r="G111" t="s">
        <v>24</v>
      </c>
      <c r="H111">
        <v>3.556616</v>
      </c>
      <c r="I111">
        <f>IF(B111="Cibersort",1,IF(B111="EPIC",2,IF(B111="ConsesnusTME",3,"NA")))</f>
        <v>2</v>
      </c>
      <c r="J111">
        <f>IF(C111=211,1,IF(C111=411,2,IF(C111=611,3,"NA")))</f>
        <v>2</v>
      </c>
      <c r="K111">
        <f>IF(D111="ALL",1,IF(D111="MinDist",2,"NA"))</f>
        <v>1</v>
      </c>
      <c r="L111">
        <f>IF(E111=20,1,IF(E111=50,2,IF(E111=100,3,"NA")))</f>
        <v>3</v>
      </c>
      <c r="M111">
        <f>IF(F111="TPM",1,IF(F111="TMM",2,IF(F111="LogNormalize",3,IF(F111="SCT",4,IF(F111="RawCount",5,"NA")))))</f>
        <v>1</v>
      </c>
    </row>
    <row r="112" spans="1:13" x14ac:dyDescent="0.25">
      <c r="A112" t="s">
        <v>11</v>
      </c>
      <c r="B112" t="s">
        <v>23</v>
      </c>
      <c r="C112">
        <v>411</v>
      </c>
      <c r="D112" t="s">
        <v>1</v>
      </c>
      <c r="E112">
        <v>100</v>
      </c>
      <c r="F112" t="s">
        <v>24</v>
      </c>
      <c r="G112" t="s">
        <v>42</v>
      </c>
      <c r="H112">
        <v>3.5566990000000001</v>
      </c>
      <c r="I112">
        <f>IF(B112="Cibersort",1,IF(B112="EPIC",2,IF(B112="ConsesnusTME",3,"NA")))</f>
        <v>2</v>
      </c>
      <c r="J112">
        <f>IF(C112=211,1,IF(C112=411,2,IF(C112=611,3,"NA")))</f>
        <v>2</v>
      </c>
      <c r="K112">
        <f>IF(D112="ALL",1,IF(D112="MinDist",2,"NA"))</f>
        <v>1</v>
      </c>
      <c r="L112">
        <f>IF(E112=20,1,IF(E112=50,2,IF(E112=100,3,"NA")))</f>
        <v>3</v>
      </c>
      <c r="M112">
        <f>IF(F112="TPM",1,IF(F112="TMM",2,IF(F112="LogNormalize",3,IF(F112="SCT",4,IF(F112="RawCount",5,"NA")))))</f>
        <v>1</v>
      </c>
    </row>
    <row r="113" spans="1:13" x14ac:dyDescent="0.25">
      <c r="A113" t="s">
        <v>11</v>
      </c>
      <c r="B113" t="s">
        <v>23</v>
      </c>
      <c r="C113">
        <v>411</v>
      </c>
      <c r="D113" t="s">
        <v>1</v>
      </c>
      <c r="E113">
        <v>100</v>
      </c>
      <c r="F113" t="s">
        <v>24</v>
      </c>
      <c r="G113" t="s">
        <v>44</v>
      </c>
      <c r="H113">
        <v>3.5567410000000002</v>
      </c>
      <c r="I113">
        <f>IF(B113="Cibersort",1,IF(B113="EPIC",2,IF(B113="ConsesnusTME",3,"NA")))</f>
        <v>2</v>
      </c>
      <c r="J113">
        <f>IF(C113=211,1,IF(C113=411,2,IF(C113=611,3,"NA")))</f>
        <v>2</v>
      </c>
      <c r="K113">
        <f>IF(D113="ALL",1,IF(D113="MinDist",2,"NA"))</f>
        <v>1</v>
      </c>
      <c r="L113">
        <f>IF(E113=20,1,IF(E113=50,2,IF(E113=100,3,"NA")))</f>
        <v>3</v>
      </c>
      <c r="M113">
        <f>IF(F113="TPM",1,IF(F113="TMM",2,IF(F113="LogNormalize",3,IF(F113="SCT",4,IF(F113="RawCount",5,"NA")))))</f>
        <v>1</v>
      </c>
    </row>
    <row r="114" spans="1:13" x14ac:dyDescent="0.25">
      <c r="A114" t="s">
        <v>12</v>
      </c>
      <c r="B114" t="s">
        <v>0</v>
      </c>
      <c r="C114">
        <v>611</v>
      </c>
      <c r="D114" t="s">
        <v>1</v>
      </c>
      <c r="E114">
        <v>100</v>
      </c>
      <c r="F114" t="s">
        <v>2</v>
      </c>
      <c r="G114" t="s">
        <v>3</v>
      </c>
      <c r="H114">
        <v>4.370768</v>
      </c>
      <c r="I114">
        <f>IF(B114="Cibersort",1,IF(B114="EPIC",2,IF(B114="ConsesnusTME",3,"NA")))</f>
        <v>1</v>
      </c>
      <c r="J114">
        <f>IF(C114=211,1,IF(C114=411,2,IF(C114=611,3,"NA")))</f>
        <v>3</v>
      </c>
      <c r="K114">
        <f>IF(D114="ALL",1,IF(D114="MinDist",2,"NA"))</f>
        <v>1</v>
      </c>
      <c r="L114">
        <f>IF(E114=20,1,IF(E114=50,2,IF(E114=100,3,"NA")))</f>
        <v>3</v>
      </c>
      <c r="M114">
        <f>IF(F114="TPM",1,IF(F114="TMM",2,IF(F114="LogNormalize",3,IF(F114="SCT",4,IF(F114="RawCount",5,"NA")))))</f>
        <v>2</v>
      </c>
    </row>
    <row r="115" spans="1:13" x14ac:dyDescent="0.25">
      <c r="A115" t="s">
        <v>12</v>
      </c>
      <c r="B115" t="s">
        <v>0</v>
      </c>
      <c r="C115">
        <v>611</v>
      </c>
      <c r="D115" t="s">
        <v>1</v>
      </c>
      <c r="E115">
        <v>100</v>
      </c>
      <c r="F115" t="s">
        <v>2</v>
      </c>
      <c r="G115" t="s">
        <v>38</v>
      </c>
      <c r="H115">
        <v>4.370965</v>
      </c>
      <c r="I115">
        <f>IF(B115="Cibersort",1,IF(B115="EPIC",2,IF(B115="ConsesnusTME",3,"NA")))</f>
        <v>1</v>
      </c>
      <c r="J115">
        <f>IF(C115=211,1,IF(C115=411,2,IF(C115=611,3,"NA")))</f>
        <v>3</v>
      </c>
      <c r="K115">
        <f>IF(D115="ALL",1,IF(D115="MinDist",2,"NA"))</f>
        <v>1</v>
      </c>
      <c r="L115">
        <f>IF(E115=20,1,IF(E115=50,2,IF(E115=100,3,"NA")))</f>
        <v>3</v>
      </c>
      <c r="M115">
        <f>IF(F115="TPM",1,IF(F115="TMM",2,IF(F115="LogNormalize",3,IF(F115="SCT",4,IF(F115="RawCount",5,"NA")))))</f>
        <v>2</v>
      </c>
    </row>
    <row r="116" spans="1:13" x14ac:dyDescent="0.25">
      <c r="A116" t="s">
        <v>12</v>
      </c>
      <c r="B116" t="s">
        <v>0</v>
      </c>
      <c r="C116">
        <v>611</v>
      </c>
      <c r="D116" t="s">
        <v>1</v>
      </c>
      <c r="E116">
        <v>100</v>
      </c>
      <c r="F116" t="s">
        <v>2</v>
      </c>
      <c r="G116" t="s">
        <v>40</v>
      </c>
      <c r="H116">
        <v>4.3722839999999996</v>
      </c>
      <c r="I116">
        <f>IF(B116="Cibersort",1,IF(B116="EPIC",2,IF(B116="ConsesnusTME",3,"NA")))</f>
        <v>1</v>
      </c>
      <c r="J116">
        <f>IF(C116=211,1,IF(C116=411,2,IF(C116=611,3,"NA")))</f>
        <v>3</v>
      </c>
      <c r="K116">
        <f>IF(D116="ALL",1,IF(D116="MinDist",2,"NA"))</f>
        <v>1</v>
      </c>
      <c r="L116">
        <f>IF(E116=20,1,IF(E116=50,2,IF(E116=100,3,"NA")))</f>
        <v>3</v>
      </c>
      <c r="M116">
        <f>IF(F116="TPM",1,IF(F116="TMM",2,IF(F116="LogNormalize",3,IF(F116="SCT",4,IF(F116="RawCount",5,"NA")))))</f>
        <v>2</v>
      </c>
    </row>
    <row r="117" spans="1:13" x14ac:dyDescent="0.25">
      <c r="A117" t="s">
        <v>12</v>
      </c>
      <c r="B117" t="s">
        <v>0</v>
      </c>
      <c r="C117">
        <v>611</v>
      </c>
      <c r="D117" t="s">
        <v>1</v>
      </c>
      <c r="E117">
        <v>100</v>
      </c>
      <c r="F117" t="s">
        <v>2</v>
      </c>
      <c r="G117" t="s">
        <v>33</v>
      </c>
      <c r="H117">
        <v>4.3734729999999997</v>
      </c>
      <c r="I117">
        <f>IF(B117="Cibersort",1,IF(B117="EPIC",2,IF(B117="ConsesnusTME",3,"NA")))</f>
        <v>1</v>
      </c>
      <c r="J117">
        <f>IF(C117=211,1,IF(C117=411,2,IF(C117=611,3,"NA")))</f>
        <v>3</v>
      </c>
      <c r="K117">
        <f>IF(D117="ALL",1,IF(D117="MinDist",2,"NA"))</f>
        <v>1</v>
      </c>
      <c r="L117">
        <f>IF(E117=20,1,IF(E117=50,2,IF(E117=100,3,"NA")))</f>
        <v>3</v>
      </c>
      <c r="M117">
        <f>IF(F117="TPM",1,IF(F117="TMM",2,IF(F117="LogNormalize",3,IF(F117="SCT",4,IF(F117="RawCount",5,"NA")))))</f>
        <v>2</v>
      </c>
    </row>
    <row r="118" spans="1:13" x14ac:dyDescent="0.25">
      <c r="A118" t="s">
        <v>12</v>
      </c>
      <c r="B118" t="s">
        <v>0</v>
      </c>
      <c r="C118">
        <v>611</v>
      </c>
      <c r="D118" t="s">
        <v>1</v>
      </c>
      <c r="E118">
        <v>100</v>
      </c>
      <c r="F118" t="s">
        <v>2</v>
      </c>
      <c r="G118" t="s">
        <v>31</v>
      </c>
      <c r="H118">
        <v>5.4210000000000003</v>
      </c>
      <c r="I118">
        <f>IF(B118="Cibersort",1,IF(B118="EPIC",2,IF(B118="ConsesnusTME",3,"NA")))</f>
        <v>1</v>
      </c>
      <c r="J118">
        <f>IF(C118=211,1,IF(C118=411,2,IF(C118=611,3,"NA")))</f>
        <v>3</v>
      </c>
      <c r="K118">
        <f>IF(D118="ALL",1,IF(D118="MinDist",2,"NA"))</f>
        <v>1</v>
      </c>
      <c r="L118">
        <f>IF(E118=20,1,IF(E118=50,2,IF(E118=100,3,"NA")))</f>
        <v>3</v>
      </c>
      <c r="M118">
        <f>IF(F118="TPM",1,IF(F118="TMM",2,IF(F118="LogNormalize",3,IF(F118="SCT",4,IF(F118="RawCount",5,"NA")))))</f>
        <v>2</v>
      </c>
    </row>
    <row r="119" spans="1:13" x14ac:dyDescent="0.25">
      <c r="A119" t="s">
        <v>12</v>
      </c>
      <c r="B119" t="s">
        <v>0</v>
      </c>
      <c r="C119">
        <v>611</v>
      </c>
      <c r="D119" t="s">
        <v>1</v>
      </c>
      <c r="E119">
        <v>100</v>
      </c>
      <c r="F119" t="s">
        <v>2</v>
      </c>
      <c r="G119" t="s">
        <v>44</v>
      </c>
      <c r="H119">
        <v>7.6099480000000002</v>
      </c>
      <c r="I119">
        <f>IF(B119="Cibersort",1,IF(B119="EPIC",2,IF(B119="ConsesnusTME",3,"NA")))</f>
        <v>1</v>
      </c>
      <c r="J119">
        <f>IF(C119=211,1,IF(C119=411,2,IF(C119=611,3,"NA")))</f>
        <v>3</v>
      </c>
      <c r="K119">
        <f>IF(D119="ALL",1,IF(D119="MinDist",2,"NA"))</f>
        <v>1</v>
      </c>
      <c r="L119">
        <f>IF(E119=20,1,IF(E119=50,2,IF(E119=100,3,"NA")))</f>
        <v>3</v>
      </c>
      <c r="M119">
        <f>IF(F119="TPM",1,IF(F119="TMM",2,IF(F119="LogNormalize",3,IF(F119="SCT",4,IF(F119="RawCount",5,"NA")))))</f>
        <v>2</v>
      </c>
    </row>
    <row r="120" spans="1:13" x14ac:dyDescent="0.25">
      <c r="A120" t="s">
        <v>12</v>
      </c>
      <c r="B120" t="s">
        <v>0</v>
      </c>
      <c r="C120">
        <v>611</v>
      </c>
      <c r="D120" t="s">
        <v>1</v>
      </c>
      <c r="E120">
        <v>100</v>
      </c>
      <c r="F120" t="s">
        <v>2</v>
      </c>
      <c r="G120" t="s">
        <v>42</v>
      </c>
      <c r="H120">
        <v>7.6128850000000003</v>
      </c>
      <c r="I120">
        <f>IF(B120="Cibersort",1,IF(B120="EPIC",2,IF(B120="ConsesnusTME",3,"NA")))</f>
        <v>1</v>
      </c>
      <c r="J120">
        <f>IF(C120=211,1,IF(C120=411,2,IF(C120=611,3,"NA")))</f>
        <v>3</v>
      </c>
      <c r="K120">
        <f>IF(D120="ALL",1,IF(D120="MinDist",2,"NA"))</f>
        <v>1</v>
      </c>
      <c r="L120">
        <f>IF(E120=20,1,IF(E120=50,2,IF(E120=100,3,"NA")))</f>
        <v>3</v>
      </c>
      <c r="M120">
        <f>IF(F120="TPM",1,IF(F120="TMM",2,IF(F120="LogNormalize",3,IF(F120="SCT",4,IF(F120="RawCount",5,"NA")))))</f>
        <v>2</v>
      </c>
    </row>
    <row r="121" spans="1:13" x14ac:dyDescent="0.25">
      <c r="A121" t="s">
        <v>12</v>
      </c>
      <c r="B121" t="s">
        <v>0</v>
      </c>
      <c r="C121">
        <v>611</v>
      </c>
      <c r="D121" t="s">
        <v>1</v>
      </c>
      <c r="E121">
        <v>100</v>
      </c>
      <c r="F121" t="s">
        <v>2</v>
      </c>
      <c r="G121" t="s">
        <v>24</v>
      </c>
      <c r="H121">
        <v>7.6132410000000004</v>
      </c>
      <c r="I121">
        <f>IF(B121="Cibersort",1,IF(B121="EPIC",2,IF(B121="ConsesnusTME",3,"NA")))</f>
        <v>1</v>
      </c>
      <c r="J121">
        <f>IF(C121=211,1,IF(C121=411,2,IF(C121=611,3,"NA")))</f>
        <v>3</v>
      </c>
      <c r="K121">
        <f>IF(D121="ALL",1,IF(D121="MinDist",2,"NA"))</f>
        <v>1</v>
      </c>
      <c r="L121">
        <f>IF(E121=20,1,IF(E121=50,2,IF(E121=100,3,"NA")))</f>
        <v>3</v>
      </c>
      <c r="M121">
        <f>IF(F121="TPM",1,IF(F121="TMM",2,IF(F121="LogNormalize",3,IF(F121="SCT",4,IF(F121="RawCount",5,"NA")))))</f>
        <v>2</v>
      </c>
    </row>
    <row r="122" spans="1:13" x14ac:dyDescent="0.25">
      <c r="A122" t="s">
        <v>50</v>
      </c>
      <c r="G122" t="s">
        <v>49</v>
      </c>
      <c r="H122">
        <v>4.4065799999999999</v>
      </c>
      <c r="M122" t="str">
        <f>IF(F122="TPM",1,IF(F122="TMM",2,IF(F122="LogNormalize",3,IF(F122="SCT",4,IF(F122="RawCount",5,"NA")))))</f>
        <v>NA</v>
      </c>
    </row>
    <row r="123" spans="1:13" x14ac:dyDescent="0.25">
      <c r="A123" t="s">
        <v>51</v>
      </c>
      <c r="G123" t="s">
        <v>49</v>
      </c>
      <c r="H123">
        <v>3.4204780000000001</v>
      </c>
    </row>
    <row r="124" spans="1:13" x14ac:dyDescent="0.25">
      <c r="A124" t="s">
        <v>52</v>
      </c>
      <c r="G124" t="s">
        <v>49</v>
      </c>
      <c r="H124">
        <v>3.3887520000000002</v>
      </c>
    </row>
    <row r="125" spans="1:13" x14ac:dyDescent="0.25">
      <c r="A125" t="s">
        <v>53</v>
      </c>
      <c r="G125" t="s">
        <v>49</v>
      </c>
      <c r="H125">
        <v>3.8714940000000002</v>
      </c>
    </row>
    <row r="126" spans="1:13" x14ac:dyDescent="0.25">
      <c r="A126" t="s">
        <v>50</v>
      </c>
      <c r="G126" t="s">
        <v>54</v>
      </c>
      <c r="H126">
        <v>4.4043130000000001</v>
      </c>
    </row>
    <row r="127" spans="1:13" x14ac:dyDescent="0.25">
      <c r="A127" t="s">
        <v>51</v>
      </c>
      <c r="G127" t="s">
        <v>54</v>
      </c>
      <c r="H127">
        <v>3.4182730000000001</v>
      </c>
    </row>
    <row r="128" spans="1:13" x14ac:dyDescent="0.25">
      <c r="A128" t="s">
        <v>52</v>
      </c>
      <c r="G128" t="s">
        <v>54</v>
      </c>
      <c r="H128">
        <v>3.3889019999999999</v>
      </c>
    </row>
    <row r="129" spans="1:8" x14ac:dyDescent="0.25">
      <c r="A129" t="s">
        <v>53</v>
      </c>
      <c r="G129" t="s">
        <v>54</v>
      </c>
      <c r="H129">
        <v>3.8723369999999999</v>
      </c>
    </row>
    <row r="130" spans="1:8" x14ac:dyDescent="0.25">
      <c r="A130" t="s">
        <v>50</v>
      </c>
      <c r="G130" t="s">
        <v>55</v>
      </c>
      <c r="H130">
        <v>4.4071170000000004</v>
      </c>
    </row>
    <row r="131" spans="1:8" x14ac:dyDescent="0.25">
      <c r="A131" t="s">
        <v>51</v>
      </c>
      <c r="G131" t="s">
        <v>55</v>
      </c>
      <c r="H131">
        <v>3.4205830000000002</v>
      </c>
    </row>
    <row r="132" spans="1:8" x14ac:dyDescent="0.25">
      <c r="A132" t="s">
        <v>52</v>
      </c>
      <c r="G132" t="s">
        <v>55</v>
      </c>
      <c r="H132">
        <v>3.3883920000000001</v>
      </c>
    </row>
    <row r="133" spans="1:8" x14ac:dyDescent="0.25">
      <c r="A133" t="s">
        <v>53</v>
      </c>
      <c r="G133" t="s">
        <v>55</v>
      </c>
      <c r="H133">
        <v>3.8727010000000002</v>
      </c>
    </row>
    <row r="134" spans="1:8" x14ac:dyDescent="0.25">
      <c r="A134" t="s">
        <v>50</v>
      </c>
      <c r="G134" t="s">
        <v>56</v>
      </c>
      <c r="H134">
        <v>4.4064079999999999</v>
      </c>
    </row>
    <row r="135" spans="1:8" x14ac:dyDescent="0.25">
      <c r="A135" t="s">
        <v>51</v>
      </c>
      <c r="G135" t="s">
        <v>56</v>
      </c>
      <c r="H135">
        <v>3.4205290000000002</v>
      </c>
    </row>
    <row r="136" spans="1:8" x14ac:dyDescent="0.25">
      <c r="A136" t="s">
        <v>52</v>
      </c>
      <c r="G136" t="s">
        <v>56</v>
      </c>
      <c r="H136">
        <v>3.3883190000000001</v>
      </c>
    </row>
    <row r="137" spans="1:8" x14ac:dyDescent="0.25">
      <c r="A137" t="s">
        <v>53</v>
      </c>
      <c r="G137" t="s">
        <v>56</v>
      </c>
      <c r="H137">
        <v>3.8727659999999999</v>
      </c>
    </row>
    <row r="138" spans="1:8" x14ac:dyDescent="0.25">
      <c r="A138" t="s">
        <v>50</v>
      </c>
      <c r="G138" t="s">
        <v>57</v>
      </c>
      <c r="H138">
        <v>4.4064389999999998</v>
      </c>
    </row>
    <row r="139" spans="1:8" x14ac:dyDescent="0.25">
      <c r="A139" t="s">
        <v>51</v>
      </c>
      <c r="G139" t="s">
        <v>57</v>
      </c>
      <c r="H139">
        <v>3.4204089999999998</v>
      </c>
    </row>
    <row r="140" spans="1:8" x14ac:dyDescent="0.25">
      <c r="A140" t="s">
        <v>52</v>
      </c>
      <c r="G140" t="s">
        <v>57</v>
      </c>
      <c r="H140">
        <v>3.3881260000000002</v>
      </c>
    </row>
    <row r="141" spans="1:8" x14ac:dyDescent="0.25">
      <c r="A141" t="s">
        <v>53</v>
      </c>
      <c r="G141" t="s">
        <v>57</v>
      </c>
      <c r="H141">
        <v>3.8718149999999998</v>
      </c>
    </row>
    <row r="142" spans="1:8" x14ac:dyDescent="0.25">
      <c r="A142" t="s">
        <v>50</v>
      </c>
      <c r="G142" t="s">
        <v>58</v>
      </c>
      <c r="H142">
        <v>5.9550489999999998</v>
      </c>
    </row>
    <row r="143" spans="1:8" x14ac:dyDescent="0.25">
      <c r="A143" t="s">
        <v>51</v>
      </c>
      <c r="G143" t="s">
        <v>58</v>
      </c>
      <c r="H143">
        <v>6.3043339999999999</v>
      </c>
    </row>
    <row r="144" spans="1:8" x14ac:dyDescent="0.25">
      <c r="A144" t="s">
        <v>52</v>
      </c>
      <c r="G144" t="s">
        <v>58</v>
      </c>
      <c r="H144">
        <v>6.1202329999999998</v>
      </c>
    </row>
    <row r="145" spans="1:8" x14ac:dyDescent="0.25">
      <c r="A145" t="s">
        <v>53</v>
      </c>
      <c r="G145" t="s">
        <v>58</v>
      </c>
      <c r="H145">
        <v>6.0117289999999999</v>
      </c>
    </row>
    <row r="146" spans="1:8" x14ac:dyDescent="0.25">
      <c r="A146" t="s">
        <v>50</v>
      </c>
      <c r="G146" t="s">
        <v>59</v>
      </c>
      <c r="H146">
        <v>6.609191</v>
      </c>
    </row>
    <row r="147" spans="1:8" x14ac:dyDescent="0.25">
      <c r="A147" t="s">
        <v>51</v>
      </c>
      <c r="G147" t="s">
        <v>59</v>
      </c>
      <c r="H147">
        <v>6.3043699999999996</v>
      </c>
    </row>
    <row r="148" spans="1:8" x14ac:dyDescent="0.25">
      <c r="A148" t="s">
        <v>52</v>
      </c>
      <c r="G148" t="s">
        <v>59</v>
      </c>
      <c r="H148">
        <v>6.1200720000000004</v>
      </c>
    </row>
    <row r="149" spans="1:8" x14ac:dyDescent="0.25">
      <c r="A149" t="s">
        <v>53</v>
      </c>
      <c r="G149" t="s">
        <v>59</v>
      </c>
      <c r="H149">
        <v>6.011774</v>
      </c>
    </row>
    <row r="150" spans="1:8" x14ac:dyDescent="0.25">
      <c r="A150" t="s">
        <v>50</v>
      </c>
      <c r="G150" t="s">
        <v>60</v>
      </c>
      <c r="H150">
        <v>6.6092250000000003</v>
      </c>
    </row>
    <row r="151" spans="1:8" x14ac:dyDescent="0.25">
      <c r="A151" t="s">
        <v>51</v>
      </c>
      <c r="G151" t="s">
        <v>60</v>
      </c>
      <c r="H151">
        <v>6.3043120000000004</v>
      </c>
    </row>
    <row r="152" spans="1:8" x14ac:dyDescent="0.25">
      <c r="A152" t="s">
        <v>52</v>
      </c>
      <c r="G152" t="s">
        <v>60</v>
      </c>
      <c r="H152">
        <v>6.120133</v>
      </c>
    </row>
    <row r="153" spans="1:8" x14ac:dyDescent="0.25">
      <c r="A153" t="s">
        <v>53</v>
      </c>
      <c r="G153" t="s">
        <v>60</v>
      </c>
      <c r="H153">
        <v>6.0116250000000004</v>
      </c>
    </row>
  </sheetData>
  <autoFilter ref="A1:M121" xr:uid="{E2FF882B-8456-422A-9DD4-E14D08D5347F}">
    <sortState xmlns:xlrd2="http://schemas.microsoft.com/office/spreadsheetml/2017/richdata2" ref="A2:M121">
      <sortCondition ref="A1:A121"/>
    </sortState>
  </autoFilter>
  <sortState xmlns:xlrd2="http://schemas.microsoft.com/office/spreadsheetml/2017/richdata2" ref="A2:H121">
    <sortCondition ref="H1:H121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hareien</dc:creator>
  <cp:lastModifiedBy>hareien</cp:lastModifiedBy>
  <dcterms:created xsi:type="dcterms:W3CDTF">2023-08-30T05:56:04Z</dcterms:created>
  <dcterms:modified xsi:type="dcterms:W3CDTF">2023-09-05T06:19:09Z</dcterms:modified>
</cp:coreProperties>
</file>