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870" yWindow="2070" windowWidth="19200" windowHeight="7800"/>
  </bookViews>
  <sheets>
    <sheet name="Boone" sheetId="1" r:id="rId1"/>
  </sheets>
  <calcPr calcId="145621"/>
  <extLst>
    <x:ext xmlns:x="http://schemas.openxmlformats.org/spreadsheetml/2006/main" xmlns:x15="http://schemas.microsoft.com/office/spreadsheetml/2010/11/main" uri="{140A7094-0E35-4892-8432-C4D2E57EDEB5}">
      <x15:workbookPr chartTrackingRefBase="1"/>
    </x:ext>
  </extLst>
</workbook>
</file>

<file path=xl/calcChain.xml><?xml version="1.0" encoding="utf-8"?>
<calcChain xmlns="http://schemas.openxmlformats.org/spreadsheetml/2006/main">
  <c r="F180" i="1" l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E238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K14" i="1"/>
</calcChain>
</file>

<file path=xl/sharedStrings.xml><?xml version="1.0" encoding="utf-8"?>
<sst xmlns="http://schemas.openxmlformats.org/spreadsheetml/2006/main" count="69" uniqueCount="69">
  <si>
    <r>
      <rPr>
        <b/>
        <sz val="12"/>
        <color theme="1"/>
        <rFont val="Calibri"/>
        <family val="2"/>
      </rPr>
      <t>Siemens OEM Products</t>
    </r>
    <r>
      <rPr>
        <sz val="12"/>
        <color theme="1"/>
        <rFont val="Calibri"/>
        <family val="2"/>
      </rPr>
      <t xml:space="preserve">
X-ray products for medical and industrial applications provided from a major global manufacturer  of X-ray system components. 
siemens.com/oemproducts</t>
    </r>
  </si>
  <si>
    <t>Type:</t>
  </si>
  <si>
    <t>Radiography</t>
  </si>
  <si>
    <t>Anode material:</t>
  </si>
  <si>
    <t>Tungsten</t>
  </si>
  <si>
    <t>Peak tube voltage:</t>
  </si>
  <si>
    <t>70 kV</t>
  </si>
  <si>
    <t>Relative Voltage Ripple</t>
  </si>
  <si>
    <t>Air kerma behind last Filter:</t>
  </si>
  <si>
    <t>1 mGy</t>
  </si>
  <si>
    <t>material</t>
  </si>
  <si>
    <t>thickness / mm</t>
  </si>
  <si>
    <t>mass density / (g/cm³)</t>
  </si>
  <si>
    <t>photon fluence transsmision factor</t>
  </si>
  <si>
    <t>energy fluence transmission factor</t>
  </si>
  <si>
    <t>air kerma transmission factor</t>
  </si>
  <si>
    <t>mean energy / keV</t>
  </si>
  <si>
    <t>air kerma half- value layer thickness / (mm AI)</t>
  </si>
  <si>
    <t>specific photon fluence * mm² * nGy</t>
  </si>
  <si>
    <t>photon fluence * mm²</t>
  </si>
  <si>
    <t>air kerma / mGy</t>
  </si>
  <si>
    <t>Filter Object</t>
  </si>
  <si>
    <t>Filter attenuation properties</t>
  </si>
  <si>
    <t>Beam parameters behind filter</t>
  </si>
  <si>
    <t>Beam intensity quantities</t>
  </si>
  <si>
    <t>none (initial spectrum)</t>
  </si>
  <si>
    <t>photon energy / keV</t>
  </si>
  <si>
    <t>mean number of photons / (mm² keV)</t>
  </si>
  <si>
    <t>Literature:</t>
  </si>
  <si>
    <t>[1]</t>
  </si>
  <si>
    <t>John M. Boone, Thomas R. Fewell, Robert J. Jennings: Molybdenum, rhodium, and tungsten anode spectral models using interpolating polynomials with application to mammography; Medical Physics 24(12), 1883 - 1874, 1997</t>
  </si>
  <si>
    <t>[2]</t>
  </si>
  <si>
    <t>John M. Boone, J. Anthony Seibert: An accurate method for computer-generating tungsten anode x-ray spectra from 30 to 140 kV; Medical Physics 24(11), 1661 - 1670, 1997</t>
  </si>
  <si>
    <t>[3]</t>
  </si>
  <si>
    <t>T.R. Fewell, R.E. Shuping: Handbook of Mammographic X-ray Spectra; HEW Publication (FDA) 79-8071; Rockville, MD (1978)</t>
  </si>
  <si>
    <t>[4]</t>
  </si>
  <si>
    <t>T.R. Fewell, R.E. Shuping, K. Healy: Handbook of Computed Tomography X-ray Spectra; HHS Publication (FDA) 81-8162; Rockville, MD (1981)</t>
  </si>
  <si>
    <t>Glossary:</t>
  </si>
  <si>
    <t>voltage ripple</t>
  </si>
  <si>
    <t>difference between maximum and minimum value divided by the maximum value for a temporally periodic tube voltage (see Figure 8 in [2])</t>
  </si>
  <si>
    <t>initial spectrum</t>
  </si>
  <si>
    <t>the "raw" spectrum – without any filtering - emerging without any modification from John Boone's data (see [1] and [2])</t>
  </si>
  <si>
    <t>John Boone's spectra – in his own nomenclature – are called "modified Fewell spectra” and provide an approximation</t>
  </si>
  <si>
    <t>to the spectra from X-ray tubes being present in John Boone's laboratory during the investigations described in [1] and [2].</t>
  </si>
  <si>
    <t xml:space="preserve">For mammography spectra the inherent filtering corresponds to 0.5 mm of Be, for radiography spectra it is equivalent to 1.1 mm of Al at 62.5 kVp </t>
  </si>
  <si>
    <t>transmission factor</t>
  </si>
  <si>
    <t>ratio between output value (having traversed the filter) and corresponding input value of some radiation intensity quantity (photon fluence, energy fluence, or air kerma)</t>
  </si>
  <si>
    <t>photon fluence</t>
  </si>
  <si>
    <t>mean number of photons per unit area</t>
  </si>
  <si>
    <t>energy fluence</t>
  </si>
  <si>
    <t>mean amount of photon energy per unit area</t>
  </si>
  <si>
    <t>The energy fluence in an X-ray beam is equal to the product of the photon fluence and the mean spectral energy.</t>
  </si>
  <si>
    <t>air kerma</t>
  </si>
  <si>
    <t>mean absorbed energy per unit absorber mass deposited in dry air by an X-ray beam</t>
  </si>
  <si>
    <t>air kerma half value layer</t>
  </si>
  <si>
    <t>the thickness of an Aluminum filter generating an air kerma transmission (and thus also absorption) factor of 50 percent</t>
  </si>
  <si>
    <t>specific photon fluence</t>
  </si>
  <si>
    <t>ratio between photon fluence and air kerma</t>
  </si>
  <si>
    <t>Output spectra:</t>
  </si>
  <si>
    <t>The numerical values for output spectra are provided in two-column ASCII files whose contents has to be understood as follows:</t>
  </si>
  <si>
    <t>The entries in the first column indicate the photon energy in keV.</t>
  </si>
  <si>
    <t>The entries in the second column indicate the corresponding mean number of photons per mm² and keV.</t>
  </si>
  <si>
    <t>The spectral simulation is based on the concept of a "needle beam geometry".</t>
  </si>
  <si>
    <t>In other words, it does not take into account any geometrical effects like e.g. the spatial beam divergence which manifests itself as the "inverse square law".</t>
  </si>
  <si>
    <t>The investigation of special tube parameters like air kerma yield factors (unit: Gy/As) is beyond the scope of this simulation tool. Only spectral features are investigated.</t>
  </si>
  <si>
    <t>mean number of photons / (cm^2 keV)</t>
  </si>
  <si>
    <t>normalized</t>
  </si>
  <si>
    <t>Sum</t>
  </si>
  <si>
    <t>dE (keV)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</si>
</sst>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DEFF1"/>
        <bgColor indexed="64"/>
      </patternFill>
    </fill>
    <fill>
      <patternFill patternType="solid">
        <fgColor rgb="FFA3CAD1"/>
        <bgColor indexed="64"/>
      </patternFill>
    </fill>
    <fill>
      <patternFill patternType="solid">
        <fgColor rgb="FFAFB4BE"/>
        <bgColor indexed="64"/>
      </patternFill>
    </fill>
    <fill>
      <patternFill patternType="solid">
        <fgColor rgb="FFD7D7CD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n">
        <color theme="0"/>
      </bottom>
      <diagonal/>
    </border>
    <border>
      <left/>
      <right/>
      <top style="medium">
        <color rgb="FFFFFFFF"/>
      </top>
      <bottom style="thin">
        <color theme="0"/>
      </bottom>
      <diagonal/>
    </border>
    <border>
      <left/>
      <right style="thin">
        <color theme="0"/>
      </right>
      <top style="medium">
        <color rgb="FFFFFFFF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medium">
        <color rgb="FFFFFFFF"/>
      </top>
      <bottom style="medium">
        <color rgb="FFFFFFFF"/>
      </bottom>
      <diagonal/>
    </border>
    <border>
      <left style="thin">
        <color theme="0"/>
      </left>
      <right/>
      <top style="medium">
        <color rgb="FFFFFFFF"/>
      </top>
      <bottom style="thin">
        <color theme="0"/>
      </bottom>
      <diagonal/>
    </border>
  </borders>
  <cellStyleXfs count="2">
    <xf numFmtId="0" fontId="0" fillId="0" borderId="0"/>
    <xf numFmtId="0" fontId="8" fillId="0" borderId="0" applyBorder="0"/>
  </cellStyleXfs>
  <cellXfs count="31">
    <xf numFmtId="0" fontId="0" fillId="0" borderId="0" xfId="0"/>
    <xf numFmtId="0" fontId="0" fillId="0" borderId="0" xfId="0" applyNumberFormat="1" applyFill="1" applyAlignment="1" applyProtection="1"/>
    <xf numFmtId="0" fontId="0" fillId="0" borderId="6" xfId="0" applyNumberFormat="1" applyFill="1" applyBorder="1" applyAlignment="1" applyProtection="1">
      <alignment horizontal="center"/>
    </xf>
    <xf numFmtId="0" fontId="2" fillId="6" borderId="2" xfId="0" applyNumberFormat="1" applyFont="1" applyFill="1" applyBorder="1" applyAlignment="1" applyProtection="1">
      <alignment horizontal="center" vertical="center" wrapText="1"/>
    </xf>
    <xf numFmtId="0" fontId="2" fillId="4" borderId="2" xfId="0" applyNumberFormat="1" applyFont="1" applyFill="1" applyBorder="1" applyAlignment="1" applyProtection="1">
      <alignment horizontal="center" vertical="center" wrapText="1"/>
    </xf>
    <xf numFmtId="0" fontId="2" fillId="4" borderId="7" xfId="0" applyNumberFormat="1" applyFont="1" applyFill="1" applyBorder="1" applyAlignment="1" applyProtection="1">
      <alignment horizontal="center" vertical="center" wrapText="1"/>
    </xf>
    <xf numFmtId="0" fontId="3" fillId="2" borderId="0" xfId="0" applyNumberFormat="1" applyFont="1" applyFill="1" applyAlignment="1" applyProtection="1">
      <alignment horizontal="left" wrapText="1" readingOrder="1"/>
    </xf>
    <xf numFmtId="0" fontId="5" fillId="0" borderId="0" xfId="0" applyNumberFormat="1" applyFont="1" applyFill="1" applyAlignment="1" applyProtection="1">
      <alignment horizontal="left"/>
    </xf>
    <xf numFmtId="0" fontId="5" fillId="0" borderId="0" xfId="0" applyNumberFormat="1" applyFont="1" applyFill="1" applyAlignment="1" applyProtection="1">
      <alignment horizontal="left" wrapText="1"/>
    </xf>
    <xf numFmtId="0" fontId="2" fillId="3" borderId="5" xfId="0" applyNumberFormat="1" applyFont="1" applyFill="1" applyBorder="1" applyAlignment="1" applyProtection="1">
      <alignment horizontal="center" vertical="center" wrapText="1"/>
    </xf>
    <xf numFmtId="0" fontId="2" fillId="3" borderId="4" xfId="0" applyNumberFormat="1" applyFont="1" applyFill="1" applyBorder="1" applyAlignment="1" applyProtection="1">
      <alignment horizontal="center" vertical="center" wrapText="1"/>
    </xf>
    <xf numFmtId="0" fontId="2" fillId="3" borderId="8" xfId="0" applyNumberFormat="1" applyFont="1" applyFill="1" applyBorder="1" applyAlignment="1" applyProtection="1">
      <alignment horizontal="center" vertical="center" wrapText="1"/>
    </xf>
    <xf numFmtId="0" fontId="2" fillId="5" borderId="5" xfId="0" applyNumberFormat="1" applyFont="1" applyFill="1" applyBorder="1" applyAlignment="1" applyProtection="1">
      <alignment horizontal="center" vertical="center" wrapText="1"/>
    </xf>
    <xf numFmtId="0" fontId="2" fillId="5" borderId="4" xfId="0" applyNumberFormat="1" applyFont="1" applyFill="1" applyBorder="1" applyAlignment="1" applyProtection="1">
      <alignment horizontal="center" vertical="center" wrapText="1"/>
    </xf>
    <xf numFmtId="0" fontId="2" fillId="5" borderId="3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0" borderId="0" xfId="0" applyNumberFormat="1" applyFont="1" applyFill="1" applyAlignment="1" applyProtection="1">
      <alignment horizontal="left" vertical="center" wrapText="1"/>
    </xf>
    <xf numFmtId="0" fontId="2" fillId="5" borderId="1" xfId="0" applyNumberFormat="1" applyFont="1" applyFill="1" applyBorder="1" applyAlignment="1" applyProtection="1">
      <alignment horizontal="center" textRotation="45" wrapText="1"/>
    </xf>
    <xf numFmtId="0" fontId="2" fillId="3" borderId="1" xfId="0" applyNumberFormat="1" applyFont="1" applyFill="1" applyBorder="1" applyAlignment="1" applyProtection="1">
      <alignment horizontal="center" textRotation="45" wrapText="1"/>
    </xf>
    <xf numFmtId="0" fontId="2" fillId="4" borderId="1" xfId="0" applyNumberFormat="1" applyFont="1" applyFill="1" applyBorder="1" applyAlignment="1" applyProtection="1">
      <alignment horizontal="center" textRotation="45" wrapText="1"/>
    </xf>
    <xf numFmtId="11" fontId="2" fillId="6" borderId="1" xfId="0" applyNumberFormat="1" applyFont="1" applyFill="1" applyBorder="1" applyAlignment="1" applyProtection="1">
      <alignment horizontal="center" textRotation="45" wrapText="1"/>
    </xf>
    <xf numFmtId="0" fontId="2" fillId="6" borderId="1" xfId="0" applyNumberFormat="1" applyFont="1" applyFill="1" applyBorder="1" applyAlignment="1" applyProtection="1">
      <alignment horizontal="center" textRotation="45" wrapText="1"/>
    </xf>
    <xf numFmtId="11" fontId="0" fillId="0" borderId="0" xfId="0" applyNumberFormat="1" applyFill="1" applyAlignment="1" applyProtection="1"/>
    <xf numFmtId="0" fontId="6" fillId="0" borderId="0" xfId="0" applyNumberFormat="1" applyFont="1" applyFill="1" applyAlignment="1" applyProtection="1">
      <alignment wrapText="1"/>
    </xf>
    <xf numFmtId="0" fontId="3" fillId="2" borderId="0" xfId="0" applyNumberFormat="1" applyFont="1" applyFill="1" applyAlignment="1" applyProtection="1">
      <alignment horizontal="left" wrapText="1" readingOrder="1"/>
    </xf>
    <xf numFmtId="0" fontId="4" fillId="2" borderId="0" xfId="0" applyNumberFormat="1" applyFont="1" applyFill="1" applyAlignment="1" applyProtection="1">
      <alignment wrapText="1"/>
    </xf>
    <xf numFmtId="11" fontId="7" fillId="2" borderId="0" xfId="0" applyNumberFormat="1" applyFont="1" applyFill="1" applyAlignment="1" applyProtection="1">
      <alignment wrapText="1"/>
    </xf>
    <xf numFmtId="0" fontId="3" fillId="2" borderId="0" xfId="0" applyNumberFormat="1" applyFont="1" applyFill="1" applyAlignment="1" applyProtection="1">
      <alignment horizontal="center" wrapText="1" readingOrder="1"/>
    </xf>
    <xf numFmtId="0" fontId="4" fillId="2" borderId="0" xfId="0" applyNumberFormat="1" applyFont="1" applyFill="1" applyAlignment="1" applyProtection="1">
      <alignment horizontal="center" wrapText="1"/>
    </xf>
    <xf numFmtId="0" fontId="4" fillId="2" borderId="0" xfId="0" applyNumberFormat="1" applyFont="1" applyFill="1" applyAlignment="1" applyProtection="1">
      <alignment horizontal="left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E476A5"/>
      <color rgb="FFAF225F"/>
      <color rgb="FFB8B8B8"/>
      <color rgb="FFD7D7CD"/>
      <color rgb="FF959FA9"/>
      <color rgb="FFAFB4BE"/>
      <color rgb="FFA3CAD1"/>
    </mruColors>
  </colors>
  <extLst>
    <ext xmlns:x14="http://schemas.microsoft.com/office/spreadsheetml/2009/9/main" uri="{EB79DEF2-80B8-43e5-95BD-54CBDDF9020C}">
      <x14:slicerStyles defaultSlicerStyle="SlicerStyleLight1"/>
    </ext>
    <x:ext xmlns:x="http://schemas.openxmlformats.org/spreadsheetml/2006/main" xmlns:x15="http://schemas.microsoft.com/office/spreadsheetml/2010/11/main" uri="{9260A510-F301-46a8-8635-F512D64BE5F5}">
      <x15:timelineStyles defaultTimelineStyle="TimeSlicerStyleLight1"/>
    </x: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Boone!$D$117:$D$240</c:f>
              <c:strCache>
                <c:ptCount val="1"/>
                <c:pt idx="0">
                  <c:v>0 49.32954989 268.9751203 790.8235521 2898.384758 7048.012984 18027.50308 33997.59964 65064.01114 103470.0587 134798.3782 172047.3604 208193.4829 248898.5821 284501.0455 322972.7922 354587.8838 383961.2536 407387.8242 430478.9682 439102.1771 447919.6392 4</c:v>
                </c:pt>
              </c:strCache>
            </c:strRef>
          </c:tx>
          <c:marker>
            <c:symbol val="none"/>
          </c:marker>
          <c:cat>
            <c:strRef>
              <c:f>Boone!$B$117:$B$240</c:f>
              <c:strCache>
                <c:ptCount val="6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5">
                  <c:v>Sum</c:v>
                </c:pt>
                <c:pt idx="66">
                  <c:v>dE (keV)</c:v>
                </c:pt>
              </c:strCache>
            </c:strRef>
          </c:cat>
          <c:val>
            <c:numRef>
              <c:f>Boone!$D$117:$D$240</c:f>
              <c:numCache>
                <c:formatCode>General</c:formatCode>
                <c:ptCount val="68"/>
                <c:pt idx="0">
                  <c:v>0</c:v>
                </c:pt>
                <c:pt idx="1">
                  <c:v>49.329549887261201</c:v>
                </c:pt>
                <c:pt idx="2">
                  <c:v>268.97512029972899</c:v>
                </c:pt>
                <c:pt idx="3">
                  <c:v>790.82355214632105</c:v>
                </c:pt>
                <c:pt idx="4">
                  <c:v>2898.38475838769</c:v>
                </c:pt>
                <c:pt idx="5">
                  <c:v>7048.0129844509102</c:v>
                </c:pt>
                <c:pt idx="6">
                  <c:v>18027.503077872101</c:v>
                </c:pt>
                <c:pt idx="7">
                  <c:v>33997.5996371359</c:v>
                </c:pt>
                <c:pt idx="8">
                  <c:v>65064.011137932503</c:v>
                </c:pt>
                <c:pt idx="9">
                  <c:v>103470.058716834</c:v>
                </c:pt>
                <c:pt idx="10">
                  <c:v>134798.378221691</c:v>
                </c:pt>
                <c:pt idx="11">
                  <c:v>172047.360382974</c:v>
                </c:pt>
                <c:pt idx="12">
                  <c:v>208193.482942879</c:v>
                </c:pt>
                <c:pt idx="13">
                  <c:v>248898.58213067101</c:v>
                </c:pt>
                <c:pt idx="14">
                  <c:v>284501.04553997499</c:v>
                </c:pt>
                <c:pt idx="15">
                  <c:v>322972.79220819502</c:v>
                </c:pt>
                <c:pt idx="16">
                  <c:v>354587.88384497201</c:v>
                </c:pt>
                <c:pt idx="17">
                  <c:v>383961.25356853002</c:v>
                </c:pt>
                <c:pt idx="18">
                  <c:v>407387.824177742</c:v>
                </c:pt>
                <c:pt idx="19">
                  <c:v>430478.96823286999</c:v>
                </c:pt>
                <c:pt idx="20">
                  <c:v>439102.17708349199</c:v>
                </c:pt>
                <c:pt idx="21">
                  <c:v>447919.63917017</c:v>
                </c:pt>
                <c:pt idx="22">
                  <c:v>449238.95758390398</c:v>
                </c:pt>
                <c:pt idx="23">
                  <c:v>452009.005606174</c:v>
                </c:pt>
                <c:pt idx="24">
                  <c:v>449243.122756481</c:v>
                </c:pt>
                <c:pt idx="25">
                  <c:v>446317.97412037803</c:v>
                </c:pt>
                <c:pt idx="26">
                  <c:v>440487.20109462697</c:v>
                </c:pt>
                <c:pt idx="27">
                  <c:v>433306.313410401</c:v>
                </c:pt>
                <c:pt idx="28">
                  <c:v>424642.59825646901</c:v>
                </c:pt>
                <c:pt idx="29">
                  <c:v>415463.15664052998</c:v>
                </c:pt>
                <c:pt idx="30">
                  <c:v>404493.393689394</c:v>
                </c:pt>
                <c:pt idx="31">
                  <c:v>392819.24799084698</c:v>
                </c:pt>
                <c:pt idx="32">
                  <c:v>381122.714489698</c:v>
                </c:pt>
                <c:pt idx="33">
                  <c:v>369701.52492821199</c:v>
                </c:pt>
                <c:pt idx="34">
                  <c:v>352102.96791791898</c:v>
                </c:pt>
                <c:pt idx="35">
                  <c:v>334989.341124892</c:v>
                </c:pt>
                <c:pt idx="36">
                  <c:v>324490.58109521901</c:v>
                </c:pt>
                <c:pt idx="37">
                  <c:v>313526.41509473301</c:v>
                </c:pt>
                <c:pt idx="38">
                  <c:v>297876.06549263</c:v>
                </c:pt>
                <c:pt idx="39">
                  <c:v>282227.14766860002</c:v>
                </c:pt>
                <c:pt idx="40">
                  <c:v>270504.08722460299</c:v>
                </c:pt>
                <c:pt idx="41">
                  <c:v>258301.641449332</c:v>
                </c:pt>
                <c:pt idx="42">
                  <c:v>244707.16896653199</c:v>
                </c:pt>
                <c:pt idx="43">
                  <c:v>229706.74248039699</c:v>
                </c:pt>
                <c:pt idx="44">
                  <c:v>216418.358117342</c:v>
                </c:pt>
                <c:pt idx="45">
                  <c:v>202846.26042097801</c:v>
                </c:pt>
                <c:pt idx="46">
                  <c:v>188245.53430825501</c:v>
                </c:pt>
                <c:pt idx="47">
                  <c:v>173815.31994789801</c:v>
                </c:pt>
                <c:pt idx="48">
                  <c:v>159326.40268653599</c:v>
                </c:pt>
                <c:pt idx="49">
                  <c:v>146221.10369056501</c:v>
                </c:pt>
                <c:pt idx="50">
                  <c:v>135003.12248617399</c:v>
                </c:pt>
                <c:pt idx="51">
                  <c:v>123259.509518743</c:v>
                </c:pt>
                <c:pt idx="52">
                  <c:v>112924.40172284799</c:v>
                </c:pt>
                <c:pt idx="53">
                  <c:v>99574.528999626593</c:v>
                </c:pt>
                <c:pt idx="54">
                  <c:v>88195.407681167097</c:v>
                </c:pt>
                <c:pt idx="55">
                  <c:v>76373.951543122501</c:v>
                </c:pt>
                <c:pt idx="56">
                  <c:v>65560.857653617903</c:v>
                </c:pt>
                <c:pt idx="57">
                  <c:v>53257.504064589702</c:v>
                </c:pt>
                <c:pt idx="58">
                  <c:v>41155.406408011899</c:v>
                </c:pt>
                <c:pt idx="59">
                  <c:v>29563.991449773301</c:v>
                </c:pt>
                <c:pt idx="60">
                  <c:v>22424.491913989201</c:v>
                </c:pt>
                <c:pt idx="61">
                  <c:v>8096.7163937166297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37-478F-A4E4-8C03553AA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76256"/>
        <c:axId val="116578176"/>
      </c:lineChart>
      <c:catAx>
        <c:axId val="11657625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photon energy / keV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578176"/>
        <c:crosses val="autoZero"/>
        <c:auto val="1"/>
        <c:lblAlgn val="ctr"/>
        <c:lblOffset val="100"/>
        <c:noMultiLvlLbl val="0"/>
      </c:catAx>
      <c:valAx>
        <c:axId val="1165781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number of photons / (mm² keV)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576256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99</xdr:row>
      <xdr:rowOff>0</xdr:rowOff>
    </xdr:from>
    <xdr:to>
      <xdr:col>12</xdr:col>
      <xdr:colOff>76200</xdr:colOff>
      <xdr:row>113</xdr:row>
      <xdr:rowOff>76200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</xdr:colOff>
      <xdr:row>0</xdr:row>
      <xdr:rowOff>9525</xdr:rowOff>
    </xdr:from>
    <xdr:to>
      <xdr:col>16</xdr:col>
      <xdr:colOff>134125</xdr:colOff>
      <xdr:row>0</xdr:row>
      <xdr:rowOff>2028825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9525"/>
          <a:ext cx="15364600" cy="2019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0"/>
  <sheetViews>
    <sheetView tabSelected="1" topLeftCell="A153" zoomScaleNormal="100" workbookViewId="0">
      <selection activeCell="F120" sqref="F120"/>
    </sheetView>
  </sheetViews>
  <sheetFormatPr defaultColWidth="9.85546875" defaultRowHeight="15" x14ac:dyDescent="0.25"/>
  <cols>
    <col min="1" max="1" width="25.140625" style="15" customWidth="1"/>
    <col min="2" max="2" width="17" style="15" bestFit="1" customWidth="1"/>
    <col min="3" max="3" width="12.28515625" style="15" customWidth="1"/>
    <col min="4" max="4" width="20" style="15" customWidth="1"/>
    <col min="5" max="5" width="13.7109375" style="15" customWidth="1"/>
    <col min="6" max="6" width="14.7109375" style="15" customWidth="1"/>
    <col min="7" max="7" width="13" style="15" customWidth="1"/>
    <col min="8" max="8" width="13.28515625" style="15" customWidth="1"/>
    <col min="9" max="9" width="14.42578125" style="15" customWidth="1"/>
    <col min="10" max="10" width="14.85546875" style="15" customWidth="1"/>
    <col min="11" max="11" width="14.28515625" style="23" customWidth="1"/>
    <col min="12" max="12" width="18.7109375" style="15" customWidth="1"/>
    <col min="13" max="18" width="9.85546875" style="15" customWidth="1"/>
    <col min="19" max="19" width="57.7109375" style="15" customWidth="1"/>
  </cols>
  <sheetData>
    <row r="1" spans="1:27" ht="232.5" customHeight="1" x14ac:dyDescent="0.5">
      <c r="A1" s="8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16"/>
      <c r="U1" s="16"/>
      <c r="V1" s="16"/>
      <c r="W1" s="16"/>
      <c r="X1" s="16"/>
      <c r="Y1" s="16"/>
      <c r="Z1" s="16"/>
      <c r="AA1" s="16"/>
    </row>
    <row r="3" spans="1:27" ht="15.75" customHeight="1" x14ac:dyDescent="0.25">
      <c r="A3" s="15" t="s">
        <v>1</v>
      </c>
      <c r="B3" s="15" t="s">
        <v>2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27" x14ac:dyDescent="0.25">
      <c r="A4" s="15" t="s">
        <v>3</v>
      </c>
      <c r="B4" s="15" t="s">
        <v>4</v>
      </c>
    </row>
    <row r="5" spans="1:27" x14ac:dyDescent="0.25">
      <c r="A5" s="15" t="s">
        <v>5</v>
      </c>
      <c r="B5" s="15" t="s">
        <v>6</v>
      </c>
    </row>
    <row r="6" spans="1:27" x14ac:dyDescent="0.25">
      <c r="A6" s="15" t="s">
        <v>7</v>
      </c>
      <c r="B6" s="15">
        <v>0</v>
      </c>
    </row>
    <row r="7" spans="1:27" x14ac:dyDescent="0.25">
      <c r="A7" s="15" t="s">
        <v>8</v>
      </c>
      <c r="B7" s="15" t="s">
        <v>9</v>
      </c>
    </row>
    <row r="11" spans="1:27" ht="15.75" customHeight="1" thickBot="1" x14ac:dyDescent="0.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27" ht="206.45" customHeight="1" thickBot="1" x14ac:dyDescent="0.3">
      <c r="A12" s="17"/>
      <c r="B12" s="18" t="s">
        <v>10</v>
      </c>
      <c r="C12" s="18" t="s">
        <v>11</v>
      </c>
      <c r="D12" s="18" t="s">
        <v>12</v>
      </c>
      <c r="E12" s="19" t="s">
        <v>13</v>
      </c>
      <c r="F12" s="19" t="s">
        <v>14</v>
      </c>
      <c r="G12" s="19" t="s">
        <v>15</v>
      </c>
      <c r="H12" s="20" t="s">
        <v>16</v>
      </c>
      <c r="I12" s="20" t="s">
        <v>17</v>
      </c>
      <c r="J12" s="20" t="s">
        <v>18</v>
      </c>
      <c r="K12" s="21" t="s">
        <v>19</v>
      </c>
      <c r="L12" s="22" t="s">
        <v>20</v>
      </c>
      <c r="M12"/>
      <c r="N12"/>
      <c r="O12"/>
      <c r="P12"/>
      <c r="Q12"/>
      <c r="R12"/>
      <c r="S12"/>
    </row>
    <row r="13" spans="1:27" ht="28.15" customHeight="1" thickBot="1" x14ac:dyDescent="0.3">
      <c r="A13"/>
      <c r="B13" s="14" t="s">
        <v>21</v>
      </c>
      <c r="C13" s="13"/>
      <c r="D13" s="12"/>
      <c r="E13" s="11" t="s">
        <v>22</v>
      </c>
      <c r="F13" s="10"/>
      <c r="G13" s="9"/>
      <c r="H13" s="5" t="s">
        <v>23</v>
      </c>
      <c r="I13" s="4"/>
      <c r="J13" s="4"/>
      <c r="K13" s="3" t="s">
        <v>24</v>
      </c>
      <c r="L13" s="3"/>
      <c r="M13"/>
      <c r="N13"/>
      <c r="O13"/>
      <c r="P13"/>
      <c r="Q13"/>
      <c r="R13"/>
      <c r="S13"/>
    </row>
    <row r="14" spans="1:27" x14ac:dyDescent="0.25">
      <c r="B14" s="2" t="s">
        <v>25</v>
      </c>
      <c r="C14" s="1"/>
      <c r="D14" s="1"/>
      <c r="H14" s="15">
        <v>37.375999999999998</v>
      </c>
      <c r="I14" s="15">
        <v>1.7430000000000001</v>
      </c>
      <c r="J14" s="15">
        <v>13.976000000000001</v>
      </c>
      <c r="K14" s="23">
        <f>J14*L14*1000000</f>
        <v>13976000</v>
      </c>
      <c r="L14" s="15">
        <v>1</v>
      </c>
    </row>
    <row r="15" spans="1:27" ht="15.75" hidden="1" customHeight="1" thickBot="1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27" ht="15.75" hidden="1" customHeight="1" thickBot="1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8" ht="15.75" hidden="1" customHeight="1" thickBot="1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</row>
    <row r="18" spans="1:18" ht="15.75" hidden="1" customHeight="1" thickBot="1" x14ac:dyDescent="0.3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</row>
    <row r="19" spans="1:18" ht="15.75" hidden="1" customHeight="1" thickBot="1" x14ac:dyDescent="0.3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</row>
    <row r="20" spans="1:18" ht="15.75" hidden="1" customHeight="1" thickBot="1" x14ac:dyDescent="0.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</row>
    <row r="21" spans="1:18" ht="15.75" hidden="1" customHeight="1" thickBot="1" x14ac:dyDescent="0.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</row>
    <row r="22" spans="1:18" ht="15.75" hidden="1" customHeight="1" thickBot="1" x14ac:dyDescent="0.3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1:18" ht="15.75" hidden="1" customHeight="1" thickBot="1" x14ac:dyDescent="0.3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1:18" ht="15.75" hidden="1" customHeight="1" thickBot="1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</row>
    <row r="25" spans="1:18" ht="15.75" hidden="1" customHeight="1" thickBot="1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1:18" ht="15.75" hidden="1" customHeight="1" thickBot="1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</row>
    <row r="27" spans="1:18" ht="15.75" hidden="1" customHeight="1" thickBot="1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</row>
    <row r="28" spans="1:18" ht="15.75" hidden="1" customHeight="1" thickBot="1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</row>
    <row r="29" spans="1:18" ht="15.75" hidden="1" customHeight="1" thickBot="1" x14ac:dyDescent="0.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</row>
    <row r="30" spans="1:18" ht="15.75" hidden="1" customHeight="1" thickBot="1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</row>
    <row r="31" spans="1:18" ht="15.75" hidden="1" customHeight="1" thickBot="1" x14ac:dyDescent="0.3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</row>
    <row r="32" spans="1:18" ht="15.75" hidden="1" customHeight="1" thickBot="1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</row>
    <row r="33" spans="1:18" ht="15.75" hidden="1" customHeight="1" thickBot="1" x14ac:dyDescent="0.3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</row>
    <row r="34" spans="1:18" ht="15.75" hidden="1" customHeight="1" thickBot="1" x14ac:dyDescent="0.3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</row>
    <row r="35" spans="1:18" ht="15.75" hidden="1" customHeight="1" thickBot="1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</row>
    <row r="36" spans="1:18" ht="15.75" hidden="1" customHeight="1" thickBot="1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</row>
    <row r="37" spans="1:18" ht="15.75" hidden="1" customHeight="1" thickBot="1" x14ac:dyDescent="0.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</row>
    <row r="38" spans="1:18" ht="15.75" hidden="1" customHeight="1" thickBot="1" x14ac:dyDescent="0.3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</row>
    <row r="39" spans="1:18" ht="15.75" hidden="1" customHeight="1" thickBot="1" x14ac:dyDescent="0.3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</row>
    <row r="40" spans="1:18" ht="15.75" hidden="1" customHeight="1" thickBot="1" x14ac:dyDescent="0.3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</row>
    <row r="41" spans="1:18" ht="15.75" hidden="1" customHeight="1" thickBot="1" x14ac:dyDescent="0.3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</row>
    <row r="42" spans="1:18" ht="15.75" hidden="1" customHeight="1" thickBot="1" x14ac:dyDescent="0.3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</row>
    <row r="43" spans="1:18" ht="15.75" hidden="1" customHeight="1" thickBot="1" x14ac:dyDescent="0.3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</row>
    <row r="44" spans="1:18" ht="15.75" hidden="1" customHeight="1" thickBot="1" x14ac:dyDescent="0.3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</row>
    <row r="45" spans="1:18" ht="15.75" hidden="1" customHeight="1" thickBot="1" x14ac:dyDescent="0.3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</row>
    <row r="46" spans="1:18" ht="15.75" hidden="1" customHeight="1" thickBot="1" x14ac:dyDescent="0.3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</row>
    <row r="47" spans="1:18" ht="15.75" hidden="1" customHeight="1" thickBot="1" x14ac:dyDescent="0.3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</row>
    <row r="48" spans="1:18" ht="15.75" hidden="1" customHeight="1" thickBot="1" x14ac:dyDescent="0.3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</row>
    <row r="49" spans="1:18" ht="15.75" hidden="1" customHeight="1" thickBot="1" x14ac:dyDescent="0.3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</row>
    <row r="50" spans="1:18" ht="15.75" hidden="1" customHeight="1" thickBot="1" x14ac:dyDescent="0.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</row>
    <row r="51" spans="1:18" ht="15.75" hidden="1" customHeight="1" thickBot="1" x14ac:dyDescent="0.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</row>
    <row r="52" spans="1:18" ht="15.75" hidden="1" customHeight="1" thickBot="1" x14ac:dyDescent="0.3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</row>
    <row r="53" spans="1:18" ht="15.75" hidden="1" customHeight="1" thickBot="1" x14ac:dyDescent="0.3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</row>
    <row r="54" spans="1:18" ht="15.75" hidden="1" customHeight="1" thickBot="1" x14ac:dyDescent="0.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</row>
    <row r="55" spans="1:18" ht="15.75" hidden="1" customHeight="1" thickBot="1" x14ac:dyDescent="0.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</row>
    <row r="56" spans="1:18" ht="15.75" hidden="1" customHeight="1" thickBot="1" x14ac:dyDescent="0.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</row>
    <row r="57" spans="1:18" ht="15.75" hidden="1" customHeight="1" thickBot="1" x14ac:dyDescent="0.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</row>
    <row r="58" spans="1:18" ht="15.75" hidden="1" customHeight="1" thickBot="1" x14ac:dyDescent="0.3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</row>
    <row r="59" spans="1:18" ht="15.75" hidden="1" customHeight="1" thickBot="1" x14ac:dyDescent="0.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</row>
    <row r="60" spans="1:18" ht="15.75" hidden="1" customHeight="1" thickBot="1" x14ac:dyDescent="0.3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</row>
    <row r="61" spans="1:18" ht="15.75" hidden="1" customHeight="1" thickBot="1" x14ac:dyDescent="0.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</row>
    <row r="62" spans="1:18" ht="15.75" hidden="1" customHeight="1" thickBot="1" x14ac:dyDescent="0.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</row>
    <row r="63" spans="1:18" ht="15.75" hidden="1" customHeight="1" thickBot="1" x14ac:dyDescent="0.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</row>
    <row r="64" spans="1:18" ht="15.75" hidden="1" customHeight="1" thickBot="1" x14ac:dyDescent="0.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</row>
    <row r="65" spans="1:18" ht="15.75" hidden="1" customHeight="1" thickBot="1" x14ac:dyDescent="0.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</row>
    <row r="66" spans="1:18" ht="15.75" hidden="1" customHeight="1" thickBot="1" x14ac:dyDescent="0.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</row>
    <row r="67" spans="1:18" ht="15.75" hidden="1" customHeight="1" thickBot="1" x14ac:dyDescent="0.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</row>
    <row r="68" spans="1:18" ht="15.75" hidden="1" customHeight="1" thickBot="1" x14ac:dyDescent="0.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</row>
    <row r="69" spans="1:18" ht="15.75" hidden="1" customHeight="1" thickBot="1" x14ac:dyDescent="0.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</row>
    <row r="70" spans="1:18" ht="15.75" hidden="1" customHeight="1" thickBot="1" x14ac:dyDescent="0.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</row>
    <row r="71" spans="1:18" ht="15.75" hidden="1" customHeight="1" thickBot="1" x14ac:dyDescent="0.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</row>
    <row r="72" spans="1:18" ht="15.75" hidden="1" customHeight="1" thickBot="1" x14ac:dyDescent="0.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</row>
    <row r="73" spans="1:18" ht="15.75" hidden="1" customHeight="1" thickBot="1" x14ac:dyDescent="0.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</row>
    <row r="74" spans="1:18" ht="15.75" hidden="1" customHeight="1" thickBot="1" x14ac:dyDescent="0.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</row>
    <row r="75" spans="1:18" ht="15.75" hidden="1" customHeight="1" thickBot="1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</row>
    <row r="76" spans="1:18" ht="15.75" hidden="1" customHeight="1" thickBot="1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</row>
    <row r="77" spans="1:18" ht="15.75" hidden="1" customHeight="1" thickBot="1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</row>
    <row r="78" spans="1:18" ht="15.75" hidden="1" customHeight="1" thickBot="1" x14ac:dyDescent="0.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</row>
    <row r="79" spans="1:18" ht="15.75" hidden="1" customHeight="1" thickBot="1" x14ac:dyDescent="0.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</row>
    <row r="80" spans="1:18" ht="15.75" hidden="1" customHeight="1" thickBot="1" x14ac:dyDescent="0.3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</row>
    <row r="81" spans="1:18" ht="15.75" hidden="1" customHeight="1" thickBot="1" x14ac:dyDescent="0.3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</row>
    <row r="82" spans="1:18" ht="15.75" hidden="1" customHeight="1" thickBot="1" x14ac:dyDescent="0.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</row>
    <row r="83" spans="1:18" ht="15.75" hidden="1" customHeight="1" thickBot="1" x14ac:dyDescent="0.3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</row>
    <row r="84" spans="1:18" ht="15.75" hidden="1" customHeight="1" thickBot="1" x14ac:dyDescent="0.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</row>
    <row r="85" spans="1:18" ht="15.75" hidden="1" customHeight="1" thickBot="1" x14ac:dyDescent="0.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</row>
    <row r="86" spans="1:18" ht="15.75" hidden="1" customHeight="1" thickBot="1" x14ac:dyDescent="0.3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</row>
    <row r="87" spans="1:18" ht="15.75" hidden="1" customHeight="1" thickBot="1" x14ac:dyDescent="0.3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</row>
    <row r="88" spans="1:18" ht="15.75" hidden="1" customHeight="1" thickBot="1" x14ac:dyDescent="0.3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</row>
    <row r="89" spans="1:18" ht="15.75" hidden="1" customHeight="1" thickBot="1" x14ac:dyDescent="0.3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</row>
    <row r="90" spans="1:18" ht="15.75" hidden="1" customHeight="1" thickBot="1" x14ac:dyDescent="0.3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</row>
    <row r="91" spans="1:18" ht="15.75" hidden="1" customHeight="1" thickBot="1" x14ac:dyDescent="0.3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</row>
    <row r="92" spans="1:18" ht="15.75" hidden="1" customHeight="1" thickBot="1" x14ac:dyDescent="0.3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</row>
    <row r="93" spans="1:18" ht="15.75" hidden="1" customHeight="1" thickBot="1" x14ac:dyDescent="0.3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</row>
    <row r="94" spans="1:18" ht="15.75" hidden="1" customHeight="1" thickBot="1" x14ac:dyDescent="0.3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</row>
    <row r="95" spans="1:18" ht="15.75" hidden="1" customHeight="1" thickBo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</row>
    <row r="96" spans="1:18" ht="15.75" hidden="1" customHeight="1" thickBot="1" x14ac:dyDescent="0.3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</row>
    <row r="116" spans="1:19" ht="24.75" customHeight="1" x14ac:dyDescent="0.25">
      <c r="A116"/>
      <c r="B116" s="24" t="s">
        <v>26</v>
      </c>
      <c r="C116"/>
      <c r="D116" s="24" t="s">
        <v>27</v>
      </c>
      <c r="E116" t="s">
        <v>65</v>
      </c>
      <c r="F116" s="24" t="s">
        <v>66</v>
      </c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 s="15" customFormat="1" x14ac:dyDescent="0.25">
      <c r="B117" s="15">
        <v>8</v>
      </c>
      <c r="D117" s="15">
        <v>0</v>
      </c>
      <c r="E117" s="15">
        <f>D117*(100/1000)^2</f>
        <v>0</v>
      </c>
      <c r="F117" s="15">
        <f>E117/($E$238)</f>
        <v>0</v>
      </c>
    </row>
    <row r="118" spans="1:19" s="15" customFormat="1" ht="13.5" customHeight="1" x14ac:dyDescent="0.25">
      <c r="B118" s="15">
        <v>9</v>
      </c>
      <c r="D118" s="15">
        <v>49.329549887261201</v>
      </c>
      <c r="E118" s="15">
        <f t="shared" ref="E118:E180" si="0">D118*(100/1000)^2</f>
        <v>0.49329549887261209</v>
      </c>
      <c r="F118" s="15">
        <f t="shared" ref="F118:F180" si="1">E118/($E$238)</f>
        <v>3.5295889113384974E-6</v>
      </c>
    </row>
    <row r="119" spans="1:19" s="15" customFormat="1" x14ac:dyDescent="0.25">
      <c r="B119" s="15">
        <v>10</v>
      </c>
      <c r="D119" s="15">
        <v>268.97512029972899</v>
      </c>
      <c r="E119" s="15">
        <f t="shared" si="0"/>
        <v>2.6897512029972903</v>
      </c>
      <c r="F119" s="15">
        <f t="shared" si="1"/>
        <v>1.9245494925568464E-5</v>
      </c>
    </row>
    <row r="120" spans="1:19" s="15" customFormat="1" ht="15.75" customHeight="1" x14ac:dyDescent="0.25">
      <c r="B120" s="15">
        <v>11</v>
      </c>
      <c r="D120" s="15">
        <v>790.82355214632105</v>
      </c>
      <c r="E120" s="15">
        <f t="shared" si="0"/>
        <v>7.9082355214632116</v>
      </c>
      <c r="F120" s="15">
        <f t="shared" si="1"/>
        <v>5.6584380900702153E-5</v>
      </c>
    </row>
    <row r="121" spans="1:19" s="15" customFormat="1" x14ac:dyDescent="0.25">
      <c r="B121" s="15">
        <v>12</v>
      </c>
      <c r="D121" s="15">
        <v>2898.38475838769</v>
      </c>
      <c r="E121" s="15">
        <f t="shared" si="0"/>
        <v>28.983847583876905</v>
      </c>
      <c r="F121" s="15">
        <f t="shared" si="1"/>
        <v>2.0738293228658692E-4</v>
      </c>
    </row>
    <row r="122" spans="1:19" s="15" customFormat="1" x14ac:dyDescent="0.25">
      <c r="B122" s="15">
        <v>13</v>
      </c>
      <c r="D122" s="15">
        <v>7048.0129844509102</v>
      </c>
      <c r="E122" s="15">
        <f t="shared" si="0"/>
        <v>70.480129844509122</v>
      </c>
      <c r="F122" s="15">
        <f t="shared" si="1"/>
        <v>5.0429384686746922E-4</v>
      </c>
    </row>
    <row r="123" spans="1:19" s="15" customFormat="1" x14ac:dyDescent="0.25">
      <c r="B123" s="15">
        <v>14</v>
      </c>
      <c r="D123" s="15">
        <v>18027.503077872101</v>
      </c>
      <c r="E123" s="15">
        <f t="shared" si="0"/>
        <v>180.27503077872106</v>
      </c>
      <c r="F123" s="15">
        <f t="shared" si="1"/>
        <v>1.2898896322427148E-3</v>
      </c>
    </row>
    <row r="124" spans="1:19" s="15" customFormat="1" x14ac:dyDescent="0.25">
      <c r="B124" s="15">
        <v>15</v>
      </c>
      <c r="D124" s="15">
        <v>33997.5996371359</v>
      </c>
      <c r="E124" s="15">
        <f t="shared" si="0"/>
        <v>339.97599637135909</v>
      </c>
      <c r="F124" s="15">
        <f t="shared" si="1"/>
        <v>2.4325693416138109E-3</v>
      </c>
    </row>
    <row r="125" spans="1:19" s="15" customFormat="1" x14ac:dyDescent="0.25">
      <c r="B125" s="15">
        <v>16</v>
      </c>
      <c r="D125" s="15">
        <v>65064.011137932503</v>
      </c>
      <c r="E125" s="15">
        <f t="shared" si="0"/>
        <v>650.64011137932516</v>
      </c>
      <c r="F125" s="15">
        <f t="shared" si="1"/>
        <v>4.6554086296042886E-3</v>
      </c>
    </row>
    <row r="126" spans="1:19" s="15" customFormat="1" x14ac:dyDescent="0.25">
      <c r="B126" s="15">
        <v>17</v>
      </c>
      <c r="D126" s="15">
        <v>103470.058716834</v>
      </c>
      <c r="E126" s="15">
        <f t="shared" si="0"/>
        <v>1034.7005871683402</v>
      </c>
      <c r="F126" s="15">
        <f t="shared" si="1"/>
        <v>7.4034077492523623E-3</v>
      </c>
    </row>
    <row r="127" spans="1:19" s="15" customFormat="1" x14ac:dyDescent="0.25">
      <c r="B127" s="15">
        <v>18</v>
      </c>
      <c r="D127" s="15">
        <v>134798.378221691</v>
      </c>
      <c r="E127" s="15">
        <f t="shared" si="0"/>
        <v>1347.9837822169104</v>
      </c>
      <c r="F127" s="15">
        <f t="shared" si="1"/>
        <v>9.6449868714605681E-3</v>
      </c>
    </row>
    <row r="128" spans="1:19" s="15" customFormat="1" x14ac:dyDescent="0.25">
      <c r="B128" s="15">
        <v>19</v>
      </c>
      <c r="D128" s="15">
        <v>172047.360382974</v>
      </c>
      <c r="E128" s="15">
        <f t="shared" si="0"/>
        <v>1720.4736038297403</v>
      </c>
      <c r="F128" s="15">
        <f t="shared" si="1"/>
        <v>1.2310196562114193E-2</v>
      </c>
    </row>
    <row r="129" spans="2:6" s="15" customFormat="1" x14ac:dyDescent="0.25">
      <c r="B129" s="15">
        <v>20</v>
      </c>
      <c r="D129" s="15">
        <v>208193.482942879</v>
      </c>
      <c r="E129" s="15">
        <f t="shared" si="0"/>
        <v>2081.9348294287902</v>
      </c>
      <c r="F129" s="15">
        <f t="shared" si="1"/>
        <v>1.489649531543546E-2</v>
      </c>
    </row>
    <row r="130" spans="2:6" s="15" customFormat="1" x14ac:dyDescent="0.25">
      <c r="B130" s="15">
        <v>21</v>
      </c>
      <c r="D130" s="15">
        <v>248898.58213067101</v>
      </c>
      <c r="E130" s="15">
        <f t="shared" si="0"/>
        <v>2488.9858213067105</v>
      </c>
      <c r="F130" s="15">
        <f t="shared" si="1"/>
        <v>1.780899435620344E-2</v>
      </c>
    </row>
    <row r="131" spans="2:6" s="15" customFormat="1" x14ac:dyDescent="0.25">
      <c r="B131" s="15">
        <v>22</v>
      </c>
      <c r="D131" s="15">
        <v>284501.04553997499</v>
      </c>
      <c r="E131" s="15">
        <f t="shared" si="0"/>
        <v>2845.0104553997503</v>
      </c>
      <c r="F131" s="15">
        <f t="shared" si="1"/>
        <v>2.0356393640263492E-2</v>
      </c>
    </row>
    <row r="132" spans="2:6" s="15" customFormat="1" x14ac:dyDescent="0.25">
      <c r="B132" s="15">
        <v>23</v>
      </c>
      <c r="D132" s="15">
        <v>322972.79220819502</v>
      </c>
      <c r="E132" s="15">
        <f t="shared" si="0"/>
        <v>3229.727922081951</v>
      </c>
      <c r="F132" s="15">
        <f t="shared" si="1"/>
        <v>2.3109093609152514E-2</v>
      </c>
    </row>
    <row r="133" spans="2:6" s="15" customFormat="1" x14ac:dyDescent="0.25">
      <c r="B133" s="15">
        <v>24</v>
      </c>
      <c r="D133" s="15">
        <v>354587.88384497201</v>
      </c>
      <c r="E133" s="15">
        <f t="shared" si="0"/>
        <v>3545.8788384497207</v>
      </c>
      <c r="F133" s="15">
        <f t="shared" si="1"/>
        <v>2.5371191623976178E-2</v>
      </c>
    </row>
    <row r="134" spans="2:6" s="15" customFormat="1" x14ac:dyDescent="0.25">
      <c r="B134" s="15">
        <v>25</v>
      </c>
      <c r="D134" s="15">
        <v>383961.25356853002</v>
      </c>
      <c r="E134" s="15">
        <f t="shared" si="0"/>
        <v>3839.6125356853008</v>
      </c>
      <c r="F134" s="15">
        <f t="shared" si="1"/>
        <v>2.7472891726690665E-2</v>
      </c>
    </row>
    <row r="135" spans="2:6" s="15" customFormat="1" x14ac:dyDescent="0.25">
      <c r="B135" s="15">
        <v>26</v>
      </c>
      <c r="D135" s="15">
        <v>407387.824177742</v>
      </c>
      <c r="E135" s="15">
        <f t="shared" si="0"/>
        <v>4073.878241777421</v>
      </c>
      <c r="F135" s="15">
        <f t="shared" si="1"/>
        <v>2.9149091165808511E-2</v>
      </c>
    </row>
    <row r="136" spans="2:6" s="15" customFormat="1" x14ac:dyDescent="0.25">
      <c r="B136" s="15">
        <v>27</v>
      </c>
      <c r="D136" s="15">
        <v>430478.96823286999</v>
      </c>
      <c r="E136" s="15">
        <f t="shared" si="0"/>
        <v>4304.789682328701</v>
      </c>
      <c r="F136" s="15">
        <f t="shared" si="1"/>
        <v>3.080129042960408E-2</v>
      </c>
    </row>
    <row r="137" spans="2:6" s="15" customFormat="1" x14ac:dyDescent="0.25">
      <c r="B137" s="15">
        <v>28</v>
      </c>
      <c r="D137" s="15">
        <v>439102.17708349199</v>
      </c>
      <c r="E137" s="15">
        <f t="shared" si="0"/>
        <v>4391.021770834921</v>
      </c>
      <c r="F137" s="15">
        <f t="shared" si="1"/>
        <v>3.1418291444388756E-2</v>
      </c>
    </row>
    <row r="138" spans="2:6" s="15" customFormat="1" x14ac:dyDescent="0.25">
      <c r="B138" s="15">
        <v>29</v>
      </c>
      <c r="D138" s="15">
        <v>447919.63917017</v>
      </c>
      <c r="E138" s="15">
        <f t="shared" si="0"/>
        <v>4479.196391701701</v>
      </c>
      <c r="F138" s="15">
        <f t="shared" si="1"/>
        <v>3.2049191512976714E-2</v>
      </c>
    </row>
    <row r="139" spans="2:6" s="15" customFormat="1" x14ac:dyDescent="0.25">
      <c r="B139" s="15">
        <v>30</v>
      </c>
      <c r="D139" s="15">
        <v>449238.95758390398</v>
      </c>
      <c r="E139" s="15">
        <f t="shared" si="0"/>
        <v>4492.3895758390408</v>
      </c>
      <c r="F139" s="15">
        <f t="shared" si="1"/>
        <v>3.2143590339933019E-2</v>
      </c>
    </row>
    <row r="140" spans="2:6" s="15" customFormat="1" x14ac:dyDescent="0.25">
      <c r="B140" s="15">
        <v>31</v>
      </c>
      <c r="D140" s="15">
        <v>452009.005606174</v>
      </c>
      <c r="E140" s="15">
        <f t="shared" si="0"/>
        <v>4520.0900560617411</v>
      </c>
      <c r="F140" s="15">
        <f t="shared" si="1"/>
        <v>3.2341790623649863E-2</v>
      </c>
    </row>
    <row r="141" spans="2:6" s="15" customFormat="1" x14ac:dyDescent="0.25">
      <c r="B141" s="15">
        <v>32</v>
      </c>
      <c r="D141" s="15">
        <v>449243.122756481</v>
      </c>
      <c r="E141" s="15">
        <f t="shared" si="0"/>
        <v>4492.4312275648108</v>
      </c>
      <c r="F141" s="15">
        <f t="shared" si="1"/>
        <v>3.2143888363064699E-2</v>
      </c>
    </row>
    <row r="142" spans="2:6" s="15" customFormat="1" x14ac:dyDescent="0.25">
      <c r="B142" s="15">
        <v>33</v>
      </c>
      <c r="D142" s="15">
        <v>446317.97412037803</v>
      </c>
      <c r="E142" s="15">
        <f t="shared" si="0"/>
        <v>4463.1797412037813</v>
      </c>
      <c r="F142" s="15">
        <f t="shared" si="1"/>
        <v>3.1934590442982275E-2</v>
      </c>
    </row>
    <row r="143" spans="2:6" s="15" customFormat="1" x14ac:dyDescent="0.25">
      <c r="B143" s="15">
        <v>34</v>
      </c>
      <c r="D143" s="15">
        <v>440487.20109462697</v>
      </c>
      <c r="E143" s="15">
        <f t="shared" si="0"/>
        <v>4404.8720109462702</v>
      </c>
      <c r="F143" s="15">
        <f t="shared" si="1"/>
        <v>3.1517391586247168E-2</v>
      </c>
    </row>
    <row r="144" spans="2:6" s="15" customFormat="1" x14ac:dyDescent="0.25">
      <c r="B144" s="15">
        <v>35</v>
      </c>
      <c r="D144" s="15">
        <v>433306.313410401</v>
      </c>
      <c r="E144" s="15">
        <f t="shared" si="0"/>
        <v>4333.0631341040107</v>
      </c>
      <c r="F144" s="15">
        <f t="shared" si="1"/>
        <v>3.1003590394025945E-2</v>
      </c>
    </row>
    <row r="145" spans="2:6" s="15" customFormat="1" x14ac:dyDescent="0.25">
      <c r="B145" s="15">
        <v>36</v>
      </c>
      <c r="D145" s="15">
        <v>424642.59825646901</v>
      </c>
      <c r="E145" s="15">
        <f t="shared" si="0"/>
        <v>4246.4259825646905</v>
      </c>
      <c r="F145" s="15">
        <f t="shared" si="1"/>
        <v>3.038369110428581E-2</v>
      </c>
    </row>
    <row r="146" spans="2:6" s="15" customFormat="1" x14ac:dyDescent="0.25">
      <c r="B146" s="15">
        <v>37</v>
      </c>
      <c r="D146" s="15">
        <v>415463.15664052998</v>
      </c>
      <c r="E146" s="15">
        <f t="shared" si="0"/>
        <v>4154.6315664053009</v>
      </c>
      <c r="F146" s="15">
        <f t="shared" si="1"/>
        <v>2.9726890962911236E-2</v>
      </c>
    </row>
    <row r="147" spans="2:6" s="15" customFormat="1" x14ac:dyDescent="0.25">
      <c r="B147" s="15">
        <v>38</v>
      </c>
      <c r="D147" s="15">
        <v>404493.393689394</v>
      </c>
      <c r="E147" s="15">
        <f t="shared" si="0"/>
        <v>4044.9339368939409</v>
      </c>
      <c r="F147" s="15">
        <f t="shared" si="1"/>
        <v>2.8941991166322172E-2</v>
      </c>
    </row>
    <row r="148" spans="2:6" s="15" customFormat="1" x14ac:dyDescent="0.25">
      <c r="B148" s="15">
        <v>39</v>
      </c>
      <c r="D148" s="15">
        <v>392819.24799084698</v>
      </c>
      <c r="E148" s="15">
        <f t="shared" si="0"/>
        <v>3928.1924799084704</v>
      </c>
      <c r="F148" s="15">
        <f t="shared" si="1"/>
        <v>2.810669193287868E-2</v>
      </c>
    </row>
    <row r="149" spans="2:6" s="15" customFormat="1" x14ac:dyDescent="0.25">
      <c r="B149" s="15">
        <v>40</v>
      </c>
      <c r="D149" s="15">
        <v>381122.714489698</v>
      </c>
      <c r="E149" s="15">
        <f t="shared" si="0"/>
        <v>3811.2271448969809</v>
      </c>
      <c r="F149" s="15">
        <f t="shared" si="1"/>
        <v>2.7269790825102391E-2</v>
      </c>
    </row>
    <row r="150" spans="2:6" s="15" customFormat="1" ht="15.75" customHeight="1" x14ac:dyDescent="0.25">
      <c r="B150" s="15">
        <v>41</v>
      </c>
      <c r="D150" s="15">
        <v>369701.52492821199</v>
      </c>
      <c r="E150" s="15">
        <f t="shared" si="0"/>
        <v>3697.0152492821207</v>
      </c>
      <c r="F150" s="15">
        <f t="shared" si="1"/>
        <v>2.6452590908974106E-2</v>
      </c>
    </row>
    <row r="151" spans="2:6" s="15" customFormat="1" x14ac:dyDescent="0.25">
      <c r="B151" s="15">
        <v>42</v>
      </c>
      <c r="D151" s="15">
        <v>352102.96791791898</v>
      </c>
      <c r="E151" s="15">
        <f t="shared" si="0"/>
        <v>3521.0296791791907</v>
      </c>
      <c r="F151" s="15">
        <f t="shared" si="1"/>
        <v>2.5193392886266638E-2</v>
      </c>
    </row>
    <row r="152" spans="2:6" s="15" customFormat="1" x14ac:dyDescent="0.25">
      <c r="B152" s="15">
        <v>43</v>
      </c>
      <c r="D152" s="15">
        <v>334989.341124892</v>
      </c>
      <c r="E152" s="15">
        <f t="shared" si="0"/>
        <v>3349.8934112489205</v>
      </c>
      <c r="F152" s="15">
        <f t="shared" si="1"/>
        <v>2.3968892206663799E-2</v>
      </c>
    </row>
    <row r="153" spans="2:6" s="15" customFormat="1" x14ac:dyDescent="0.25">
      <c r="B153" s="15">
        <v>44</v>
      </c>
      <c r="D153" s="15">
        <v>324490.58109521901</v>
      </c>
      <c r="E153" s="15">
        <f t="shared" si="0"/>
        <v>3244.9058109521907</v>
      </c>
      <c r="F153" s="15">
        <f t="shared" si="1"/>
        <v>2.3217693238332913E-2</v>
      </c>
    </row>
    <row r="154" spans="2:6" s="15" customFormat="1" x14ac:dyDescent="0.25">
      <c r="B154" s="15">
        <v>45</v>
      </c>
      <c r="D154" s="15">
        <v>313526.41509473301</v>
      </c>
      <c r="E154" s="15">
        <f t="shared" si="0"/>
        <v>3135.2641509473306</v>
      </c>
      <c r="F154" s="15">
        <f t="shared" si="1"/>
        <v>2.2433193910327012E-2</v>
      </c>
    </row>
    <row r="155" spans="2:6" s="15" customFormat="1" x14ac:dyDescent="0.25">
      <c r="B155" s="15">
        <v>46</v>
      </c>
      <c r="D155" s="15">
        <v>297876.06549263</v>
      </c>
      <c r="E155" s="15">
        <f t="shared" si="0"/>
        <v>2978.7606549263005</v>
      </c>
      <c r="F155" s="15">
        <f t="shared" si="1"/>
        <v>2.1313392482168864E-2</v>
      </c>
    </row>
    <row r="156" spans="2:6" s="15" customFormat="1" x14ac:dyDescent="0.25">
      <c r="B156" s="15">
        <v>47</v>
      </c>
      <c r="D156" s="15">
        <v>282227.14766860002</v>
      </c>
      <c r="E156" s="15">
        <f t="shared" si="0"/>
        <v>2822.2714766860008</v>
      </c>
      <c r="F156" s="15">
        <f t="shared" si="1"/>
        <v>2.019369349946221E-2</v>
      </c>
    </row>
    <row r="157" spans="2:6" s="15" customFormat="1" x14ac:dyDescent="0.25">
      <c r="B157" s="15">
        <v>48</v>
      </c>
      <c r="D157" s="15">
        <v>270504.08722460299</v>
      </c>
      <c r="E157" s="15">
        <f t="shared" si="0"/>
        <v>2705.0408722460306</v>
      </c>
      <c r="F157" s="15">
        <f t="shared" si="1"/>
        <v>1.935489435686618E-2</v>
      </c>
    </row>
    <row r="158" spans="2:6" s="15" customFormat="1" x14ac:dyDescent="0.25">
      <c r="B158" s="15">
        <v>49</v>
      </c>
      <c r="D158" s="15">
        <v>258301.641449332</v>
      </c>
      <c r="E158" s="15">
        <f t="shared" si="0"/>
        <v>2583.0164144933206</v>
      </c>
      <c r="F158" s="15">
        <f t="shared" si="1"/>
        <v>1.8481794614459486E-2</v>
      </c>
    </row>
    <row r="159" spans="2:6" s="15" customFormat="1" x14ac:dyDescent="0.25">
      <c r="B159" s="15">
        <v>50</v>
      </c>
      <c r="D159" s="15">
        <v>244707.16896653199</v>
      </c>
      <c r="E159" s="15">
        <f t="shared" si="0"/>
        <v>2447.0716896653203</v>
      </c>
      <c r="F159" s="15">
        <f t="shared" si="1"/>
        <v>1.7509093678804318E-2</v>
      </c>
    </row>
    <row r="160" spans="2:6" s="15" customFormat="1" x14ac:dyDescent="0.25">
      <c r="B160" s="15">
        <v>51</v>
      </c>
      <c r="D160" s="15">
        <v>229706.74248039699</v>
      </c>
      <c r="E160" s="15">
        <f t="shared" si="0"/>
        <v>2297.0674248039704</v>
      </c>
      <c r="F160" s="15">
        <f t="shared" si="1"/>
        <v>1.6435795035054015E-2</v>
      </c>
    </row>
    <row r="161" spans="2:6" s="15" customFormat="1" x14ac:dyDescent="0.25">
      <c r="B161" s="15">
        <v>52</v>
      </c>
      <c r="D161" s="15">
        <v>216418.358117342</v>
      </c>
      <c r="E161" s="15">
        <f t="shared" si="0"/>
        <v>2164.1835811734204</v>
      </c>
      <c r="F161" s="15">
        <f t="shared" si="1"/>
        <v>1.5484995074287399E-2</v>
      </c>
    </row>
    <row r="162" spans="2:6" s="15" customFormat="1" x14ac:dyDescent="0.25">
      <c r="B162" s="15">
        <v>53</v>
      </c>
      <c r="D162" s="15">
        <v>202846.26042097801</v>
      </c>
      <c r="E162" s="15">
        <f t="shared" si="0"/>
        <v>2028.4626042097805</v>
      </c>
      <c r="F162" s="15">
        <f t="shared" si="1"/>
        <v>1.4513895081642631E-2</v>
      </c>
    </row>
    <row r="163" spans="2:6" s="15" customFormat="1" x14ac:dyDescent="0.25">
      <c r="B163" s="15">
        <v>54</v>
      </c>
      <c r="D163" s="15">
        <v>188245.53430825501</v>
      </c>
      <c r="E163" s="15">
        <f t="shared" si="0"/>
        <v>1882.4553430825504</v>
      </c>
      <c r="F163" s="15">
        <f t="shared" si="1"/>
        <v>1.3469195482665227E-2</v>
      </c>
    </row>
    <row r="164" spans="2:6" s="15" customFormat="1" x14ac:dyDescent="0.25">
      <c r="B164" s="15">
        <v>55</v>
      </c>
      <c r="D164" s="15">
        <v>173815.31994789801</v>
      </c>
      <c r="E164" s="15">
        <f t="shared" si="0"/>
        <v>1738.1531994789805</v>
      </c>
      <c r="F164" s="15">
        <f t="shared" si="1"/>
        <v>1.2436696205640477E-2</v>
      </c>
    </row>
    <row r="165" spans="2:6" s="15" customFormat="1" x14ac:dyDescent="0.25">
      <c r="B165" s="15">
        <v>56</v>
      </c>
      <c r="D165" s="15">
        <v>159326.40268653599</v>
      </c>
      <c r="E165" s="15">
        <f t="shared" si="0"/>
        <v>1593.2640268653602</v>
      </c>
      <c r="F165" s="15">
        <f t="shared" si="1"/>
        <v>1.1399996665103808E-2</v>
      </c>
    </row>
    <row r="166" spans="2:6" s="15" customFormat="1" x14ac:dyDescent="0.25">
      <c r="B166" s="15">
        <v>57</v>
      </c>
      <c r="D166" s="15">
        <v>146221.10369056501</v>
      </c>
      <c r="E166" s="15">
        <f t="shared" si="0"/>
        <v>1462.2110369056504</v>
      </c>
      <c r="F166" s="15">
        <f t="shared" si="1"/>
        <v>1.0462296683618677E-2</v>
      </c>
    </row>
    <row r="167" spans="2:6" s="15" customFormat="1" x14ac:dyDescent="0.25">
      <c r="B167" s="15">
        <v>58</v>
      </c>
      <c r="D167" s="15">
        <v>135003.12248617399</v>
      </c>
      <c r="E167" s="15">
        <f t="shared" si="0"/>
        <v>1350.0312248617402</v>
      </c>
      <c r="F167" s="15">
        <f t="shared" si="1"/>
        <v>9.6596365710266661E-3</v>
      </c>
    </row>
    <row r="168" spans="2:6" s="15" customFormat="1" x14ac:dyDescent="0.25">
      <c r="B168" s="15">
        <v>59</v>
      </c>
      <c r="D168" s="15">
        <v>123259.509518743</v>
      </c>
      <c r="E168" s="15">
        <f t="shared" si="0"/>
        <v>1232.5950951874302</v>
      </c>
      <c r="F168" s="15">
        <f t="shared" si="1"/>
        <v>8.8193668705403173E-3</v>
      </c>
    </row>
    <row r="169" spans="2:6" s="15" customFormat="1" x14ac:dyDescent="0.25">
      <c r="B169" s="15">
        <v>60</v>
      </c>
      <c r="D169" s="15">
        <v>112924.40172284799</v>
      </c>
      <c r="E169" s="15">
        <f t="shared" si="0"/>
        <v>1129.2440172284801</v>
      </c>
      <c r="F169" s="15">
        <f t="shared" si="1"/>
        <v>8.0798774173170811E-3</v>
      </c>
    </row>
    <row r="170" spans="2:6" s="15" customFormat="1" x14ac:dyDescent="0.25">
      <c r="B170" s="15">
        <v>61</v>
      </c>
      <c r="D170" s="15">
        <v>99574.528999626593</v>
      </c>
      <c r="E170" s="15">
        <f t="shared" si="0"/>
        <v>995.74528999626614</v>
      </c>
      <c r="F170" s="15">
        <f t="shared" si="1"/>
        <v>7.1246778900692044E-3</v>
      </c>
    </row>
    <row r="171" spans="2:6" s="15" customFormat="1" x14ac:dyDescent="0.25">
      <c r="B171" s="15">
        <v>62</v>
      </c>
      <c r="D171" s="15">
        <v>88195.407681167097</v>
      </c>
      <c r="E171" s="15">
        <f t="shared" si="0"/>
        <v>881.95407681167114</v>
      </c>
      <c r="F171" s="15">
        <f t="shared" si="1"/>
        <v>6.3104880075707638E-3</v>
      </c>
    </row>
    <row r="172" spans="2:6" s="15" customFormat="1" x14ac:dyDescent="0.25">
      <c r="B172" s="15">
        <v>63</v>
      </c>
      <c r="D172" s="15">
        <v>76373.951543122501</v>
      </c>
      <c r="E172" s="15">
        <f t="shared" si="0"/>
        <v>763.73951543122519</v>
      </c>
      <c r="F172" s="15">
        <f t="shared" si="1"/>
        <v>5.4646485341501563E-3</v>
      </c>
    </row>
    <row r="173" spans="2:6" s="15" customFormat="1" x14ac:dyDescent="0.25">
      <c r="B173" s="15">
        <v>64</v>
      </c>
      <c r="D173" s="15">
        <v>65560.857653617903</v>
      </c>
      <c r="E173" s="15">
        <f t="shared" si="0"/>
        <v>655.60857653617916</v>
      </c>
      <c r="F173" s="15">
        <f t="shared" si="1"/>
        <v>4.6909585982621866E-3</v>
      </c>
    </row>
    <row r="174" spans="2:6" s="15" customFormat="1" x14ac:dyDescent="0.25">
      <c r="B174" s="15">
        <v>65</v>
      </c>
      <c r="D174" s="15">
        <v>53257.504064589702</v>
      </c>
      <c r="E174" s="15">
        <f t="shared" si="0"/>
        <v>532.57504064589716</v>
      </c>
      <c r="F174" s="15">
        <f t="shared" si="1"/>
        <v>3.810638779829689E-3</v>
      </c>
    </row>
    <row r="175" spans="2:6" s="15" customFormat="1" x14ac:dyDescent="0.25">
      <c r="B175" s="15">
        <v>66</v>
      </c>
      <c r="D175" s="15">
        <v>41155.406408011899</v>
      </c>
      <c r="E175" s="15">
        <f t="shared" si="0"/>
        <v>411.55406408011908</v>
      </c>
      <c r="F175" s="15">
        <f t="shared" si="1"/>
        <v>2.9447190665905574E-3</v>
      </c>
    </row>
    <row r="176" spans="2:6" s="15" customFormat="1" x14ac:dyDescent="0.25">
      <c r="B176" s="15">
        <v>67</v>
      </c>
      <c r="D176" s="15">
        <v>29563.991449773301</v>
      </c>
      <c r="E176" s="15">
        <f t="shared" si="0"/>
        <v>295.63991449773306</v>
      </c>
      <c r="F176" s="15">
        <f t="shared" si="1"/>
        <v>2.1153393175998322E-3</v>
      </c>
    </row>
    <row r="177" spans="2:6" s="15" customFormat="1" x14ac:dyDescent="0.25">
      <c r="B177" s="15">
        <v>68</v>
      </c>
      <c r="D177" s="15">
        <v>22424.491913989201</v>
      </c>
      <c r="E177" s="15">
        <f t="shared" si="0"/>
        <v>224.24491913989206</v>
      </c>
      <c r="F177" s="15">
        <f t="shared" si="1"/>
        <v>1.604499497419E-3</v>
      </c>
    </row>
    <row r="178" spans="2:6" s="15" customFormat="1" x14ac:dyDescent="0.25">
      <c r="B178" s="15">
        <v>69</v>
      </c>
      <c r="D178" s="15">
        <v>8096.7163937166297</v>
      </c>
      <c r="E178" s="15">
        <f t="shared" si="0"/>
        <v>80.967163937166319</v>
      </c>
      <c r="F178" s="15">
        <f t="shared" si="1"/>
        <v>5.7932984320407943E-4</v>
      </c>
    </row>
    <row r="179" spans="2:6" s="15" customFormat="1" x14ac:dyDescent="0.25">
      <c r="B179" s="15">
        <v>70</v>
      </c>
      <c r="D179" s="15">
        <v>0</v>
      </c>
      <c r="E179" s="15">
        <f t="shared" si="0"/>
        <v>0</v>
      </c>
      <c r="F179" s="15">
        <f t="shared" si="1"/>
        <v>0</v>
      </c>
    </row>
    <row r="180" spans="2:6" s="15" customFormat="1" ht="15.75" customHeight="1" x14ac:dyDescent="0.25">
      <c r="B180" s="15">
        <v>71</v>
      </c>
      <c r="D180" s="15">
        <v>0</v>
      </c>
      <c r="E180" s="15">
        <f t="shared" si="0"/>
        <v>0</v>
      </c>
      <c r="F180" s="15">
        <f t="shared" si="1"/>
        <v>0</v>
      </c>
    </row>
    <row r="181" spans="2:6" s="15" customFormat="1" hidden="1" x14ac:dyDescent="0.25"/>
    <row r="182" spans="2:6" s="15" customFormat="1" ht="15.75" hidden="1" customHeight="1" x14ac:dyDescent="0.25"/>
    <row r="183" spans="2:6" s="15" customFormat="1" hidden="1" x14ac:dyDescent="0.25"/>
    <row r="184" spans="2:6" s="15" customFormat="1" hidden="1" x14ac:dyDescent="0.25"/>
    <row r="185" spans="2:6" s="15" customFormat="1" hidden="1" x14ac:dyDescent="0.25"/>
    <row r="186" spans="2:6" s="15" customFormat="1" hidden="1" x14ac:dyDescent="0.25"/>
    <row r="187" spans="2:6" s="15" customFormat="1" hidden="1" x14ac:dyDescent="0.25"/>
    <row r="188" spans="2:6" s="15" customFormat="1" hidden="1" x14ac:dyDescent="0.25"/>
    <row r="189" spans="2:6" s="15" customFormat="1" hidden="1" x14ac:dyDescent="0.25"/>
    <row r="190" spans="2:6" s="15" customFormat="1" hidden="1" x14ac:dyDescent="0.25"/>
    <row r="191" spans="2:6" s="15" customFormat="1" hidden="1" x14ac:dyDescent="0.25"/>
    <row r="192" spans="2:6" s="15" customFormat="1" hidden="1" x14ac:dyDescent="0.25"/>
    <row r="193" s="15" customFormat="1" hidden="1" x14ac:dyDescent="0.25"/>
    <row r="194" s="15" customFormat="1" hidden="1" x14ac:dyDescent="0.25"/>
    <row r="195" s="15" customFormat="1" hidden="1" x14ac:dyDescent="0.25"/>
    <row r="196" s="15" customFormat="1" hidden="1" x14ac:dyDescent="0.25"/>
    <row r="197" s="15" customFormat="1" hidden="1" x14ac:dyDescent="0.25"/>
    <row r="198" s="15" customFormat="1" hidden="1" x14ac:dyDescent="0.25"/>
    <row r="199" s="15" customFormat="1" hidden="1" x14ac:dyDescent="0.25"/>
    <row r="200" s="15" customFormat="1" hidden="1" x14ac:dyDescent="0.25"/>
    <row r="201" s="15" customFormat="1" hidden="1" x14ac:dyDescent="0.25"/>
    <row r="202" s="15" customFormat="1" hidden="1" x14ac:dyDescent="0.25"/>
    <row r="203" s="15" customFormat="1" hidden="1" x14ac:dyDescent="0.25"/>
    <row r="204" s="15" customFormat="1" hidden="1" x14ac:dyDescent="0.25"/>
    <row r="205" s="15" customFormat="1" hidden="1" x14ac:dyDescent="0.25"/>
    <row r="206" s="15" customFormat="1" hidden="1" x14ac:dyDescent="0.25"/>
    <row r="207" s="15" customFormat="1" hidden="1" x14ac:dyDescent="0.25"/>
    <row r="208" s="15" customFormat="1" hidden="1" x14ac:dyDescent="0.25"/>
    <row r="209" s="15" customFormat="1" hidden="1" x14ac:dyDescent="0.25"/>
    <row r="210" s="15" customFormat="1" hidden="1" x14ac:dyDescent="0.25"/>
    <row r="211" s="15" customFormat="1" hidden="1" x14ac:dyDescent="0.25"/>
    <row r="212" s="15" customFormat="1" ht="15.75" hidden="1" customHeight="1" x14ac:dyDescent="0.25"/>
    <row r="213" s="15" customFormat="1" hidden="1" x14ac:dyDescent="0.25"/>
    <row r="214" s="15" customFormat="1" ht="15.75" hidden="1" customHeight="1" x14ac:dyDescent="0.25"/>
    <row r="215" s="15" customFormat="1" hidden="1" x14ac:dyDescent="0.25"/>
    <row r="216" s="15" customFormat="1" hidden="1" x14ac:dyDescent="0.25"/>
    <row r="217" s="15" customFormat="1" hidden="1" x14ac:dyDescent="0.25"/>
    <row r="218" s="15" customFormat="1" hidden="1" x14ac:dyDescent="0.25"/>
    <row r="219" s="15" customFormat="1" hidden="1" x14ac:dyDescent="0.25"/>
    <row r="220" s="15" customFormat="1" hidden="1" x14ac:dyDescent="0.25"/>
    <row r="221" s="15" customFormat="1" hidden="1" x14ac:dyDescent="0.25"/>
    <row r="222" s="15" customFormat="1" hidden="1" x14ac:dyDescent="0.25"/>
    <row r="223" s="15" customFormat="1" hidden="1" x14ac:dyDescent="0.25"/>
    <row r="224" s="15" customFormat="1" hidden="1" x14ac:dyDescent="0.25"/>
    <row r="225" spans="2:5" s="15" customFormat="1" hidden="1" x14ac:dyDescent="0.25"/>
    <row r="226" spans="2:5" s="15" customFormat="1" hidden="1" x14ac:dyDescent="0.25"/>
    <row r="227" spans="2:5" s="15" customFormat="1" hidden="1" x14ac:dyDescent="0.25"/>
    <row r="228" spans="2:5" s="15" customFormat="1" hidden="1" x14ac:dyDescent="0.25"/>
    <row r="229" spans="2:5" s="15" customFormat="1" hidden="1" x14ac:dyDescent="0.25"/>
    <row r="230" spans="2:5" s="15" customFormat="1" hidden="1" x14ac:dyDescent="0.25"/>
    <row r="231" spans="2:5" s="15" customFormat="1" hidden="1" x14ac:dyDescent="0.25"/>
    <row r="232" spans="2:5" s="15" customFormat="1" hidden="1" x14ac:dyDescent="0.25"/>
    <row r="233" spans="2:5" s="15" customFormat="1" hidden="1" x14ac:dyDescent="0.25"/>
    <row r="234" spans="2:5" s="15" customFormat="1" hidden="1" x14ac:dyDescent="0.25"/>
    <row r="235" spans="2:5" s="15" customFormat="1" hidden="1" x14ac:dyDescent="0.25"/>
    <row r="236" spans="2:5" s="15" customFormat="1" hidden="1" x14ac:dyDescent="0.25"/>
    <row r="237" spans="2:5" s="15" customFormat="1" x14ac:dyDescent="0.25"/>
    <row r="238" spans="2:5" s="15" customFormat="1" x14ac:dyDescent="0.25">
      <c r="B238" s="15" t="s">
        <v>67</v>
      </c>
      <c r="E238" s="15">
        <f>SUM(E117:E180)</f>
        <v>139760.04324128036</v>
      </c>
    </row>
    <row r="239" spans="2:5" s="15" customFormat="1" x14ac:dyDescent="0.25">
      <c r="B239" s="15" t="s">
        <v>68</v>
      </c>
      <c r="E239" s="15">
        <v>1</v>
      </c>
    </row>
    <row r="240" spans="2:5" s="15" customFormat="1" x14ac:dyDescent="0.25"/>
    <row r="243" spans="1:20" x14ac:dyDescent="0.25">
      <c r="A243" s="6" t="s">
        <v>28</v>
      </c>
      <c r="B243" s="6"/>
      <c r="C243" s="26"/>
      <c r="D243" s="26"/>
      <c r="E243" s="26"/>
      <c r="F243" s="26"/>
      <c r="G243" s="26"/>
      <c r="H243" s="26"/>
      <c r="I243" s="26"/>
      <c r="J243" s="26"/>
      <c r="K243" s="27"/>
      <c r="L243" s="26"/>
      <c r="M243" s="26"/>
      <c r="N243" s="26"/>
      <c r="O243" s="26"/>
      <c r="P243" s="26"/>
      <c r="Q243" s="26"/>
      <c r="R243" s="26"/>
      <c r="S243" s="26"/>
      <c r="T243" s="26"/>
    </row>
    <row r="244" spans="1:20" ht="37.5" customHeight="1" x14ac:dyDescent="0.25">
      <c r="A244" s="28" t="s">
        <v>29</v>
      </c>
      <c r="B244" s="6" t="s">
        <v>30</v>
      </c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</row>
    <row r="245" spans="1:20" ht="30" customHeight="1" x14ac:dyDescent="0.25">
      <c r="A245" s="28" t="s">
        <v>31</v>
      </c>
      <c r="B245" s="6" t="s">
        <v>32</v>
      </c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26"/>
      <c r="R245" s="26"/>
      <c r="S245" s="26"/>
      <c r="T245" s="26"/>
    </row>
    <row r="246" spans="1:20" ht="33.75" customHeight="1" x14ac:dyDescent="0.25">
      <c r="A246" s="28" t="s">
        <v>33</v>
      </c>
      <c r="B246" s="6" t="s">
        <v>34</v>
      </c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26"/>
      <c r="N246" s="26"/>
      <c r="O246" s="26"/>
      <c r="P246" s="26"/>
      <c r="Q246" s="26"/>
      <c r="R246" s="26"/>
      <c r="S246" s="26"/>
      <c r="T246" s="26"/>
    </row>
    <row r="247" spans="1:20" ht="30" customHeight="1" x14ac:dyDescent="0.25">
      <c r="A247" s="28" t="s">
        <v>35</v>
      </c>
      <c r="B247" s="6" t="s">
        <v>36</v>
      </c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26"/>
      <c r="O247" s="26"/>
      <c r="P247" s="26"/>
      <c r="Q247" s="26"/>
      <c r="R247" s="26"/>
      <c r="S247" s="26"/>
      <c r="T247" s="26"/>
    </row>
    <row r="248" spans="1:20" x14ac:dyDescent="0.25">
      <c r="A248" s="29"/>
      <c r="B248" s="26"/>
      <c r="C248" s="26"/>
      <c r="D248" s="26"/>
      <c r="E248" s="26"/>
      <c r="F248" s="26"/>
      <c r="G248" s="26"/>
      <c r="H248" s="26"/>
      <c r="I248" s="26"/>
      <c r="J248" s="26"/>
      <c r="K248" s="27"/>
      <c r="L248" s="26"/>
      <c r="M248" s="26"/>
      <c r="N248" s="26"/>
      <c r="O248" s="26"/>
      <c r="P248" s="26"/>
      <c r="Q248" s="26"/>
      <c r="R248" s="26"/>
      <c r="S248" s="26"/>
      <c r="T248" s="26"/>
    </row>
    <row r="249" spans="1:20" x14ac:dyDescent="0.25">
      <c r="A249" s="6" t="s">
        <v>37</v>
      </c>
      <c r="B249" s="6"/>
      <c r="C249" s="26"/>
      <c r="D249" s="26"/>
      <c r="E249" s="26"/>
      <c r="F249" s="26"/>
      <c r="G249" s="26"/>
      <c r="H249" s="26"/>
      <c r="I249" s="26"/>
      <c r="J249" s="26"/>
      <c r="K249" s="27"/>
      <c r="L249" s="26"/>
      <c r="M249" s="26"/>
      <c r="N249" s="26"/>
      <c r="O249" s="26"/>
      <c r="P249" s="26"/>
      <c r="Q249" s="26"/>
      <c r="R249" s="26"/>
      <c r="S249" s="26"/>
      <c r="T249" s="26"/>
    </row>
    <row r="250" spans="1:20" ht="27" customHeight="1" x14ac:dyDescent="0.25">
      <c r="A250" s="29"/>
      <c r="B250" s="6" t="s">
        <v>38</v>
      </c>
      <c r="C250" s="6"/>
      <c r="D250" s="26"/>
      <c r="E250" s="6" t="s">
        <v>39</v>
      </c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</row>
    <row r="251" spans="1:20" x14ac:dyDescent="0.25">
      <c r="A251" s="29"/>
      <c r="B251" s="6" t="s">
        <v>40</v>
      </c>
      <c r="C251" s="6"/>
      <c r="D251" s="26"/>
      <c r="E251" s="6" t="s">
        <v>41</v>
      </c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</row>
    <row r="252" spans="1:20" ht="15" customHeight="1" x14ac:dyDescent="0.25">
      <c r="A252" s="29"/>
      <c r="B252" s="26"/>
      <c r="C252" s="26"/>
      <c r="D252" s="26"/>
      <c r="E252" s="6" t="s">
        <v>42</v>
      </c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30"/>
    </row>
    <row r="253" spans="1:20" x14ac:dyDescent="0.25">
      <c r="A253" s="29"/>
      <c r="B253" s="26"/>
      <c r="C253" s="26"/>
      <c r="D253" s="26"/>
      <c r="E253" s="6" t="s">
        <v>43</v>
      </c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</row>
    <row r="254" spans="1:20" x14ac:dyDescent="0.25">
      <c r="A254" s="29"/>
      <c r="B254" s="26"/>
      <c r="C254" s="26"/>
      <c r="D254" s="26"/>
      <c r="E254" s="6" t="s">
        <v>44</v>
      </c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</row>
    <row r="255" spans="1:20" x14ac:dyDescent="0.25">
      <c r="A255" s="29"/>
      <c r="B255" s="6" t="s">
        <v>45</v>
      </c>
      <c r="C255" s="6"/>
      <c r="D255" s="26"/>
      <c r="E255" s="6" t="s">
        <v>46</v>
      </c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</row>
    <row r="256" spans="1:20" x14ac:dyDescent="0.25">
      <c r="A256" s="29"/>
      <c r="B256" s="6" t="s">
        <v>47</v>
      </c>
      <c r="C256" s="6"/>
      <c r="D256" s="26"/>
      <c r="E256" s="6" t="s">
        <v>48</v>
      </c>
      <c r="F256" s="6"/>
      <c r="G256" s="6"/>
      <c r="H256" s="6"/>
      <c r="I256" s="26"/>
      <c r="J256" s="26"/>
      <c r="K256" s="27"/>
      <c r="L256" s="26"/>
      <c r="M256" s="26"/>
      <c r="N256" s="26"/>
      <c r="O256" s="26"/>
      <c r="P256" s="26"/>
      <c r="Q256" s="26"/>
      <c r="R256" s="26"/>
      <c r="S256" s="26"/>
      <c r="T256" s="26"/>
    </row>
    <row r="257" spans="1:20" ht="16.899999999999999" customHeight="1" x14ac:dyDescent="0.25">
      <c r="A257" s="29"/>
      <c r="B257" s="6" t="s">
        <v>49</v>
      </c>
      <c r="C257" s="6"/>
      <c r="D257" s="26"/>
      <c r="E257" s="6" t="s">
        <v>50</v>
      </c>
      <c r="F257" s="6"/>
      <c r="G257" s="6"/>
      <c r="H257" s="6"/>
      <c r="I257" s="26"/>
      <c r="J257" s="26"/>
      <c r="K257" s="27"/>
      <c r="L257" s="26"/>
      <c r="M257" s="26"/>
      <c r="N257" s="26"/>
      <c r="O257" s="26"/>
      <c r="P257" s="26"/>
      <c r="Q257" s="26"/>
      <c r="R257" s="26"/>
      <c r="S257" s="26"/>
      <c r="T257" s="26"/>
    </row>
    <row r="258" spans="1:20" ht="24.6" customHeight="1" x14ac:dyDescent="0.25">
      <c r="A258" s="29"/>
      <c r="B258" s="26"/>
      <c r="C258" s="26"/>
      <c r="D258" s="26"/>
      <c r="E258" s="6" t="s">
        <v>51</v>
      </c>
      <c r="F258" s="6"/>
      <c r="G258" s="6"/>
      <c r="H258" s="6"/>
      <c r="I258" s="6"/>
      <c r="J258" s="6"/>
      <c r="K258" s="6"/>
      <c r="L258" s="6"/>
      <c r="M258" s="6"/>
      <c r="N258" s="6"/>
      <c r="O258" s="26"/>
      <c r="P258" s="26"/>
      <c r="Q258" s="26"/>
      <c r="R258" s="26"/>
      <c r="S258" s="26"/>
      <c r="T258" s="26"/>
    </row>
    <row r="259" spans="1:20" x14ac:dyDescent="0.25">
      <c r="A259" s="29"/>
      <c r="B259" s="25" t="s">
        <v>52</v>
      </c>
      <c r="C259" s="26"/>
      <c r="D259" s="26"/>
      <c r="E259" s="6" t="s">
        <v>53</v>
      </c>
      <c r="F259" s="6"/>
      <c r="G259" s="6"/>
      <c r="H259" s="6"/>
      <c r="I259" s="6"/>
      <c r="J259" s="6"/>
      <c r="K259" s="6"/>
      <c r="L259" s="6"/>
      <c r="M259" s="26"/>
      <c r="N259" s="26"/>
      <c r="O259" s="26"/>
      <c r="P259" s="26"/>
      <c r="Q259" s="26"/>
      <c r="R259" s="26"/>
      <c r="S259" s="26"/>
      <c r="T259" s="26"/>
    </row>
    <row r="260" spans="1:20" ht="15" customHeight="1" x14ac:dyDescent="0.25">
      <c r="A260" s="29"/>
      <c r="B260" s="6" t="s">
        <v>54</v>
      </c>
      <c r="C260" s="6"/>
      <c r="D260" s="6"/>
      <c r="E260" s="6" t="s">
        <v>55</v>
      </c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26"/>
    </row>
    <row r="261" spans="1:20" x14ac:dyDescent="0.25">
      <c r="A261" s="29"/>
      <c r="B261" s="6" t="s">
        <v>56</v>
      </c>
      <c r="C261" s="6"/>
      <c r="D261" s="26"/>
      <c r="E261" s="6" t="s">
        <v>57</v>
      </c>
      <c r="F261" s="6"/>
      <c r="G261" s="6"/>
      <c r="H261" s="6"/>
      <c r="I261" s="26"/>
      <c r="J261" s="26"/>
      <c r="K261" s="27"/>
      <c r="L261" s="26"/>
      <c r="M261" s="26"/>
      <c r="N261" s="26"/>
      <c r="O261" s="26"/>
      <c r="P261" s="26"/>
      <c r="Q261" s="26"/>
      <c r="R261" s="26"/>
      <c r="S261" s="26"/>
      <c r="T261" s="26"/>
    </row>
    <row r="262" spans="1:20" x14ac:dyDescent="0.25">
      <c r="A262" s="29"/>
      <c r="B262" s="26"/>
      <c r="C262" s="26"/>
      <c r="D262" s="26"/>
      <c r="E262" s="26"/>
      <c r="F262" s="26"/>
      <c r="G262" s="26"/>
      <c r="H262" s="26"/>
      <c r="I262" s="26"/>
      <c r="J262" s="26"/>
      <c r="K262" s="27"/>
      <c r="L262" s="26"/>
      <c r="M262" s="26"/>
      <c r="N262" s="26"/>
      <c r="O262" s="26"/>
      <c r="P262" s="26"/>
      <c r="Q262" s="26"/>
      <c r="R262" s="26"/>
      <c r="S262" s="26"/>
      <c r="T262" s="26"/>
    </row>
    <row r="263" spans="1:20" x14ac:dyDescent="0.25">
      <c r="A263" s="6" t="s">
        <v>58</v>
      </c>
      <c r="B263" s="6"/>
      <c r="C263" s="6"/>
      <c r="D263" s="26"/>
      <c r="E263" s="26"/>
      <c r="F263" s="26"/>
      <c r="G263" s="26"/>
      <c r="H263" s="26"/>
      <c r="I263" s="26"/>
      <c r="J263" s="26"/>
      <c r="K263" s="27"/>
      <c r="L263" s="26"/>
      <c r="M263" s="26"/>
      <c r="N263" s="26"/>
      <c r="O263" s="26"/>
      <c r="P263" s="26"/>
      <c r="Q263" s="26"/>
      <c r="R263" s="26"/>
      <c r="S263" s="26"/>
      <c r="T263" s="26"/>
    </row>
    <row r="264" spans="1:20" ht="15" customHeight="1" x14ac:dyDescent="0.25">
      <c r="A264" s="29"/>
      <c r="B264" s="6" t="s">
        <v>59</v>
      </c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26"/>
      <c r="R264" s="26"/>
      <c r="S264" s="26"/>
      <c r="T264" s="26"/>
    </row>
    <row r="265" spans="1:20" ht="15" customHeight="1" x14ac:dyDescent="0.25">
      <c r="A265" s="29"/>
      <c r="B265" s="26"/>
      <c r="C265" s="6" t="s">
        <v>60</v>
      </c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26"/>
      <c r="T265" s="26"/>
    </row>
    <row r="266" spans="1:20" ht="15" customHeight="1" x14ac:dyDescent="0.25">
      <c r="A266" s="29"/>
      <c r="B266" s="26"/>
      <c r="C266" s="6" t="s">
        <v>61</v>
      </c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26"/>
    </row>
    <row r="267" spans="1:20" x14ac:dyDescent="0.25">
      <c r="A267" s="29"/>
      <c r="B267" s="26"/>
      <c r="C267" s="26"/>
      <c r="D267" s="26"/>
      <c r="E267" s="26"/>
      <c r="F267" s="26"/>
      <c r="G267" s="26"/>
      <c r="H267" s="26"/>
      <c r="I267" s="26"/>
      <c r="J267" s="26"/>
      <c r="K267" s="27"/>
      <c r="L267" s="26"/>
      <c r="M267" s="26"/>
      <c r="N267" s="26"/>
      <c r="O267" s="26"/>
      <c r="P267" s="26"/>
      <c r="Q267" s="26"/>
      <c r="R267" s="26"/>
      <c r="S267" s="26"/>
      <c r="T267" s="26"/>
    </row>
    <row r="268" spans="1:20" x14ac:dyDescent="0.25">
      <c r="A268" s="29"/>
      <c r="B268" s="6" t="s">
        <v>62</v>
      </c>
      <c r="C268" s="6"/>
      <c r="D268" s="6"/>
      <c r="E268" s="6"/>
      <c r="F268" s="6"/>
      <c r="G268" s="6"/>
      <c r="H268" s="6"/>
      <c r="I268" s="26"/>
      <c r="J268" s="26"/>
      <c r="K268" s="27"/>
      <c r="L268" s="26"/>
      <c r="M268" s="26"/>
      <c r="N268" s="26"/>
      <c r="O268" s="26"/>
      <c r="P268" s="26"/>
      <c r="Q268" s="26"/>
      <c r="R268" s="26"/>
      <c r="S268" s="26"/>
      <c r="T268" s="26"/>
    </row>
    <row r="269" spans="1:20" ht="15" customHeight="1" x14ac:dyDescent="0.25">
      <c r="A269" s="29"/>
      <c r="B269" s="6" t="s">
        <v>63</v>
      </c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26"/>
    </row>
    <row r="270" spans="1:20" ht="15" customHeight="1" x14ac:dyDescent="0.25">
      <c r="A270" s="29"/>
      <c r="B270" s="6" t="s">
        <v>64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26"/>
    </row>
  </sheetData>
  <mergeCells count="38">
    <mergeCell ref="B268:H268"/>
    <mergeCell ref="C266:S266"/>
    <mergeCell ref="B269:S269"/>
    <mergeCell ref="B270:S270"/>
    <mergeCell ref="B261:C261"/>
    <mergeCell ref="E261:H261"/>
    <mergeCell ref="A263:C263"/>
    <mergeCell ref="C265:R265"/>
    <mergeCell ref="B264:P264"/>
    <mergeCell ref="B257:C257"/>
    <mergeCell ref="E257:H257"/>
    <mergeCell ref="E258:N258"/>
    <mergeCell ref="E259:L259"/>
    <mergeCell ref="B260:D260"/>
    <mergeCell ref="E260:S260"/>
    <mergeCell ref="B255:C255"/>
    <mergeCell ref="B256:C256"/>
    <mergeCell ref="E256:H256"/>
    <mergeCell ref="E253:T253"/>
    <mergeCell ref="E255:T255"/>
    <mergeCell ref="E254:T254"/>
    <mergeCell ref="B250:C250"/>
    <mergeCell ref="B251:C251"/>
    <mergeCell ref="E250:T250"/>
    <mergeCell ref="E251:T251"/>
    <mergeCell ref="E252:S252"/>
    <mergeCell ref="B244:T244"/>
    <mergeCell ref="B245:P245"/>
    <mergeCell ref="B246:L246"/>
    <mergeCell ref="B247:M247"/>
    <mergeCell ref="A249:B249"/>
    <mergeCell ref="B13:D13"/>
    <mergeCell ref="E13:G13"/>
    <mergeCell ref="A1:S1"/>
    <mergeCell ref="A243:B243"/>
    <mergeCell ref="H13:J13"/>
    <mergeCell ref="K13:L13"/>
    <mergeCell ref="B14:D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Horst Richter</dc:creator>
  <cp:lastModifiedBy>Vaishnav, Jay</cp:lastModifiedBy>
  <dcterms:created xsi:type="dcterms:W3CDTF">2015-06-23T12:23:43Z</dcterms:created>
  <dcterms:modified xsi:type="dcterms:W3CDTF">2016-07-18T15:25:20Z</dcterms:modified>
</cp:coreProperties>
</file>