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1_Research\A0_Current\C01_Rebound control\01.2_PLOS-Revision 1\06_Data to upload\Estimations of growth rate\"/>
    </mc:Choice>
  </mc:AlternateContent>
  <xr:revisionPtr revIDLastSave="0" documentId="13_ncr:1_{69F91E1C-4EB3-4E86-8840-5A35F87F0130}" xr6:coauthVersionLast="47" xr6:coauthVersionMax="47" xr10:uidLastSave="{00000000-0000-0000-0000-000000000000}"/>
  <bookViews>
    <workbookView xWindow="-25170" yWindow="480" windowWidth="25170" windowHeight="15000" activeTab="3" xr2:uid="{00000000-000D-0000-FFFF-FFFF00000000}"/>
  </bookViews>
  <sheets>
    <sheet name="Study 1a" sheetId="1" r:id="rId1"/>
    <sheet name="Study 1b" sheetId="3" r:id="rId2"/>
    <sheet name="Study 1c" sheetId="4" r:id="rId3"/>
    <sheet name="Study 1d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5" i="5"/>
  <c r="I15" i="5"/>
  <c r="J15" i="5"/>
  <c r="K15" i="5"/>
  <c r="G15" i="5"/>
  <c r="H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K10" i="5"/>
  <c r="J10" i="5"/>
  <c r="I10" i="5"/>
  <c r="H10" i="5"/>
  <c r="G10" i="5"/>
  <c r="H22" i="4" l="1"/>
  <c r="I22" i="4"/>
  <c r="J22" i="4"/>
  <c r="K22" i="4"/>
  <c r="G2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J19" i="4"/>
  <c r="K19" i="4"/>
  <c r="J20" i="4"/>
  <c r="K20" i="4"/>
  <c r="G20" i="4"/>
  <c r="G14" i="4"/>
  <c r="G15" i="4"/>
  <c r="G16" i="4"/>
  <c r="G17" i="4"/>
  <c r="G18" i="4"/>
  <c r="G19" i="4"/>
  <c r="G13" i="4"/>
  <c r="D12" i="3" l="1"/>
  <c r="C12" i="3"/>
  <c r="B12" i="3"/>
  <c r="D11" i="3"/>
  <c r="C11" i="3"/>
  <c r="B11" i="3"/>
  <c r="D10" i="3"/>
  <c r="C10" i="3"/>
  <c r="B10" i="3"/>
  <c r="D9" i="3"/>
  <c r="D14" i="3" s="1"/>
  <c r="C9" i="3"/>
  <c r="C14" i="3" s="1"/>
  <c r="B9" i="3"/>
  <c r="B14" i="3" s="1"/>
  <c r="L14" i="1" l="1"/>
  <c r="H12" i="1"/>
  <c r="H13" i="1"/>
  <c r="H14" i="1"/>
  <c r="H15" i="1"/>
  <c r="H16" i="1"/>
  <c r="H17" i="1"/>
  <c r="H18" i="1"/>
  <c r="I12" i="1"/>
  <c r="I14" i="1"/>
  <c r="I15" i="1"/>
  <c r="I16" i="1"/>
  <c r="I17" i="1"/>
  <c r="I18" i="1"/>
  <c r="J12" i="1"/>
  <c r="J13" i="1"/>
  <c r="J14" i="1"/>
  <c r="J15" i="1"/>
  <c r="K12" i="1"/>
  <c r="K20" i="1" s="1"/>
  <c r="K13" i="1"/>
  <c r="K14" i="1"/>
  <c r="K15" i="1"/>
  <c r="L12" i="1"/>
  <c r="L13" i="1"/>
  <c r="L15" i="1"/>
  <c r="L16" i="1"/>
  <c r="M12" i="1"/>
  <c r="M20" i="1" s="1"/>
  <c r="M13" i="1"/>
  <c r="M14" i="1"/>
  <c r="M15" i="1"/>
  <c r="M16" i="1"/>
  <c r="J20" i="1" l="1"/>
  <c r="I20" i="1"/>
  <c r="H20" i="1"/>
  <c r="L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rpluser</author>
  </authors>
  <commentList>
    <comment ref="H6" authorId="0" shapeId="0" xr:uid="{0F3B6D36-DAF9-406C-8492-E4B19E31008B}">
      <text>
        <r>
          <rPr>
            <b/>
            <sz val="9"/>
            <color indexed="81"/>
            <rFont val="Tahoma"/>
            <family val="2"/>
          </rPr>
          <t>rpluser:</t>
        </r>
        <r>
          <rPr>
            <sz val="9"/>
            <color indexed="81"/>
            <rFont val="Tahoma"/>
            <family val="2"/>
          </rPr>
          <t xml:space="preserve">
diluted with tris; data accounts for dilution</t>
        </r>
      </text>
    </comment>
  </commentList>
</comments>
</file>

<file path=xl/sharedStrings.xml><?xml version="1.0" encoding="utf-8"?>
<sst xmlns="http://schemas.openxmlformats.org/spreadsheetml/2006/main" count="53" uniqueCount="24">
  <si>
    <t>14</t>
  </si>
  <si>
    <t>MK9</t>
  </si>
  <si>
    <t>KMB</t>
  </si>
  <si>
    <t>KZ2</t>
  </si>
  <si>
    <t>DEJX</t>
  </si>
  <si>
    <t>DFGV</t>
  </si>
  <si>
    <t>DEJW</t>
  </si>
  <si>
    <t>HO90</t>
  </si>
  <si>
    <t>DEPI</t>
  </si>
  <si>
    <t>H105</t>
  </si>
  <si>
    <t>DEVW</t>
  </si>
  <si>
    <t>DEVX</t>
  </si>
  <si>
    <t>ZJ15</t>
  </si>
  <si>
    <t>DEVJ</t>
  </si>
  <si>
    <t>H106</t>
  </si>
  <si>
    <t>Viral load (c/ml)</t>
  </si>
  <si>
    <t>Days post ART end</t>
  </si>
  <si>
    <t>T154</t>
  </si>
  <si>
    <t>T156</t>
  </si>
  <si>
    <t>T158</t>
  </si>
  <si>
    <t>T159</t>
  </si>
  <si>
    <t>T028</t>
  </si>
  <si>
    <t>Max. 2-point GR RATE</t>
  </si>
  <si>
    <t>2-point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</si>
</sst>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1"/>
      <color theme="7" tint="-0.249977111117893"/>
      <name val="Calibri"/>
      <family val="2"/>
      <scheme val="minor"/>
    </font>
    <font>
      <sz val="10"/>
      <color theme="7"/>
      <name val="Arial"/>
      <family val="2"/>
    </font>
    <font>
      <sz val="11"/>
      <color rgb="FF008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FF"/>
      <name val="Arial"/>
      <family val="2"/>
    </font>
    <font>
      <sz val="10"/>
      <color theme="5" tint="-0.249977111117893"/>
      <name val="Arial"/>
      <family val="2"/>
    </font>
    <font>
      <sz val="11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49" fontId="7" fillId="0" borderId="0" xfId="2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2" fillId="0" borderId="0" xfId="0" applyFont="1"/>
    <xf numFmtId="0" fontId="11" fillId="0" borderId="0" xfId="0" applyFont="1" applyAlignment="1">
      <alignment wrapText="1"/>
    </xf>
    <xf numFmtId="4" fontId="10" fillId="2" borderId="0" xfId="0" applyNumberFormat="1" applyFont="1" applyFill="1"/>
    <xf numFmtId="49" fontId="4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0" borderId="0" xfId="0" applyFont="1"/>
    <xf numFmtId="0" fontId="9" fillId="0" borderId="0" xfId="0" applyFont="1"/>
    <xf numFmtId="1" fontId="6" fillId="0" borderId="0" xfId="0" applyNumberFormat="1" applyFont="1"/>
    <xf numFmtId="0" fontId="8" fillId="0" borderId="0" xfId="0" applyFont="1"/>
    <xf numFmtId="0" fontId="6" fillId="0" borderId="0" xfId="0" applyFont="1"/>
    <xf numFmtId="49" fontId="7" fillId="0" borderId="0" xfId="1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11" fillId="3" borderId="0" xfId="0" applyFont="1" applyFill="1"/>
    <xf numFmtId="49" fontId="0" fillId="3" borderId="0" xfId="0" applyNumberFormat="1" applyFill="1"/>
    <xf numFmtId="4" fontId="11" fillId="2" borderId="0" xfId="0" applyNumberFormat="1" applyFont="1" applyFill="1"/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1" fillId="0" borderId="0" xfId="0" applyFont="1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11" fillId="2" borderId="0" xfId="0" applyFont="1" applyFill="1" applyAlignment="1">
      <alignment horizontal="center" vertical="top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G20" sqref="G20"/>
    </sheetView>
  </sheetViews>
  <sheetFormatPr defaultRowHeight="15" x14ac:dyDescent="0.25"/>
  <cols>
    <col min="7" max="7" width="12.7109375" customWidth="1"/>
  </cols>
  <sheetData>
    <row r="1" spans="1:13" x14ac:dyDescent="0.25">
      <c r="A1" s="30" t="s">
        <v>16</v>
      </c>
      <c r="B1" s="30"/>
      <c r="C1" s="30"/>
      <c r="D1" s="30"/>
      <c r="E1" s="30"/>
      <c r="F1" s="30"/>
      <c r="H1" s="30" t="s">
        <v>15</v>
      </c>
      <c r="I1" s="30"/>
      <c r="J1" s="30"/>
      <c r="K1" s="30"/>
      <c r="L1" s="30"/>
      <c r="M1" s="30"/>
    </row>
    <row r="2" spans="1:13" ht="15.75" x14ac:dyDescent="0.25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4"/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</row>
    <row r="3" spans="1:13" x14ac:dyDescent="0.25">
      <c r="A3" s="9">
        <v>0</v>
      </c>
      <c r="B3" s="9">
        <v>0</v>
      </c>
      <c r="C3" s="10">
        <v>0</v>
      </c>
      <c r="D3" s="10">
        <v>0</v>
      </c>
      <c r="E3" s="11">
        <v>0</v>
      </c>
      <c r="F3" s="11">
        <v>0</v>
      </c>
      <c r="H3" s="6">
        <v>14</v>
      </c>
      <c r="I3" s="6">
        <v>14</v>
      </c>
      <c r="J3" s="7" t="s">
        <v>0</v>
      </c>
      <c r="K3" s="7" t="s">
        <v>0</v>
      </c>
      <c r="L3" s="8">
        <v>14</v>
      </c>
      <c r="M3" s="8">
        <v>14</v>
      </c>
    </row>
    <row r="4" spans="1:13" x14ac:dyDescent="0.25">
      <c r="A4" s="9">
        <v>3</v>
      </c>
      <c r="B4" s="9">
        <v>3</v>
      </c>
      <c r="C4" s="12">
        <v>4</v>
      </c>
      <c r="D4" s="12">
        <v>4</v>
      </c>
      <c r="E4" s="13">
        <v>4</v>
      </c>
      <c r="F4" s="13">
        <v>4</v>
      </c>
      <c r="H4" s="6">
        <v>14</v>
      </c>
      <c r="I4" s="6">
        <v>14</v>
      </c>
      <c r="J4" s="7">
        <v>14</v>
      </c>
      <c r="K4" s="7">
        <v>14</v>
      </c>
      <c r="L4" s="8">
        <v>14</v>
      </c>
      <c r="M4" s="8">
        <v>14</v>
      </c>
    </row>
    <row r="5" spans="1:13" x14ac:dyDescent="0.25">
      <c r="A5" s="9">
        <v>7</v>
      </c>
      <c r="B5" s="9">
        <v>7</v>
      </c>
      <c r="C5" s="12">
        <v>8</v>
      </c>
      <c r="D5" s="12">
        <v>8</v>
      </c>
      <c r="E5" s="13">
        <v>7</v>
      </c>
      <c r="F5" s="13">
        <v>7</v>
      </c>
      <c r="H5" s="6">
        <v>14</v>
      </c>
      <c r="I5" s="6">
        <v>14</v>
      </c>
      <c r="J5" s="7">
        <v>14</v>
      </c>
      <c r="K5" s="7">
        <v>210</v>
      </c>
      <c r="L5" s="8">
        <v>14</v>
      </c>
      <c r="M5" s="8">
        <v>540</v>
      </c>
    </row>
    <row r="6" spans="1:13" x14ac:dyDescent="0.25">
      <c r="A6" s="9">
        <v>9</v>
      </c>
      <c r="B6" s="9">
        <v>9</v>
      </c>
      <c r="C6" s="12">
        <v>10</v>
      </c>
      <c r="D6" s="12">
        <v>10</v>
      </c>
      <c r="E6" s="13">
        <v>11</v>
      </c>
      <c r="F6" s="13">
        <v>11</v>
      </c>
      <c r="H6" s="6">
        <v>120</v>
      </c>
      <c r="I6" s="6">
        <v>14</v>
      </c>
      <c r="J6" s="7">
        <v>15</v>
      </c>
      <c r="K6" s="7">
        <v>3300</v>
      </c>
      <c r="L6" s="8">
        <v>70</v>
      </c>
      <c r="M6" s="1">
        <v>770000</v>
      </c>
    </row>
    <row r="7" spans="1:13" x14ac:dyDescent="0.25">
      <c r="A7" s="9">
        <v>13</v>
      </c>
      <c r="B7" s="9">
        <v>13</v>
      </c>
      <c r="C7" s="12">
        <v>15</v>
      </c>
      <c r="D7" s="12">
        <v>15</v>
      </c>
      <c r="E7" s="13">
        <v>14</v>
      </c>
      <c r="F7" s="13">
        <v>14</v>
      </c>
      <c r="H7" s="6">
        <v>56000</v>
      </c>
      <c r="I7" s="6">
        <v>14</v>
      </c>
      <c r="J7" s="7">
        <v>28000</v>
      </c>
      <c r="K7" s="7">
        <v>390000</v>
      </c>
      <c r="L7" s="14">
        <v>6800</v>
      </c>
      <c r="M7" s="14">
        <v>1200000</v>
      </c>
    </row>
    <row r="8" spans="1:13" x14ac:dyDescent="0.25">
      <c r="A8" s="9">
        <v>16</v>
      </c>
      <c r="B8" s="9">
        <v>16</v>
      </c>
      <c r="E8" s="13">
        <v>18</v>
      </c>
      <c r="F8" s="13">
        <v>18</v>
      </c>
      <c r="H8" s="6">
        <v>230000</v>
      </c>
      <c r="I8" s="6">
        <v>180</v>
      </c>
      <c r="L8" s="14">
        <v>490000</v>
      </c>
      <c r="M8" s="14">
        <v>1500000</v>
      </c>
    </row>
    <row r="9" spans="1:13" x14ac:dyDescent="0.25">
      <c r="A9" s="9">
        <v>20</v>
      </c>
      <c r="B9" s="9">
        <v>20</v>
      </c>
      <c r="E9" s="13"/>
      <c r="H9" s="6">
        <v>160000</v>
      </c>
      <c r="I9" s="6">
        <v>26000</v>
      </c>
    </row>
    <row r="10" spans="1:13" x14ac:dyDescent="0.25">
      <c r="A10" s="9">
        <v>23</v>
      </c>
      <c r="B10" s="9">
        <v>23</v>
      </c>
      <c r="H10" s="6">
        <v>120000</v>
      </c>
      <c r="I10" s="6">
        <v>2700000</v>
      </c>
    </row>
    <row r="11" spans="1:13" x14ac:dyDescent="0.25">
      <c r="H11" s="30" t="s">
        <v>23</v>
      </c>
      <c r="I11" s="30"/>
      <c r="J11" s="30"/>
      <c r="K11" s="30"/>
      <c r="L11" s="30"/>
      <c r="M11" s="30"/>
    </row>
    <row r="12" spans="1:13" x14ac:dyDescent="0.25">
      <c r="H12" s="15">
        <f t="shared" ref="H12:M12" si="0">LN(H4/H3)/(A4-A3)</f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</row>
    <row r="13" spans="1:13" x14ac:dyDescent="0.25">
      <c r="H13" s="15">
        <f t="shared" ref="H13:H18" si="1">LN(H5/H4)/(A5-A4)</f>
        <v>0</v>
      </c>
      <c r="I13" s="15">
        <f t="shared" ref="I13:M15" si="2">LN(I5/I4)/(B5-B4)</f>
        <v>0</v>
      </c>
      <c r="J13" s="15">
        <f t="shared" si="2"/>
        <v>0</v>
      </c>
      <c r="K13" s="15">
        <f t="shared" si="2"/>
        <v>0.67701255027555252</v>
      </c>
      <c r="L13" s="15">
        <f t="shared" si="2"/>
        <v>0</v>
      </c>
      <c r="M13" s="15">
        <f t="shared" si="2"/>
        <v>1.2175039366476872</v>
      </c>
    </row>
    <row r="14" spans="1:13" x14ac:dyDescent="0.25">
      <c r="H14" s="16">
        <f t="shared" si="1"/>
        <v>1.0742172065833937</v>
      </c>
      <c r="I14" s="15">
        <f>LN(I6/I5)/(B6-B5)</f>
        <v>0</v>
      </c>
      <c r="J14" s="15">
        <f t="shared" si="2"/>
        <v>3.449643574347571E-2</v>
      </c>
      <c r="K14" s="15">
        <f t="shared" si="2"/>
        <v>1.3772851083685513</v>
      </c>
      <c r="L14" s="15">
        <f t="shared" si="2"/>
        <v>0.40235947810852507</v>
      </c>
      <c r="M14" s="15">
        <f t="shared" si="2"/>
        <v>1.8156441635678866</v>
      </c>
    </row>
    <row r="15" spans="1:13" x14ac:dyDescent="0.25">
      <c r="H15" s="15">
        <f t="shared" si="1"/>
        <v>1.5364038067338102</v>
      </c>
      <c r="I15" s="15">
        <f>LN(I7/I6)/(B7-B6)</f>
        <v>0</v>
      </c>
      <c r="J15" s="15">
        <f t="shared" si="2"/>
        <v>1.506381917611026</v>
      </c>
      <c r="K15" s="15">
        <f t="shared" si="2"/>
        <v>0.95444485413025149</v>
      </c>
      <c r="L15" s="15">
        <f t="shared" si="2"/>
        <v>1.5253942163716132</v>
      </c>
      <c r="M15" s="15">
        <f t="shared" si="2"/>
        <v>0.14789544030945406</v>
      </c>
    </row>
    <row r="16" spans="1:13" x14ac:dyDescent="0.25">
      <c r="H16" s="15">
        <f t="shared" si="1"/>
        <v>0.47090920606268205</v>
      </c>
      <c r="I16" s="15">
        <f>LN(I8/I7)/(B8-B7)</f>
        <v>0.85129984042498397</v>
      </c>
      <c r="J16" s="15"/>
      <c r="K16" s="15"/>
      <c r="L16" s="15">
        <f>LN(L8/L7)/(E8-E7)</f>
        <v>1.0693706947306529</v>
      </c>
      <c r="M16" s="15">
        <f>LN(M8/M7)/(F8-F7)</f>
        <v>5.5785887828552441E-2</v>
      </c>
    </row>
    <row r="17" spans="7:13" x14ac:dyDescent="0.25">
      <c r="H17" s="15">
        <f t="shared" si="1"/>
        <v>-9.0726373422342119E-2</v>
      </c>
      <c r="I17" s="15">
        <f>LN(I9/I8)/(B9-B8)</f>
        <v>1.2432237415283522</v>
      </c>
      <c r="J17" s="15"/>
      <c r="K17" s="15"/>
      <c r="L17" s="15"/>
      <c r="M17" s="15"/>
    </row>
    <row r="18" spans="7:13" x14ac:dyDescent="0.25">
      <c r="H18" s="15">
        <f t="shared" si="1"/>
        <v>-9.5894024150593629E-2</v>
      </c>
      <c r="I18" s="15">
        <f>LN(I10/I9)/(B10-B9)</f>
        <v>1.5476368379903127</v>
      </c>
      <c r="J18" s="15"/>
      <c r="K18" s="15"/>
      <c r="L18" s="15"/>
      <c r="M18" s="15"/>
    </row>
    <row r="20" spans="7:13" x14ac:dyDescent="0.25">
      <c r="G20" s="17" t="s">
        <v>22</v>
      </c>
      <c r="H20" s="18">
        <f>MAX(H12:H18)</f>
        <v>1.5364038067338102</v>
      </c>
      <c r="I20" s="18">
        <f t="shared" ref="I20" si="3">MAX(I12:I18)</f>
        <v>1.5476368379903127</v>
      </c>
      <c r="J20" s="18">
        <f t="shared" ref="J20" si="4">MAX(J12:J18)</f>
        <v>1.506381917611026</v>
      </c>
      <c r="K20" s="18">
        <f t="shared" ref="K20" si="5">MAX(K12:K18)</f>
        <v>1.3772851083685513</v>
      </c>
      <c r="L20" s="18">
        <f t="shared" ref="L20" si="6">MAX(L12:L18)</f>
        <v>1.5253942163716132</v>
      </c>
      <c r="M20" s="18">
        <f t="shared" ref="M20" si="7">MAX(M12:M18)</f>
        <v>1.8156441635678866</v>
      </c>
    </row>
  </sheetData>
  <mergeCells count="3">
    <mergeCell ref="H1:M1"/>
    <mergeCell ref="A1:F1"/>
    <mergeCell ref="H11:M11"/>
  </mergeCells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14" sqref="A14"/>
    </sheetView>
  </sheetViews>
  <sheetFormatPr defaultRowHeight="15" x14ac:dyDescent="0.25"/>
  <cols>
    <col min="1" max="1" width="12.85546875" customWidth="1"/>
  </cols>
  <sheetData>
    <row r="1" spans="1:4" x14ac:dyDescent="0.25">
      <c r="B1" s="30" t="s">
        <v>15</v>
      </c>
      <c r="C1" s="30"/>
      <c r="D1" s="30"/>
    </row>
    <row r="2" spans="1:4" x14ac:dyDescent="0.25">
      <c r="A2" s="26" t="s">
        <v>16</v>
      </c>
      <c r="B2" s="19" t="s">
        <v>1</v>
      </c>
      <c r="C2" s="19" t="s">
        <v>2</v>
      </c>
      <c r="D2" s="19" t="s">
        <v>3</v>
      </c>
    </row>
    <row r="3" spans="1:4" x14ac:dyDescent="0.25">
      <c r="A3">
        <v>1</v>
      </c>
      <c r="B3" s="3">
        <v>15</v>
      </c>
      <c r="C3" s="3">
        <v>14</v>
      </c>
      <c r="D3" s="3">
        <v>170</v>
      </c>
    </row>
    <row r="4" spans="1:4" x14ac:dyDescent="0.25">
      <c r="A4">
        <v>2</v>
      </c>
      <c r="B4" s="3">
        <v>30</v>
      </c>
      <c r="C4" s="3">
        <v>70</v>
      </c>
      <c r="D4" s="3">
        <v>680</v>
      </c>
    </row>
    <row r="5" spans="1:4" x14ac:dyDescent="0.25">
      <c r="A5">
        <v>4</v>
      </c>
      <c r="B5" s="3">
        <v>1700</v>
      </c>
      <c r="C5" s="3">
        <v>820</v>
      </c>
      <c r="D5" s="3">
        <v>13000</v>
      </c>
    </row>
    <row r="6" spans="1:4" x14ac:dyDescent="0.25">
      <c r="A6">
        <v>7</v>
      </c>
      <c r="B6" s="3">
        <v>9200000</v>
      </c>
      <c r="C6" s="3">
        <v>120000</v>
      </c>
      <c r="D6" s="3">
        <v>500000</v>
      </c>
    </row>
    <row r="7" spans="1:4" x14ac:dyDescent="0.25">
      <c r="A7">
        <v>14</v>
      </c>
      <c r="B7" s="3">
        <v>140000</v>
      </c>
      <c r="C7" s="3">
        <v>87000</v>
      </c>
      <c r="D7" s="3">
        <v>800000</v>
      </c>
    </row>
    <row r="8" spans="1:4" x14ac:dyDescent="0.25">
      <c r="B8" s="30" t="s">
        <v>23</v>
      </c>
      <c r="C8" s="30"/>
      <c r="D8" s="30"/>
    </row>
    <row r="9" spans="1:4" x14ac:dyDescent="0.25">
      <c r="A9">
        <v>2</v>
      </c>
      <c r="B9">
        <f t="shared" ref="B9:D12" si="0">LN(B4/B3)/($A4-$A3)</f>
        <v>0.69314718055994529</v>
      </c>
      <c r="C9">
        <f t="shared" si="0"/>
        <v>1.6094379124341003</v>
      </c>
      <c r="D9">
        <f t="shared" si="0"/>
        <v>1.3862943611198906</v>
      </c>
    </row>
    <row r="10" spans="1:4" x14ac:dyDescent="0.25">
      <c r="A10">
        <v>4</v>
      </c>
      <c r="B10">
        <f t="shared" si="0"/>
        <v>2.018593074191076</v>
      </c>
      <c r="C10">
        <f t="shared" si="0"/>
        <v>1.2304045491044699</v>
      </c>
      <c r="D10">
        <f t="shared" si="0"/>
        <v>1.4753059191367608</v>
      </c>
    </row>
    <row r="11" spans="1:4" x14ac:dyDescent="0.25">
      <c r="A11">
        <v>7</v>
      </c>
      <c r="B11">
        <f t="shared" si="0"/>
        <v>2.8654435039916542</v>
      </c>
      <c r="C11">
        <f t="shared" si="0"/>
        <v>1.6619808938352947</v>
      </c>
      <c r="D11">
        <f t="shared" si="0"/>
        <v>1.2165529136535518</v>
      </c>
    </row>
    <row r="12" spans="1:4" x14ac:dyDescent="0.25">
      <c r="A12">
        <v>14</v>
      </c>
      <c r="B12">
        <f t="shared" si="0"/>
        <v>-0.59790233434683249</v>
      </c>
      <c r="C12">
        <f t="shared" si="0"/>
        <v>-4.5940517732494621E-2</v>
      </c>
      <c r="D12">
        <f t="shared" si="0"/>
        <v>6.7143375606533662E-2</v>
      </c>
    </row>
    <row r="14" spans="1:4" x14ac:dyDescent="0.25">
      <c r="A14" s="17" t="s">
        <v>22</v>
      </c>
      <c r="B14" s="2">
        <f>MAX(B9:B11)</f>
        <v>2.8654435039916542</v>
      </c>
      <c r="C14" s="2">
        <f t="shared" ref="C14:D14" si="1">MAX(C9:C11)</f>
        <v>1.6619808938352947</v>
      </c>
      <c r="D14" s="2">
        <f t="shared" si="1"/>
        <v>1.4753059191367608</v>
      </c>
    </row>
  </sheetData>
  <mergeCells count="2">
    <mergeCell ref="B8:D8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E614-1B57-4BC6-96BA-D98936C0ACE2}">
  <dimension ref="A1:L22"/>
  <sheetViews>
    <sheetView workbookViewId="0">
      <selection activeCell="F22" sqref="F22"/>
    </sheetView>
  </sheetViews>
  <sheetFormatPr defaultRowHeight="15" x14ac:dyDescent="0.25"/>
  <sheetData>
    <row r="1" spans="1:12" x14ac:dyDescent="0.25">
      <c r="A1" s="30" t="s">
        <v>16</v>
      </c>
      <c r="B1" s="30"/>
      <c r="C1" s="30"/>
      <c r="D1" s="30"/>
      <c r="E1" s="30"/>
      <c r="G1" s="31" t="s">
        <v>15</v>
      </c>
      <c r="H1" s="31"/>
      <c r="I1" s="31"/>
      <c r="J1" s="31"/>
      <c r="K1" s="31"/>
    </row>
    <row r="2" spans="1:12" x14ac:dyDescent="0.25">
      <c r="A2" s="20" t="s">
        <v>10</v>
      </c>
      <c r="B2" s="21" t="s">
        <v>11</v>
      </c>
      <c r="C2" s="21" t="s">
        <v>12</v>
      </c>
      <c r="D2" s="22" t="s">
        <v>13</v>
      </c>
      <c r="E2" s="22" t="s">
        <v>14</v>
      </c>
      <c r="G2" s="20" t="s">
        <v>10</v>
      </c>
      <c r="H2" s="21" t="s">
        <v>11</v>
      </c>
      <c r="I2" s="21" t="s">
        <v>12</v>
      </c>
      <c r="J2" s="22" t="s">
        <v>13</v>
      </c>
      <c r="K2" s="22" t="s">
        <v>14</v>
      </c>
    </row>
    <row r="3" spans="1:12" x14ac:dyDescent="0.25">
      <c r="A3" s="23">
        <v>0</v>
      </c>
      <c r="B3" s="24">
        <v>0</v>
      </c>
      <c r="C3" s="24">
        <v>0</v>
      </c>
      <c r="D3" s="25">
        <v>0</v>
      </c>
      <c r="E3" s="25">
        <v>0</v>
      </c>
      <c r="G3" s="23">
        <v>14</v>
      </c>
      <c r="H3" s="24">
        <v>14</v>
      </c>
      <c r="I3" s="24">
        <v>14</v>
      </c>
      <c r="J3" s="25">
        <v>14</v>
      </c>
      <c r="K3" s="25">
        <v>14</v>
      </c>
    </row>
    <row r="4" spans="1:12" x14ac:dyDescent="0.25">
      <c r="A4" s="23">
        <v>4</v>
      </c>
      <c r="B4" s="24">
        <v>3</v>
      </c>
      <c r="C4" s="24">
        <v>3</v>
      </c>
      <c r="D4" s="25">
        <v>4</v>
      </c>
      <c r="E4" s="25">
        <v>4</v>
      </c>
      <c r="G4" s="23">
        <v>14</v>
      </c>
      <c r="H4" s="24">
        <v>14</v>
      </c>
      <c r="I4" s="24">
        <v>14</v>
      </c>
      <c r="J4" s="25">
        <v>30</v>
      </c>
      <c r="K4" s="25">
        <v>14</v>
      </c>
    </row>
    <row r="5" spans="1:12" x14ac:dyDescent="0.25">
      <c r="A5" s="23">
        <v>7</v>
      </c>
      <c r="B5" s="24">
        <v>7</v>
      </c>
      <c r="C5" s="24">
        <v>7</v>
      </c>
      <c r="D5" s="25">
        <v>7</v>
      </c>
      <c r="E5" s="25">
        <v>7</v>
      </c>
      <c r="G5" s="23">
        <v>14</v>
      </c>
      <c r="H5" s="24">
        <v>14</v>
      </c>
      <c r="I5" s="24">
        <v>14</v>
      </c>
      <c r="J5" s="25">
        <v>450</v>
      </c>
      <c r="K5" s="25">
        <v>15</v>
      </c>
    </row>
    <row r="6" spans="1:12" x14ac:dyDescent="0.25">
      <c r="A6" s="23">
        <v>11</v>
      </c>
      <c r="B6" s="24">
        <v>9</v>
      </c>
      <c r="C6" s="24">
        <v>9</v>
      </c>
      <c r="D6" s="25">
        <v>11</v>
      </c>
      <c r="E6" s="25">
        <v>11</v>
      </c>
      <c r="G6" s="23">
        <v>14</v>
      </c>
      <c r="H6" s="24">
        <v>30</v>
      </c>
      <c r="I6" s="24">
        <v>14</v>
      </c>
      <c r="J6" s="25">
        <v>27000</v>
      </c>
      <c r="K6" s="25">
        <v>65</v>
      </c>
    </row>
    <row r="7" spans="1:12" x14ac:dyDescent="0.25">
      <c r="A7" s="23">
        <v>14</v>
      </c>
      <c r="B7" s="24">
        <v>14</v>
      </c>
      <c r="C7" s="24">
        <v>14</v>
      </c>
      <c r="D7" s="25">
        <v>14</v>
      </c>
      <c r="E7" s="25">
        <v>14</v>
      </c>
      <c r="G7" s="23">
        <v>25</v>
      </c>
      <c r="H7" s="24">
        <v>65</v>
      </c>
      <c r="I7" s="24">
        <v>14</v>
      </c>
      <c r="J7" s="25">
        <v>85000</v>
      </c>
      <c r="K7" s="25">
        <v>190</v>
      </c>
    </row>
    <row r="8" spans="1:12" x14ac:dyDescent="0.25">
      <c r="A8" s="23">
        <v>19</v>
      </c>
      <c r="B8" s="24">
        <v>21</v>
      </c>
      <c r="C8" s="24">
        <v>21</v>
      </c>
      <c r="D8" s="25">
        <v>18</v>
      </c>
      <c r="E8" s="25">
        <v>18</v>
      </c>
      <c r="G8" s="23">
        <v>170</v>
      </c>
      <c r="H8" s="24">
        <v>250</v>
      </c>
      <c r="I8" s="24">
        <v>360</v>
      </c>
      <c r="J8" s="25">
        <v>170000</v>
      </c>
      <c r="K8" s="25">
        <v>2100</v>
      </c>
    </row>
    <row r="9" spans="1:12" x14ac:dyDescent="0.25">
      <c r="A9" s="23">
        <v>21</v>
      </c>
      <c r="B9" s="24">
        <v>28</v>
      </c>
      <c r="C9" s="24">
        <v>28</v>
      </c>
      <c r="D9" s="25">
        <v>21</v>
      </c>
      <c r="E9" s="25">
        <v>21</v>
      </c>
      <c r="G9" s="23">
        <v>1100</v>
      </c>
      <c r="H9" s="24">
        <v>70</v>
      </c>
      <c r="I9" s="24">
        <v>1000</v>
      </c>
      <c r="J9" s="25">
        <v>140000</v>
      </c>
      <c r="K9" s="25">
        <v>11000</v>
      </c>
    </row>
    <row r="10" spans="1:12" x14ac:dyDescent="0.25">
      <c r="A10" s="23">
        <v>25</v>
      </c>
      <c r="B10" s="24"/>
      <c r="C10" s="24"/>
      <c r="D10" s="25">
        <v>25</v>
      </c>
      <c r="E10" s="25">
        <v>25</v>
      </c>
      <c r="G10" s="23">
        <v>2800</v>
      </c>
      <c r="H10" s="24"/>
      <c r="I10" s="24"/>
      <c r="J10" s="25">
        <v>67000</v>
      </c>
      <c r="K10" s="25">
        <v>13000</v>
      </c>
    </row>
    <row r="11" spans="1:12" x14ac:dyDescent="0.25">
      <c r="A11" s="23">
        <v>28</v>
      </c>
      <c r="D11" s="25">
        <v>28</v>
      </c>
      <c r="E11" s="25">
        <v>28</v>
      </c>
      <c r="G11" s="23">
        <v>13000</v>
      </c>
      <c r="J11" s="25">
        <v>24000</v>
      </c>
      <c r="K11" s="25">
        <v>6100</v>
      </c>
    </row>
    <row r="12" spans="1:12" x14ac:dyDescent="0.25">
      <c r="A12" s="23"/>
      <c r="G12" s="30" t="s">
        <v>23</v>
      </c>
      <c r="H12" s="30"/>
      <c r="I12" s="30"/>
      <c r="J12" s="30"/>
      <c r="K12" s="30"/>
      <c r="L12" s="30"/>
    </row>
    <row r="13" spans="1:12" x14ac:dyDescent="0.25">
      <c r="G13">
        <f>LN(G4/G3)/(A4-A3)</f>
        <v>0</v>
      </c>
      <c r="H13">
        <f t="shared" ref="H13:K19" si="0">LN(H4/H3)/(B4-B3)</f>
        <v>0</v>
      </c>
      <c r="I13">
        <f t="shared" si="0"/>
        <v>0</v>
      </c>
      <c r="J13">
        <f t="shared" si="0"/>
        <v>0.19053501301172418</v>
      </c>
      <c r="K13">
        <f t="shared" si="0"/>
        <v>0</v>
      </c>
    </row>
    <row r="14" spans="1:12" x14ac:dyDescent="0.25">
      <c r="G14">
        <f t="shared" ref="G14:G19" si="1">LN(G5/G4)/(A5-A4)</f>
        <v>0</v>
      </c>
      <c r="H14">
        <f t="shared" si="0"/>
        <v>0</v>
      </c>
      <c r="I14">
        <f t="shared" si="0"/>
        <v>0</v>
      </c>
      <c r="J14">
        <f t="shared" si="0"/>
        <v>0.90268340036740335</v>
      </c>
      <c r="K14">
        <f t="shared" si="0"/>
        <v>2.2997623828983807E-2</v>
      </c>
    </row>
    <row r="15" spans="1:12" x14ac:dyDescent="0.25">
      <c r="G15">
        <f t="shared" si="1"/>
        <v>0</v>
      </c>
      <c r="H15">
        <f t="shared" si="0"/>
        <v>0.38107002602344836</v>
      </c>
      <c r="I15">
        <f t="shared" si="0"/>
        <v>0</v>
      </c>
      <c r="J15">
        <f t="shared" si="0"/>
        <v>1.0235861405555251</v>
      </c>
      <c r="K15">
        <f t="shared" si="0"/>
        <v>0.36658426719835674</v>
      </c>
    </row>
    <row r="16" spans="1:12" x14ac:dyDescent="0.25">
      <c r="G16">
        <f t="shared" si="1"/>
        <v>0.19327283175098073</v>
      </c>
      <c r="H16">
        <f t="shared" si="0"/>
        <v>0.15463797764669635</v>
      </c>
      <c r="I16">
        <f t="shared" si="0"/>
        <v>0</v>
      </c>
      <c r="J16">
        <f t="shared" si="0"/>
        <v>0.3822714634953292</v>
      </c>
      <c r="K16">
        <f t="shared" si="0"/>
        <v>0.35754560075494962</v>
      </c>
    </row>
    <row r="17" spans="6:11" x14ac:dyDescent="0.25">
      <c r="G17">
        <f t="shared" si="1"/>
        <v>0.38338452243641219</v>
      </c>
      <c r="H17">
        <f t="shared" si="0"/>
        <v>0.1924390925666585</v>
      </c>
      <c r="I17">
        <f t="shared" si="0"/>
        <v>0.46386381454784242</v>
      </c>
      <c r="J17">
        <f t="shared" si="0"/>
        <v>0.17328679513998632</v>
      </c>
      <c r="K17">
        <f t="shared" si="0"/>
        <v>0.60066713788775705</v>
      </c>
    </row>
    <row r="18" spans="6:11" x14ac:dyDescent="0.25">
      <c r="G18">
        <f t="shared" si="1"/>
        <v>0.93363351086810009</v>
      </c>
      <c r="H18">
        <f t="shared" si="0"/>
        <v>-0.18185223940184106</v>
      </c>
      <c r="I18">
        <f t="shared" si="0"/>
        <v>0.14595017821885445</v>
      </c>
      <c r="J18">
        <f t="shared" si="0"/>
        <v>-6.4718671480319165E-2</v>
      </c>
      <c r="K18">
        <f t="shared" si="0"/>
        <v>0.55198597602299782</v>
      </c>
    </row>
    <row r="19" spans="6:11" x14ac:dyDescent="0.25">
      <c r="G19">
        <f t="shared" si="1"/>
        <v>0.23357730934420834</v>
      </c>
      <c r="J19">
        <f t="shared" si="0"/>
        <v>-0.18423745080458456</v>
      </c>
      <c r="K19">
        <f t="shared" si="0"/>
        <v>4.1763521165791559E-2</v>
      </c>
    </row>
    <row r="20" spans="6:11" x14ac:dyDescent="0.25">
      <c r="G20">
        <f>LN(G11/G10)/(A11-A10)</f>
        <v>0.51177664676012624</v>
      </c>
      <c r="J20">
        <f t="shared" ref="J20:K20" si="2">LN(J11/J10)/(D11-D10)</f>
        <v>-0.34221292968100681</v>
      </c>
      <c r="K20">
        <f t="shared" si="2"/>
        <v>-0.25222019542742374</v>
      </c>
    </row>
    <row r="22" spans="6:11" x14ac:dyDescent="0.25">
      <c r="F22" s="17" t="s">
        <v>22</v>
      </c>
      <c r="G22" s="17">
        <f>MAX(G13:G20)</f>
        <v>0.93363351086810009</v>
      </c>
      <c r="H22" s="17">
        <f t="shared" ref="H22:K22" si="3">MAX(H13:H20)</f>
        <v>0.38107002602344836</v>
      </c>
      <c r="I22" s="17">
        <f t="shared" si="3"/>
        <v>0.46386381454784242</v>
      </c>
      <c r="J22" s="17">
        <f t="shared" si="3"/>
        <v>1.0235861405555251</v>
      </c>
      <c r="K22" s="17">
        <f t="shared" si="3"/>
        <v>0.60066713788775705</v>
      </c>
    </row>
  </sheetData>
  <mergeCells count="3">
    <mergeCell ref="A1:E1"/>
    <mergeCell ref="G1:K1"/>
    <mergeCell ref="G12:L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A37E-3DDB-413A-8A7A-545985A6584F}">
  <dimension ref="A1:L15"/>
  <sheetViews>
    <sheetView tabSelected="1" workbookViewId="0">
      <selection activeCell="F15" sqref="F15"/>
    </sheetView>
  </sheetViews>
  <sheetFormatPr defaultRowHeight="15" x14ac:dyDescent="0.25"/>
  <sheetData>
    <row r="1" spans="1:12" x14ac:dyDescent="0.25">
      <c r="A1" s="30" t="s">
        <v>16</v>
      </c>
      <c r="B1" s="30"/>
      <c r="C1" s="30"/>
      <c r="D1" s="30"/>
      <c r="E1" s="30"/>
      <c r="G1" s="30" t="s">
        <v>15</v>
      </c>
      <c r="H1" s="30"/>
      <c r="I1" s="30"/>
      <c r="J1" s="30"/>
      <c r="K1" s="30"/>
    </row>
    <row r="2" spans="1:12" x14ac:dyDescent="0.25">
      <c r="A2" s="29" t="s">
        <v>17</v>
      </c>
      <c r="B2" s="29" t="s">
        <v>18</v>
      </c>
      <c r="C2" s="29" t="s">
        <v>19</v>
      </c>
      <c r="D2" s="29" t="s">
        <v>20</v>
      </c>
      <c r="E2" s="29" t="s">
        <v>21</v>
      </c>
      <c r="G2" s="29" t="s">
        <v>17</v>
      </c>
      <c r="H2" s="29" t="s">
        <v>18</v>
      </c>
      <c r="I2" s="29" t="s">
        <v>19</v>
      </c>
      <c r="J2" s="29" t="s">
        <v>20</v>
      </c>
      <c r="K2" s="29" t="s">
        <v>21</v>
      </c>
    </row>
    <row r="3" spans="1:12" x14ac:dyDescent="0.25">
      <c r="A3" s="27">
        <v>3</v>
      </c>
      <c r="B3" s="27">
        <v>0</v>
      </c>
      <c r="C3">
        <v>3</v>
      </c>
      <c r="D3" s="27">
        <v>3</v>
      </c>
      <c r="E3">
        <v>0</v>
      </c>
      <c r="G3" s="27">
        <v>15</v>
      </c>
      <c r="H3" s="27">
        <v>25</v>
      </c>
      <c r="I3" s="27">
        <v>65</v>
      </c>
      <c r="J3" s="27">
        <v>15</v>
      </c>
      <c r="K3" s="27">
        <v>14</v>
      </c>
    </row>
    <row r="4" spans="1:12" x14ac:dyDescent="0.25">
      <c r="A4" s="27">
        <v>6</v>
      </c>
      <c r="B4" s="27">
        <v>6</v>
      </c>
      <c r="C4">
        <v>6</v>
      </c>
      <c r="D4" s="27">
        <v>6</v>
      </c>
      <c r="E4">
        <v>4</v>
      </c>
      <c r="G4" s="27">
        <v>15</v>
      </c>
      <c r="H4" s="27">
        <v>15</v>
      </c>
      <c r="I4" s="27">
        <v>320</v>
      </c>
      <c r="J4" s="27">
        <v>15</v>
      </c>
      <c r="K4" s="27">
        <v>380</v>
      </c>
    </row>
    <row r="5" spans="1:12" x14ac:dyDescent="0.25">
      <c r="A5" s="27">
        <v>11</v>
      </c>
      <c r="B5" s="27">
        <v>13</v>
      </c>
      <c r="C5">
        <v>11</v>
      </c>
      <c r="D5" s="27">
        <v>11</v>
      </c>
      <c r="E5">
        <v>8</v>
      </c>
      <c r="G5" s="27">
        <v>2500</v>
      </c>
      <c r="H5" s="27">
        <v>45000</v>
      </c>
      <c r="I5" s="27">
        <v>16000</v>
      </c>
      <c r="J5" s="27">
        <v>13000</v>
      </c>
      <c r="K5" s="28">
        <v>14000</v>
      </c>
    </row>
    <row r="6" spans="1:12" x14ac:dyDescent="0.25">
      <c r="A6" s="27">
        <v>13</v>
      </c>
      <c r="B6" s="27">
        <v>20</v>
      </c>
      <c r="C6">
        <v>13</v>
      </c>
      <c r="D6" s="27">
        <v>13</v>
      </c>
      <c r="E6">
        <v>11</v>
      </c>
      <c r="G6" s="27">
        <v>34580</v>
      </c>
      <c r="H6" s="27">
        <v>440000</v>
      </c>
      <c r="I6" s="27">
        <v>246186</v>
      </c>
      <c r="J6" s="27">
        <v>137041</v>
      </c>
      <c r="K6" s="28">
        <v>130000</v>
      </c>
    </row>
    <row r="7" spans="1:12" x14ac:dyDescent="0.25">
      <c r="A7" s="27">
        <v>17</v>
      </c>
      <c r="B7" s="27">
        <v>27</v>
      </c>
      <c r="C7">
        <v>17</v>
      </c>
      <c r="D7" s="27">
        <v>17</v>
      </c>
      <c r="E7">
        <v>18</v>
      </c>
      <c r="G7" s="27">
        <v>472838</v>
      </c>
      <c r="H7" s="27">
        <v>100000</v>
      </c>
      <c r="I7" s="27">
        <v>3998798</v>
      </c>
      <c r="J7" s="27">
        <v>3697257</v>
      </c>
      <c r="K7" s="28">
        <v>190000</v>
      </c>
    </row>
    <row r="8" spans="1:12" x14ac:dyDescent="0.25">
      <c r="B8" s="27">
        <v>34</v>
      </c>
      <c r="H8" s="27">
        <v>130000</v>
      </c>
    </row>
    <row r="9" spans="1:12" x14ac:dyDescent="0.25">
      <c r="G9" s="30" t="s">
        <v>23</v>
      </c>
      <c r="H9" s="30"/>
      <c r="I9" s="30"/>
      <c r="J9" s="30"/>
      <c r="K9" s="30"/>
      <c r="L9" s="30"/>
    </row>
    <row r="10" spans="1:12" x14ac:dyDescent="0.25">
      <c r="G10">
        <f t="shared" ref="G10:K13" si="0">LN(G4/G3)/(A4-A3)</f>
        <v>0</v>
      </c>
      <c r="H10">
        <f t="shared" si="0"/>
        <v>-8.5137603960998454E-2</v>
      </c>
      <c r="I10">
        <f t="shared" si="0"/>
        <v>0.53131124196604507</v>
      </c>
      <c r="J10">
        <f t="shared" si="0"/>
        <v>0</v>
      </c>
      <c r="K10">
        <f t="shared" si="0"/>
        <v>0.82527848077629318</v>
      </c>
    </row>
    <row r="11" spans="1:12" x14ac:dyDescent="0.25">
      <c r="G11">
        <f t="shared" si="0"/>
        <v>1.0231991619508165</v>
      </c>
      <c r="H11">
        <f t="shared" si="0"/>
        <v>1.1437667953786066</v>
      </c>
      <c r="I11">
        <f t="shared" si="0"/>
        <v>0.78240460108562915</v>
      </c>
      <c r="J11">
        <f t="shared" si="0"/>
        <v>1.3529308870682928</v>
      </c>
      <c r="K11">
        <f t="shared" si="0"/>
        <v>0.90166033896924103</v>
      </c>
    </row>
    <row r="12" spans="1:12" x14ac:dyDescent="0.25">
      <c r="G12">
        <f t="shared" si="0"/>
        <v>1.3134923741904947</v>
      </c>
      <c r="H12">
        <f t="shared" si="0"/>
        <v>0.32573031959171245</v>
      </c>
      <c r="I12">
        <f t="shared" si="0"/>
        <v>1.3667493127778987</v>
      </c>
      <c r="J12">
        <f t="shared" si="0"/>
        <v>1.1776653968336126</v>
      </c>
      <c r="K12">
        <f t="shared" si="0"/>
        <v>0.74282570694677463</v>
      </c>
    </row>
    <row r="13" spans="1:12" x14ac:dyDescent="0.25">
      <c r="G13">
        <f t="shared" si="0"/>
        <v>0.65386933871437269</v>
      </c>
      <c r="H13">
        <f t="shared" si="0"/>
        <v>-0.21165779156060222</v>
      </c>
      <c r="I13">
        <f t="shared" si="0"/>
        <v>0.69691543678681922</v>
      </c>
      <c r="J13">
        <f t="shared" si="0"/>
        <v>0.82376658030384953</v>
      </c>
      <c r="K13">
        <f t="shared" si="0"/>
        <v>5.4212803100700528E-2</v>
      </c>
    </row>
    <row r="14" spans="1:12" x14ac:dyDescent="0.25">
      <c r="H14">
        <f>LN(H8/H7)/(B8-B7)</f>
        <v>3.748060920964158E-2</v>
      </c>
    </row>
    <row r="15" spans="1:12" x14ac:dyDescent="0.25">
      <c r="F15" s="17" t="s">
        <v>22</v>
      </c>
      <c r="G15" s="17">
        <f>MAX(G10:G14)</f>
        <v>1.3134923741904947</v>
      </c>
      <c r="H15" s="17">
        <f t="shared" ref="H15:K15" si="1">MAX(H10:H14)</f>
        <v>1.1437667953786066</v>
      </c>
      <c r="I15" s="17">
        <f t="shared" si="1"/>
        <v>1.3667493127778987</v>
      </c>
      <c r="J15" s="17">
        <f t="shared" si="1"/>
        <v>1.3529308870682928</v>
      </c>
      <c r="K15" s="17">
        <f t="shared" si="1"/>
        <v>0.90166033896924103</v>
      </c>
    </row>
  </sheetData>
  <mergeCells count="3">
    <mergeCell ref="A1:E1"/>
    <mergeCell ref="G1:K1"/>
    <mergeCell ref="G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1a</vt:lpstr>
      <vt:lpstr>Study 1b</vt:lpstr>
      <vt:lpstr>Study 1c</vt:lpstr>
      <vt:lpstr>Study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Mykola Pinkevych</cp:lastModifiedBy>
  <dcterms:created xsi:type="dcterms:W3CDTF">2017-07-12T03:57:30Z</dcterms:created>
  <dcterms:modified xsi:type="dcterms:W3CDTF">2023-07-05T06:55:54Z</dcterms:modified>
</cp:coreProperties>
</file>