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ueue" sheetId="2" state="visible" r:id="rId3"/>
  </sheets>
  <definedNames>
    <definedName function="false" hidden="true" localSheetId="0" name="_xlnm._FilterDatabase" vbProcedure="false">main!$A$1:$K$106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<sst xmlns="http://schemas.openxmlformats.org/spreadsheetml/2006/main" count="171" uniqueCount="130">
  <si>
    <t xml:space="preserve">sn</t>
  </si>
  <si>
    <t xml:space="preserve">name</t>
  </si>
  <si>
    <t xml:space="preserve">Myanmarese Title</t>
  </si>
  <si>
    <t xml:space="preserve">Pages</t>
  </si>
  <si>
    <t xml:space="preserve">Price
Ks/page</t>
  </si>
  <si>
    <t xml:space="preserve">Amount
(Ks)</t>
  </si>
  <si>
    <t xml:space="preserve">Balance</t>
  </si>
  <si>
    <t xml:space="preserve">total page</t>
  </si>
  <si>
    <t xml:space="preserve">Date</t>
  </si>
  <si>
    <t xml:space="preserve">progress</t>
  </si>
  <si>
    <t xml:space="preserve">percent</t>
  </si>
  <si>
    <t xml:space="preserve">Aiyang</t>
  </si>
  <si>
    <t xml:space="preserve">transfer</t>
  </si>
  <si>
    <t xml:space="preserve">thin thin</t>
  </si>
  <si>
    <t xml:space="preserve">[a-161]jātakaaṭṭhakathā(16. Tiṃsanipāto 17. Cattālīsanipāto 18. Paṇṇāsanipāto)</t>
  </si>
  <si>
    <t xml:space="preserve">done</t>
  </si>
  <si>
    <t xml:space="preserve">YinPhyu</t>
  </si>
  <si>
    <t xml:space="preserve">[a-164]jātakaaṭṭhakathā(3. Tikanipāto)(1-5vaggo)</t>
  </si>
  <si>
    <t xml:space="preserve">Myat Noe</t>
  </si>
  <si>
    <t xml:space="preserve">[a-160]jātakaaṭṭhakathā(14. Pakiṇṇakanipāto 15. Vīsatinipāto)</t>
  </si>
  <si>
    <t xml:space="preserve">ingyin</t>
  </si>
  <si>
    <t xml:space="preserve">[a-159]jātakaaṭṭhakathā(1. Ekakanipāto-2)(6-15vaggo)</t>
  </si>
  <si>
    <t xml:space="preserve">HlaingHlaing</t>
  </si>
  <si>
    <t xml:space="preserve">[a-165]jātakaaṭṭhakathā(21. Asītinipāto)</t>
  </si>
  <si>
    <t xml:space="preserve">Linlet</t>
  </si>
  <si>
    <t xml:space="preserve">[a-155]Apadāna-Aṭṭhakathā(2-15vaggo)</t>
  </si>
  <si>
    <t xml:space="preserve">Shop</t>
  </si>
  <si>
    <t xml:space="preserve">3-Books(computer)</t>
  </si>
  <si>
    <t xml:space="preserve">tucitta</t>
  </si>
  <si>
    <t xml:space="preserve">Mytel(Balance)</t>
  </si>
  <si>
    <t xml:space="preserve">visuddhinanda</t>
  </si>
  <si>
    <t xml:space="preserve">aiyang</t>
  </si>
  <si>
    <t xml:space="preserve">sittyannaing</t>
  </si>
  <si>
    <t xml:space="preserve">[t-014]visuddhimaggamahāṭīkā (1)</t>
  </si>
  <si>
    <t xml:space="preserve">Bala</t>
  </si>
  <si>
    <t xml:space="preserve">[t-016]visuddhimaggamahāṭīkā (3)</t>
  </si>
  <si>
    <t xml:space="preserve">maythazithu</t>
  </si>
  <si>
    <t xml:space="preserve">[p-30101](MN)Mūlapaṇṇāsapāḷi</t>
  </si>
  <si>
    <t xml:space="preserve">[a-005]pārājika bhāsāṭīkā(1)</t>
  </si>
  <si>
    <t xml:space="preserve">ni</t>
  </si>
  <si>
    <t xml:space="preserve">[a-166]Therīgāthā-Aṭṭhakathā(1-16vaggo)</t>
  </si>
  <si>
    <t xml:space="preserve">dream</t>
  </si>
  <si>
    <t xml:space="preserve">[a-020]mahāvāga aṭṭhakatha bhāsāṭīkā(1)</t>
  </si>
  <si>
    <t xml:space="preserve">thunandarsoe</t>
  </si>
  <si>
    <t xml:space="preserve">[a-135]aṭṭhasālinī bhāsāṭīkā(2)</t>
  </si>
  <si>
    <t xml:space="preserve">Yoon</t>
  </si>
  <si>
    <t xml:space="preserve">[a-131]aṭṭhasālinī aṭṭhakathā nissaya(1)</t>
  </si>
  <si>
    <t xml:space="preserve">ei ei</t>
  </si>
  <si>
    <t xml:space="preserve">[a-014]pārājikaṇabhāsāṭīkā (4)</t>
  </si>
  <si>
    <t xml:space="preserve">madi</t>
  </si>
  <si>
    <t xml:space="preserve">[a-056]sut pāthikavagga bhāsāṭīkā</t>
  </si>
  <si>
    <t xml:space="preserve">juee</t>
  </si>
  <si>
    <t xml:space="preserve">[a-051]sutamahāvagga-aṭṭhakathā-bhāsāṭīkā(2)</t>
  </si>
  <si>
    <t xml:space="preserve">saungthin</t>
  </si>
  <si>
    <t xml:space="preserve">[a-030]kaṅkhābhāsāṭīkā(2)</t>
  </si>
  <si>
    <t xml:space="preserve">noeyamo8</t>
  </si>
  <si>
    <t xml:space="preserve">[a-025]parivāra aṭṭhakatha bhāsāṭīkā</t>
  </si>
  <si>
    <t xml:space="preserve">thetthetaye</t>
  </si>
  <si>
    <t xml:space="preserve">[t-017]visuddhimaggamahāṭīkā-nissaya-4</t>
  </si>
  <si>
    <t xml:space="preserve">Furry33</t>
  </si>
  <si>
    <t xml:space="preserve">[a-013]pārājika bhāsāṭīkā(3)</t>
  </si>
  <si>
    <t xml:space="preserve">[a-006]pārājika bhāsāṭīkā(2)</t>
  </si>
  <si>
    <t xml:space="preserve">wutthmonephue</t>
  </si>
  <si>
    <t xml:space="preserve">[a-123]visuddhimaggaaṭṭhakathā(pa)-2</t>
  </si>
  <si>
    <t xml:space="preserve">toetoe</t>
  </si>
  <si>
    <t xml:space="preserve">[a-124]visuddhimaggaaṭṭhakathā(du)-3</t>
  </si>
  <si>
    <t xml:space="preserve">Xiao yue</t>
  </si>
  <si>
    <t xml:space="preserve">[a-154]Apadāna-Aṭṭhakathā(16-56vaggo)</t>
  </si>
  <si>
    <t xml:space="preserve">[a-157]Buddhavaṃsa-Aṭṭhakathā(7-29vaggo)</t>
  </si>
  <si>
    <t xml:space="preserve">thetlwinnyein</t>
  </si>
  <si>
    <t xml:space="preserve">[a-122]visuddhimaggaaṭṭhakathā(pa)-1</t>
  </si>
  <si>
    <t xml:space="preserve">twaltarwin092088</t>
  </si>
  <si>
    <t xml:space="preserve">[a-156]Buddhavaṃsa-Aṭṭhakathā(1-6vaggo)</t>
  </si>
  <si>
    <t xml:space="preserve">[paper-1]Bhasatika Dhammapada-Aṭṭhakathā-1(1. Yamakavaggo - 2. Appamādavaggo)</t>
  </si>
  <si>
    <t xml:space="preserve">Ingyin</t>
  </si>
  <si>
    <t xml:space="preserve">[paper-3]Bhasatika Dhammapada-Aṭṭhakathā-3(6. Paṇḍitavaggo -10. Daṇḍavaggo)</t>
  </si>
  <si>
    <t xml:space="preserve">Zinmarphyo</t>
  </si>
  <si>
    <t xml:space="preserve">[a-162]jātakaaṭṭhakathā(19. Saṭṭhinipāto 20. Sattatinipāto)</t>
  </si>
  <si>
    <t xml:space="preserve">David</t>
  </si>
  <si>
    <t xml:space="preserve">[a-082]dhammapada aṭṭhakathā(du)-vol3</t>
  </si>
  <si>
    <t xml:space="preserve">Lily</t>
  </si>
  <si>
    <t xml:space="preserve">[a-158]jātakaaṭṭhakathā(1. Ekakanipāto-1)(1-5vaggo)(1-279)</t>
  </si>
  <si>
    <t xml:space="preserve">laipaye</t>
  </si>
  <si>
    <t xml:space="preserve">[a-163]jātakaaṭṭhakathā(2. Dukanipāto)(1-10vaggo)</t>
  </si>
  <si>
    <t xml:space="preserve">[a-134]aṭṭhasālinī bhāsāṭīkā(1)</t>
  </si>
  <si>
    <t xml:space="preserve">[p-30201]majjhimapaṇṇāsa pāḷi nissaya</t>
  </si>
  <si>
    <t xml:space="preserve">Thin thin </t>
  </si>
  <si>
    <t xml:space="preserve">[a-023]cūḷavāga aṭṭhakatha bhāsāṭīkā</t>
  </si>
  <si>
    <t xml:space="preserve">Khantzwelin</t>
  </si>
  <si>
    <t xml:space="preserve">[p-40101]sagāthāvagga pāḷi nissaya</t>
  </si>
  <si>
    <t xml:space="preserve">[t-037]sāratthadīpanī ṭīkā nissaya-1</t>
  </si>
  <si>
    <t xml:space="preserve">[p-30301]uparipaṇṇāsa pāḷi nissaya</t>
  </si>
  <si>
    <t xml:space="preserve">Yelllintun</t>
  </si>
  <si>
    <t xml:space="preserve">[p-60027]itivuttaka pāḷi nissaya</t>
  </si>
  <si>
    <t xml:space="preserve">[p-40501]saṃyutta aṭṭhakathā(mahāvagga)</t>
  </si>
  <si>
    <t xml:space="preserve">Wanone</t>
  </si>
  <si>
    <t xml:space="preserve">[a-066]saṃyutta aṭṭhakathā(sagāthāvagga)-2</t>
  </si>
  <si>
    <t xml:space="preserve">Moe myat</t>
  </si>
  <si>
    <t xml:space="preserve">[a-070]saṃyutta aṭṭhakathā(saḷāyatanavagga)</t>
  </si>
  <si>
    <t xml:space="preserve">[a-058]mūlapaṇṇāsaaṭṭhakathā(pa)</t>
  </si>
  <si>
    <t xml:space="preserve">[a-061]majjhimapaṇṇāsa-aṭṭhakathā-1</t>
  </si>
  <si>
    <t xml:space="preserve">Shinshin</t>
  </si>
  <si>
    <t xml:space="preserve">[p-60003]udānapāḷi nissaya</t>
  </si>
  <si>
    <t xml:space="preserve">Smilelay</t>
  </si>
  <si>
    <t xml:space="preserve">[a-065]saṃyuttaaṭṭhakathā(sagāthāvagga)-1</t>
  </si>
  <si>
    <t xml:space="preserve">Ei</t>
  </si>
  <si>
    <t xml:space="preserve">[a-067]saṃyuttaaṭṭhakathā(nidānavagga)-1</t>
  </si>
  <si>
    <t xml:space="preserve">Myat zaw</t>
  </si>
  <si>
    <t xml:space="preserve">[paper-2]Bhasatika Dhammapada-Aṭṭhakathā-2</t>
  </si>
  <si>
    <t xml:space="preserve">Naing min tun</t>
  </si>
  <si>
    <t xml:space="preserve">[t-036]kaṅkhāvitaraṇīpurāṇaṭīkā nissaya</t>
  </si>
  <si>
    <t xml:space="preserve">Hlaing Hlaing</t>
  </si>
  <si>
    <t xml:space="preserve">[t-046]Paramatthadipani nissaya(1)</t>
  </si>
  <si>
    <t xml:space="preserve">[t-047]သင်္ဂြိုဟ်ဋီကာသစ်နိဿယ|Paramatthadipani nissaya(2)</t>
  </si>
  <si>
    <t xml:space="preserve">[p-60023]milindapañhapāḷi nissaya</t>
  </si>
  <si>
    <t xml:space="preserve">given</t>
  </si>
  <si>
    <t xml:space="preserve">[a-062]မဇ္ဈိမပဏ္ဏာသအဋ္ဌကထာ နိဿယ(ဒု)|majjhimapaṇṇāsa-aṭṭhakathā-2|432|</t>
  </si>
  <si>
    <t xml:space="preserve">[a-068]သံယုတ္တအဋ္ဌကထာ(နိဒါနဝဂ္ဂဂ)(ဒု)|saṃyutta aṭṭhakathā(nidānavagga)-2</t>
  </si>
  <si>
    <t xml:space="preserve">[a-069]သံယုတ္တ အဋ္ဌကထာနိဿယ(ခန္ဓဝဂ္ဂ)|saṃyutta aṭṭhakathā(khandhavagga)</t>
  </si>
  <si>
    <t xml:space="preserve">Myat Noe </t>
  </si>
  <si>
    <t xml:space="preserve">[a-071]သံယုတ္တအဋ္ဌကထာ(မဟာဝဂ္ဂဂ)|saṃyutta-aṭṭhakathā(mahāvagga)</t>
  </si>
  <si>
    <t xml:space="preserve">saungthin </t>
  </si>
  <si>
    <t xml:space="preserve">[a-125]ဝိသုဒ္ဓိမဂ္ဂ နိဿယ(စတုက္ကတွဲ)|visuddhimagga-aṭṭhakathā(du)-4</t>
  </si>
  <si>
    <t xml:space="preserve">[a-126]ဝိသုဒ္ဓိမဂ္ဂ နိဿယ(ပဉ္စမတွဲ)|visuddhimagga-aṭṭhakathā(du)-5</t>
  </si>
  <si>
    <t xml:space="preserve">[p-50001]အင်္ဂုတ္တရပါဠိ နိဿယ(ပဌမတွဲ)(1-3) | Aṅguttarapāḷi nissaya(1-3)</t>
  </si>
  <si>
    <t xml:space="preserve">[p-50002]အင်္ဂုတ္တရပါဠိ နိဿယ(ဒုတိယတွဲ)(စတုက္ကနိပါတိ) | Aṅguttarapāḷi nissaya(4)</t>
  </si>
  <si>
    <t xml:space="preserve">[p-50003]အင်္ဂုတ္တရပါဠိ နိဿယ(တတိယတွဲ)(5-6) | Aṅguttarapāḷi nissaya(5-6)</t>
  </si>
  <si>
    <t xml:space="preserve">[p-50004]အင်္ဂုတ္တရပါဠိ နိဿယ(စတုက္ကတွဲ)(7-8) | Aṅguttarapāḷi nissaya(7-8)</t>
  </si>
  <si>
    <t xml:space="preserve">[p-50005]အင်္ဂုတ္တရပါဠိ နိဿယ(ပဉ္စမတွဲ)(9-11) | Aṅguttarapāḷi nissaya(9-11)</t>
  </si>
  <si>
    <t xml:space="preserve">[p-60022]ပဋိသမ္ဘိဒါမဂ္ဂပါဠိ နိဿယ | paṭisambhidāmaggapāḷi nissaya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</si>
</sst>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yyyy\-m\-d"/>
    <numFmt numFmtId="167" formatCode="0%"/>
    <numFmt numFmtId="168" formatCode="General"/>
  </numFmts>
  <fonts count="6">
    <font>
      <sz val="11"/>
      <color rgb="FF000000"/>
      <name val="等线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u val="single"/>
      <sz val="11"/>
      <color rgb="FF800080"/>
      <name val="等线"/>
      <family val="0"/>
      <charset val="134"/>
    </font>
    <font>
      <u val="single"/>
      <sz val="11"/>
      <color rgb="FF0563C1"/>
      <name val="等线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iapt-platform/digital-nissaya/issues/8" TargetMode="External"/><Relationship Id="rId2" Type="http://schemas.openxmlformats.org/officeDocument/2006/relationships/hyperlink" Target="https://github.com/iapt-platform/digital-nissaya/issues/4" TargetMode="External"/><Relationship Id="rId3" Type="http://schemas.openxmlformats.org/officeDocument/2006/relationships/hyperlink" Target="https://github.com/iapt-platform/digital-nissaya/issues/6" TargetMode="External"/><Relationship Id="rId4" Type="http://schemas.openxmlformats.org/officeDocument/2006/relationships/hyperlink" Target="https://github.com/iapt-platform/digital-nissaya/issues/2" TargetMode="External"/><Relationship Id="rId5" Type="http://schemas.openxmlformats.org/officeDocument/2006/relationships/hyperlink" Target="https://github.com/iapt-platform/digital-nissaya/issues/9" TargetMode="External"/><Relationship Id="rId6" Type="http://schemas.openxmlformats.org/officeDocument/2006/relationships/hyperlink" Target="https://github.com/iapt-platform/digital-nissaya/issues/11" TargetMode="External"/><Relationship Id="rId7" Type="http://schemas.openxmlformats.org/officeDocument/2006/relationships/hyperlink" Target="https://github.com/iapt-platform/digital-nissaya/issues/44" TargetMode="External"/><Relationship Id="rId8" Type="http://schemas.openxmlformats.org/officeDocument/2006/relationships/hyperlink" Target="https://github.com/iapt-platform/digital-nissaya/issues/46" TargetMode="External"/><Relationship Id="rId9" Type="http://schemas.openxmlformats.org/officeDocument/2006/relationships/hyperlink" Target="https://github.com/iapt-platform/digital-nissaya/issues/187" TargetMode="External"/><Relationship Id="rId10" Type="http://schemas.openxmlformats.org/officeDocument/2006/relationships/hyperlink" Target="https://github.com/iapt-platform/digital-nissaya/issues/19" TargetMode="External"/><Relationship Id="rId11" Type="http://schemas.openxmlformats.org/officeDocument/2006/relationships/hyperlink" Target="https://github.com/iapt-platform/digital-nissaya/issues/15" TargetMode="External"/><Relationship Id="rId12" Type="http://schemas.openxmlformats.org/officeDocument/2006/relationships/hyperlink" Target="https://github.com/iapt-platform/digital-nissaya/issues/28" TargetMode="External"/><Relationship Id="rId13" Type="http://schemas.openxmlformats.org/officeDocument/2006/relationships/hyperlink" Target="https://github.com/iapt-platform/digital-nissaya/issues/153" TargetMode="External"/><Relationship Id="rId14" Type="http://schemas.openxmlformats.org/officeDocument/2006/relationships/hyperlink" Target="https://github.com/iapt-platform/digital-nissaya/issues/151" TargetMode="External"/><Relationship Id="rId15" Type="http://schemas.openxmlformats.org/officeDocument/2006/relationships/hyperlink" Target="https://github.com/iapt-platform/digital-nissaya/issues/24" TargetMode="External"/><Relationship Id="rId16" Type="http://schemas.openxmlformats.org/officeDocument/2006/relationships/hyperlink" Target="https://github.com/iapt-platform/digital-nissaya/issues/108" TargetMode="External"/><Relationship Id="rId17" Type="http://schemas.openxmlformats.org/officeDocument/2006/relationships/hyperlink" Target="https://github.com/iapt-platform/digital-nissaya/issues/105" TargetMode="External"/><Relationship Id="rId18" Type="http://schemas.openxmlformats.org/officeDocument/2006/relationships/hyperlink" Target="https://github.com/iapt-platform/digital-nissaya/issues/91" TargetMode="External"/><Relationship Id="rId19" Type="http://schemas.openxmlformats.org/officeDocument/2006/relationships/hyperlink" Target="https://github.com/iapt-platform/digital-nissaya/issues/65" TargetMode="External"/><Relationship Id="rId20" Type="http://schemas.openxmlformats.org/officeDocument/2006/relationships/hyperlink" Target="https://github.com/iapt-platform/digital-nissaya/issues/47" TargetMode="External"/><Relationship Id="rId21" Type="http://schemas.openxmlformats.org/officeDocument/2006/relationships/hyperlink" Target="https://github.com/iapt-platform/digital-nissaya/issues/23" TargetMode="External"/><Relationship Id="rId22" Type="http://schemas.openxmlformats.org/officeDocument/2006/relationships/hyperlink" Target="https://github.com/iapt-platform/digital-nissaya/issues/20" TargetMode="External"/><Relationship Id="rId23" Type="http://schemas.openxmlformats.org/officeDocument/2006/relationships/hyperlink" Target="https://github.com/iapt-platform/digital-nissaya/issues/70" TargetMode="External"/><Relationship Id="rId24" Type="http://schemas.openxmlformats.org/officeDocument/2006/relationships/hyperlink" Target="https://github.com/iapt-platform/digital-nissaya/issues/71" TargetMode="External"/><Relationship Id="rId25" Type="http://schemas.openxmlformats.org/officeDocument/2006/relationships/hyperlink" Target="https://github.com/iapt-platform/digital-nissaya/issues/12" TargetMode="External"/><Relationship Id="rId26" Type="http://schemas.openxmlformats.org/officeDocument/2006/relationships/hyperlink" Target="https://github.com/iapt-platform/digital-nissaya/issues/14" TargetMode="External"/><Relationship Id="rId27" Type="http://schemas.openxmlformats.org/officeDocument/2006/relationships/hyperlink" Target="https://github.com/iapt-platform/digital-nissaya/issues/69" TargetMode="External"/><Relationship Id="rId28" Type="http://schemas.openxmlformats.org/officeDocument/2006/relationships/hyperlink" Target="https://github.com/iapt-platform/digital-nissaya/issues/13" TargetMode="External"/><Relationship Id="rId29" Type="http://schemas.openxmlformats.org/officeDocument/2006/relationships/hyperlink" Target="https://github.com/iapt-platform/digital-nissaya/issues/16" TargetMode="External"/><Relationship Id="rId30" Type="http://schemas.openxmlformats.org/officeDocument/2006/relationships/hyperlink" Target="https://github.com/iapt-platform/digital-nissaya/issues/17" TargetMode="External"/><Relationship Id="rId31" Type="http://schemas.openxmlformats.org/officeDocument/2006/relationships/hyperlink" Target="https://github.com/iapt-platform/digital-nissaya/issues/7" TargetMode="External"/><Relationship Id="rId32" Type="http://schemas.openxmlformats.org/officeDocument/2006/relationships/hyperlink" Target="https://github.com/iapt-platform/digital-nissaya/issues/88" TargetMode="External"/><Relationship Id="rId33" Type="http://schemas.openxmlformats.org/officeDocument/2006/relationships/hyperlink" Target="https://github.com/iapt-platform/digital-nissaya/issues/1" TargetMode="External"/><Relationship Id="rId34" Type="http://schemas.openxmlformats.org/officeDocument/2006/relationships/hyperlink" Target="https://github.com/iapt-platform/digital-nissaya/issues/3" TargetMode="External"/><Relationship Id="rId35" Type="http://schemas.openxmlformats.org/officeDocument/2006/relationships/hyperlink" Target="https://github.com/iapt-platform/digital-nissaya/issues/154" TargetMode="External"/><Relationship Id="rId36" Type="http://schemas.openxmlformats.org/officeDocument/2006/relationships/hyperlink" Target="https://github.com/iapt-platform/digital-nissaya/issues/188" TargetMode="External"/><Relationship Id="rId37" Type="http://schemas.openxmlformats.org/officeDocument/2006/relationships/hyperlink" Target="https://github.com/iapt-platform/digital-nissaya/issues/30" TargetMode="External"/><Relationship Id="rId38" Type="http://schemas.openxmlformats.org/officeDocument/2006/relationships/hyperlink" Target="https://github.com/iapt-platform/digital-nissaya/issues/190" TargetMode="External"/><Relationship Id="rId39" Type="http://schemas.openxmlformats.org/officeDocument/2006/relationships/hyperlink" Target="https://github.com/iapt-platform/digital-nissaya/issues/256" TargetMode="External"/><Relationship Id="rId40" Type="http://schemas.openxmlformats.org/officeDocument/2006/relationships/hyperlink" Target="https://github.com/iapt-platform/digital-nissaya/issues/189" TargetMode="External"/><Relationship Id="rId41" Type="http://schemas.openxmlformats.org/officeDocument/2006/relationships/hyperlink" Target="https://github.com/iapt-platform/digital-nissaya/issues/266" TargetMode="External"/><Relationship Id="rId42" Type="http://schemas.openxmlformats.org/officeDocument/2006/relationships/hyperlink" Target="https://github.com/iapt-platform/digital-nissaya/issues/194" TargetMode="External"/><Relationship Id="rId43" Type="http://schemas.openxmlformats.org/officeDocument/2006/relationships/hyperlink" Target="https://github.com/iapt-platform/digital-nissaya/issues/112" TargetMode="External"/><Relationship Id="rId44" Type="http://schemas.openxmlformats.org/officeDocument/2006/relationships/hyperlink" Target="https://github.com/iapt-platform/digital-nissaya/issues/114" TargetMode="External"/><Relationship Id="rId45" Type="http://schemas.openxmlformats.org/officeDocument/2006/relationships/hyperlink" Target="https://github.com/iapt-platform/digital-nissaya/issues/78" TargetMode="External"/><Relationship Id="rId46" Type="http://schemas.openxmlformats.org/officeDocument/2006/relationships/hyperlink" Target="https://github.com/iapt-platform/digital-nissaya/issues/81" TargetMode="External"/><Relationship Id="rId47" Type="http://schemas.openxmlformats.org/officeDocument/2006/relationships/hyperlink" Target="https://github.com/iapt-platform/digital-nissaya/issues/202" TargetMode="External"/><Relationship Id="rId48" Type="http://schemas.openxmlformats.org/officeDocument/2006/relationships/hyperlink" Target="https://github.com/iapt-platform/digital-nissaya/issues/113" TargetMode="External"/><Relationship Id="rId49" Type="http://schemas.openxmlformats.org/officeDocument/2006/relationships/hyperlink" Target="https://github.com/iapt-platform/digital-nissaya/issues/111" TargetMode="External"/><Relationship Id="rId50" Type="http://schemas.openxmlformats.org/officeDocument/2006/relationships/hyperlink" Target="https://github.com/iapt-platform/digital-nissaya/issues/5" TargetMode="External"/><Relationship Id="rId51" Type="http://schemas.openxmlformats.org/officeDocument/2006/relationships/hyperlink" Target="https://github.com/iapt-platform/digital-nissaya/issues/255" TargetMode="External"/><Relationship Id="rId52" Type="http://schemas.openxmlformats.org/officeDocument/2006/relationships/hyperlink" Target="https://github.com/iapt-platform/digital-nissaya/issues/260" TargetMode="External"/><Relationship Id="rId53" Type="http://schemas.openxmlformats.org/officeDocument/2006/relationships/hyperlink" Target="https://github.com/iapt-platform/digital-nissaya/issues/261" TargetMode="External"/><Relationship Id="rId54" Type="http://schemas.openxmlformats.org/officeDocument/2006/relationships/hyperlink" Target="https://github.com/iapt-platform/digital-nissaya/issues/222" TargetMode="External"/><Relationship Id="rId55" Type="http://schemas.openxmlformats.org/officeDocument/2006/relationships/hyperlink" Target="https://github.com/iapt-platform/digital-nissaya/issues/82" TargetMode="External"/><Relationship Id="rId56" Type="http://schemas.openxmlformats.org/officeDocument/2006/relationships/hyperlink" Target="https://github.com/orgs/iapt-platform/projects/6/views/8" TargetMode="External"/><Relationship Id="rId57" Type="http://schemas.openxmlformats.org/officeDocument/2006/relationships/hyperlink" Target="https://github.com/iapt-platform/digital-nissaya/issues/109" TargetMode="External"/><Relationship Id="rId58" Type="http://schemas.openxmlformats.org/officeDocument/2006/relationships/hyperlink" Target="https://github.com/iapt-platform/digital-nissaya/issues/115" TargetMode="External"/><Relationship Id="rId59" Type="http://schemas.openxmlformats.org/officeDocument/2006/relationships/hyperlink" Target="https://github.com/iapt-platform/digital-nissaya/issues/73" TargetMode="External"/><Relationship Id="rId60" Type="http://schemas.openxmlformats.org/officeDocument/2006/relationships/hyperlink" Target="https://github.com/iapt-platform/digital-nissaya/issues/74" TargetMode="External"/><Relationship Id="rId61" Type="http://schemas.openxmlformats.org/officeDocument/2006/relationships/hyperlink" Target="https://github.com/iapt-platform/digital-nissaya/issues/195" TargetMode="External"/><Relationship Id="rId62" Type="http://schemas.openxmlformats.org/officeDocument/2006/relationships/hyperlink" Target="https://github.com/iapt-platform/digital-nissaya/issues/196" TargetMode="External"/><Relationship Id="rId63" Type="http://schemas.openxmlformats.org/officeDocument/2006/relationships/hyperlink" Target="https://github.com/iapt-platform/digital-nissaya/issues/197" TargetMode="External"/><Relationship Id="rId64" Type="http://schemas.openxmlformats.org/officeDocument/2006/relationships/hyperlink" Target="https://github.com/iapt-platform/digital-nissaya/issues/198" TargetMode="External"/><Relationship Id="rId65" Type="http://schemas.openxmlformats.org/officeDocument/2006/relationships/hyperlink" Target="https://github.com/iapt-platform/digital-nissaya/issues/199" TargetMode="External"/><Relationship Id="rId66" Type="http://schemas.openxmlformats.org/officeDocument/2006/relationships/hyperlink" Target="https://github.com/iapt-platform/digital-nissaya/issues/221" TargetMode="External"/><Relationship Id="rId6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E70" activeCellId="0" sqref="E70"/>
    </sheetView>
  </sheetViews>
  <sheetFormatPr defaultColWidth="9.0703125" defaultRowHeight="14.25" zeroHeight="false" outlineLevelRow="0" outlineLevelCol="0"/>
  <cols>
    <col collapsed="false" customWidth="true" hidden="false" outlineLevel="0" max="2" min="2" style="0" width="17.87"/>
    <col collapsed="false" customWidth="true" hidden="false" outlineLevel="0" max="3" min="3" style="0" width="69.87"/>
    <col collapsed="false" customWidth="true" hidden="false" outlineLevel="0" max="5" min="5" style="0" width="14.45"/>
    <col collapsed="false" customWidth="true" hidden="false" outlineLevel="0" max="6" min="6" style="0" width="10.38"/>
    <col collapsed="false" customWidth="true" hidden="false" outlineLevel="0" max="7" min="7" style="0" width="14.5"/>
    <col collapsed="false" customWidth="true" hidden="false" outlineLevel="0" max="8" min="8" style="0" width="15.8"/>
    <col collapsed="false" customWidth="true" hidden="false" outlineLevel="0" max="9" min="9" style="0" width="12.75"/>
    <col collapsed="false" customWidth="true" hidden="false" outlineLevel="0" max="10" min="10" style="0" width="9.5"/>
    <col collapsed="false" customWidth="true" hidden="false" outlineLevel="0" max="11" min="11" style="0" width="12.62"/>
  </cols>
  <sheetData>
    <row r="1" customFormat="false" ht="28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3.8" hidden="false" customHeight="false" outlineLevel="0" collapsed="false">
      <c r="A2" s="4" t="n">
        <v>1</v>
      </c>
      <c r="B2" s="5" t="s">
        <v>11</v>
      </c>
      <c r="C2" s="6" t="s">
        <v>12</v>
      </c>
      <c r="D2" s="5"/>
      <c r="E2" s="7"/>
      <c r="F2" s="7" t="n">
        <v>4300000</v>
      </c>
      <c r="G2" s="7" t="n">
        <f aca="false">F2</f>
        <v>4300000</v>
      </c>
      <c r="H2" s="5" t="n">
        <f aca="false">D2</f>
        <v>0</v>
      </c>
      <c r="I2" s="8" t="n">
        <v>44622</v>
      </c>
      <c r="J2" s="9"/>
    </row>
    <row r="3" customFormat="false" ht="13.8" hidden="false" customHeight="false" outlineLevel="0" collapsed="false">
      <c r="A3" s="4" t="n">
        <v>2</v>
      </c>
      <c r="B3" s="4" t="s">
        <v>13</v>
      </c>
      <c r="C3" s="10" t="s">
        <v>14</v>
      </c>
      <c r="D3" s="4" t="n">
        <v>681</v>
      </c>
      <c r="E3" s="11" t="n">
        <v>800</v>
      </c>
      <c r="F3" s="11" t="n">
        <f aca="false">-D3*E3</f>
        <v>-544800</v>
      </c>
      <c r="G3" s="12" t="n">
        <f aca="false">G2+F3</f>
        <v>3755200</v>
      </c>
      <c r="H3" s="4" t="n">
        <f aca="false">H2+D3</f>
        <v>681</v>
      </c>
      <c r="I3" s="13" t="n">
        <v>44631</v>
      </c>
      <c r="J3" s="14" t="s">
        <v>15</v>
      </c>
      <c r="K3" s="15" t="e">
        <f aca="false">J3/D3</f>
        <v>#VALUE!</v>
      </c>
    </row>
    <row r="4" customFormat="false" ht="13.8" hidden="false" customHeight="false" outlineLevel="0" collapsed="false">
      <c r="A4" s="4" t="n">
        <v>3</v>
      </c>
      <c r="B4" s="4" t="s">
        <v>16</v>
      </c>
      <c r="C4" s="16" t="s">
        <v>17</v>
      </c>
      <c r="D4" s="4" t="n">
        <v>436</v>
      </c>
      <c r="E4" s="11" t="n">
        <v>800</v>
      </c>
      <c r="F4" s="11" t="n">
        <f aca="false">-D4*E4</f>
        <v>-348800</v>
      </c>
      <c r="G4" s="12" t="n">
        <f aca="false">G3+F4</f>
        <v>3406400</v>
      </c>
      <c r="H4" s="4" t="n">
        <f aca="false">H3+D4</f>
        <v>1117</v>
      </c>
      <c r="I4" s="17" t="n">
        <v>44631</v>
      </c>
      <c r="J4" s="14" t="s">
        <v>15</v>
      </c>
      <c r="K4" s="15"/>
    </row>
    <row r="5" customFormat="false" ht="13.8" hidden="false" customHeight="false" outlineLevel="0" collapsed="false">
      <c r="A5" s="4" t="n">
        <v>4</v>
      </c>
      <c r="B5" s="4" t="s">
        <v>18</v>
      </c>
      <c r="C5" s="10" t="s">
        <v>19</v>
      </c>
      <c r="D5" s="4" t="n">
        <v>516</v>
      </c>
      <c r="E5" s="11" t="n">
        <v>800</v>
      </c>
      <c r="F5" s="11" t="n">
        <f aca="false">-D5*E5</f>
        <v>-412800</v>
      </c>
      <c r="G5" s="12" t="n">
        <f aca="false">G4+F5</f>
        <v>2993600</v>
      </c>
      <c r="H5" s="4" t="n">
        <f aca="false">H4+D5</f>
        <v>1633</v>
      </c>
      <c r="I5" s="13" t="n">
        <v>44631</v>
      </c>
      <c r="J5" s="18" t="n">
        <v>233</v>
      </c>
      <c r="K5" s="15" t="n">
        <f aca="false">J5/D5</f>
        <v>0.451550387596899</v>
      </c>
    </row>
    <row r="6" customFormat="false" ht="13.8" hidden="false" customHeight="false" outlineLevel="0" collapsed="false">
      <c r="A6" s="4" t="n">
        <v>5</v>
      </c>
      <c r="B6" s="19" t="s">
        <v>20</v>
      </c>
      <c r="C6" s="20" t="s">
        <v>21</v>
      </c>
      <c r="D6" s="19" t="n">
        <v>661</v>
      </c>
      <c r="E6" s="12" t="n">
        <v>800</v>
      </c>
      <c r="F6" s="12" t="n">
        <f aca="false">-D6*E6</f>
        <v>-528800</v>
      </c>
      <c r="G6" s="12" t="n">
        <f aca="false">G5+F6</f>
        <v>2464800</v>
      </c>
      <c r="H6" s="19" t="n">
        <f aca="false">H5+D6</f>
        <v>2294</v>
      </c>
      <c r="I6" s="13" t="n">
        <v>44631</v>
      </c>
      <c r="J6" s="14" t="s">
        <v>15</v>
      </c>
      <c r="K6" s="15"/>
    </row>
    <row r="7" customFormat="false" ht="13.8" hidden="false" customHeight="false" outlineLevel="0" collapsed="false">
      <c r="A7" s="4" t="n">
        <v>6</v>
      </c>
      <c r="B7" s="21" t="s">
        <v>22</v>
      </c>
      <c r="C7" s="22" t="s">
        <v>23</v>
      </c>
      <c r="D7" s="21" t="n">
        <v>574</v>
      </c>
      <c r="E7" s="23" t="n">
        <v>800</v>
      </c>
      <c r="F7" s="23" t="n">
        <f aca="false">-D7*E7</f>
        <v>-459200</v>
      </c>
      <c r="G7" s="23" t="n">
        <f aca="false">G6+F7</f>
        <v>2005600</v>
      </c>
      <c r="H7" s="21" t="n">
        <f aca="false">H6+D7</f>
        <v>2868</v>
      </c>
      <c r="I7" s="24" t="n">
        <v>44631</v>
      </c>
      <c r="J7" s="14" t="s">
        <v>15</v>
      </c>
      <c r="K7" s="15"/>
    </row>
    <row r="8" customFormat="false" ht="13.8" hidden="false" customHeight="false" outlineLevel="0" collapsed="false">
      <c r="A8" s="4" t="n">
        <v>7</v>
      </c>
      <c r="B8" s="4" t="s">
        <v>24</v>
      </c>
      <c r="C8" s="10" t="s">
        <v>25</v>
      </c>
      <c r="D8" s="4" t="n">
        <v>460</v>
      </c>
      <c r="E8" s="11" t="n">
        <v>800</v>
      </c>
      <c r="F8" s="11" t="n">
        <f aca="false">-D8*E8</f>
        <v>-368000</v>
      </c>
      <c r="G8" s="12" t="n">
        <f aca="false">G7+F8</f>
        <v>1637600</v>
      </c>
      <c r="H8" s="4" t="n">
        <f aca="false">H7+D8</f>
        <v>3328</v>
      </c>
      <c r="I8" s="13" t="n">
        <v>44631</v>
      </c>
      <c r="J8" s="18" t="n">
        <v>308</v>
      </c>
      <c r="K8" s="15" t="n">
        <f aca="false">J8/D8</f>
        <v>0.669565217391304</v>
      </c>
    </row>
    <row r="9" customFormat="false" ht="13.8" hidden="false" customHeight="false" outlineLevel="0" collapsed="false">
      <c r="A9" s="4" t="n">
        <v>8</v>
      </c>
      <c r="B9" s="4" t="s">
        <v>26</v>
      </c>
      <c r="C9" s="16" t="s">
        <v>27</v>
      </c>
      <c r="D9" s="4" t="n">
        <v>1</v>
      </c>
      <c r="E9" s="11" t="n">
        <v>1000000</v>
      </c>
      <c r="F9" s="11" t="n">
        <f aca="false">-D9*E9</f>
        <v>-1000000</v>
      </c>
      <c r="G9" s="12" t="n">
        <f aca="false">G8+F9</f>
        <v>637600</v>
      </c>
      <c r="H9" s="4" t="n">
        <f aca="false">H8+D9</f>
        <v>3329</v>
      </c>
      <c r="I9" s="13" t="n">
        <v>44631</v>
      </c>
      <c r="J9" s="9"/>
      <c r="K9" s="15"/>
    </row>
    <row r="10" customFormat="false" ht="13.8" hidden="false" customHeight="false" outlineLevel="0" collapsed="false">
      <c r="A10" s="4" t="n">
        <v>9</v>
      </c>
      <c r="B10" s="19" t="s">
        <v>28</v>
      </c>
      <c r="C10" s="20" t="s">
        <v>29</v>
      </c>
      <c r="D10" s="19" t="n">
        <v>1</v>
      </c>
      <c r="E10" s="12" t="n">
        <v>30000</v>
      </c>
      <c r="F10" s="12" t="n">
        <f aca="false">-D10*E10</f>
        <v>-30000</v>
      </c>
      <c r="G10" s="12" t="n">
        <f aca="false">G9+F10</f>
        <v>607600</v>
      </c>
      <c r="H10" s="19" t="n">
        <f aca="false">H9+D10</f>
        <v>3330</v>
      </c>
      <c r="I10" s="13" t="n">
        <v>44641</v>
      </c>
      <c r="J10" s="9"/>
      <c r="K10" s="15"/>
    </row>
    <row r="11" customFormat="false" ht="13.8" hidden="false" customHeight="false" outlineLevel="0" collapsed="false">
      <c r="A11" s="4" t="n">
        <v>10</v>
      </c>
      <c r="B11" s="4" t="s">
        <v>30</v>
      </c>
      <c r="C11" s="16" t="s">
        <v>29</v>
      </c>
      <c r="D11" s="4" t="n">
        <v>1</v>
      </c>
      <c r="E11" s="11" t="n">
        <v>50000</v>
      </c>
      <c r="F11" s="11" t="n">
        <f aca="false">-D11*E11</f>
        <v>-50000</v>
      </c>
      <c r="G11" s="12" t="n">
        <f aca="false">G10+F11</f>
        <v>557600</v>
      </c>
      <c r="H11" s="4" t="n">
        <f aca="false">H9+D11</f>
        <v>3330</v>
      </c>
      <c r="I11" s="17" t="n">
        <v>44641</v>
      </c>
      <c r="J11" s="9"/>
      <c r="K11" s="15"/>
    </row>
    <row r="12" customFormat="false" ht="13.8" hidden="false" customHeight="false" outlineLevel="0" collapsed="false">
      <c r="A12" s="4" t="n">
        <v>11</v>
      </c>
      <c r="B12" s="5" t="s">
        <v>31</v>
      </c>
      <c r="C12" s="6" t="s">
        <v>12</v>
      </c>
      <c r="D12" s="5" t="n">
        <v>1</v>
      </c>
      <c r="E12" s="7" t="n">
        <v>13535200</v>
      </c>
      <c r="F12" s="7" t="n">
        <f aca="false">D12*E12</f>
        <v>13535200</v>
      </c>
      <c r="G12" s="7" t="n">
        <f aca="false">G11+F12</f>
        <v>14092800</v>
      </c>
      <c r="H12" s="5" t="n">
        <f aca="false">H10+D12</f>
        <v>3331</v>
      </c>
      <c r="I12" s="8" t="n">
        <v>44659</v>
      </c>
      <c r="J12" s="25"/>
      <c r="K12" s="15"/>
    </row>
    <row r="13" customFormat="false" ht="13.8" hidden="false" customHeight="false" outlineLevel="0" collapsed="false">
      <c r="A13" s="4" t="n">
        <v>12</v>
      </c>
      <c r="B13" s="26" t="s">
        <v>32</v>
      </c>
      <c r="C13" s="27" t="s">
        <v>33</v>
      </c>
      <c r="D13" s="28" t="n">
        <v>212</v>
      </c>
      <c r="E13" s="29" t="n">
        <v>1500</v>
      </c>
      <c r="F13" s="11" t="n">
        <f aca="false">-D13*E13</f>
        <v>-318000</v>
      </c>
      <c r="G13" s="12" t="n">
        <f aca="false">G12+F13</f>
        <v>13774800</v>
      </c>
      <c r="H13" s="4" t="n">
        <f aca="false">H9+D13</f>
        <v>3541</v>
      </c>
      <c r="I13" s="13" t="n">
        <v>44661</v>
      </c>
      <c r="J13" s="9" t="n">
        <v>86</v>
      </c>
      <c r="K13" s="15" t="n">
        <f aca="false">J13/D13</f>
        <v>0.405660377358491</v>
      </c>
    </row>
    <row r="14" customFormat="false" ht="13.8" hidden="false" customHeight="false" outlineLevel="0" collapsed="false">
      <c r="A14" s="4" t="n">
        <v>13</v>
      </c>
      <c r="B14" s="26" t="s">
        <v>34</v>
      </c>
      <c r="C14" s="27" t="s">
        <v>35</v>
      </c>
      <c r="D14" s="28" t="n">
        <v>258</v>
      </c>
      <c r="E14" s="29" t="n">
        <v>1500</v>
      </c>
      <c r="F14" s="11" t="n">
        <f aca="false">-D14*E14</f>
        <v>-387000</v>
      </c>
      <c r="G14" s="11" t="n">
        <f aca="false">G13+F14</f>
        <v>13387800</v>
      </c>
      <c r="H14" s="4" t="n">
        <f aca="false">H13+D14</f>
        <v>3799</v>
      </c>
      <c r="I14" s="17" t="n">
        <v>44661</v>
      </c>
      <c r="J14" s="14" t="s">
        <v>15</v>
      </c>
      <c r="K14" s="15"/>
    </row>
    <row r="15" customFormat="false" ht="13.8" hidden="false" customHeight="false" outlineLevel="0" collapsed="false">
      <c r="A15" s="4" t="n">
        <v>14</v>
      </c>
      <c r="B15" s="26" t="s">
        <v>36</v>
      </c>
      <c r="C15" s="27" t="s">
        <v>37</v>
      </c>
      <c r="D15" s="28" t="n">
        <v>359</v>
      </c>
      <c r="E15" s="29" t="n">
        <v>1300</v>
      </c>
      <c r="F15" s="11" t="n">
        <f aca="false">-D15*E15</f>
        <v>-466700</v>
      </c>
      <c r="G15" s="12" t="n">
        <f aca="false">G14+F15</f>
        <v>12921100</v>
      </c>
      <c r="H15" s="4" t="n">
        <f aca="false">H14+D15</f>
        <v>4158</v>
      </c>
      <c r="I15" s="13" t="n">
        <v>44661</v>
      </c>
      <c r="J15" s="9" t="n">
        <v>151</v>
      </c>
      <c r="K15" s="15" t="n">
        <f aca="false">J15/D15</f>
        <v>0.420612813370474</v>
      </c>
    </row>
    <row r="16" customFormat="false" ht="13.8" hidden="false" customHeight="false" outlineLevel="0" collapsed="false">
      <c r="A16" s="4" t="n">
        <v>15</v>
      </c>
      <c r="B16" s="26" t="s">
        <v>13</v>
      </c>
      <c r="C16" s="10" t="s">
        <v>38</v>
      </c>
      <c r="D16" s="28" t="n">
        <v>656</v>
      </c>
      <c r="E16" s="29" t="n">
        <v>1100</v>
      </c>
      <c r="F16" s="11" t="n">
        <f aca="false">-D16*E16</f>
        <v>-721600</v>
      </c>
      <c r="G16" s="12" t="n">
        <f aca="false">G15+F16</f>
        <v>12199500</v>
      </c>
      <c r="H16" s="4" t="n">
        <f aca="false">H15+D16</f>
        <v>4814</v>
      </c>
      <c r="I16" s="13" t="n">
        <v>44661</v>
      </c>
      <c r="J16" s="30" t="s">
        <v>15</v>
      </c>
      <c r="K16" s="15"/>
    </row>
    <row r="17" customFormat="false" ht="13.8" hidden="false" customHeight="false" outlineLevel="0" collapsed="false">
      <c r="A17" s="4" t="n">
        <v>16</v>
      </c>
      <c r="B17" s="26" t="s">
        <v>39</v>
      </c>
      <c r="C17" s="27" t="s">
        <v>40</v>
      </c>
      <c r="D17" s="28" t="n">
        <v>668</v>
      </c>
      <c r="E17" s="31" t="n">
        <v>900</v>
      </c>
      <c r="F17" s="11" t="n">
        <f aca="false">-D17*E17</f>
        <v>-601200</v>
      </c>
      <c r="G17" s="12" t="n">
        <f aca="false">G16+F17</f>
        <v>11598300</v>
      </c>
      <c r="H17" s="4" t="n">
        <f aca="false">H16+D17</f>
        <v>5482</v>
      </c>
      <c r="I17" s="13" t="n">
        <v>44661</v>
      </c>
      <c r="J17" s="9" t="n">
        <v>121</v>
      </c>
      <c r="K17" s="15" t="n">
        <f aca="false">J17/D17</f>
        <v>0.181137724550898</v>
      </c>
    </row>
    <row r="18" customFormat="false" ht="13.8" hidden="false" customHeight="false" outlineLevel="0" collapsed="false">
      <c r="A18" s="4" t="n">
        <v>17</v>
      </c>
      <c r="B18" s="26" t="s">
        <v>41</v>
      </c>
      <c r="C18" s="27" t="s">
        <v>42</v>
      </c>
      <c r="D18" s="28" t="n">
        <v>639</v>
      </c>
      <c r="E18" s="31" t="n">
        <v>900</v>
      </c>
      <c r="F18" s="11" t="n">
        <f aca="false">-D18*E18</f>
        <v>-575100</v>
      </c>
      <c r="G18" s="11" t="n">
        <f aca="false">G17+F18</f>
        <v>11023200</v>
      </c>
      <c r="H18" s="4" t="n">
        <f aca="false">H17+D18</f>
        <v>6121</v>
      </c>
      <c r="I18" s="17" t="n">
        <v>44661</v>
      </c>
      <c r="J18" s="9" t="n">
        <v>502</v>
      </c>
      <c r="K18" s="15" t="n">
        <f aca="false">J18/D18</f>
        <v>0.785602503912363</v>
      </c>
    </row>
    <row r="19" customFormat="false" ht="13.8" hidden="false" customHeight="false" outlineLevel="0" collapsed="false">
      <c r="A19" s="4" t="n">
        <v>18</v>
      </c>
      <c r="B19" s="26" t="s">
        <v>43</v>
      </c>
      <c r="C19" s="27" t="s">
        <v>44</v>
      </c>
      <c r="D19" s="28" t="n">
        <v>708</v>
      </c>
      <c r="E19" s="31" t="n">
        <v>900</v>
      </c>
      <c r="F19" s="11" t="n">
        <f aca="false">-D19*E19</f>
        <v>-637200</v>
      </c>
      <c r="G19" s="11" t="n">
        <f aca="false">G18+F19</f>
        <v>10386000</v>
      </c>
      <c r="H19" s="4" t="n">
        <f aca="false">H18+D19</f>
        <v>6829</v>
      </c>
      <c r="I19" s="17" t="n">
        <v>44661</v>
      </c>
      <c r="J19" s="9" t="n">
        <v>164</v>
      </c>
      <c r="K19" s="15" t="n">
        <f aca="false">J19/D19</f>
        <v>0.231638418079096</v>
      </c>
    </row>
    <row r="20" customFormat="false" ht="13.8" hidden="false" customHeight="false" outlineLevel="0" collapsed="false">
      <c r="A20" s="4" t="n">
        <v>19</v>
      </c>
      <c r="B20" s="26" t="s">
        <v>45</v>
      </c>
      <c r="C20" s="10" t="s">
        <v>46</v>
      </c>
      <c r="D20" s="28" t="n">
        <v>607</v>
      </c>
      <c r="E20" s="31" t="n">
        <v>900</v>
      </c>
      <c r="F20" s="11" t="n">
        <f aca="false">-D20*E20</f>
        <v>-546300</v>
      </c>
      <c r="G20" s="12" t="n">
        <f aca="false">G19+F20</f>
        <v>9839700</v>
      </c>
      <c r="H20" s="4" t="n">
        <f aca="false">H19+D20</f>
        <v>7436</v>
      </c>
      <c r="I20" s="17" t="n">
        <v>44661</v>
      </c>
      <c r="J20" s="18" t="n">
        <v>91</v>
      </c>
      <c r="K20" s="15" t="n">
        <f aca="false">J20/D20</f>
        <v>0.1499176276771</v>
      </c>
    </row>
    <row r="21" customFormat="false" ht="13.8" hidden="false" customHeight="false" outlineLevel="0" collapsed="false">
      <c r="A21" s="4" t="n">
        <v>20</v>
      </c>
      <c r="B21" s="26" t="s">
        <v>47</v>
      </c>
      <c r="C21" s="27" t="s">
        <v>48</v>
      </c>
      <c r="D21" s="28" t="n">
        <v>545</v>
      </c>
      <c r="E21" s="31" t="n">
        <v>900</v>
      </c>
      <c r="F21" s="11" t="n">
        <f aca="false">-D21*E21</f>
        <v>-490500</v>
      </c>
      <c r="G21" s="11" t="n">
        <f aca="false">G20+F21</f>
        <v>9349200</v>
      </c>
      <c r="H21" s="4" t="n">
        <f aca="false">H20+D21</f>
        <v>7981</v>
      </c>
      <c r="I21" s="17" t="n">
        <v>44661</v>
      </c>
      <c r="J21" s="9" t="n">
        <v>500</v>
      </c>
      <c r="K21" s="15" t="n">
        <f aca="false">J21/D21</f>
        <v>0.91743119266055</v>
      </c>
    </row>
    <row r="22" customFormat="false" ht="13.8" hidden="false" customHeight="false" outlineLevel="0" collapsed="false">
      <c r="A22" s="4" t="n">
        <v>21</v>
      </c>
      <c r="B22" s="26" t="s">
        <v>49</v>
      </c>
      <c r="C22" s="32" t="s">
        <v>50</v>
      </c>
      <c r="D22" s="28" t="n">
        <v>630</v>
      </c>
      <c r="E22" s="31" t="n">
        <v>900</v>
      </c>
      <c r="F22" s="11" t="n">
        <f aca="false">-D22*E22</f>
        <v>-567000</v>
      </c>
      <c r="G22" s="12" t="n">
        <f aca="false">G21+F22</f>
        <v>8782200</v>
      </c>
      <c r="H22" s="4" t="n">
        <f aca="false">H21+D22</f>
        <v>8611</v>
      </c>
      <c r="I22" s="13" t="n">
        <v>44661</v>
      </c>
      <c r="J22" s="9" t="n">
        <v>289</v>
      </c>
      <c r="K22" s="15" t="n">
        <f aca="false">J22/D22</f>
        <v>0.458730158730159</v>
      </c>
    </row>
    <row r="23" customFormat="false" ht="13.8" hidden="false" customHeight="false" outlineLevel="0" collapsed="false">
      <c r="A23" s="4" t="n">
        <v>22</v>
      </c>
      <c r="B23" s="26" t="s">
        <v>51</v>
      </c>
      <c r="C23" s="27" t="s">
        <v>52</v>
      </c>
      <c r="D23" s="28" t="n">
        <v>484</v>
      </c>
      <c r="E23" s="31" t="n">
        <v>900</v>
      </c>
      <c r="F23" s="11" t="n">
        <f aca="false">-D23*E23</f>
        <v>-435600</v>
      </c>
      <c r="G23" s="12" t="n">
        <f aca="false">G22+F23</f>
        <v>8346600</v>
      </c>
      <c r="H23" s="4" t="n">
        <f aca="false">H22+D23</f>
        <v>9095</v>
      </c>
      <c r="I23" s="13" t="n">
        <v>44661</v>
      </c>
      <c r="J23" s="9" t="n">
        <v>450</v>
      </c>
      <c r="K23" s="15" t="n">
        <f aca="false">J23/D23</f>
        <v>0.929752066115703</v>
      </c>
    </row>
    <row r="24" customFormat="false" ht="13.8" hidden="false" customHeight="false" outlineLevel="0" collapsed="false">
      <c r="A24" s="4" t="n">
        <v>23</v>
      </c>
      <c r="B24" s="26" t="s">
        <v>53</v>
      </c>
      <c r="C24" s="27" t="s">
        <v>54</v>
      </c>
      <c r="D24" s="28" t="n">
        <v>415</v>
      </c>
      <c r="E24" s="31" t="n">
        <v>900</v>
      </c>
      <c r="F24" s="11" t="n">
        <f aca="false">-D24*E24</f>
        <v>-373500</v>
      </c>
      <c r="G24" s="12" t="n">
        <f aca="false">G23+F24</f>
        <v>7973100</v>
      </c>
      <c r="H24" s="4" t="n">
        <f aca="false">H23+D24</f>
        <v>9510</v>
      </c>
      <c r="I24" s="13" t="n">
        <v>44661</v>
      </c>
      <c r="J24" s="33" t="s">
        <v>15</v>
      </c>
      <c r="K24" s="15"/>
    </row>
    <row r="25" customFormat="false" ht="13.8" hidden="false" customHeight="false" outlineLevel="0" collapsed="false">
      <c r="A25" s="4" t="n">
        <v>24</v>
      </c>
      <c r="B25" s="26" t="s">
        <v>55</v>
      </c>
      <c r="C25" s="27" t="s">
        <v>56</v>
      </c>
      <c r="D25" s="28" t="n">
        <v>533</v>
      </c>
      <c r="E25" s="31" t="n">
        <v>900</v>
      </c>
      <c r="F25" s="11" t="n">
        <f aca="false">-D25*E25</f>
        <v>-479700</v>
      </c>
      <c r="G25" s="12" t="n">
        <f aca="false">G24+F25</f>
        <v>7493400</v>
      </c>
      <c r="H25" s="4" t="n">
        <f aca="false">H24+D25</f>
        <v>10043</v>
      </c>
      <c r="I25" s="13" t="n">
        <v>44661</v>
      </c>
      <c r="J25" s="9" t="n">
        <v>272</v>
      </c>
      <c r="K25" s="15" t="n">
        <f aca="false">J25/D25</f>
        <v>0.51031894934334</v>
      </c>
    </row>
    <row r="26" customFormat="false" ht="13.8" hidden="false" customHeight="false" outlineLevel="0" collapsed="false">
      <c r="A26" s="4" t="n">
        <v>25</v>
      </c>
      <c r="B26" s="26" t="s">
        <v>57</v>
      </c>
      <c r="C26" s="27" t="s">
        <v>58</v>
      </c>
      <c r="D26" s="28" t="n">
        <v>636</v>
      </c>
      <c r="E26" s="31" t="n">
        <v>900</v>
      </c>
      <c r="F26" s="11" t="n">
        <f aca="false">-D26*E26</f>
        <v>-572400</v>
      </c>
      <c r="G26" s="12" t="n">
        <f aca="false">G25+F26</f>
        <v>6921000</v>
      </c>
      <c r="H26" s="4" t="n">
        <f aca="false">H25+D26</f>
        <v>10679</v>
      </c>
      <c r="I26" s="13" t="n">
        <v>44661</v>
      </c>
      <c r="J26" s="9" t="n">
        <v>118</v>
      </c>
      <c r="K26" s="15" t="n">
        <f aca="false">J26/D26</f>
        <v>0.185534591194969</v>
      </c>
    </row>
    <row r="27" customFormat="false" ht="13.8" hidden="false" customHeight="false" outlineLevel="0" collapsed="false">
      <c r="A27" s="4" t="n">
        <v>26</v>
      </c>
      <c r="B27" s="26" t="s">
        <v>59</v>
      </c>
      <c r="C27" s="27" t="s">
        <v>60</v>
      </c>
      <c r="D27" s="28" t="n">
        <v>711</v>
      </c>
      <c r="E27" s="31" t="n">
        <v>900</v>
      </c>
      <c r="F27" s="11" t="n">
        <f aca="false">-D27*E27</f>
        <v>-639900</v>
      </c>
      <c r="G27" s="11" t="n">
        <f aca="false">G26+F27</f>
        <v>6281100</v>
      </c>
      <c r="H27" s="4" t="n">
        <f aca="false">H26+D27</f>
        <v>11390</v>
      </c>
      <c r="I27" s="17" t="n">
        <v>44661</v>
      </c>
      <c r="J27" s="9" t="n">
        <v>650</v>
      </c>
      <c r="K27" s="15" t="n">
        <f aca="false">J27/D27</f>
        <v>0.914205344585091</v>
      </c>
    </row>
    <row r="28" customFormat="false" ht="13.8" hidden="false" customHeight="false" outlineLevel="0" collapsed="false">
      <c r="A28" s="4" t="n">
        <v>27</v>
      </c>
      <c r="B28" s="26" t="s">
        <v>16</v>
      </c>
      <c r="C28" s="27" t="s">
        <v>61</v>
      </c>
      <c r="D28" s="28" t="n">
        <v>712</v>
      </c>
      <c r="E28" s="31" t="n">
        <v>900</v>
      </c>
      <c r="F28" s="11" t="n">
        <f aca="false">-D28*E28</f>
        <v>-640800</v>
      </c>
      <c r="G28" s="12" t="n">
        <f aca="false">G27+F28</f>
        <v>5640300</v>
      </c>
      <c r="H28" s="4" t="n">
        <f aca="false">H27+D28</f>
        <v>12102</v>
      </c>
      <c r="I28" s="17" t="n">
        <v>44661</v>
      </c>
      <c r="J28" s="18" t="n">
        <v>434</v>
      </c>
      <c r="K28" s="15" t="n">
        <f aca="false">J28/D28</f>
        <v>0.609550561797753</v>
      </c>
    </row>
    <row r="29" customFormat="false" ht="13.8" hidden="false" customHeight="false" outlineLevel="0" collapsed="false">
      <c r="A29" s="4" t="n">
        <v>28</v>
      </c>
      <c r="B29" s="26" t="s">
        <v>62</v>
      </c>
      <c r="C29" s="27" t="s">
        <v>63</v>
      </c>
      <c r="D29" s="28" t="n">
        <v>547</v>
      </c>
      <c r="E29" s="31" t="n">
        <v>900</v>
      </c>
      <c r="F29" s="11" t="n">
        <f aca="false">-D29*E29</f>
        <v>-492300</v>
      </c>
      <c r="G29" s="12" t="n">
        <f aca="false">G28+F29</f>
        <v>5148000</v>
      </c>
      <c r="H29" s="4" t="n">
        <f aca="false">H28+D29</f>
        <v>12649</v>
      </c>
      <c r="I29" s="17" t="n">
        <v>44661</v>
      </c>
      <c r="J29" s="14" t="s">
        <v>15</v>
      </c>
      <c r="K29" s="15"/>
    </row>
    <row r="30" customFormat="false" ht="13.8" hidden="false" customHeight="false" outlineLevel="0" collapsed="false">
      <c r="A30" s="4" t="n">
        <v>29</v>
      </c>
      <c r="B30" s="34" t="s">
        <v>64</v>
      </c>
      <c r="C30" s="35" t="s">
        <v>65</v>
      </c>
      <c r="D30" s="36" t="n">
        <v>452</v>
      </c>
      <c r="E30" s="37" t="n">
        <v>900</v>
      </c>
      <c r="F30" s="12" t="n">
        <f aca="false">-D30*E30</f>
        <v>-406800</v>
      </c>
      <c r="G30" s="12" t="n">
        <f aca="false">G29+F30</f>
        <v>4741200</v>
      </c>
      <c r="H30" s="19" t="n">
        <f aca="false">H29+D30</f>
        <v>13101</v>
      </c>
      <c r="I30" s="17" t="n">
        <v>44661</v>
      </c>
      <c r="J30" s="9" t="n">
        <v>100</v>
      </c>
      <c r="K30" s="15" t="n">
        <f aca="false">J30/D30</f>
        <v>0.221238938053097</v>
      </c>
    </row>
    <row r="31" customFormat="false" ht="13.8" hidden="false" customHeight="false" outlineLevel="0" collapsed="false">
      <c r="A31" s="4" t="n">
        <v>30</v>
      </c>
      <c r="B31" s="26" t="s">
        <v>66</v>
      </c>
      <c r="C31" s="27" t="s">
        <v>67</v>
      </c>
      <c r="D31" s="28" t="n">
        <v>404</v>
      </c>
      <c r="E31" s="31" t="n">
        <v>900</v>
      </c>
      <c r="F31" s="11" t="n">
        <f aca="false">-D31*E31</f>
        <v>-363600</v>
      </c>
      <c r="G31" s="12" t="n">
        <f aca="false">G30+F31</f>
        <v>4377600</v>
      </c>
      <c r="H31" s="4" t="n">
        <f aca="false">H30+D31</f>
        <v>13505</v>
      </c>
      <c r="I31" s="17" t="n">
        <v>44661</v>
      </c>
      <c r="J31" s="14" t="s">
        <v>15</v>
      </c>
      <c r="K31" s="15"/>
    </row>
    <row r="32" customFormat="false" ht="13.8" hidden="false" customHeight="false" outlineLevel="0" collapsed="false">
      <c r="A32" s="4" t="n">
        <v>31</v>
      </c>
      <c r="B32" s="26" t="s">
        <v>45</v>
      </c>
      <c r="C32" s="27" t="s">
        <v>68</v>
      </c>
      <c r="D32" s="28" t="n">
        <v>496</v>
      </c>
      <c r="E32" s="31" t="n">
        <v>800</v>
      </c>
      <c r="F32" s="11" t="n">
        <f aca="false">-D32*E32</f>
        <v>-396800</v>
      </c>
      <c r="G32" s="12" t="n">
        <f aca="false">G31+F32</f>
        <v>3980800</v>
      </c>
      <c r="H32" s="4" t="n">
        <f aca="false">H31+D32</f>
        <v>14001</v>
      </c>
      <c r="I32" s="17" t="n">
        <v>44661</v>
      </c>
      <c r="J32" s="14" t="s">
        <v>15</v>
      </c>
      <c r="K32" s="15"/>
    </row>
    <row r="33" customFormat="false" ht="13.8" hidden="false" customHeight="false" outlineLevel="0" collapsed="false">
      <c r="A33" s="4" t="n">
        <v>32</v>
      </c>
      <c r="B33" s="26" t="s">
        <v>69</v>
      </c>
      <c r="C33" s="27" t="s">
        <v>70</v>
      </c>
      <c r="D33" s="28" t="n">
        <v>519</v>
      </c>
      <c r="E33" s="31" t="n">
        <v>800</v>
      </c>
      <c r="F33" s="11" t="n">
        <f aca="false">-D33*E33</f>
        <v>-415200</v>
      </c>
      <c r="G33" s="12" t="n">
        <f aca="false">G32+F33</f>
        <v>3565600</v>
      </c>
      <c r="H33" s="4" t="n">
        <f aca="false">H32+D33</f>
        <v>14520</v>
      </c>
      <c r="I33" s="13" t="n">
        <v>44661</v>
      </c>
      <c r="J33" s="33" t="s">
        <v>15</v>
      </c>
      <c r="K33" s="15"/>
    </row>
    <row r="34" customFormat="false" ht="18.75" hidden="false" customHeight="true" outlineLevel="0" collapsed="false">
      <c r="A34" s="4" t="n">
        <v>33</v>
      </c>
      <c r="B34" s="26" t="s">
        <v>71</v>
      </c>
      <c r="C34" s="27" t="s">
        <v>72</v>
      </c>
      <c r="D34" s="28" t="n">
        <v>525</v>
      </c>
      <c r="E34" s="31" t="n">
        <v>800</v>
      </c>
      <c r="F34" s="11" t="n">
        <f aca="false">-D34*E34</f>
        <v>-420000</v>
      </c>
      <c r="G34" s="12" t="n">
        <f aca="false">G33+F34</f>
        <v>3145600</v>
      </c>
      <c r="H34" s="4" t="n">
        <f aca="false">H33+D34</f>
        <v>15045</v>
      </c>
      <c r="I34" s="17" t="n">
        <v>44661</v>
      </c>
      <c r="J34" s="33" t="s">
        <v>15</v>
      </c>
      <c r="K34" s="15"/>
    </row>
    <row r="35" customFormat="false" ht="13.8" hidden="false" customHeight="false" outlineLevel="0" collapsed="false">
      <c r="A35" s="4" t="n">
        <v>34</v>
      </c>
      <c r="B35" s="26" t="s">
        <v>16</v>
      </c>
      <c r="C35" s="27" t="s">
        <v>73</v>
      </c>
      <c r="D35" s="28" t="n">
        <v>738</v>
      </c>
      <c r="E35" s="31" t="n">
        <v>800</v>
      </c>
      <c r="F35" s="11" t="n">
        <f aca="false">-D35*E35</f>
        <v>-590400</v>
      </c>
      <c r="G35" s="12" t="n">
        <f aca="false">G34+F35</f>
        <v>2555200</v>
      </c>
      <c r="H35" s="4" t="n">
        <f aca="false">H34+D35</f>
        <v>15783</v>
      </c>
      <c r="I35" s="17" t="n">
        <v>44661</v>
      </c>
      <c r="J35" s="33" t="s">
        <v>15</v>
      </c>
      <c r="K35" s="15"/>
    </row>
    <row r="36" customFormat="false" ht="13.8" hidden="false" customHeight="false" outlineLevel="0" collapsed="false">
      <c r="A36" s="4" t="n">
        <v>35</v>
      </c>
      <c r="B36" s="26" t="s">
        <v>74</v>
      </c>
      <c r="C36" s="27" t="s">
        <v>75</v>
      </c>
      <c r="D36" s="28" t="n">
        <v>592</v>
      </c>
      <c r="E36" s="31" t="n">
        <v>800</v>
      </c>
      <c r="F36" s="11" t="n">
        <f aca="false">-D36*E36</f>
        <v>-473600</v>
      </c>
      <c r="G36" s="12" t="n">
        <f aca="false">G35+F36</f>
        <v>2081600</v>
      </c>
      <c r="H36" s="4" t="n">
        <f aca="false">H35+D36</f>
        <v>16375</v>
      </c>
      <c r="I36" s="13" t="n">
        <v>44661</v>
      </c>
      <c r="J36" s="9" t="n">
        <v>481</v>
      </c>
      <c r="K36" s="15" t="n">
        <f aca="false">J36/D36</f>
        <v>0.8125</v>
      </c>
    </row>
    <row r="37" customFormat="false" ht="13.8" hidden="false" customHeight="false" outlineLevel="0" collapsed="false">
      <c r="A37" s="4" t="n">
        <v>36</v>
      </c>
      <c r="B37" s="26" t="s">
        <v>76</v>
      </c>
      <c r="C37" s="27" t="s">
        <v>77</v>
      </c>
      <c r="D37" s="28" t="n">
        <v>295</v>
      </c>
      <c r="E37" s="31" t="n">
        <v>800</v>
      </c>
      <c r="F37" s="11" t="n">
        <f aca="false">-D37*E37</f>
        <v>-236000</v>
      </c>
      <c r="G37" s="12" t="n">
        <f aca="false">G36+F37</f>
        <v>1845600</v>
      </c>
      <c r="H37" s="4" t="n">
        <f aca="false">H36+D37</f>
        <v>16670</v>
      </c>
      <c r="I37" s="17" t="n">
        <v>44661</v>
      </c>
      <c r="J37" s="14" t="s">
        <v>15</v>
      </c>
      <c r="K37" s="15"/>
    </row>
    <row r="38" customFormat="false" ht="13.8" hidden="false" customHeight="false" outlineLevel="0" collapsed="false">
      <c r="A38" s="4" t="n">
        <v>37</v>
      </c>
      <c r="B38" s="26" t="s">
        <v>78</v>
      </c>
      <c r="C38" s="27" t="s">
        <v>79</v>
      </c>
      <c r="D38" s="28" t="n">
        <v>645</v>
      </c>
      <c r="E38" s="31" t="n">
        <v>800</v>
      </c>
      <c r="F38" s="11" t="n">
        <f aca="false">-D38*E38</f>
        <v>-516000</v>
      </c>
      <c r="G38" s="11" t="n">
        <f aca="false">G37+F38</f>
        <v>1329600</v>
      </c>
      <c r="H38" s="4" t="n">
        <f aca="false">H37+D38</f>
        <v>17315</v>
      </c>
      <c r="I38" s="17" t="n">
        <v>44661</v>
      </c>
      <c r="J38" s="9" t="n">
        <v>245</v>
      </c>
      <c r="K38" s="15" t="n">
        <f aca="false">J38/D38</f>
        <v>0.37984496124031</v>
      </c>
    </row>
    <row r="39" customFormat="false" ht="13.8" hidden="false" customHeight="false" outlineLevel="0" collapsed="false">
      <c r="A39" s="4" t="n">
        <v>38</v>
      </c>
      <c r="B39" s="26" t="s">
        <v>80</v>
      </c>
      <c r="C39" s="27" t="s">
        <v>81</v>
      </c>
      <c r="D39" s="28" t="n">
        <v>739</v>
      </c>
      <c r="E39" s="31" t="n">
        <v>800</v>
      </c>
      <c r="F39" s="11" t="n">
        <f aca="false">-D39*E39</f>
        <v>-591200</v>
      </c>
      <c r="G39" s="12" t="n">
        <f aca="false">G38+F39</f>
        <v>738400</v>
      </c>
      <c r="H39" s="4" t="n">
        <f aca="false">H38+D39</f>
        <v>18054</v>
      </c>
      <c r="I39" s="13" t="n">
        <v>44661</v>
      </c>
      <c r="J39" s="9" t="n">
        <v>518</v>
      </c>
      <c r="K39" s="15" t="n">
        <f aca="false">J39/D39</f>
        <v>0.700947225981056</v>
      </c>
    </row>
    <row r="40" customFormat="false" ht="13.8" hidden="false" customHeight="false" outlineLevel="0" collapsed="false">
      <c r="A40" s="4" t="n">
        <v>39</v>
      </c>
      <c r="B40" s="4" t="s">
        <v>28</v>
      </c>
      <c r="C40" s="16" t="s">
        <v>29</v>
      </c>
      <c r="D40" s="4" t="n">
        <v>1</v>
      </c>
      <c r="E40" s="11" t="n">
        <v>30000</v>
      </c>
      <c r="F40" s="11" t="n">
        <f aca="false">-D40*E40</f>
        <v>-30000</v>
      </c>
      <c r="G40" s="12" t="n">
        <f aca="false">G39+F40</f>
        <v>708400</v>
      </c>
      <c r="H40" s="4" t="n">
        <f aca="false">H37+D40</f>
        <v>16671</v>
      </c>
      <c r="I40" s="17" t="n">
        <v>44672</v>
      </c>
      <c r="J40" s="9"/>
      <c r="K40" s="15"/>
    </row>
    <row r="41" customFormat="false" ht="13.8" hidden="false" customHeight="false" outlineLevel="0" collapsed="false">
      <c r="A41" s="4" t="n">
        <v>40</v>
      </c>
      <c r="B41" s="4" t="s">
        <v>30</v>
      </c>
      <c r="C41" s="16" t="s">
        <v>29</v>
      </c>
      <c r="D41" s="4" t="n">
        <v>1</v>
      </c>
      <c r="E41" s="11" t="n">
        <v>30000</v>
      </c>
      <c r="F41" s="11" t="n">
        <f aca="false">-D41*E41</f>
        <v>-30000</v>
      </c>
      <c r="G41" s="12" t="n">
        <f aca="false">G40+F41</f>
        <v>678400</v>
      </c>
      <c r="H41" s="4" t="n">
        <f aca="false">H40+D41</f>
        <v>16672</v>
      </c>
      <c r="I41" s="17" t="n">
        <v>44672</v>
      </c>
      <c r="J41" s="9"/>
      <c r="K41" s="15"/>
    </row>
    <row r="42" s="38" customFormat="true" ht="21" hidden="false" customHeight="true" outlineLevel="0" collapsed="false">
      <c r="A42" s="4" t="n">
        <v>41</v>
      </c>
      <c r="B42" s="26" t="s">
        <v>82</v>
      </c>
      <c r="C42" s="27" t="s">
        <v>83</v>
      </c>
      <c r="D42" s="28" t="n">
        <v>705</v>
      </c>
      <c r="E42" s="31" t="n">
        <v>800</v>
      </c>
      <c r="F42" s="11" t="n">
        <f aca="false">-D42*E42</f>
        <v>-564000</v>
      </c>
      <c r="G42" s="12" t="n">
        <f aca="false">G39+F42</f>
        <v>174400</v>
      </c>
      <c r="H42" s="4" t="n">
        <f aca="false">H39+D42</f>
        <v>18759</v>
      </c>
      <c r="I42" s="13"/>
      <c r="J42" s="9" t="n">
        <v>44</v>
      </c>
      <c r="K42" s="15" t="n">
        <f aca="false">J42/D42</f>
        <v>0.0624113475177305</v>
      </c>
    </row>
    <row r="43" customFormat="false" ht="13.8" hidden="false" customHeight="false" outlineLevel="0" collapsed="false">
      <c r="A43" s="4" t="n">
        <v>42</v>
      </c>
      <c r="B43" s="26" t="s">
        <v>66</v>
      </c>
      <c r="C43" s="27" t="s">
        <v>84</v>
      </c>
      <c r="D43" s="28" t="n">
        <v>649</v>
      </c>
      <c r="E43" s="31" t="n">
        <v>1000</v>
      </c>
      <c r="F43" s="11" t="n">
        <f aca="false">-D43*E43</f>
        <v>-649000</v>
      </c>
      <c r="G43" s="12" t="n">
        <f aca="false">G42+F43</f>
        <v>-474600</v>
      </c>
      <c r="H43" s="4" t="n">
        <f aca="false">H42+D43</f>
        <v>19408</v>
      </c>
      <c r="I43" s="4"/>
      <c r="J43" s="9" t="n">
        <v>473</v>
      </c>
      <c r="K43" s="15" t="n">
        <f aca="false">J43/D43</f>
        <v>0.728813559322034</v>
      </c>
    </row>
    <row r="44" customFormat="false" ht="13.8" hidden="false" customHeight="false" outlineLevel="0" collapsed="false">
      <c r="A44" s="4" t="n">
        <v>43</v>
      </c>
      <c r="B44" s="26" t="s">
        <v>62</v>
      </c>
      <c r="C44" s="27" t="s">
        <v>85</v>
      </c>
      <c r="D44" s="28" t="n">
        <v>388</v>
      </c>
      <c r="E44" s="31" t="n">
        <v>1000</v>
      </c>
      <c r="F44" s="11" t="n">
        <f aca="false">-D44*E44</f>
        <v>-388000</v>
      </c>
      <c r="G44" s="12" t="n">
        <f aca="false">G43+F44</f>
        <v>-862600</v>
      </c>
      <c r="H44" s="4" t="n">
        <f aca="false">H43+D44</f>
        <v>19796</v>
      </c>
      <c r="I44" s="4"/>
      <c r="J44" s="9" t="n">
        <v>55</v>
      </c>
      <c r="K44" s="15" t="n">
        <f aca="false">J44/D44</f>
        <v>0.141752577319588</v>
      </c>
    </row>
    <row r="45" customFormat="false" ht="13.8" hidden="false" customHeight="false" outlineLevel="0" collapsed="false">
      <c r="A45" s="4" t="n">
        <v>44</v>
      </c>
      <c r="B45" s="26" t="s">
        <v>86</v>
      </c>
      <c r="C45" s="27" t="s">
        <v>87</v>
      </c>
      <c r="D45" s="28" t="n">
        <v>761</v>
      </c>
      <c r="E45" s="31" t="n">
        <v>1000</v>
      </c>
      <c r="F45" s="11" t="n">
        <f aca="false">-D45*E45</f>
        <v>-761000</v>
      </c>
      <c r="G45" s="11" t="n">
        <f aca="false">G44+F45</f>
        <v>-1623600</v>
      </c>
      <c r="H45" s="4" t="n">
        <f aca="false">H44+D45</f>
        <v>20557</v>
      </c>
      <c r="I45" s="4"/>
      <c r="J45" s="9" t="n">
        <v>116</v>
      </c>
      <c r="K45" s="15" t="n">
        <f aca="false">J45/D45</f>
        <v>0.152431011826544</v>
      </c>
    </row>
    <row r="46" customFormat="false" ht="13.8" hidden="false" customHeight="false" outlineLevel="0" collapsed="false">
      <c r="A46" s="4" t="n">
        <v>45</v>
      </c>
      <c r="B46" s="26" t="s">
        <v>88</v>
      </c>
      <c r="C46" s="32" t="s">
        <v>89</v>
      </c>
      <c r="D46" s="28" t="n">
        <v>299</v>
      </c>
      <c r="E46" s="31" t="n">
        <v>1000</v>
      </c>
      <c r="F46" s="11" t="n">
        <f aca="false">-D46*E46</f>
        <v>-299000</v>
      </c>
      <c r="G46" s="12" t="n">
        <f aca="false">G45+F46</f>
        <v>-1922600</v>
      </c>
      <c r="H46" s="4" t="n">
        <f aca="false">H45+D46</f>
        <v>20856</v>
      </c>
      <c r="I46" s="19"/>
      <c r="J46" s="9" t="n">
        <v>41</v>
      </c>
      <c r="K46" s="15" t="n">
        <f aca="false">J46/D46</f>
        <v>0.137123745819398</v>
      </c>
    </row>
    <row r="47" customFormat="false" ht="13.8" hidden="false" customHeight="false" outlineLevel="0" collapsed="false">
      <c r="A47" s="4" t="n">
        <v>46</v>
      </c>
      <c r="B47" s="26" t="s">
        <v>13</v>
      </c>
      <c r="C47" s="27" t="s">
        <v>90</v>
      </c>
      <c r="D47" s="28" t="n">
        <v>916</v>
      </c>
      <c r="E47" s="31" t="n">
        <v>900</v>
      </c>
      <c r="F47" s="11" t="n">
        <f aca="false">-D47*E47</f>
        <v>-824400</v>
      </c>
      <c r="G47" s="11" t="n">
        <f aca="false">G46+F47</f>
        <v>-2747000</v>
      </c>
      <c r="H47" s="4" t="n">
        <f aca="false">H46+D47</f>
        <v>21772</v>
      </c>
      <c r="I47" s="4"/>
      <c r="J47" s="9" t="n">
        <v>80</v>
      </c>
      <c r="K47" s="15" t="n">
        <f aca="false">J47/D47</f>
        <v>0.0873362445414847</v>
      </c>
    </row>
    <row r="48" customFormat="false" ht="13.8" hidden="false" customHeight="false" outlineLevel="0" collapsed="false">
      <c r="A48" s="4" t="n">
        <v>47</v>
      </c>
      <c r="B48" s="26" t="s">
        <v>76</v>
      </c>
      <c r="C48" s="27" t="s">
        <v>91</v>
      </c>
      <c r="D48" s="28" t="n">
        <v>307</v>
      </c>
      <c r="E48" s="31" t="n">
        <v>900</v>
      </c>
      <c r="F48" s="11" t="n">
        <f aca="false">-D48*E48</f>
        <v>-276300</v>
      </c>
      <c r="G48" s="12" t="n">
        <f aca="false">G47+F48</f>
        <v>-3023300</v>
      </c>
      <c r="H48" s="4" t="n">
        <f aca="false">H47+D48</f>
        <v>22079</v>
      </c>
      <c r="I48" s="4"/>
      <c r="J48" s="9" t="n">
        <v>45</v>
      </c>
      <c r="K48" s="15" t="n">
        <f aca="false">J48/D48</f>
        <v>0.146579804560261</v>
      </c>
    </row>
    <row r="49" customFormat="false" ht="13.8" hidden="false" customHeight="false" outlineLevel="0" collapsed="false">
      <c r="A49" s="4" t="n">
        <v>48</v>
      </c>
      <c r="B49" s="26" t="s">
        <v>92</v>
      </c>
      <c r="C49" s="27" t="s">
        <v>93</v>
      </c>
      <c r="D49" s="28" t="n">
        <v>368</v>
      </c>
      <c r="E49" s="31" t="n">
        <v>900</v>
      </c>
      <c r="F49" s="11" t="n">
        <f aca="false">-D49*E49</f>
        <v>-331200</v>
      </c>
      <c r="G49" s="12" t="n">
        <f aca="false">G48+F49</f>
        <v>-3354500</v>
      </c>
      <c r="H49" s="4" t="n">
        <f aca="false">H48+D49</f>
        <v>22447</v>
      </c>
      <c r="I49" s="4"/>
      <c r="J49" s="9" t="n">
        <v>195</v>
      </c>
      <c r="K49" s="15" t="n">
        <f aca="false">J49/D49</f>
        <v>0.529891304347826</v>
      </c>
    </row>
    <row r="50" customFormat="false" ht="13.8" hidden="false" customHeight="false" outlineLevel="0" collapsed="false">
      <c r="A50" s="4" t="n">
        <v>49</v>
      </c>
      <c r="B50" s="26" t="s">
        <v>18</v>
      </c>
      <c r="C50" s="27" t="s">
        <v>94</v>
      </c>
      <c r="D50" s="28" t="n">
        <v>539</v>
      </c>
      <c r="E50" s="31" t="n">
        <v>800</v>
      </c>
      <c r="F50" s="11" t="n">
        <f aca="false">-D50*E50</f>
        <v>-431200</v>
      </c>
      <c r="G50" s="12" t="n">
        <f aca="false">G49+F50</f>
        <v>-3785700</v>
      </c>
      <c r="H50" s="4" t="n">
        <f aca="false">H49+D50</f>
        <v>22986</v>
      </c>
      <c r="I50" s="19"/>
      <c r="J50" s="9" t="n">
        <v>7</v>
      </c>
      <c r="K50" s="15" t="n">
        <f aca="false">J50/D50</f>
        <v>0.012987012987013</v>
      </c>
    </row>
    <row r="51" customFormat="false" ht="13.8" hidden="false" customHeight="false" outlineLevel="0" collapsed="false">
      <c r="A51" s="4" t="n">
        <v>50</v>
      </c>
      <c r="B51" s="26" t="s">
        <v>95</v>
      </c>
      <c r="C51" s="27" t="s">
        <v>96</v>
      </c>
      <c r="D51" s="28" t="n">
        <v>442</v>
      </c>
      <c r="E51" s="31" t="n">
        <v>800</v>
      </c>
      <c r="F51" s="11" t="n">
        <f aca="false">-D51*E51</f>
        <v>-353600</v>
      </c>
      <c r="G51" s="12" t="n">
        <f aca="false">G50+F51</f>
        <v>-4139300</v>
      </c>
      <c r="H51" s="4" t="n">
        <f aca="false">H50+D51</f>
        <v>23428</v>
      </c>
      <c r="I51" s="4"/>
      <c r="J51" s="9" t="n">
        <v>82</v>
      </c>
      <c r="K51" s="15" t="n">
        <f aca="false">J51/D51</f>
        <v>0.18552036199095</v>
      </c>
    </row>
    <row r="52" customFormat="false" ht="13.8" hidden="false" customHeight="false" outlineLevel="0" collapsed="false">
      <c r="A52" s="4" t="n">
        <v>51</v>
      </c>
      <c r="B52" s="26" t="s">
        <v>97</v>
      </c>
      <c r="C52" s="27" t="s">
        <v>98</v>
      </c>
      <c r="D52" s="28" t="n">
        <v>453</v>
      </c>
      <c r="E52" s="31" t="n">
        <v>800</v>
      </c>
      <c r="F52" s="11" t="n">
        <f aca="false">-D52*E52</f>
        <v>-362400</v>
      </c>
      <c r="G52" s="12" t="n">
        <f aca="false">G51+F52</f>
        <v>-4501700</v>
      </c>
      <c r="H52" s="4" t="n">
        <f aca="false">H51+D52</f>
        <v>23881</v>
      </c>
      <c r="I52" s="19"/>
      <c r="J52" s="9" t="n">
        <v>129</v>
      </c>
      <c r="K52" s="15" t="n">
        <f aca="false">J52/D52</f>
        <v>0.28476821192053</v>
      </c>
    </row>
    <row r="53" customFormat="false" ht="13.8" hidden="false" customHeight="false" outlineLevel="0" collapsed="false">
      <c r="A53" s="4" t="n">
        <v>52</v>
      </c>
      <c r="B53" s="26" t="s">
        <v>45</v>
      </c>
      <c r="C53" s="27" t="s">
        <v>99</v>
      </c>
      <c r="D53" s="28" t="n">
        <v>650</v>
      </c>
      <c r="E53" s="31" t="n">
        <v>800</v>
      </c>
      <c r="F53" s="11" t="n">
        <f aca="false">-D53*E53</f>
        <v>-520000</v>
      </c>
      <c r="G53" s="12" t="n">
        <f aca="false">G52+F53</f>
        <v>-5021700</v>
      </c>
      <c r="H53" s="4" t="n">
        <f aca="false">H52+D53</f>
        <v>24531</v>
      </c>
      <c r="I53" s="4"/>
      <c r="J53" s="9" t="n">
        <v>242</v>
      </c>
      <c r="K53" s="15" t="n">
        <f aca="false">J53/D53</f>
        <v>0.372307692307692</v>
      </c>
    </row>
    <row r="54" customFormat="false" ht="13.8" hidden="false" customHeight="false" outlineLevel="0" collapsed="false">
      <c r="A54" s="4" t="n">
        <v>53</v>
      </c>
      <c r="B54" s="26" t="s">
        <v>34</v>
      </c>
      <c r="C54" s="27" t="s">
        <v>100</v>
      </c>
      <c r="D54" s="28" t="n">
        <v>427</v>
      </c>
      <c r="E54" s="31" t="n">
        <v>800</v>
      </c>
      <c r="F54" s="11" t="n">
        <f aca="false">-D54*E54</f>
        <v>-341600</v>
      </c>
      <c r="G54" s="11" t="n">
        <f aca="false">G53+F54</f>
        <v>-5363300</v>
      </c>
      <c r="H54" s="4" t="n">
        <f aca="false">H53+D54</f>
        <v>24958</v>
      </c>
      <c r="I54" s="4"/>
      <c r="J54" s="9" t="n">
        <v>364</v>
      </c>
      <c r="K54" s="15" t="n">
        <f aca="false">J54/D54</f>
        <v>0.852459016393443</v>
      </c>
    </row>
    <row r="55" customFormat="false" ht="13.8" hidden="false" customHeight="false" outlineLevel="0" collapsed="false">
      <c r="A55" s="4" t="n">
        <v>54</v>
      </c>
      <c r="B55" s="26" t="s">
        <v>101</v>
      </c>
      <c r="C55" s="27" t="s">
        <v>102</v>
      </c>
      <c r="D55" s="28" t="n">
        <v>439</v>
      </c>
      <c r="E55" s="31" t="n">
        <v>800</v>
      </c>
      <c r="F55" s="11" t="n">
        <f aca="false">-D55*E55</f>
        <v>-351200</v>
      </c>
      <c r="G55" s="12" t="n">
        <f aca="false">G54+F55</f>
        <v>-5714500</v>
      </c>
      <c r="H55" s="4" t="n">
        <f aca="false">H54+D55</f>
        <v>25397</v>
      </c>
      <c r="I55" s="19"/>
      <c r="J55" s="9" t="n">
        <v>14</v>
      </c>
      <c r="K55" s="15" t="n">
        <f aca="false">J55/D55</f>
        <v>0.0318906605922551</v>
      </c>
    </row>
    <row r="56" customFormat="false" ht="13.8" hidden="false" customHeight="false" outlineLevel="0" collapsed="false">
      <c r="A56" s="4" t="n">
        <v>55</v>
      </c>
      <c r="B56" s="26" t="s">
        <v>103</v>
      </c>
      <c r="C56" s="27" t="s">
        <v>104</v>
      </c>
      <c r="D56" s="28" t="n">
        <v>513</v>
      </c>
      <c r="E56" s="31" t="n">
        <v>800</v>
      </c>
      <c r="F56" s="11" t="n">
        <f aca="false">-D56*E56</f>
        <v>-410400</v>
      </c>
      <c r="G56" s="12" t="n">
        <f aca="false">G55+F56</f>
        <v>-6124900</v>
      </c>
      <c r="H56" s="4" t="n">
        <f aca="false">H55+D56</f>
        <v>25910</v>
      </c>
      <c r="I56" s="19"/>
      <c r="J56" s="9" t="n">
        <v>197</v>
      </c>
      <c r="K56" s="15" t="n">
        <f aca="false">J56/D56</f>
        <v>0.38401559454191</v>
      </c>
    </row>
    <row r="57" customFormat="false" ht="13.8" hidden="false" customHeight="false" outlineLevel="0" collapsed="false">
      <c r="A57" s="4" t="n">
        <v>56</v>
      </c>
      <c r="B57" s="26" t="s">
        <v>105</v>
      </c>
      <c r="C57" s="27" t="s">
        <v>106</v>
      </c>
      <c r="D57" s="28" t="n">
        <v>391</v>
      </c>
      <c r="E57" s="31" t="n">
        <v>800</v>
      </c>
      <c r="F57" s="11" t="n">
        <f aca="false">-D57*E57</f>
        <v>-312800</v>
      </c>
      <c r="G57" s="11" t="n">
        <f aca="false">G56+F57</f>
        <v>-6437700</v>
      </c>
      <c r="H57" s="4" t="n">
        <f aca="false">H56+D57</f>
        <v>26301</v>
      </c>
      <c r="I57" s="4"/>
      <c r="J57" s="9" t="n">
        <v>194</v>
      </c>
      <c r="K57" s="15" t="n">
        <f aca="false">J57/D57</f>
        <v>0.49616368286445</v>
      </c>
    </row>
    <row r="58" customFormat="false" ht="13.8" hidden="false" customHeight="false" outlineLevel="0" collapsed="false">
      <c r="A58" s="4" t="n">
        <v>57</v>
      </c>
      <c r="B58" s="26" t="s">
        <v>107</v>
      </c>
      <c r="C58" s="27" t="s">
        <v>108</v>
      </c>
      <c r="D58" s="28" t="n">
        <v>680</v>
      </c>
      <c r="E58" s="31" t="n">
        <v>1000</v>
      </c>
      <c r="F58" s="11" t="n">
        <f aca="false">-D58*E58</f>
        <v>-680000</v>
      </c>
      <c r="G58" s="12" t="n">
        <f aca="false">G57+F58</f>
        <v>-7117700</v>
      </c>
      <c r="H58" s="4" t="n">
        <f aca="false">H57+D58</f>
        <v>26981</v>
      </c>
      <c r="I58" s="19"/>
      <c r="J58" s="9"/>
      <c r="K58" s="15"/>
    </row>
    <row r="59" customFormat="false" ht="13.8" hidden="false" customHeight="false" outlineLevel="0" collapsed="false">
      <c r="A59" s="4" t="n">
        <v>58</v>
      </c>
      <c r="B59" s="26" t="s">
        <v>109</v>
      </c>
      <c r="C59" s="27" t="s">
        <v>110</v>
      </c>
      <c r="D59" s="28" t="n">
        <v>426</v>
      </c>
      <c r="E59" s="31" t="n">
        <v>800</v>
      </c>
      <c r="F59" s="11" t="n">
        <f aca="false">-D59*E59</f>
        <v>-340800</v>
      </c>
      <c r="G59" s="12" t="n">
        <f aca="false">G58+F59</f>
        <v>-7458500</v>
      </c>
      <c r="H59" s="4" t="n">
        <f aca="false">H58+D59</f>
        <v>27407</v>
      </c>
      <c r="I59" s="19"/>
      <c r="J59" s="9" t="n">
        <v>339</v>
      </c>
      <c r="K59" s="15" t="n">
        <f aca="false">J59/D59</f>
        <v>0.795774647887324</v>
      </c>
    </row>
    <row r="60" customFormat="false" ht="13.8" hidden="false" customHeight="false" outlineLevel="0" collapsed="false">
      <c r="A60" s="4" t="n">
        <v>59</v>
      </c>
      <c r="B60" s="39" t="s">
        <v>111</v>
      </c>
      <c r="C60" s="40" t="s">
        <v>112</v>
      </c>
      <c r="D60" s="41" t="n">
        <v>547</v>
      </c>
      <c r="E60" s="42" t="n">
        <v>900</v>
      </c>
      <c r="F60" s="43" t="n">
        <f aca="false">-D60*E60</f>
        <v>-492300</v>
      </c>
      <c r="G60" s="43" t="n">
        <f aca="false">G59+F60</f>
        <v>-7950800</v>
      </c>
      <c r="H60" s="44" t="n">
        <f aca="false">H59+D60</f>
        <v>27954</v>
      </c>
      <c r="I60" s="4"/>
      <c r="J60" s="9" t="n">
        <v>129</v>
      </c>
      <c r="K60" s="15" t="n">
        <f aca="false">J60/D60</f>
        <v>0.235831809872029</v>
      </c>
    </row>
    <row r="61" customFormat="false" ht="14.9" hidden="false" customHeight="false" outlineLevel="0" collapsed="false">
      <c r="A61" s="4"/>
      <c r="B61" s="39" t="s">
        <v>111</v>
      </c>
      <c r="C61" s="26" t="s">
        <v>113</v>
      </c>
      <c r="D61" s="45" t="n">
        <v>390</v>
      </c>
      <c r="E61" s="46" t="n">
        <v>900</v>
      </c>
      <c r="F61" s="43" t="n">
        <f aca="false">-D61*E61</f>
        <v>-351000</v>
      </c>
      <c r="G61" s="43" t="n">
        <f aca="false">G60+F61</f>
        <v>-8301800</v>
      </c>
      <c r="H61" s="44" t="n">
        <f aca="false">H60+D61</f>
        <v>28344</v>
      </c>
      <c r="I61" s="4"/>
      <c r="J61" s="9"/>
      <c r="K61" s="15"/>
    </row>
    <row r="62" customFormat="false" ht="13.8" hidden="false" customHeight="false" outlineLevel="0" collapsed="false">
      <c r="A62" s="4" t="n">
        <v>60</v>
      </c>
      <c r="B62" s="26" t="s">
        <v>18</v>
      </c>
      <c r="C62" s="26" t="s">
        <v>114</v>
      </c>
      <c r="D62" s="28" t="n">
        <v>599</v>
      </c>
      <c r="E62" s="31" t="n">
        <v>800</v>
      </c>
      <c r="F62" s="11" t="n">
        <f aca="false">-D62*E62</f>
        <v>-479200</v>
      </c>
      <c r="G62" s="12" t="n">
        <f aca="false">G60+F62</f>
        <v>-8430000</v>
      </c>
      <c r="H62" s="4" t="n">
        <f aca="false">H60+D62</f>
        <v>28553</v>
      </c>
      <c r="I62" s="19"/>
      <c r="J62" s="9" t="n">
        <v>194</v>
      </c>
      <c r="K62" s="15" t="n">
        <f aca="false">J62/D62</f>
        <v>0.323873121869783</v>
      </c>
    </row>
    <row r="63" customFormat="false" ht="14.9" hidden="false" customHeight="false" outlineLevel="0" collapsed="false">
      <c r="A63" s="4" t="n">
        <v>61</v>
      </c>
      <c r="B63" s="3" t="s">
        <v>115</v>
      </c>
      <c r="C63" s="26" t="s">
        <v>116</v>
      </c>
      <c r="D63" s="3"/>
      <c r="E63" s="46"/>
      <c r="F63" s="11" t="n">
        <f aca="false">-D63*E63</f>
        <v>-0</v>
      </c>
      <c r="G63" s="12" t="n">
        <f aca="false">G62+F63</f>
        <v>-8430000</v>
      </c>
      <c r="H63" s="4" t="n">
        <f aca="false">H62+D63</f>
        <v>28553</v>
      </c>
      <c r="I63" s="3"/>
      <c r="J63" s="3"/>
    </row>
    <row r="64" customFormat="false" ht="14.9" hidden="false" customHeight="false" outlineLevel="0" collapsed="false">
      <c r="A64" s="4" t="n">
        <v>62</v>
      </c>
      <c r="B64" s="3" t="s">
        <v>115</v>
      </c>
      <c r="C64" s="26" t="s">
        <v>117</v>
      </c>
      <c r="D64" s="3"/>
      <c r="E64" s="46"/>
      <c r="F64" s="11" t="n">
        <f aca="false">-D64*E64</f>
        <v>-0</v>
      </c>
      <c r="G64" s="12" t="n">
        <f aca="false">G63+F64</f>
        <v>-8430000</v>
      </c>
      <c r="H64" s="4" t="n">
        <f aca="false">H63+D64</f>
        <v>28553</v>
      </c>
      <c r="I64" s="3"/>
      <c r="J64" s="3"/>
    </row>
    <row r="65" customFormat="false" ht="14.9" hidden="false" customHeight="false" outlineLevel="0" collapsed="false">
      <c r="A65" s="4" t="n">
        <v>63</v>
      </c>
      <c r="B65" s="3" t="s">
        <v>115</v>
      </c>
      <c r="C65" s="26" t="s">
        <v>118</v>
      </c>
      <c r="D65" s="3"/>
      <c r="E65" s="46"/>
      <c r="F65" s="11" t="n">
        <f aca="false">-D65*E65</f>
        <v>-0</v>
      </c>
      <c r="G65" s="12" t="n">
        <f aca="false">G64+F65</f>
        <v>-8430000</v>
      </c>
      <c r="H65" s="4" t="n">
        <f aca="false">H64+D65</f>
        <v>28553</v>
      </c>
      <c r="I65" s="3"/>
      <c r="J65" s="3"/>
    </row>
    <row r="66" customFormat="false" ht="14.9" hidden="false" customHeight="false" outlineLevel="0" collapsed="false">
      <c r="A66" s="4" t="n">
        <v>64</v>
      </c>
      <c r="B66" s="45" t="s">
        <v>119</v>
      </c>
      <c r="C66" s="26" t="s">
        <v>120</v>
      </c>
      <c r="D66" s="3"/>
      <c r="E66" s="46"/>
      <c r="F66" s="11" t="n">
        <f aca="false">-D66*E66</f>
        <v>-0</v>
      </c>
      <c r="G66" s="12" t="n">
        <f aca="false">G65+F66</f>
        <v>-8430000</v>
      </c>
      <c r="H66" s="4" t="n">
        <f aca="false">H65+D66</f>
        <v>28553</v>
      </c>
      <c r="I66" s="3"/>
      <c r="J66" s="3"/>
    </row>
    <row r="67" customFormat="false" ht="14.9" hidden="false" customHeight="false" outlineLevel="0" collapsed="false">
      <c r="A67" s="4" t="n">
        <v>65</v>
      </c>
      <c r="B67" s="45" t="s">
        <v>121</v>
      </c>
      <c r="C67" s="26" t="s">
        <v>122</v>
      </c>
      <c r="D67" s="3"/>
      <c r="E67" s="46"/>
      <c r="F67" s="11" t="n">
        <f aca="false">-D67*E67</f>
        <v>-0</v>
      </c>
      <c r="G67" s="12" t="n">
        <f aca="false">G66+F67</f>
        <v>-8430000</v>
      </c>
      <c r="H67" s="4" t="n">
        <f aca="false">H66+D67</f>
        <v>28553</v>
      </c>
      <c r="I67" s="3"/>
      <c r="J67" s="3"/>
    </row>
    <row r="68" customFormat="false" ht="14.9" hidden="false" customHeight="false" outlineLevel="0" collapsed="false">
      <c r="A68" s="4" t="n">
        <v>66</v>
      </c>
      <c r="B68" s="45" t="s">
        <v>121</v>
      </c>
      <c r="C68" s="26" t="s">
        <v>123</v>
      </c>
      <c r="D68" s="3"/>
      <c r="E68" s="46"/>
      <c r="F68" s="11" t="n">
        <f aca="false">-D68*E68</f>
        <v>-0</v>
      </c>
      <c r="G68" s="12" t="n">
        <f aca="false">G67+F68</f>
        <v>-8430000</v>
      </c>
      <c r="H68" s="4" t="n">
        <f aca="false">H67+D68</f>
        <v>28553</v>
      </c>
      <c r="I68" s="3"/>
      <c r="J68" s="3"/>
    </row>
    <row r="69" customFormat="false" ht="14.9" hidden="false" customHeight="false" outlineLevel="0" collapsed="false">
      <c r="A69" s="4" t="n">
        <v>67</v>
      </c>
      <c r="B69" s="3" t="s">
        <v>115</v>
      </c>
      <c r="C69" s="26" t="s">
        <v>124</v>
      </c>
      <c r="D69" s="3"/>
      <c r="E69" s="46"/>
      <c r="F69" s="11" t="n">
        <f aca="false">-D69*E69</f>
        <v>-0</v>
      </c>
      <c r="G69" s="12" t="n">
        <f aca="false">G68+F69</f>
        <v>-8430000</v>
      </c>
      <c r="H69" s="4" t="n">
        <f aca="false">H68+D69</f>
        <v>28553</v>
      </c>
      <c r="I69" s="3"/>
      <c r="J69" s="3"/>
    </row>
    <row r="70" customFormat="false" ht="14.9" hidden="false" customHeight="false" outlineLevel="0" collapsed="false">
      <c r="A70" s="4" t="n">
        <v>68</v>
      </c>
      <c r="B70" s="3" t="s">
        <v>115</v>
      </c>
      <c r="C70" s="26" t="s">
        <v>125</v>
      </c>
      <c r="D70" s="3"/>
      <c r="E70" s="46"/>
      <c r="F70" s="11" t="n">
        <f aca="false">-D70*E70</f>
        <v>-0</v>
      </c>
      <c r="G70" s="12" t="n">
        <f aca="false">G69+F70</f>
        <v>-8430000</v>
      </c>
      <c r="H70" s="4" t="n">
        <f aca="false">H69+D70</f>
        <v>28553</v>
      </c>
      <c r="I70" s="3"/>
      <c r="J70" s="3"/>
    </row>
    <row r="71" customFormat="false" ht="14.9" hidden="false" customHeight="false" outlineLevel="0" collapsed="false">
      <c r="A71" s="4" t="n">
        <v>69</v>
      </c>
      <c r="B71" s="3" t="s">
        <v>115</v>
      </c>
      <c r="C71" s="26" t="s">
        <v>126</v>
      </c>
      <c r="D71" s="3"/>
      <c r="E71" s="46"/>
      <c r="F71" s="11" t="n">
        <f aca="false">-D71*E71</f>
        <v>-0</v>
      </c>
      <c r="G71" s="12" t="n">
        <f aca="false">G70+F71</f>
        <v>-8430000</v>
      </c>
      <c r="H71" s="4" t="n">
        <f aca="false">H70+D71</f>
        <v>28553</v>
      </c>
      <c r="I71" s="3"/>
      <c r="J71" s="3"/>
    </row>
    <row r="72" customFormat="false" ht="14.9" hidden="false" customHeight="false" outlineLevel="0" collapsed="false">
      <c r="A72" s="4" t="n">
        <v>70</v>
      </c>
      <c r="B72" s="3" t="s">
        <v>115</v>
      </c>
      <c r="C72" s="26" t="s">
        <v>127</v>
      </c>
      <c r="D72" s="3"/>
      <c r="E72" s="46"/>
      <c r="F72" s="11" t="n">
        <f aca="false">-D72*E72</f>
        <v>-0</v>
      </c>
      <c r="G72" s="12" t="n">
        <f aca="false">G71+F72</f>
        <v>-8430000</v>
      </c>
      <c r="H72" s="4" t="n">
        <f aca="false">H71+D72</f>
        <v>28553</v>
      </c>
      <c r="I72" s="3"/>
      <c r="J72" s="3"/>
    </row>
    <row r="73" customFormat="false" ht="14.9" hidden="false" customHeight="false" outlineLevel="0" collapsed="false">
      <c r="A73" s="4" t="n">
        <v>71</v>
      </c>
      <c r="B73" s="3" t="s">
        <v>115</v>
      </c>
      <c r="C73" s="26" t="s">
        <v>128</v>
      </c>
      <c r="D73" s="3"/>
      <c r="E73" s="46"/>
      <c r="F73" s="11" t="n">
        <f aca="false">-D73*E73</f>
        <v>-0</v>
      </c>
      <c r="G73" s="12" t="n">
        <f aca="false">G72+F73</f>
        <v>-8430000</v>
      </c>
      <c r="H73" s="4" t="n">
        <f aca="false">H72+D73</f>
        <v>28553</v>
      </c>
      <c r="I73" s="3"/>
      <c r="J73" s="3"/>
    </row>
    <row r="74" customFormat="false" ht="14.9" hidden="false" customHeight="false" outlineLevel="0" collapsed="false">
      <c r="A74" s="4" t="n">
        <v>72</v>
      </c>
      <c r="B74" s="3" t="s">
        <v>115</v>
      </c>
      <c r="C74" s="26" t="s">
        <v>129</v>
      </c>
      <c r="D74" s="3"/>
      <c r="E74" s="46"/>
      <c r="F74" s="11" t="n">
        <f aca="false">-D74*E74</f>
        <v>-0</v>
      </c>
      <c r="G74" s="12" t="n">
        <f aca="false">G73+F74</f>
        <v>-8430000</v>
      </c>
      <c r="H74" s="4" t="n">
        <f aca="false">H73+D74</f>
        <v>28553</v>
      </c>
      <c r="I74" s="3"/>
      <c r="J74" s="3"/>
    </row>
    <row r="75" customFormat="false" ht="14.9" hidden="false" customHeight="false" outlineLevel="0" collapsed="false">
      <c r="A75" s="4" t="n">
        <v>73</v>
      </c>
      <c r="C75" s="26"/>
      <c r="D75" s="3"/>
      <c r="E75" s="46"/>
      <c r="F75" s="11" t="n">
        <f aca="false">-D75*E75</f>
        <v>-0</v>
      </c>
      <c r="G75" s="12" t="n">
        <f aca="false">G74+F75</f>
        <v>-8430000</v>
      </c>
      <c r="H75" s="4" t="n">
        <f aca="false">H74+D75</f>
        <v>28553</v>
      </c>
      <c r="I75" s="3"/>
      <c r="J75" s="3"/>
    </row>
    <row r="76" customFormat="false" ht="13.8" hidden="false" customHeight="false" outlineLevel="0" collapsed="false">
      <c r="A76" s="4" t="n">
        <v>75</v>
      </c>
      <c r="F76" s="11" t="n">
        <f aca="false">-D61*E61</f>
        <v>-351000</v>
      </c>
      <c r="G76" s="12" t="e">
        <f aca="false">#REF!+F76</f>
        <v>#VALUE!</v>
      </c>
      <c r="H76" s="4" t="e">
        <f aca="false">#REF!+D61</f>
        <v>#VALUE!</v>
      </c>
      <c r="I76" s="3"/>
      <c r="J76" s="3"/>
    </row>
    <row r="77" customFormat="false" ht="13.8" hidden="false" customHeight="false" outlineLevel="0" collapsed="false">
      <c r="A77" s="4" t="n">
        <v>76</v>
      </c>
      <c r="D77" s="3"/>
      <c r="E77" s="46"/>
      <c r="F77" s="11" t="n">
        <f aca="false">-D77*E77</f>
        <v>-0</v>
      </c>
      <c r="G77" s="12" t="e">
        <f aca="false">G76+F77</f>
        <v>#VALUE!</v>
      </c>
      <c r="H77" s="4" t="e">
        <f aca="false">H76+D77</f>
        <v>#VALUE!</v>
      </c>
      <c r="I77" s="3"/>
      <c r="J77" s="3"/>
    </row>
    <row r="78" customFormat="false" ht="13.8" hidden="false" customHeight="false" outlineLevel="0" collapsed="false">
      <c r="A78" s="4" t="n">
        <v>77</v>
      </c>
      <c r="B78" s="3"/>
      <c r="C78" s="47"/>
      <c r="D78" s="3"/>
      <c r="E78" s="46"/>
      <c r="F78" s="11" t="n">
        <f aca="false">-D78*E78</f>
        <v>-0</v>
      </c>
      <c r="G78" s="12" t="e">
        <f aca="false">G77+F78</f>
        <v>#VALUE!</v>
      </c>
      <c r="H78" s="4" t="e">
        <f aca="false">H77+D78</f>
        <v>#VALUE!</v>
      </c>
      <c r="I78" s="3"/>
      <c r="J78" s="3"/>
    </row>
    <row r="79" customFormat="false" ht="13.8" hidden="false" customHeight="false" outlineLevel="0" collapsed="false">
      <c r="A79" s="4" t="n">
        <v>78</v>
      </c>
      <c r="B79" s="3"/>
      <c r="C79" s="47"/>
      <c r="D79" s="3"/>
      <c r="E79" s="46"/>
      <c r="F79" s="11" t="n">
        <f aca="false">-D79*E79</f>
        <v>-0</v>
      </c>
      <c r="G79" s="12" t="e">
        <f aca="false">G78+F79</f>
        <v>#VALUE!</v>
      </c>
      <c r="H79" s="4" t="e">
        <f aca="false">H78+D79</f>
        <v>#VALUE!</v>
      </c>
      <c r="I79" s="3"/>
      <c r="J79" s="3"/>
    </row>
    <row r="80" customFormat="false" ht="13.8" hidden="false" customHeight="false" outlineLevel="0" collapsed="false">
      <c r="A80" s="4" t="n">
        <v>79</v>
      </c>
      <c r="B80" s="3"/>
      <c r="C80" s="47"/>
      <c r="D80" s="3"/>
      <c r="E80" s="46"/>
      <c r="F80" s="11" t="n">
        <f aca="false">-D80*E80</f>
        <v>-0</v>
      </c>
      <c r="G80" s="12" t="e">
        <f aca="false">G79+F80</f>
        <v>#VALUE!</v>
      </c>
      <c r="H80" s="4" t="e">
        <f aca="false">H79+D80</f>
        <v>#VALUE!</v>
      </c>
      <c r="I80" s="3"/>
      <c r="J80" s="3"/>
    </row>
    <row r="81" customFormat="false" ht="13.8" hidden="false" customHeight="false" outlineLevel="0" collapsed="false">
      <c r="A81" s="4" t="n">
        <v>80</v>
      </c>
      <c r="B81" s="3"/>
      <c r="C81" s="47"/>
      <c r="D81" s="3"/>
      <c r="E81" s="46"/>
      <c r="F81" s="11" t="n">
        <f aca="false">-D81*E81</f>
        <v>-0</v>
      </c>
      <c r="G81" s="12" t="e">
        <f aca="false">G80+F81</f>
        <v>#VALUE!</v>
      </c>
      <c r="H81" s="4" t="e">
        <f aca="false">H80+D81</f>
        <v>#VALUE!</v>
      </c>
      <c r="I81" s="3"/>
      <c r="J81" s="3"/>
    </row>
    <row r="82" customFormat="false" ht="13.8" hidden="false" customHeight="false" outlineLevel="0" collapsed="false">
      <c r="A82" s="4" t="n">
        <v>81</v>
      </c>
      <c r="B82" s="3"/>
      <c r="C82" s="47"/>
      <c r="D82" s="3"/>
      <c r="E82" s="46"/>
      <c r="F82" s="11" t="n">
        <f aca="false">-D82*E82</f>
        <v>-0</v>
      </c>
      <c r="G82" s="12" t="e">
        <f aca="false">G81+F82</f>
        <v>#VALUE!</v>
      </c>
      <c r="H82" s="4" t="e">
        <f aca="false">H81+D82</f>
        <v>#VALUE!</v>
      </c>
      <c r="I82" s="3"/>
      <c r="J82" s="3"/>
    </row>
    <row r="83" customFormat="false" ht="13.8" hidden="false" customHeight="false" outlineLevel="0" collapsed="false">
      <c r="A83" s="4" t="n">
        <v>82</v>
      </c>
      <c r="B83" s="3"/>
      <c r="C83" s="47"/>
      <c r="D83" s="3"/>
      <c r="E83" s="46"/>
      <c r="F83" s="11" t="n">
        <f aca="false">-D83*E83</f>
        <v>-0</v>
      </c>
      <c r="G83" s="12" t="e">
        <f aca="false">G82+F83</f>
        <v>#VALUE!</v>
      </c>
      <c r="H83" s="4" t="e">
        <f aca="false">H82+D83</f>
        <v>#VALUE!</v>
      </c>
      <c r="I83" s="3"/>
      <c r="J83" s="3"/>
    </row>
    <row r="84" customFormat="false" ht="13.8" hidden="false" customHeight="false" outlineLevel="0" collapsed="false">
      <c r="A84" s="4" t="n">
        <v>83</v>
      </c>
      <c r="B84" s="3"/>
      <c r="C84" s="47"/>
      <c r="D84" s="3"/>
      <c r="E84" s="46"/>
      <c r="F84" s="11" t="n">
        <f aca="false">-D84*E84</f>
        <v>-0</v>
      </c>
      <c r="G84" s="12" t="e">
        <f aca="false">G83+F84</f>
        <v>#VALUE!</v>
      </c>
      <c r="H84" s="4" t="e">
        <f aca="false">H83+D84</f>
        <v>#VALUE!</v>
      </c>
      <c r="I84" s="3"/>
      <c r="J84" s="3"/>
    </row>
    <row r="85" customFormat="false" ht="13.8" hidden="false" customHeight="false" outlineLevel="0" collapsed="false">
      <c r="A85" s="4" t="n">
        <v>84</v>
      </c>
      <c r="B85" s="3"/>
      <c r="C85" s="47"/>
      <c r="D85" s="3"/>
      <c r="E85" s="46"/>
      <c r="F85" s="11" t="n">
        <f aca="false">-D85*E85</f>
        <v>-0</v>
      </c>
      <c r="G85" s="12" t="e">
        <f aca="false">G84+F85</f>
        <v>#VALUE!</v>
      </c>
      <c r="H85" s="4" t="e">
        <f aca="false">H84+D85</f>
        <v>#VALUE!</v>
      </c>
      <c r="I85" s="3"/>
      <c r="J85" s="3"/>
    </row>
    <row r="86" customFormat="false" ht="13.8" hidden="false" customHeight="false" outlineLevel="0" collapsed="false">
      <c r="A86" s="4" t="n">
        <v>85</v>
      </c>
      <c r="B86" s="3"/>
      <c r="C86" s="47"/>
      <c r="D86" s="3"/>
      <c r="E86" s="46"/>
      <c r="F86" s="11" t="n">
        <f aca="false">-D86*E86</f>
        <v>-0</v>
      </c>
      <c r="G86" s="12" t="e">
        <f aca="false">G85+F86</f>
        <v>#VALUE!</v>
      </c>
      <c r="H86" s="4" t="e">
        <f aca="false">H85+D86</f>
        <v>#VALUE!</v>
      </c>
      <c r="I86" s="3"/>
      <c r="J86" s="3"/>
    </row>
    <row r="87" customFormat="false" ht="13.8" hidden="false" customHeight="false" outlineLevel="0" collapsed="false">
      <c r="A87" s="4" t="n">
        <v>86</v>
      </c>
      <c r="B87" s="3"/>
      <c r="C87" s="47"/>
      <c r="D87" s="3"/>
      <c r="E87" s="46"/>
      <c r="F87" s="11" t="n">
        <f aca="false">-D87*E87</f>
        <v>-0</v>
      </c>
      <c r="G87" s="12" t="e">
        <f aca="false">G86+F87</f>
        <v>#VALUE!</v>
      </c>
      <c r="H87" s="4" t="e">
        <f aca="false">H86+D87</f>
        <v>#VALUE!</v>
      </c>
      <c r="I87" s="3"/>
      <c r="J87" s="3"/>
    </row>
    <row r="88" customFormat="false" ht="13.8" hidden="false" customHeight="false" outlineLevel="0" collapsed="false">
      <c r="A88" s="4" t="n">
        <v>87</v>
      </c>
      <c r="B88" s="3"/>
      <c r="C88" s="47"/>
      <c r="D88" s="3"/>
      <c r="E88" s="46"/>
      <c r="F88" s="11" t="n">
        <f aca="false">-D88*E88</f>
        <v>-0</v>
      </c>
      <c r="G88" s="12" t="e">
        <f aca="false">G87+F88</f>
        <v>#VALUE!</v>
      </c>
      <c r="H88" s="4" t="e">
        <f aca="false">H87+D88</f>
        <v>#VALUE!</v>
      </c>
      <c r="I88" s="3"/>
      <c r="J88" s="3"/>
    </row>
    <row r="89" customFormat="false" ht="13.8" hidden="false" customHeight="false" outlineLevel="0" collapsed="false">
      <c r="A89" s="4" t="n">
        <v>88</v>
      </c>
      <c r="B89" s="3"/>
      <c r="C89" s="47"/>
      <c r="D89" s="3"/>
      <c r="E89" s="46"/>
      <c r="F89" s="11" t="n">
        <f aca="false">-D89*E89</f>
        <v>-0</v>
      </c>
      <c r="G89" s="12" t="e">
        <f aca="false">G88+F89</f>
        <v>#VALUE!</v>
      </c>
      <c r="H89" s="4" t="e">
        <f aca="false">H88+D89</f>
        <v>#VALUE!</v>
      </c>
      <c r="I89" s="3"/>
      <c r="J89" s="3"/>
    </row>
    <row r="90" customFormat="false" ht="13.8" hidden="false" customHeight="false" outlineLevel="0" collapsed="false">
      <c r="A90" s="4" t="n">
        <v>89</v>
      </c>
      <c r="B90" s="3"/>
      <c r="C90" s="47"/>
      <c r="D90" s="3"/>
      <c r="E90" s="46"/>
      <c r="F90" s="11" t="n">
        <f aca="false">-D90*E90</f>
        <v>-0</v>
      </c>
      <c r="G90" s="12" t="e">
        <f aca="false">G89+F90</f>
        <v>#VALUE!</v>
      </c>
      <c r="H90" s="4" t="e">
        <f aca="false">H89+D90</f>
        <v>#VALUE!</v>
      </c>
      <c r="I90" s="3"/>
      <c r="J90" s="3"/>
    </row>
    <row r="91" customFormat="false" ht="13.8" hidden="false" customHeight="false" outlineLevel="0" collapsed="false">
      <c r="A91" s="4" t="n">
        <v>90</v>
      </c>
      <c r="B91" s="3"/>
      <c r="C91" s="47"/>
      <c r="D91" s="3"/>
      <c r="E91" s="46"/>
      <c r="F91" s="11" t="n">
        <f aca="false">-D91*E91</f>
        <v>-0</v>
      </c>
      <c r="G91" s="12" t="e">
        <f aca="false">G90+F91</f>
        <v>#VALUE!</v>
      </c>
      <c r="H91" s="4" t="e">
        <f aca="false">H90+D91</f>
        <v>#VALUE!</v>
      </c>
      <c r="I91" s="3"/>
      <c r="J91" s="3"/>
    </row>
    <row r="92" customFormat="false" ht="13.8" hidden="false" customHeight="false" outlineLevel="0" collapsed="false">
      <c r="A92" s="4" t="n">
        <v>91</v>
      </c>
      <c r="B92" s="3"/>
      <c r="C92" s="47"/>
      <c r="D92" s="3"/>
      <c r="E92" s="46"/>
      <c r="F92" s="11" t="n">
        <f aca="false">-D92*E92</f>
        <v>-0</v>
      </c>
      <c r="G92" s="12" t="e">
        <f aca="false">G91+F92</f>
        <v>#VALUE!</v>
      </c>
      <c r="H92" s="4" t="e">
        <f aca="false">H91+D92</f>
        <v>#VALUE!</v>
      </c>
      <c r="I92" s="3"/>
      <c r="J92" s="3"/>
    </row>
    <row r="93" customFormat="false" ht="13.8" hidden="false" customHeight="false" outlineLevel="0" collapsed="false">
      <c r="A93" s="4" t="n">
        <v>92</v>
      </c>
      <c r="B93" s="3"/>
      <c r="C93" s="47"/>
      <c r="D93" s="3"/>
      <c r="E93" s="46"/>
      <c r="F93" s="11" t="n">
        <f aca="false">-D93*E93</f>
        <v>-0</v>
      </c>
      <c r="G93" s="12" t="e">
        <f aca="false">G92+F93</f>
        <v>#VALUE!</v>
      </c>
      <c r="H93" s="4" t="e">
        <f aca="false">H92+D93</f>
        <v>#VALUE!</v>
      </c>
      <c r="I93" s="3"/>
      <c r="J93" s="3"/>
    </row>
    <row r="94" customFormat="false" ht="13.8" hidden="false" customHeight="false" outlineLevel="0" collapsed="false">
      <c r="A94" s="4" t="n">
        <v>93</v>
      </c>
      <c r="B94" s="3"/>
      <c r="C94" s="47"/>
      <c r="D94" s="3"/>
      <c r="E94" s="46"/>
      <c r="F94" s="11" t="n">
        <f aca="false">-D94*E94</f>
        <v>-0</v>
      </c>
      <c r="G94" s="12" t="e">
        <f aca="false">G93+F94</f>
        <v>#VALUE!</v>
      </c>
      <c r="H94" s="4" t="e">
        <f aca="false">H93+D94</f>
        <v>#VALUE!</v>
      </c>
      <c r="I94" s="3"/>
      <c r="J94" s="3"/>
    </row>
    <row r="95" customFormat="false" ht="13.8" hidden="false" customHeight="false" outlineLevel="0" collapsed="false">
      <c r="A95" s="4" t="n">
        <v>94</v>
      </c>
      <c r="B95" s="3"/>
      <c r="C95" s="47"/>
      <c r="D95" s="3"/>
      <c r="E95" s="46"/>
      <c r="F95" s="11" t="n">
        <f aca="false">-D95*E95</f>
        <v>-0</v>
      </c>
      <c r="G95" s="12" t="e">
        <f aca="false">G94+F95</f>
        <v>#VALUE!</v>
      </c>
      <c r="H95" s="4" t="e">
        <f aca="false">H94+D95</f>
        <v>#VALUE!</v>
      </c>
      <c r="I95" s="3"/>
      <c r="J95" s="3"/>
    </row>
    <row r="96" customFormat="false" ht="13.8" hidden="false" customHeight="false" outlineLevel="0" collapsed="false">
      <c r="A96" s="4" t="n">
        <v>95</v>
      </c>
      <c r="B96" s="3"/>
      <c r="C96" s="47"/>
      <c r="D96" s="3"/>
      <c r="E96" s="46"/>
      <c r="F96" s="11" t="n">
        <f aca="false">-D96*E96</f>
        <v>-0</v>
      </c>
      <c r="G96" s="12" t="e">
        <f aca="false">G95+F96</f>
        <v>#VALUE!</v>
      </c>
      <c r="H96" s="4" t="e">
        <f aca="false">H95+D96</f>
        <v>#VALUE!</v>
      </c>
      <c r="I96" s="3"/>
      <c r="J96" s="3"/>
    </row>
    <row r="97" customFormat="false" ht="13.8" hidden="false" customHeight="false" outlineLevel="0" collapsed="false">
      <c r="A97" s="4" t="n">
        <v>96</v>
      </c>
      <c r="B97" s="3"/>
      <c r="C97" s="47"/>
      <c r="D97" s="3"/>
      <c r="E97" s="46"/>
      <c r="F97" s="11" t="n">
        <f aca="false">-D97*E97</f>
        <v>-0</v>
      </c>
      <c r="G97" s="12" t="e">
        <f aca="false">G96+F97</f>
        <v>#VALUE!</v>
      </c>
      <c r="H97" s="4" t="e">
        <f aca="false">H96+D97</f>
        <v>#VALUE!</v>
      </c>
      <c r="I97" s="3"/>
      <c r="J97" s="3"/>
    </row>
    <row r="98" customFormat="false" ht="13.8" hidden="false" customHeight="false" outlineLevel="0" collapsed="false">
      <c r="A98" s="4" t="n">
        <v>97</v>
      </c>
      <c r="B98" s="3"/>
      <c r="C98" s="47"/>
      <c r="D98" s="3"/>
      <c r="E98" s="46"/>
      <c r="F98" s="11" t="n">
        <f aca="false">-D98*E98</f>
        <v>-0</v>
      </c>
      <c r="G98" s="12" t="e">
        <f aca="false">G97+F98</f>
        <v>#VALUE!</v>
      </c>
      <c r="H98" s="4" t="e">
        <f aca="false">H97+D98</f>
        <v>#VALUE!</v>
      </c>
      <c r="I98" s="3"/>
      <c r="J98" s="3"/>
    </row>
    <row r="99" customFormat="false" ht="13.8" hidden="false" customHeight="false" outlineLevel="0" collapsed="false">
      <c r="A99" s="4" t="n">
        <v>98</v>
      </c>
      <c r="B99" s="3"/>
      <c r="C99" s="47"/>
      <c r="D99" s="3"/>
      <c r="E99" s="46"/>
      <c r="F99" s="11" t="n">
        <f aca="false">-D99*E99</f>
        <v>-0</v>
      </c>
      <c r="G99" s="12" t="e">
        <f aca="false">G98+F99</f>
        <v>#VALUE!</v>
      </c>
      <c r="H99" s="4" t="e">
        <f aca="false">H98+D99</f>
        <v>#VALUE!</v>
      </c>
      <c r="I99" s="3"/>
      <c r="J99" s="3"/>
    </row>
    <row r="100" customFormat="false" ht="13.8" hidden="false" customHeight="false" outlineLevel="0" collapsed="false">
      <c r="A100" s="4" t="n">
        <v>99</v>
      </c>
      <c r="B100" s="3"/>
      <c r="C100" s="47"/>
      <c r="D100" s="3"/>
      <c r="E100" s="46"/>
      <c r="F100" s="11" t="n">
        <f aca="false">-D100*E100</f>
        <v>-0</v>
      </c>
      <c r="G100" s="12" t="e">
        <f aca="false">G99+F100</f>
        <v>#VALUE!</v>
      </c>
      <c r="H100" s="4" t="e">
        <f aca="false">H99+D100</f>
        <v>#VALUE!</v>
      </c>
      <c r="I100" s="3"/>
      <c r="J100" s="3"/>
    </row>
    <row r="101" customFormat="false" ht="13.8" hidden="false" customHeight="false" outlineLevel="0" collapsed="false">
      <c r="A101" s="4" t="n">
        <v>100</v>
      </c>
      <c r="B101" s="3"/>
      <c r="C101" s="47"/>
      <c r="D101" s="3"/>
      <c r="E101" s="46"/>
      <c r="F101" s="11" t="n">
        <f aca="false">-D101*E101</f>
        <v>-0</v>
      </c>
      <c r="G101" s="12" t="e">
        <f aca="false">G100+F101</f>
        <v>#VALUE!</v>
      </c>
      <c r="H101" s="4" t="e">
        <f aca="false">H100+D101</f>
        <v>#VALUE!</v>
      </c>
      <c r="I101" s="3"/>
      <c r="J101" s="3"/>
    </row>
    <row r="102" customFormat="false" ht="13.8" hidden="false" customHeight="false" outlineLevel="0" collapsed="false">
      <c r="A102" s="4" t="n">
        <v>101</v>
      </c>
      <c r="B102" s="3"/>
      <c r="C102" s="47"/>
      <c r="D102" s="3"/>
      <c r="E102" s="46"/>
      <c r="F102" s="11" t="n">
        <f aca="false">-D102*E102</f>
        <v>-0</v>
      </c>
      <c r="G102" s="12" t="e">
        <f aca="false">G101+F102</f>
        <v>#VALUE!</v>
      </c>
      <c r="H102" s="4" t="e">
        <f aca="false">H101+D102</f>
        <v>#VALUE!</v>
      </c>
      <c r="I102" s="3"/>
      <c r="J102" s="3"/>
    </row>
    <row r="103" customFormat="false" ht="13.8" hidden="false" customHeight="false" outlineLevel="0" collapsed="false">
      <c r="A103" s="4" t="n">
        <v>102</v>
      </c>
      <c r="B103" s="3"/>
      <c r="C103" s="47"/>
      <c r="D103" s="3"/>
      <c r="E103" s="46"/>
      <c r="F103" s="11" t="n">
        <f aca="false">-D103*E103</f>
        <v>-0</v>
      </c>
      <c r="G103" s="12" t="e">
        <f aca="false">G102+F103</f>
        <v>#VALUE!</v>
      </c>
      <c r="H103" s="4" t="e">
        <f aca="false">H102+D103</f>
        <v>#VALUE!</v>
      </c>
      <c r="I103" s="3"/>
      <c r="J103" s="3"/>
    </row>
    <row r="104" customFormat="false" ht="13.8" hidden="false" customHeight="false" outlineLevel="0" collapsed="false">
      <c r="B104" s="3"/>
      <c r="C104" s="47"/>
      <c r="D104" s="3"/>
      <c r="E104" s="46"/>
      <c r="F104" s="11" t="n">
        <f aca="false">-D104*E104</f>
        <v>-0</v>
      </c>
      <c r="G104" s="12" t="e">
        <f aca="false">G103+F104</f>
        <v>#VALUE!</v>
      </c>
      <c r="H104" s="4" t="e">
        <f aca="false">H103+D104</f>
        <v>#VALUE!</v>
      </c>
      <c r="I104" s="3"/>
      <c r="J104" s="3"/>
    </row>
    <row r="105" customFormat="false" ht="13.8" hidden="false" customHeight="false" outlineLevel="0" collapsed="false">
      <c r="B105" s="3"/>
      <c r="C105" s="47"/>
      <c r="D105" s="3"/>
      <c r="E105" s="46"/>
      <c r="F105" s="11" t="n">
        <f aca="false">-D105*E105</f>
        <v>-0</v>
      </c>
      <c r="G105" s="12" t="e">
        <f aca="false">G104+F105</f>
        <v>#VALUE!</v>
      </c>
      <c r="H105" s="4" t="e">
        <f aca="false">H104+D105</f>
        <v>#VALUE!</v>
      </c>
      <c r="I105" s="3"/>
      <c r="J105" s="3"/>
    </row>
    <row r="106" customFormat="false" ht="13.8" hidden="false" customHeight="false" outlineLevel="0" collapsed="false">
      <c r="B106" s="3"/>
      <c r="C106" s="47"/>
      <c r="D106" s="3"/>
      <c r="E106" s="46"/>
      <c r="F106" s="11" t="n">
        <f aca="false">-D106*E106</f>
        <v>-0</v>
      </c>
      <c r="G106" s="12" t="e">
        <f aca="false">G105+F106</f>
        <v>#VALUE!</v>
      </c>
      <c r="H106" s="4" t="e">
        <f aca="false">H105+D106</f>
        <v>#VALUE!</v>
      </c>
      <c r="I106" s="3"/>
      <c r="J106" s="3"/>
    </row>
    <row r="1048576" customFormat="false" ht="12.8" hidden="false" customHeight="false" outlineLevel="0" collapsed="false"/>
  </sheetData>
  <autoFilter ref="A1:K106">
    <sortState ref="A2:K106">
      <sortCondition ref="A2:A106" customList=""/>
    </sortState>
  </autoFilter>
  <hyperlinks>
    <hyperlink ref="C3" r:id="rId1" display="[a-161]jātakaaṭṭhakathā(16. Tiṃsanipāto 17. Cattālīsanipāto 18. Paṇṇāsanipāto)"/>
    <hyperlink ref="C4" r:id="rId2" display="[a-164]jātakaaṭṭhakathā(3. Tikanipāto)(1-5vaggo)"/>
    <hyperlink ref="C5" r:id="rId3" display="[a-160]jātakaaṭṭhakathā(14. Pakiṇṇakanipāto 15. Vīsatinipāto)"/>
    <hyperlink ref="C6" r:id="rId4" display="[a-159]jātakaaṭṭhakathā(1. Ekakanipāto-2)(6-15vaggo)"/>
    <hyperlink ref="C7" r:id="rId5" display="[a-165]jātakaaṭṭhakathā(21. Asītinipāto)"/>
    <hyperlink ref="C8" r:id="rId6" display="[a-155]Apadāna-Aṭṭhakathā(2-15vaggo)"/>
    <hyperlink ref="C13" r:id="rId7" display="[t-014]visuddhimaggamahāṭīkā (1)"/>
    <hyperlink ref="C14" r:id="rId8" display="[t-016]visuddhimaggamahāṭīkā (3)"/>
    <hyperlink ref="C15" r:id="rId9" display="[p-30101](MN)Mūlapaṇṇāsapāḷi"/>
    <hyperlink ref="C16" r:id="rId10" display="[a-005]pārājika bhāsāṭīkā(1)"/>
    <hyperlink ref="C17" r:id="rId11" display="[a-166]Therīgāthā-Aṭṭhakathā(1-16vaggo)"/>
    <hyperlink ref="C18" r:id="rId12" display="[a-020]mahāvāga aṭṭhakatha bhāsāṭīkā(1)"/>
    <hyperlink ref="C19" r:id="rId13" display="[a-135]aṭṭhasālinī bhāsāṭīkā(2)"/>
    <hyperlink ref="C20" r:id="rId14" display="[a-131]aṭṭhasālinī aṭṭhakathā nissaya(1)"/>
    <hyperlink ref="C21" r:id="rId15" display="[a-014]pārājikaṇabhāsāṭīkā (4)"/>
    <hyperlink ref="C22" r:id="rId16" display="[a-056]sut pāthikavagga bhāsāṭīkā"/>
    <hyperlink ref="C23" r:id="rId17" display="[a-051]sutamahāvagga-aṭṭhakathā-bhāsāṭīkā(2)"/>
    <hyperlink ref="C24" r:id="rId18" display="[a-030]kaṅkhābhāsāṭīkā(2)"/>
    <hyperlink ref="C25" r:id="rId19" display="[a-025]parivāra aṭṭhakatha bhāsāṭīkā"/>
    <hyperlink ref="C26" r:id="rId20" display="[t-017]visuddhimaggamahāṭīkā-nissaya-4"/>
    <hyperlink ref="C27" r:id="rId21" display="[a-013]pārājika bhāsāṭīkā(3)"/>
    <hyperlink ref="C28" r:id="rId22" display="[a-006]pārājika bhāsāṭīkā(2)"/>
    <hyperlink ref="C29" r:id="rId23" display="[a-123]visuddhimaggaaṭṭhakathā(pa)-2"/>
    <hyperlink ref="C30" r:id="rId24" display="[a-124]visuddhimaggaaṭṭhakathā(du)-3"/>
    <hyperlink ref="C31" r:id="rId25" display="[a-154]Apadāna-Aṭṭhakathā(16-56vaggo)"/>
    <hyperlink ref="C32" r:id="rId26" display="[a-157]Buddhavaṃsa-Aṭṭhakathā(7-29vaggo)"/>
    <hyperlink ref="C33" r:id="rId27" display="[a-122]visuddhimaggaaṭṭhakathā(pa)-1"/>
    <hyperlink ref="C34" r:id="rId28" display="[a-156]Buddhavaṃsa-Aṭṭhakathā(1-6vaggo)"/>
    <hyperlink ref="C35" r:id="rId29" display="[paper-1]Bhasatika Dhammapada-Aṭṭhakathā-1(1. Yamakavaggo - 2. Appamādavaggo)"/>
    <hyperlink ref="C36" r:id="rId30" display="[paper-3]Bhasatika Dhammapada-Aṭṭhakathā-3(6. Paṇḍitavaggo -10. Daṇḍavaggo)"/>
    <hyperlink ref="C37" r:id="rId31" display="[a-162]jātakaaṭṭhakathā(19. Saṭṭhinipāto 20. Sattatinipāto)"/>
    <hyperlink ref="C38" r:id="rId32" display="[a-082]dhammapada aṭṭhakathā(du)-vol3"/>
    <hyperlink ref="C39" r:id="rId33" display="[a-158]jātakaaṭṭhakathā(1. Ekakanipāto-1)(1-5vaggo)(1-279)"/>
    <hyperlink ref="C42" r:id="rId34" display="[a-163]jātakaaṭṭhakathā(2. Dukanipāto)(1-10vaggo)"/>
    <hyperlink ref="C43" r:id="rId35" display="[a-134]aṭṭhasālinī bhāsāṭīkā(1)"/>
    <hyperlink ref="C44" r:id="rId36" display="[p-30201]majjhimapaṇṇāsa pāḷi nissaya"/>
    <hyperlink ref="C45" r:id="rId37" display="[a-023]cūḷavāga aṭṭhakatha bhāsāṭīkā"/>
    <hyperlink ref="C46" r:id="rId38" display="[p-40101]sagāthāvagga pāḷi nissaya"/>
    <hyperlink ref="C47" r:id="rId39" display="[t-037]sāratthadīpanī ṭīkā nissaya-1"/>
    <hyperlink ref="C48" r:id="rId40" display="[p-30301]uparipaṇṇāsa pāḷi nissaya"/>
    <hyperlink ref="C49" r:id="rId41" display="[p-60027]itivuttaka pāḷi nissaya"/>
    <hyperlink ref="C50" r:id="rId42" display="[p-40501]saṃyutta aṭṭhakathā(mahāvagga)"/>
    <hyperlink ref="C51" r:id="rId43" display="[a-066]saṃyutta aṭṭhakathā(sagāthāvagga)-2"/>
    <hyperlink ref="C52" r:id="rId44" display="[a-070]saṃyutta aṭṭhakathā(saḷāyatanavagga)"/>
    <hyperlink ref="C53" r:id="rId45" display="[a-058]mūlapaṇṇāsaaṭṭhakathā(pa)"/>
    <hyperlink ref="C54" r:id="rId46" display="[a-061]majjhimapaṇṇāsa-aṭṭhakathā-1"/>
    <hyperlink ref="C55" r:id="rId47" display="[p-60003]udānapāḷi nissaya"/>
    <hyperlink ref="C56" r:id="rId48" display="[a-065]saṃyuttaaṭṭhakathā(sagāthāvagga)-1"/>
    <hyperlink ref="C57" r:id="rId49" display="[a-067]saṃyuttaaṭṭhakathā(nidānavagga)-1"/>
    <hyperlink ref="C58" r:id="rId50" display="[paper-2]Bhasatika Dhammapada-Aṭṭhakathā-2"/>
    <hyperlink ref="C59" r:id="rId51" display="[t-036]kaṅkhāvitaraṇīpurāṇaṭīkā nissaya"/>
    <hyperlink ref="C60" r:id="rId52" display="[t-046]Paramatthadipani nissaya(1)"/>
    <hyperlink ref="C61" r:id="rId53" display="[t-047]သင်္ဂြိုဟ်ဋီကာသစ်နိဿယ|Paramatthadipani nissaya(2)"/>
    <hyperlink ref="C62" r:id="rId54" display="[p-60023]milindapañhapāḷi nissaya"/>
    <hyperlink ref="C63" r:id="rId55" display="[a-062]မဇ္ဈိမပဏ္ဏာသအဋ္ဌကထာ နိဿယ(ဒု)|majjhimapaṇṇāsa-aṭṭhakathā-2|432|"/>
    <hyperlink ref="C64" r:id="rId56" display="[a-068]သံယုတ္တအဋ္ဌကထာ(နိဒါနဝဂ္ဂဂ)(ဒု)|saṃyutta aṭṭhakathā(nidānavagga)-2"/>
    <hyperlink ref="C65" r:id="rId57" display="[a-069]သံယုတ္တ အဋ္ဌကထာနိဿယ(ခန္ဓဝဂ္ဂ)|saṃyutta aṭṭhakathā(khandhavagga)"/>
    <hyperlink ref="C66" r:id="rId58" display="[a-071]သံယုတ္တအဋ္ဌကထာ(မဟာဝဂ္ဂဂ)|saṃyutta-aṭṭhakathā(mahāvagga)"/>
    <hyperlink ref="C67" r:id="rId59" display="[a-125]ဝိသုဒ္ဓိမဂ္ဂ နိဿယ(စတုက္ကတွဲ)|visuddhimagga-aṭṭhakathā(du)-4"/>
    <hyperlink ref="C68" r:id="rId60" display="[a-126]ဝိသုဒ္ဓိမဂ္ဂ နိဿယ(ပဉ္စမတွဲ)|visuddhimagga-aṭṭhakathā(du)-5"/>
    <hyperlink ref="C69" r:id="rId61" display="[p-50001]အင်္ဂုတ္တရပါဠိ နိဿယ(ပဌမတွဲ)(1-3) | Aṅguttarapāḷi nissaya(1-3)"/>
    <hyperlink ref="C70" r:id="rId62" display="[p-50002]အင်္ဂုတ္တရပါဠိ နိဿယ(ဒုတိယတွဲ)(စတုက္ကနိပါတိ) | Aṅguttarapāḷi nissaya(4)"/>
    <hyperlink ref="C71" r:id="rId63" display="[p-50003]အင်္ဂုတ္တရပါဠိ နိဿယ(တတိယတွဲ)(5-6) | Aṅguttarapāḷi nissaya(5-6)"/>
    <hyperlink ref="C72" r:id="rId64" display="[p-50004]အင်္ဂုတ္တရပါဠိ နိဿယ(စတုက္ကတွဲ)(7-8) | Aṅguttarapāḷi nissaya(7-8)"/>
    <hyperlink ref="C73" r:id="rId65" display="[p-50005]အင်္ဂုတ္တရပါဠိ နိဿယ(ပဉ္စမတွဲ)(9-11) | Aṅguttarapāḷi nissaya(9-11)"/>
    <hyperlink ref="C74" r:id="rId66" display="[p-60022]ပဋိသမ္ဘိဒါမဂ္ဂပါဠိ နိဿယ | paṭisambhidāmaggapāḷi nissaya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09765625" defaultRowHeight="12.8" zeroHeight="false" outlineLevelRow="0" outlineLevelCol="0"/>
  <sheetData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hasee</dc:creator>
  <dc:description/>
  <dc:language>zh-CN</dc:language>
  <cp:lastModifiedBy/>
  <dcterms:modified xsi:type="dcterms:W3CDTF">2022-05-21T12:29:09Z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