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aus\Adm\"/>
    </mc:Choice>
  </mc:AlternateContent>
  <bookViews>
    <workbookView xWindow="0" yWindow="0" windowWidth="20490" windowHeight="7530" xr2:uid="{E0D4826B-5B8C-4378-97C0-4DC2B27F2C63}"/>
  </bookViews>
  <sheets>
    <sheet name="PARQUE DE IMAGEM" sheetId="1" r:id="rId1"/>
    <sheet name="PDC" sheetId="3" r:id="rId2"/>
    <sheet name="READEQ. DISPENSÁRIO" sheetId="5" r:id="rId3"/>
  </sheets>
  <definedNames>
    <definedName name="_xlnm.Print_Titles" localSheetId="0">'PARQUE DE IMAGEM'!$1:$4</definedName>
    <definedName name="_xlnm.Print_Titles" localSheetId="2">'READEQ. DISPENSÁRIO'!$1:$4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3" l="1"/>
  <c r="A11" i="3"/>
  <c r="K8" i="5"/>
  <c r="J8" i="5"/>
  <c r="I8" i="5"/>
  <c r="H8" i="5"/>
  <c r="F8" i="5"/>
  <c r="E8" i="5"/>
  <c r="D8" i="5"/>
  <c r="C8" i="5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U25" i="1"/>
  <c r="U29" i="1" s="1"/>
  <c r="R25" i="1"/>
  <c r="S24" i="1"/>
  <c r="S23" i="1"/>
  <c r="S22" i="1"/>
  <c r="S21" i="1"/>
  <c r="S20" i="1"/>
  <c r="S19" i="1"/>
  <c r="S18" i="1"/>
  <c r="S17" i="1"/>
  <c r="S16" i="1"/>
  <c r="S15" i="1"/>
  <c r="S14" i="1"/>
  <c r="S5" i="1"/>
  <c r="S25" i="1" s="1"/>
  <c r="S12" i="1"/>
  <c r="S11" i="1"/>
  <c r="S10" i="1"/>
  <c r="S9" i="1"/>
  <c r="S8" i="1"/>
  <c r="S7" i="1"/>
  <c r="S6" i="1"/>
  <c r="S13" i="1"/>
  <c r="L25" i="1" l="1"/>
  <c r="F25" i="1"/>
  <c r="I19" i="3"/>
  <c r="H19" i="3"/>
  <c r="G19" i="3"/>
  <c r="V25" i="1" l="1"/>
  <c r="T25" i="1"/>
  <c r="Q25" i="1"/>
  <c r="P25" i="1"/>
  <c r="O25" i="1"/>
  <c r="M25" i="1"/>
  <c r="K25" i="1"/>
  <c r="J25" i="1"/>
  <c r="I25" i="1"/>
  <c r="K29" i="1" s="1"/>
  <c r="G25" i="1"/>
  <c r="E25" i="1"/>
  <c r="D25" i="1"/>
  <c r="C25" i="1"/>
  <c r="E29" i="1" s="1"/>
  <c r="E28" i="1" l="1"/>
  <c r="K28" i="1"/>
  <c r="V29" i="1"/>
  <c r="G29" i="1"/>
  <c r="G28" i="1" l="1"/>
</calcChain>
</file>

<file path=xl/sharedStrings.xml><?xml version="1.0" encoding="utf-8"?>
<sst xmlns="http://schemas.openxmlformats.org/spreadsheetml/2006/main" count="202" uniqueCount="95">
  <si>
    <t>SALA</t>
  </si>
  <si>
    <t>Lógica</t>
  </si>
  <si>
    <t>Qtd Projetada</t>
  </si>
  <si>
    <t>Telefonia</t>
  </si>
  <si>
    <t>Impressora</t>
  </si>
  <si>
    <t>Computador</t>
  </si>
  <si>
    <t>Qtd Atual</t>
  </si>
  <si>
    <t>Conector (Fêmea)</t>
  </si>
  <si>
    <t>Energia</t>
  </si>
  <si>
    <t>Observação</t>
  </si>
  <si>
    <t>HPU - Andar parque de imagem</t>
  </si>
  <si>
    <t>Qtd Necess.</t>
  </si>
  <si>
    <t>Metrag.  Cabo</t>
  </si>
  <si>
    <t>Qtd Entregue</t>
  </si>
  <si>
    <t>LAUDOS</t>
  </si>
  <si>
    <t>DIGITALIZAÇÃO</t>
  </si>
  <si>
    <t>RECUPERAÇÃO</t>
  </si>
  <si>
    <t>RECEPÇÃO</t>
  </si>
  <si>
    <t>PREPARO/CONTROLE ENTR. EX</t>
  </si>
  <si>
    <t>EXAME USG</t>
  </si>
  <si>
    <t>EXAME ECODOPPLER</t>
  </si>
  <si>
    <t>RAIO X</t>
  </si>
  <si>
    <t>COMANDO</t>
  </si>
  <si>
    <t>ESPERA</t>
  </si>
  <si>
    <t>LABORATÓRIO</t>
  </si>
  <si>
    <t>SALA DE MÁQUINAS - RM</t>
  </si>
  <si>
    <t>N</t>
  </si>
  <si>
    <t>N/A</t>
  </si>
  <si>
    <t>SALA EXAME TOMÓGRAFO</t>
  </si>
  <si>
    <t>SALA TÉCNICA (XXX)</t>
  </si>
  <si>
    <t>SALA DE MÁQUINAS</t>
  </si>
  <si>
    <t>VESTIÁRIO</t>
  </si>
  <si>
    <t>RECEPÇÃO (SALA DE ESPERA)</t>
  </si>
  <si>
    <t>S</t>
  </si>
  <si>
    <t>Identificar?</t>
  </si>
  <si>
    <t>OK</t>
  </si>
  <si>
    <t>Pontos de energia</t>
  </si>
  <si>
    <t>Para futuro painel de chamada/atendimento</t>
  </si>
  <si>
    <t>Qtde de pontos projetados e não entregues</t>
  </si>
  <si>
    <t>Qtde de pontos necessários sem cabeamento</t>
  </si>
  <si>
    <t>→</t>
  </si>
  <si>
    <t>←</t>
  </si>
  <si>
    <t>Qtde</t>
  </si>
  <si>
    <t>Impressoras necessárias</t>
  </si>
  <si>
    <t>Computadores necessários</t>
  </si>
  <si>
    <t>lógica</t>
  </si>
  <si>
    <t>fone</t>
  </si>
  <si>
    <t>total</t>
  </si>
  <si>
    <t>Totais</t>
  </si>
  <si>
    <t>PLANILHA DE COTAÇÃO</t>
  </si>
  <si>
    <r>
      <rPr>
        <b/>
        <sz val="11"/>
        <color theme="1"/>
        <rFont val="Calibri"/>
        <family val="2"/>
        <scheme val="minor"/>
      </rPr>
      <t xml:space="preserve">Padrão n°: </t>
    </r>
    <r>
      <rPr>
        <sz val="11"/>
        <color theme="1"/>
        <rFont val="Calibri"/>
        <family val="2"/>
        <scheme val="minor"/>
      </rPr>
      <t>REG TDI 004</t>
    </r>
  </si>
  <si>
    <r>
      <rPr>
        <b/>
        <sz val="11"/>
        <color theme="1"/>
        <rFont val="Calibri"/>
        <family val="2"/>
        <scheme val="minor"/>
      </rPr>
      <t>Estabelecido em:</t>
    </r>
    <r>
      <rPr>
        <sz val="11"/>
        <color theme="1"/>
        <rFont val="Calibri"/>
        <family val="2"/>
        <scheme val="minor"/>
      </rPr>
      <t xml:space="preserve"> 30/10/2017</t>
    </r>
  </si>
  <si>
    <r>
      <rPr>
        <b/>
        <sz val="11"/>
        <color theme="1"/>
        <rFont val="Calibri"/>
        <family val="2"/>
        <scheme val="minor"/>
      </rPr>
      <t>N° Revisão:</t>
    </r>
    <r>
      <rPr>
        <sz val="11"/>
        <color theme="1"/>
        <rFont val="Calibri"/>
        <family val="2"/>
        <scheme val="minor"/>
      </rPr>
      <t xml:space="preserve"> 00</t>
    </r>
  </si>
  <si>
    <r>
      <rPr>
        <b/>
        <sz val="11"/>
        <color theme="1"/>
        <rFont val="Calibri"/>
        <family val="2"/>
        <scheme val="minor"/>
      </rPr>
      <t>Página:</t>
    </r>
    <r>
      <rPr>
        <sz val="11"/>
        <color theme="1"/>
        <rFont val="Calibri"/>
        <family val="2"/>
        <scheme val="minor"/>
      </rPr>
      <t xml:space="preserve"> 1 de 1</t>
    </r>
  </si>
  <si>
    <r>
      <rPr>
        <b/>
        <sz val="11"/>
        <color theme="1"/>
        <rFont val="Calibri"/>
        <family val="2"/>
        <scheme val="minor"/>
      </rPr>
      <t xml:space="preserve">Setor: </t>
    </r>
    <r>
      <rPr>
        <sz val="11"/>
        <color theme="1"/>
        <rFont val="Calibri"/>
        <family val="2"/>
        <scheme val="minor"/>
      </rPr>
      <t>Tecnologia da Informação - TDI</t>
    </r>
  </si>
  <si>
    <t>Produto</t>
  </si>
  <si>
    <t>Atende os requisitos</t>
  </si>
  <si>
    <t>Materiais de infraestrutura de TI a serem utilizados no HPU (piso Parque de Imagem)</t>
  </si>
  <si>
    <t>PDC 000</t>
  </si>
  <si>
    <t>Fornecedor 1</t>
  </si>
  <si>
    <t>Fornecedor 2</t>
  </si>
  <si>
    <t>Fornecedor 3</t>
  </si>
  <si>
    <t>Total</t>
  </si>
  <si>
    <t>Cabos de rede Cat5e (em metros)</t>
  </si>
  <si>
    <t>Setor de manutenção deverá quantificar a metragem de cabos necessários</t>
  </si>
  <si>
    <t>Sra Juliana deverá definir a quantidade necessária de computadores e impressoras nesses pontos</t>
  </si>
  <si>
    <t>Setor de manutenção deverá se acionado para instalação dos pontos elétricos</t>
  </si>
  <si>
    <t>Possui pontos que necessitam identificação na caixinha e no rack</t>
  </si>
  <si>
    <t>Pedido de compra</t>
  </si>
  <si>
    <t>Sem pedido</t>
  </si>
  <si>
    <t>LAUDO DIGIT. (USG/ECO)</t>
  </si>
  <si>
    <t>Pedir Supricopy</t>
  </si>
  <si>
    <t>02 -  Switch HPE 1920S 24G</t>
  </si>
  <si>
    <t>06 - Guia para Rack</t>
  </si>
  <si>
    <t>02 - patch panel 24 p</t>
  </si>
  <si>
    <r>
      <t xml:space="preserve">01  </t>
    </r>
    <r>
      <rPr>
        <sz val="11"/>
        <color theme="1"/>
        <rFont val="Calibri"/>
        <family val="2"/>
        <scheme val="minor"/>
      </rPr>
      <t>No-break</t>
    </r>
    <r>
      <rPr>
        <sz val="12"/>
        <color theme="1"/>
        <rFont val="Calibri"/>
        <family val="2"/>
        <scheme val="minor"/>
      </rPr>
      <t> 1200kv</t>
    </r>
  </si>
  <si>
    <t>50 - Porca gaiola</t>
  </si>
  <si>
    <r>
      <t xml:space="preserve">01 - </t>
    </r>
    <r>
      <rPr>
        <sz val="11"/>
        <color theme="1"/>
        <rFont val="Calibri"/>
        <family val="2"/>
        <scheme val="minor"/>
      </rPr>
      <t>Régua</t>
    </r>
    <r>
      <rPr>
        <sz val="12"/>
        <color theme="1"/>
        <rFont val="Calibri"/>
        <family val="2"/>
        <scheme val="minor"/>
      </rPr>
      <t> para Rack 6 tomadas</t>
    </r>
  </si>
  <si>
    <t>01 - Pacote de abraçadeiras média.</t>
  </si>
  <si>
    <t>24 - Patch cord 1,5m</t>
  </si>
  <si>
    <t>Switch HPE 1920S 24G</t>
  </si>
  <si>
    <t>Guias para Rack</t>
  </si>
  <si>
    <t>No-break 1200 kv</t>
  </si>
  <si>
    <t>Parafusos porca-gaiola</t>
  </si>
  <si>
    <t>Régua para rack 6 tomadas</t>
  </si>
  <si>
    <t>Pacote de abraçadeiras média</t>
  </si>
  <si>
    <t>Pach cord 1,5m furukawa cat 5e</t>
  </si>
  <si>
    <t>Conectores RJ45 Fêmea cat 5e</t>
  </si>
  <si>
    <t>Atende os requisitos mínimos da TI</t>
  </si>
  <si>
    <t>Requisitos mínimos</t>
  </si>
  <si>
    <t>FARMÁCIA</t>
  </si>
  <si>
    <t>RELÓGIO DE PONTO</t>
  </si>
  <si>
    <t>CME</t>
  </si>
  <si>
    <t>Qtd atual</t>
  </si>
  <si>
    <t>Qtd Necessária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</si>
</sst>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double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double">
        <color theme="4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double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double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rgb="FFCC3300"/>
      </left>
      <right style="double">
        <color rgb="FFCC3300"/>
      </right>
      <top style="thin">
        <color rgb="FFCC3300"/>
      </top>
      <bottom style="thin">
        <color rgb="FFCC3300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rgb="FFCC3300"/>
      </left>
      <right style="thin">
        <color rgb="FFCC3300"/>
      </right>
      <top style="thin">
        <color rgb="FFCC3300"/>
      </top>
      <bottom style="thin">
        <color rgb="FFCC3300"/>
      </bottom>
      <diagonal/>
    </border>
    <border>
      <left style="thin">
        <color rgb="FFCC3300"/>
      </left>
      <right style="thin">
        <color rgb="FFCC3300"/>
      </right>
      <top/>
      <bottom style="thin">
        <color rgb="FFCC3300"/>
      </bottom>
      <diagonal/>
    </border>
    <border>
      <left style="thin">
        <color rgb="FFCC3300"/>
      </left>
      <right style="double">
        <color rgb="FFCC3300"/>
      </right>
      <top/>
      <bottom style="thin">
        <color rgb="FFCC3300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/>
      <bottom style="thin">
        <color theme="9" tint="-0.499984740745262"/>
      </bottom>
      <diagonal/>
    </border>
    <border>
      <left/>
      <right style="double">
        <color rgb="FF7030A0"/>
      </right>
      <top/>
      <bottom style="thin">
        <color rgb="FF7030A0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double">
        <color theme="4" tint="-0.499984740745262"/>
      </right>
      <top/>
      <bottom style="thin">
        <color theme="4" tint="-0.499984740745262"/>
      </bottom>
      <diagonal/>
    </border>
    <border>
      <left style="double">
        <color theme="4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double">
        <color theme="5" tint="-0.499984740745262"/>
      </right>
      <top/>
      <bottom style="thin">
        <color theme="5" tint="-0.499984740745262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rgb="FFCC3300"/>
      </left>
      <right style="thin">
        <color rgb="FFCC3300"/>
      </right>
      <top style="thin">
        <color rgb="FFCC3300"/>
      </top>
      <bottom style="double">
        <color indexed="64"/>
      </bottom>
      <diagonal/>
    </border>
    <border>
      <left style="thin">
        <color rgb="FFCC3300"/>
      </left>
      <right style="double">
        <color rgb="FFCC3300"/>
      </right>
      <top style="thin">
        <color rgb="FFCC3300"/>
      </top>
      <bottom style="double">
        <color indexed="64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double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double">
        <color indexed="64"/>
      </bottom>
      <diagonal/>
    </border>
    <border>
      <left style="thin">
        <color theme="9" tint="-0.499984740745262"/>
      </left>
      <right style="double">
        <color theme="9" tint="-0.499984740745262"/>
      </right>
      <top style="thin">
        <color theme="9" tint="-0.499984740745262"/>
      </top>
      <bottom style="double">
        <color indexed="64"/>
      </bottom>
      <diagonal/>
    </border>
    <border>
      <left/>
      <right style="double">
        <color rgb="FF7030A0"/>
      </right>
      <top style="thin">
        <color rgb="FF7030A0"/>
      </top>
      <bottom style="double">
        <color indexed="64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double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double">
        <color indexed="64"/>
      </bottom>
      <diagonal/>
    </border>
    <border>
      <left style="thin">
        <color theme="4" tint="-0.499984740745262"/>
      </left>
      <right style="double">
        <color theme="4" tint="-0.499984740745262"/>
      </right>
      <top style="thin">
        <color theme="4" tint="-0.499984740745262"/>
      </top>
      <bottom style="double">
        <color indexed="64"/>
      </bottom>
      <diagonal/>
    </border>
    <border>
      <left style="double">
        <color theme="4" tint="-0.499984740745262"/>
      </left>
      <right style="thin">
        <color theme="5" tint="-0.499984740745262"/>
      </right>
      <top style="thin">
        <color theme="5" tint="-0.499984740745262"/>
      </top>
      <bottom style="double">
        <color indexed="6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double">
        <color indexed="64"/>
      </bottom>
      <diagonal/>
    </border>
    <border>
      <left style="thin">
        <color theme="5" tint="-0.499984740745262"/>
      </left>
      <right style="double">
        <color theme="5" tint="-0.499984740745262"/>
      </right>
      <top style="thin">
        <color theme="5" tint="-0.499984740745262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rgb="FFCC3300"/>
      </left>
      <right style="thin">
        <color rgb="FFCC3300"/>
      </right>
      <top style="double">
        <color auto="1"/>
      </top>
      <bottom style="thin">
        <color rgb="FFCC3300"/>
      </bottom>
      <diagonal/>
    </border>
    <border>
      <left style="thin">
        <color rgb="FFCC3300"/>
      </left>
      <right style="double">
        <color rgb="FFCC3300"/>
      </right>
      <top style="double">
        <color auto="1"/>
      </top>
      <bottom style="thin">
        <color rgb="FFCC3300"/>
      </bottom>
      <diagonal/>
    </border>
    <border>
      <left/>
      <right style="thin">
        <color theme="9" tint="-0.499984740745262"/>
      </right>
      <top style="double">
        <color auto="1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double">
        <color auto="1"/>
      </top>
      <bottom style="thin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double">
        <color auto="1"/>
      </top>
      <bottom style="thin">
        <color theme="9" tint="-0.499984740745262"/>
      </bottom>
      <diagonal/>
    </border>
    <border>
      <left/>
      <right style="double">
        <color rgb="FF7030A0"/>
      </right>
      <top style="double">
        <color auto="1"/>
      </top>
      <bottom style="thin">
        <color rgb="FF7030A0"/>
      </bottom>
      <diagonal/>
    </border>
    <border>
      <left/>
      <right style="thin">
        <color theme="4" tint="-0.499984740745262"/>
      </right>
      <top style="double">
        <color auto="1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double">
        <color auto="1"/>
      </top>
      <bottom style="thin">
        <color theme="4" tint="-0.499984740745262"/>
      </bottom>
      <diagonal/>
    </border>
    <border>
      <left style="thin">
        <color theme="4" tint="-0.499984740745262"/>
      </left>
      <right style="double">
        <color theme="4" tint="-0.499984740745262"/>
      </right>
      <top style="double">
        <color auto="1"/>
      </top>
      <bottom style="thin">
        <color theme="4" tint="-0.499984740745262"/>
      </bottom>
      <diagonal/>
    </border>
    <border>
      <left style="double">
        <color theme="4" tint="-0.499984740745262"/>
      </left>
      <right style="thin">
        <color theme="5" tint="-0.499984740745262"/>
      </right>
      <top style="double">
        <color auto="1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double">
        <color auto="1"/>
      </top>
      <bottom style="thin">
        <color theme="5" tint="-0.499984740745262"/>
      </bottom>
      <diagonal/>
    </border>
    <border>
      <left style="thin">
        <color theme="5" tint="-0.499984740745262"/>
      </left>
      <right style="double">
        <color theme="5" tint="-0.499984740745262"/>
      </right>
      <top style="double">
        <color auto="1"/>
      </top>
      <bottom style="thin">
        <color theme="5" tint="-0.499984740745262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CC3300"/>
      </left>
      <right style="thin">
        <color rgb="FFCC3300"/>
      </right>
      <top/>
      <bottom style="double">
        <color auto="1"/>
      </bottom>
      <diagonal/>
    </border>
    <border>
      <left style="thin">
        <color rgb="FFCC3300"/>
      </left>
      <right style="double">
        <color rgb="FFCC3300"/>
      </right>
      <top/>
      <bottom style="double">
        <color auto="1"/>
      </bottom>
      <diagonal/>
    </border>
    <border>
      <left/>
      <right style="thin">
        <color theme="9" tint="-0.499984740745262"/>
      </right>
      <top/>
      <bottom style="double">
        <color auto="1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double">
        <color auto="1"/>
      </bottom>
      <diagonal/>
    </border>
    <border>
      <left style="thin">
        <color theme="9" tint="-0.499984740745262"/>
      </left>
      <right style="double">
        <color theme="9" tint="-0.499984740745262"/>
      </right>
      <top/>
      <bottom style="double">
        <color auto="1"/>
      </bottom>
      <diagonal/>
    </border>
    <border>
      <left/>
      <right style="double">
        <color rgb="FF7030A0"/>
      </right>
      <top/>
      <bottom style="double">
        <color auto="1"/>
      </bottom>
      <diagonal/>
    </border>
    <border>
      <left/>
      <right style="thin">
        <color theme="4" tint="-0.499984740745262"/>
      </right>
      <top/>
      <bottom style="double">
        <color auto="1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double">
        <color auto="1"/>
      </bottom>
      <diagonal/>
    </border>
    <border>
      <left style="thin">
        <color theme="4" tint="-0.499984740745262"/>
      </left>
      <right style="double">
        <color theme="4" tint="-0.499984740745262"/>
      </right>
      <top/>
      <bottom style="double">
        <color auto="1"/>
      </bottom>
      <diagonal/>
    </border>
    <border>
      <left style="double">
        <color theme="4" tint="-0.499984740745262"/>
      </left>
      <right style="thin">
        <color theme="5" tint="-0.499984740745262"/>
      </right>
      <top/>
      <bottom style="double">
        <color auto="1"/>
      </bottom>
      <diagonal/>
    </border>
    <border>
      <left style="thin">
        <color theme="5" tint="-0.499984740745262"/>
      </left>
      <right style="thin">
        <color theme="5" tint="-0.499984740745262"/>
      </right>
      <top/>
      <bottom style="double">
        <color auto="1"/>
      </bottom>
      <diagonal/>
    </border>
    <border>
      <left style="thin">
        <color theme="5" tint="-0.499984740745262"/>
      </left>
      <right style="double">
        <color theme="5" tint="-0.499984740745262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rgb="FFCC3300"/>
      </left>
      <right style="thin">
        <color theme="9" tint="-0.499984740745262"/>
      </right>
      <top style="thin">
        <color theme="9" tint="-0.499984740745262"/>
      </top>
      <bottom style="double">
        <color indexed="64"/>
      </bottom>
      <diagonal/>
    </border>
  </borders>
  <cellStyleXfs count="2">
    <xf numFmtId="0" fontId="0" fillId="0" borderId="0"/>
    <xf numFmtId="0" fontId="4" fillId="0" borderId="0"/>
  </cellStyleXfs>
  <cellXfs count="17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4" borderId="1" xfId="0" applyFill="1" applyBorder="1"/>
    <xf numFmtId="0" fontId="5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6" fillId="0" borderId="7" xfId="0" applyFont="1" applyBorder="1"/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0" fontId="0" fillId="0" borderId="2" xfId="0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8" xfId="0" applyBorder="1"/>
    <xf numFmtId="4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  <xf numFmtId="4" fontId="1" fillId="0" borderId="1" xfId="0" applyNumberFormat="1" applyFont="1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 applyBorder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1" fillId="5" borderId="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6" borderId="1" xfId="0" applyFill="1" applyBorder="1"/>
    <xf numFmtId="0" fontId="0" fillId="0" borderId="15" xfId="0" applyBorder="1"/>
    <xf numFmtId="0" fontId="0" fillId="0" borderId="15" xfId="0" applyFill="1" applyBorder="1"/>
    <xf numFmtId="0" fontId="0" fillId="0" borderId="16" xfId="0" applyFill="1" applyBorder="1"/>
    <xf numFmtId="0" fontId="0" fillId="2" borderId="1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18" xfId="0" applyFill="1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4" borderId="23" xfId="0" applyFill="1" applyBorder="1"/>
    <xf numFmtId="0" fontId="0" fillId="6" borderId="21" xfId="0" applyFill="1" applyBorder="1"/>
    <xf numFmtId="0" fontId="0" fillId="0" borderId="25" xfId="0" applyBorder="1"/>
    <xf numFmtId="0" fontId="0" fillId="0" borderId="26" xfId="0" applyBorder="1"/>
    <xf numFmtId="0" fontId="0" fillId="0" borderId="24" xfId="0" applyBorder="1"/>
    <xf numFmtId="0" fontId="0" fillId="4" borderId="26" xfId="0" applyFill="1" applyBorder="1"/>
    <xf numFmtId="0" fontId="0" fillId="6" borderId="24" xfId="0" applyFill="1" applyBorder="1"/>
    <xf numFmtId="0" fontId="0" fillId="0" borderId="39" xfId="0" applyBorder="1"/>
    <xf numFmtId="0" fontId="0" fillId="0" borderId="40" xfId="0" applyBorder="1"/>
    <xf numFmtId="0" fontId="0" fillId="4" borderId="40" xfId="0" applyFill="1" applyBorder="1"/>
    <xf numFmtId="0" fontId="0" fillId="6" borderId="41" xfId="0" applyFill="1" applyBorder="1"/>
    <xf numFmtId="0" fontId="0" fillId="0" borderId="42" xfId="0" applyBorder="1"/>
    <xf numFmtId="0" fontId="0" fillId="0" borderId="43" xfId="0" applyBorder="1"/>
    <xf numFmtId="0" fontId="0" fillId="4" borderId="43" xfId="0" applyFill="1" applyBorder="1"/>
    <xf numFmtId="0" fontId="0" fillId="6" borderId="44" xfId="0" applyFill="1" applyBorder="1"/>
    <xf numFmtId="0" fontId="0" fillId="0" borderId="45" xfId="0" applyBorder="1"/>
    <xf numFmtId="0" fontId="0" fillId="0" borderId="46" xfId="0" applyBorder="1"/>
    <xf numFmtId="0" fontId="0" fillId="2" borderId="47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49" xfId="0" applyBorder="1"/>
    <xf numFmtId="0" fontId="0" fillId="2" borderId="50" xfId="0" applyFill="1" applyBorder="1"/>
    <xf numFmtId="0" fontId="0" fillId="0" borderId="51" xfId="0" applyBorder="1"/>
    <xf numFmtId="0" fontId="0" fillId="0" borderId="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4" xfId="0" applyFill="1" applyBorder="1"/>
    <xf numFmtId="0" fontId="0" fillId="0" borderId="35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5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67" xfId="0" applyFont="1" applyBorder="1" applyAlignment="1">
      <alignment horizontal="left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left" vertical="center"/>
    </xf>
    <xf numFmtId="0" fontId="0" fillId="0" borderId="70" xfId="0" applyBorder="1"/>
    <xf numFmtId="0" fontId="0" fillId="0" borderId="69" xfId="0" applyBorder="1"/>
    <xf numFmtId="0" fontId="0" fillId="0" borderId="71" xfId="0" applyBorder="1"/>
    <xf numFmtId="0" fontId="0" fillId="0" borderId="72" xfId="0" applyBorder="1"/>
    <xf numFmtId="0" fontId="1" fillId="0" borderId="68" xfId="0" applyFont="1" applyBorder="1"/>
    <xf numFmtId="0" fontId="1" fillId="0" borderId="52" xfId="0" applyFont="1" applyBorder="1"/>
    <xf numFmtId="0" fontId="1" fillId="0" borderId="73" xfId="0" applyFont="1" applyBorder="1"/>
    <xf numFmtId="0" fontId="1" fillId="0" borderId="74" xfId="0" applyFont="1" applyBorder="1"/>
    <xf numFmtId="0" fontId="1" fillId="0" borderId="75" xfId="0" applyFont="1" applyBorder="1"/>
    <xf numFmtId="0" fontId="1" fillId="0" borderId="76" xfId="0" applyFont="1" applyBorder="1"/>
    <xf numFmtId="0" fontId="1" fillId="0" borderId="77" xfId="0" applyFont="1" applyBorder="1"/>
    <xf numFmtId="0" fontId="1" fillId="3" borderId="78" xfId="0" applyFont="1" applyFill="1" applyBorder="1"/>
    <xf numFmtId="0" fontId="1" fillId="0" borderId="79" xfId="0" applyFont="1" applyBorder="1"/>
    <xf numFmtId="0" fontId="1" fillId="0" borderId="80" xfId="0" applyFont="1" applyBorder="1"/>
    <xf numFmtId="0" fontId="1" fillId="0" borderId="81" xfId="0" applyFont="1" applyBorder="1"/>
    <xf numFmtId="0" fontId="1" fillId="0" borderId="82" xfId="0" applyFont="1" applyBorder="1"/>
    <xf numFmtId="0" fontId="1" fillId="0" borderId="83" xfId="0" applyFont="1" applyBorder="1"/>
    <xf numFmtId="0" fontId="1" fillId="0" borderId="84" xfId="0" applyFont="1" applyBorder="1"/>
    <xf numFmtId="0" fontId="0" fillId="0" borderId="85" xfId="0" applyBorder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86" xfId="0" applyBorder="1"/>
    <xf numFmtId="0" fontId="0" fillId="7" borderId="27" xfId="0" applyFill="1" applyBorder="1"/>
    <xf numFmtId="0" fontId="0" fillId="7" borderId="26" xfId="0" applyFill="1" applyBorder="1"/>
    <xf numFmtId="0" fontId="0" fillId="7" borderId="40" xfId="0" applyFill="1" applyBorder="1"/>
    <xf numFmtId="0" fontId="0" fillId="7" borderId="30" xfId="0" applyFill="1" applyBorder="1"/>
    <xf numFmtId="0" fontId="0" fillId="7" borderId="43" xfId="0" applyFill="1" applyBorder="1"/>
    <xf numFmtId="0" fontId="0" fillId="6" borderId="31" xfId="0" applyFill="1" applyBorder="1"/>
    <xf numFmtId="0" fontId="0" fillId="6" borderId="28" xfId="0" applyFill="1" applyBorder="1"/>
    <xf numFmtId="0" fontId="0" fillId="0" borderId="23" xfId="0" applyFill="1" applyBorder="1"/>
  </cellXfs>
  <cellStyles count="2">
    <cellStyle name="Normal" xfId="0" builtinId="0"/>
    <cellStyle name="Normal 2" xfId="1" xr:uid="{AD94CED0-34F9-4E80-96D2-A1D846F7858C}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533400</xdr:colOff>
      <xdr:row>2</xdr:row>
      <xdr:rowOff>163966</xdr:rowOff>
    </xdr:to>
    <xdr:pic>
      <xdr:nvPicPr>
        <xdr:cNvPr id="2" name="Picture 1" descr="https://www.unimedmanaus.com.br/visao/web/img/topo_logo_uniunimed_novo.jpg">
          <a:extLst>
            <a:ext uri="{FF2B5EF4-FFF2-40B4-BE49-F238E27FC236}">
              <a16:creationId xmlns:a16="http://schemas.microsoft.com/office/drawing/2014/main" id="{CD2FA48C-ED52-445A-B26E-1BF7E4B79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1095375" cy="516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44B7-1048-4008-B7D9-28C7DEB45607}">
  <sheetPr>
    <pageSetUpPr fitToPage="1"/>
  </sheetPr>
  <dimension ref="A1:W35"/>
  <sheetViews>
    <sheetView showGridLines="0" tabSelected="1" zoomScaleNormal="100"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B29" sqref="B29:D29"/>
    </sheetView>
  </sheetViews>
  <sheetFormatPr defaultRowHeight="15" x14ac:dyDescent="0.25"/>
  <cols>
    <col min="1" max="1" width="3.5703125" customWidth="1"/>
    <col min="2" max="2" width="25.7109375" customWidth="1"/>
    <col min="3" max="3" width="8.28515625" customWidth="1"/>
    <col min="4" max="4" width="9.7109375" customWidth="1"/>
    <col min="5" max="5" width="10.28515625" customWidth="1"/>
    <col min="6" max="15" width="8.28515625" customWidth="1"/>
    <col min="16" max="21" width="6.85546875" customWidth="1"/>
    <col min="22" max="22" width="7.5703125" customWidth="1"/>
    <col min="23" max="23" width="41.28515625" bestFit="1" customWidth="1"/>
  </cols>
  <sheetData>
    <row r="1" spans="1:23" ht="18.75" x14ac:dyDescent="0.3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8.25" customHeight="1" thickBot="1" x14ac:dyDescent="0.3"/>
    <row r="3" spans="1:23" ht="15.75" thickTop="1" x14ac:dyDescent="0.25">
      <c r="A3" s="127" t="s">
        <v>0</v>
      </c>
      <c r="B3" s="128"/>
      <c r="C3" s="129" t="s">
        <v>1</v>
      </c>
      <c r="D3" s="129"/>
      <c r="E3" s="129"/>
      <c r="F3" s="129"/>
      <c r="G3" s="129"/>
      <c r="H3" s="130"/>
      <c r="I3" s="131" t="s">
        <v>3</v>
      </c>
      <c r="J3" s="132"/>
      <c r="K3" s="132"/>
      <c r="L3" s="132"/>
      <c r="M3" s="132"/>
      <c r="N3" s="133"/>
      <c r="O3" s="134" t="s">
        <v>8</v>
      </c>
      <c r="P3" s="135" t="s">
        <v>5</v>
      </c>
      <c r="Q3" s="136"/>
      <c r="R3" s="136"/>
      <c r="S3" s="137"/>
      <c r="T3" s="138" t="s">
        <v>4</v>
      </c>
      <c r="U3" s="139"/>
      <c r="V3" s="140"/>
      <c r="W3" s="141" t="s">
        <v>9</v>
      </c>
    </row>
    <row r="4" spans="1:23" s="1" customFormat="1" ht="32.25" customHeight="1" thickBot="1" x14ac:dyDescent="0.3">
      <c r="A4" s="142"/>
      <c r="B4" s="114"/>
      <c r="C4" s="115" t="s">
        <v>2</v>
      </c>
      <c r="D4" s="115" t="s">
        <v>13</v>
      </c>
      <c r="E4" s="115" t="s">
        <v>11</v>
      </c>
      <c r="F4" s="115" t="s">
        <v>12</v>
      </c>
      <c r="G4" s="115" t="s">
        <v>7</v>
      </c>
      <c r="H4" s="116" t="s">
        <v>34</v>
      </c>
      <c r="I4" s="117" t="s">
        <v>2</v>
      </c>
      <c r="J4" s="118" t="s">
        <v>13</v>
      </c>
      <c r="K4" s="118" t="s">
        <v>11</v>
      </c>
      <c r="L4" s="118" t="s">
        <v>12</v>
      </c>
      <c r="M4" s="118" t="s">
        <v>7</v>
      </c>
      <c r="N4" s="119" t="s">
        <v>34</v>
      </c>
      <c r="O4" s="120" t="s">
        <v>36</v>
      </c>
      <c r="P4" s="121" t="s">
        <v>6</v>
      </c>
      <c r="Q4" s="122" t="s">
        <v>11</v>
      </c>
      <c r="R4" s="122" t="s">
        <v>68</v>
      </c>
      <c r="S4" s="123" t="s">
        <v>69</v>
      </c>
      <c r="T4" s="124" t="s">
        <v>6</v>
      </c>
      <c r="U4" s="125" t="s">
        <v>11</v>
      </c>
      <c r="V4" s="126" t="s">
        <v>71</v>
      </c>
      <c r="W4" s="143"/>
    </row>
    <row r="5" spans="1:23" ht="23.25" customHeight="1" thickTop="1" x14ac:dyDescent="0.25">
      <c r="A5" s="144">
        <v>1</v>
      </c>
      <c r="B5" s="100" t="s">
        <v>30</v>
      </c>
      <c r="C5" s="101">
        <v>0</v>
      </c>
      <c r="D5" s="101">
        <v>0</v>
      </c>
      <c r="E5" s="101">
        <v>0</v>
      </c>
      <c r="F5" s="101" t="s">
        <v>27</v>
      </c>
      <c r="G5" s="101">
        <v>0</v>
      </c>
      <c r="H5" s="102" t="s">
        <v>27</v>
      </c>
      <c r="I5" s="103">
        <v>0</v>
      </c>
      <c r="J5" s="104">
        <v>0</v>
      </c>
      <c r="K5" s="104">
        <v>0</v>
      </c>
      <c r="L5" s="104" t="s">
        <v>27</v>
      </c>
      <c r="M5" s="104">
        <v>0</v>
      </c>
      <c r="N5" s="105" t="s">
        <v>27</v>
      </c>
      <c r="O5" s="106" t="s">
        <v>27</v>
      </c>
      <c r="P5" s="107">
        <v>0</v>
      </c>
      <c r="Q5" s="108">
        <v>0</v>
      </c>
      <c r="R5" s="109">
        <v>0</v>
      </c>
      <c r="S5" s="110">
        <f t="shared" ref="S5:S12" si="0">Q5-P5-R5</f>
        <v>0</v>
      </c>
      <c r="T5" s="111">
        <v>0</v>
      </c>
      <c r="U5" s="112">
        <v>0</v>
      </c>
      <c r="V5" s="113">
        <f>U5-T5</f>
        <v>0</v>
      </c>
      <c r="W5" s="145"/>
    </row>
    <row r="6" spans="1:23" ht="23.25" customHeight="1" x14ac:dyDescent="0.25">
      <c r="A6" s="146">
        <v>2</v>
      </c>
      <c r="B6" s="54" t="s">
        <v>22</v>
      </c>
      <c r="C6" s="80">
        <v>0</v>
      </c>
      <c r="D6" s="80">
        <v>7</v>
      </c>
      <c r="E6" s="80">
        <v>4</v>
      </c>
      <c r="F6" s="80" t="s">
        <v>35</v>
      </c>
      <c r="G6" s="80">
        <v>0</v>
      </c>
      <c r="H6" s="81" t="s">
        <v>26</v>
      </c>
      <c r="I6" s="79">
        <v>0</v>
      </c>
      <c r="J6" s="75">
        <v>2</v>
      </c>
      <c r="K6" s="75">
        <v>1</v>
      </c>
      <c r="L6" s="75" t="s">
        <v>35</v>
      </c>
      <c r="M6" s="75">
        <v>0</v>
      </c>
      <c r="N6" s="76" t="s">
        <v>26</v>
      </c>
      <c r="O6" s="74" t="s">
        <v>35</v>
      </c>
      <c r="P6" s="73">
        <v>3</v>
      </c>
      <c r="Q6" s="65">
        <v>3</v>
      </c>
      <c r="R6" s="66">
        <v>0</v>
      </c>
      <c r="S6" s="67">
        <f t="shared" si="0"/>
        <v>0</v>
      </c>
      <c r="T6" s="69">
        <v>1</v>
      </c>
      <c r="U6" s="70">
        <v>1</v>
      </c>
      <c r="V6" s="71">
        <f t="shared" ref="V6:V24" si="1">U6-T6</f>
        <v>0</v>
      </c>
      <c r="W6" s="145"/>
    </row>
    <row r="7" spans="1:23" ht="23.25" customHeight="1" x14ac:dyDescent="0.25">
      <c r="A7" s="146">
        <v>3</v>
      </c>
      <c r="B7" s="54" t="s">
        <v>28</v>
      </c>
      <c r="C7" s="80">
        <v>0</v>
      </c>
      <c r="D7" s="80">
        <v>0</v>
      </c>
      <c r="E7" s="80">
        <v>0</v>
      </c>
      <c r="F7" s="80" t="s">
        <v>27</v>
      </c>
      <c r="G7" s="80">
        <v>0</v>
      </c>
      <c r="H7" s="81" t="s">
        <v>27</v>
      </c>
      <c r="I7" s="79">
        <v>0</v>
      </c>
      <c r="J7" s="75">
        <v>0</v>
      </c>
      <c r="K7" s="75">
        <v>0</v>
      </c>
      <c r="L7" s="75" t="s">
        <v>27</v>
      </c>
      <c r="M7" s="75">
        <v>0</v>
      </c>
      <c r="N7" s="76" t="s">
        <v>27</v>
      </c>
      <c r="O7" s="74" t="s">
        <v>27</v>
      </c>
      <c r="P7" s="73">
        <v>0</v>
      </c>
      <c r="Q7" s="65">
        <v>0</v>
      </c>
      <c r="R7" s="66">
        <v>0</v>
      </c>
      <c r="S7" s="67">
        <f t="shared" si="0"/>
        <v>0</v>
      </c>
      <c r="T7" s="69">
        <v>0</v>
      </c>
      <c r="U7" s="70">
        <v>0</v>
      </c>
      <c r="V7" s="71">
        <f t="shared" si="1"/>
        <v>0</v>
      </c>
      <c r="W7" s="145"/>
    </row>
    <row r="8" spans="1:23" ht="23.25" customHeight="1" x14ac:dyDescent="0.25">
      <c r="A8" s="146">
        <v>4</v>
      </c>
      <c r="B8" s="54" t="s">
        <v>29</v>
      </c>
      <c r="C8" s="80">
        <v>0</v>
      </c>
      <c r="D8" s="80">
        <v>0</v>
      </c>
      <c r="E8" s="80">
        <v>0</v>
      </c>
      <c r="F8" s="80" t="s">
        <v>27</v>
      </c>
      <c r="G8" s="80">
        <v>0</v>
      </c>
      <c r="H8" s="81" t="s">
        <v>27</v>
      </c>
      <c r="I8" s="79">
        <v>0</v>
      </c>
      <c r="J8" s="75">
        <v>0</v>
      </c>
      <c r="K8" s="75">
        <v>0</v>
      </c>
      <c r="L8" s="75" t="s">
        <v>27</v>
      </c>
      <c r="M8" s="75">
        <v>0</v>
      </c>
      <c r="N8" s="76" t="s">
        <v>27</v>
      </c>
      <c r="O8" s="74" t="s">
        <v>27</v>
      </c>
      <c r="P8" s="73">
        <v>0</v>
      </c>
      <c r="Q8" s="65">
        <v>0</v>
      </c>
      <c r="R8" s="66">
        <v>0</v>
      </c>
      <c r="S8" s="67">
        <f t="shared" si="0"/>
        <v>0</v>
      </c>
      <c r="T8" s="69">
        <v>0</v>
      </c>
      <c r="U8" s="70">
        <v>0</v>
      </c>
      <c r="V8" s="71">
        <f t="shared" si="1"/>
        <v>0</v>
      </c>
      <c r="W8" s="145"/>
    </row>
    <row r="9" spans="1:23" ht="23.25" customHeight="1" x14ac:dyDescent="0.25">
      <c r="A9" s="146">
        <v>5</v>
      </c>
      <c r="B9" s="54" t="s">
        <v>25</v>
      </c>
      <c r="C9" s="80">
        <v>0</v>
      </c>
      <c r="D9" s="80">
        <v>0</v>
      </c>
      <c r="E9" s="80">
        <v>0</v>
      </c>
      <c r="F9" s="80" t="s">
        <v>27</v>
      </c>
      <c r="G9" s="80">
        <v>0</v>
      </c>
      <c r="H9" s="81" t="s">
        <v>27</v>
      </c>
      <c r="I9" s="79">
        <v>0</v>
      </c>
      <c r="J9" s="75">
        <v>0</v>
      </c>
      <c r="K9" s="75">
        <v>0</v>
      </c>
      <c r="L9" s="75" t="s">
        <v>27</v>
      </c>
      <c r="M9" s="75">
        <v>0</v>
      </c>
      <c r="N9" s="76" t="s">
        <v>27</v>
      </c>
      <c r="O9" s="74" t="s">
        <v>27</v>
      </c>
      <c r="P9" s="73">
        <v>0</v>
      </c>
      <c r="Q9" s="65">
        <v>0</v>
      </c>
      <c r="R9" s="66">
        <v>0</v>
      </c>
      <c r="S9" s="67">
        <f t="shared" si="0"/>
        <v>0</v>
      </c>
      <c r="T9" s="69">
        <v>0</v>
      </c>
      <c r="U9" s="70">
        <v>0</v>
      </c>
      <c r="V9" s="71">
        <f t="shared" si="1"/>
        <v>0</v>
      </c>
      <c r="W9" s="145"/>
    </row>
    <row r="10" spans="1:23" ht="23.25" customHeight="1" x14ac:dyDescent="0.25">
      <c r="A10" s="146">
        <v>6</v>
      </c>
      <c r="B10" s="54" t="s">
        <v>16</v>
      </c>
      <c r="C10" s="80">
        <v>1</v>
      </c>
      <c r="D10" s="80">
        <v>1</v>
      </c>
      <c r="E10" s="80">
        <v>1</v>
      </c>
      <c r="F10" s="80" t="s">
        <v>35</v>
      </c>
      <c r="G10" s="80">
        <v>0</v>
      </c>
      <c r="H10" s="81" t="s">
        <v>26</v>
      </c>
      <c r="I10" s="79">
        <v>1</v>
      </c>
      <c r="J10" s="75">
        <v>2</v>
      </c>
      <c r="K10" s="75">
        <v>1</v>
      </c>
      <c r="L10" s="75" t="s">
        <v>35</v>
      </c>
      <c r="M10" s="75">
        <v>0</v>
      </c>
      <c r="N10" s="76" t="s">
        <v>26</v>
      </c>
      <c r="O10" s="74" t="s">
        <v>35</v>
      </c>
      <c r="P10" s="73">
        <v>0</v>
      </c>
      <c r="Q10" s="65">
        <v>1</v>
      </c>
      <c r="R10" s="66">
        <v>0</v>
      </c>
      <c r="S10" s="67">
        <f t="shared" si="0"/>
        <v>1</v>
      </c>
      <c r="T10" s="69">
        <v>0</v>
      </c>
      <c r="U10" s="70">
        <v>0</v>
      </c>
      <c r="V10" s="71">
        <f t="shared" si="1"/>
        <v>0</v>
      </c>
      <c r="W10" s="145"/>
    </row>
    <row r="11" spans="1:23" ht="23.25" customHeight="1" x14ac:dyDescent="0.25">
      <c r="A11" s="146">
        <v>7</v>
      </c>
      <c r="B11" s="54" t="s">
        <v>31</v>
      </c>
      <c r="C11" s="80">
        <v>0</v>
      </c>
      <c r="D11" s="80">
        <v>0</v>
      </c>
      <c r="E11" s="80">
        <v>0</v>
      </c>
      <c r="F11" s="80" t="s">
        <v>27</v>
      </c>
      <c r="G11" s="80">
        <v>0</v>
      </c>
      <c r="H11" s="81" t="s">
        <v>27</v>
      </c>
      <c r="I11" s="79">
        <v>0</v>
      </c>
      <c r="J11" s="75">
        <v>0</v>
      </c>
      <c r="K11" s="75">
        <v>0</v>
      </c>
      <c r="L11" s="75" t="s">
        <v>27</v>
      </c>
      <c r="M11" s="75">
        <v>0</v>
      </c>
      <c r="N11" s="76" t="s">
        <v>27</v>
      </c>
      <c r="O11" s="74" t="s">
        <v>27</v>
      </c>
      <c r="P11" s="73">
        <v>0</v>
      </c>
      <c r="Q11" s="65">
        <v>0</v>
      </c>
      <c r="R11" s="66">
        <v>0</v>
      </c>
      <c r="S11" s="67">
        <f t="shared" si="0"/>
        <v>0</v>
      </c>
      <c r="T11" s="69">
        <v>0</v>
      </c>
      <c r="U11" s="70">
        <v>0</v>
      </c>
      <c r="V11" s="71">
        <f t="shared" si="1"/>
        <v>0</v>
      </c>
      <c r="W11" s="145"/>
    </row>
    <row r="12" spans="1:23" ht="23.25" customHeight="1" x14ac:dyDescent="0.25">
      <c r="A12" s="146">
        <v>8</v>
      </c>
      <c r="B12" s="54" t="s">
        <v>23</v>
      </c>
      <c r="C12" s="80">
        <v>0</v>
      </c>
      <c r="D12" s="80">
        <v>0</v>
      </c>
      <c r="E12" s="80">
        <v>2</v>
      </c>
      <c r="F12" s="82"/>
      <c r="G12" s="80">
        <v>2</v>
      </c>
      <c r="H12" s="83" t="s">
        <v>33</v>
      </c>
      <c r="I12" s="79">
        <v>0</v>
      </c>
      <c r="J12" s="75">
        <v>0</v>
      </c>
      <c r="K12" s="75">
        <v>0</v>
      </c>
      <c r="L12" s="75" t="s">
        <v>27</v>
      </c>
      <c r="M12" s="75">
        <v>0</v>
      </c>
      <c r="N12" s="76" t="s">
        <v>27</v>
      </c>
      <c r="O12" s="74">
        <v>2</v>
      </c>
      <c r="P12" s="73">
        <v>0</v>
      </c>
      <c r="Q12" s="68"/>
      <c r="R12" s="66">
        <v>0</v>
      </c>
      <c r="S12" s="67">
        <f t="shared" si="0"/>
        <v>0</v>
      </c>
      <c r="T12" s="69">
        <v>0</v>
      </c>
      <c r="U12" s="70">
        <v>0</v>
      </c>
      <c r="V12" s="71">
        <f t="shared" si="1"/>
        <v>0</v>
      </c>
      <c r="W12" s="145" t="s">
        <v>37</v>
      </c>
    </row>
    <row r="13" spans="1:23" ht="23.25" customHeight="1" x14ac:dyDescent="0.25">
      <c r="A13" s="146">
        <v>9</v>
      </c>
      <c r="B13" s="54" t="s">
        <v>14</v>
      </c>
      <c r="C13" s="80">
        <v>5</v>
      </c>
      <c r="D13" s="80">
        <v>2</v>
      </c>
      <c r="E13" s="80">
        <v>6</v>
      </c>
      <c r="F13" s="82"/>
      <c r="G13" s="80">
        <v>4</v>
      </c>
      <c r="H13" s="83" t="s">
        <v>33</v>
      </c>
      <c r="I13" s="79">
        <v>3</v>
      </c>
      <c r="J13" s="75">
        <v>0</v>
      </c>
      <c r="K13" s="75">
        <v>3</v>
      </c>
      <c r="L13" s="77"/>
      <c r="M13" s="75">
        <v>3</v>
      </c>
      <c r="N13" s="78" t="s">
        <v>33</v>
      </c>
      <c r="O13" s="74" t="s">
        <v>35</v>
      </c>
      <c r="P13" s="73">
        <v>1</v>
      </c>
      <c r="Q13" s="65">
        <v>4</v>
      </c>
      <c r="R13" s="66">
        <v>4</v>
      </c>
      <c r="S13" s="67">
        <f>Q13-P13-R13</f>
        <v>-1</v>
      </c>
      <c r="T13" s="69">
        <v>1</v>
      </c>
      <c r="U13" s="70">
        <v>0</v>
      </c>
      <c r="V13" s="71">
        <f t="shared" si="1"/>
        <v>-1</v>
      </c>
      <c r="W13" s="145"/>
    </row>
    <row r="14" spans="1:23" ht="23.25" customHeight="1" x14ac:dyDescent="0.25">
      <c r="A14" s="146">
        <v>10</v>
      </c>
      <c r="B14" s="54" t="s">
        <v>15</v>
      </c>
      <c r="C14" s="80">
        <v>1</v>
      </c>
      <c r="D14" s="80">
        <v>1</v>
      </c>
      <c r="E14" s="80">
        <v>2</v>
      </c>
      <c r="F14" s="82"/>
      <c r="G14" s="80">
        <v>1</v>
      </c>
      <c r="H14" s="83" t="s">
        <v>33</v>
      </c>
      <c r="I14" s="79">
        <v>0</v>
      </c>
      <c r="J14" s="75">
        <v>1</v>
      </c>
      <c r="K14" s="75">
        <v>2</v>
      </c>
      <c r="L14" s="77"/>
      <c r="M14" s="75">
        <v>0</v>
      </c>
      <c r="N14" s="78" t="s">
        <v>33</v>
      </c>
      <c r="O14" s="74" t="s">
        <v>35</v>
      </c>
      <c r="P14" s="73">
        <v>0</v>
      </c>
      <c r="Q14" s="65">
        <v>0</v>
      </c>
      <c r="R14" s="66">
        <v>0</v>
      </c>
      <c r="S14" s="67">
        <f t="shared" ref="S14:S24" si="2">Q14-P14-R14</f>
        <v>0</v>
      </c>
      <c r="T14" s="69">
        <v>0</v>
      </c>
      <c r="U14" s="70">
        <v>1</v>
      </c>
      <c r="V14" s="71">
        <f t="shared" si="1"/>
        <v>1</v>
      </c>
      <c r="W14" s="145"/>
    </row>
    <row r="15" spans="1:23" ht="23.25" customHeight="1" x14ac:dyDescent="0.25">
      <c r="A15" s="146">
        <v>11</v>
      </c>
      <c r="B15" s="54" t="s">
        <v>21</v>
      </c>
      <c r="C15" s="80">
        <v>0</v>
      </c>
      <c r="D15" s="80">
        <v>2</v>
      </c>
      <c r="E15" s="80">
        <v>2</v>
      </c>
      <c r="F15" s="80" t="s">
        <v>35</v>
      </c>
      <c r="G15" s="80">
        <v>0</v>
      </c>
      <c r="H15" s="83" t="s">
        <v>33</v>
      </c>
      <c r="I15" s="79">
        <v>0</v>
      </c>
      <c r="J15" s="75">
        <v>0</v>
      </c>
      <c r="K15" s="75">
        <v>0</v>
      </c>
      <c r="L15" s="75" t="s">
        <v>27</v>
      </c>
      <c r="M15" s="75">
        <v>0</v>
      </c>
      <c r="N15" s="76" t="s">
        <v>27</v>
      </c>
      <c r="O15" s="74" t="s">
        <v>35</v>
      </c>
      <c r="P15" s="73">
        <v>0</v>
      </c>
      <c r="Q15" s="68"/>
      <c r="R15" s="66">
        <v>0</v>
      </c>
      <c r="S15" s="67">
        <f t="shared" si="2"/>
        <v>0</v>
      </c>
      <c r="T15" s="69">
        <v>0</v>
      </c>
      <c r="U15" s="72"/>
      <c r="V15" s="71">
        <f t="shared" si="1"/>
        <v>0</v>
      </c>
      <c r="W15" s="145"/>
    </row>
    <row r="16" spans="1:23" ht="23.25" customHeight="1" x14ac:dyDescent="0.25">
      <c r="A16" s="146">
        <v>12</v>
      </c>
      <c r="B16" s="54" t="s">
        <v>32</v>
      </c>
      <c r="C16" s="80">
        <v>0</v>
      </c>
      <c r="D16" s="80">
        <v>0</v>
      </c>
      <c r="E16" s="80">
        <v>0</v>
      </c>
      <c r="F16" s="80" t="s">
        <v>27</v>
      </c>
      <c r="G16" s="80">
        <v>0</v>
      </c>
      <c r="H16" s="81" t="s">
        <v>27</v>
      </c>
      <c r="I16" s="79">
        <v>0</v>
      </c>
      <c r="J16" s="75">
        <v>0</v>
      </c>
      <c r="K16" s="75">
        <v>0</v>
      </c>
      <c r="L16" s="75" t="s">
        <v>27</v>
      </c>
      <c r="M16" s="75">
        <v>0</v>
      </c>
      <c r="N16" s="76" t="s">
        <v>27</v>
      </c>
      <c r="O16" s="74" t="s">
        <v>35</v>
      </c>
      <c r="P16" s="73">
        <v>0</v>
      </c>
      <c r="Q16" s="65">
        <v>0</v>
      </c>
      <c r="R16" s="66">
        <v>0</v>
      </c>
      <c r="S16" s="67">
        <f t="shared" si="2"/>
        <v>0</v>
      </c>
      <c r="T16" s="69">
        <v>0</v>
      </c>
      <c r="U16" s="70">
        <v>0</v>
      </c>
      <c r="V16" s="71">
        <f t="shared" si="1"/>
        <v>0</v>
      </c>
      <c r="W16" s="145"/>
    </row>
    <row r="17" spans="1:23" ht="23.25" customHeight="1" x14ac:dyDescent="0.25">
      <c r="A17" s="146">
        <v>13</v>
      </c>
      <c r="B17" s="54" t="s">
        <v>17</v>
      </c>
      <c r="C17" s="80">
        <v>9</v>
      </c>
      <c r="D17" s="80">
        <v>4</v>
      </c>
      <c r="E17" s="80">
        <v>9</v>
      </c>
      <c r="F17" s="82"/>
      <c r="G17" s="80">
        <v>5</v>
      </c>
      <c r="H17" s="83" t="s">
        <v>33</v>
      </c>
      <c r="I17" s="79">
        <v>4</v>
      </c>
      <c r="J17" s="75">
        <v>2</v>
      </c>
      <c r="K17" s="75">
        <v>2</v>
      </c>
      <c r="L17" s="75" t="s">
        <v>35</v>
      </c>
      <c r="M17" s="75">
        <v>4</v>
      </c>
      <c r="N17" s="78" t="s">
        <v>33</v>
      </c>
      <c r="O17" s="74">
        <v>2</v>
      </c>
      <c r="P17" s="73">
        <v>2</v>
      </c>
      <c r="Q17" s="65">
        <v>6</v>
      </c>
      <c r="R17" s="66">
        <v>3</v>
      </c>
      <c r="S17" s="67">
        <f t="shared" si="2"/>
        <v>1</v>
      </c>
      <c r="T17" s="69">
        <v>2</v>
      </c>
      <c r="U17" s="70">
        <v>3</v>
      </c>
      <c r="V17" s="71">
        <f t="shared" si="1"/>
        <v>1</v>
      </c>
      <c r="W17" s="145"/>
    </row>
    <row r="18" spans="1:23" ht="23.25" customHeight="1" x14ac:dyDescent="0.25">
      <c r="A18" s="146">
        <v>14</v>
      </c>
      <c r="B18" s="54" t="s">
        <v>18</v>
      </c>
      <c r="C18" s="80">
        <v>7</v>
      </c>
      <c r="D18" s="80">
        <v>2</v>
      </c>
      <c r="E18" s="80">
        <v>5</v>
      </c>
      <c r="F18" s="82"/>
      <c r="G18" s="80">
        <v>5</v>
      </c>
      <c r="H18" s="83" t="s">
        <v>33</v>
      </c>
      <c r="I18" s="79">
        <v>2</v>
      </c>
      <c r="J18" s="75">
        <v>0</v>
      </c>
      <c r="K18" s="75">
        <v>2</v>
      </c>
      <c r="L18" s="77"/>
      <c r="M18" s="75">
        <v>2</v>
      </c>
      <c r="N18" s="78" t="s">
        <v>33</v>
      </c>
      <c r="O18" s="74" t="s">
        <v>35</v>
      </c>
      <c r="P18" s="73">
        <v>0</v>
      </c>
      <c r="Q18" s="65">
        <v>3</v>
      </c>
      <c r="R18" s="66">
        <v>1</v>
      </c>
      <c r="S18" s="67">
        <f t="shared" si="2"/>
        <v>2</v>
      </c>
      <c r="T18" s="69">
        <v>0</v>
      </c>
      <c r="U18" s="72"/>
      <c r="V18" s="71">
        <f t="shared" si="1"/>
        <v>0</v>
      </c>
      <c r="W18" s="145"/>
    </row>
    <row r="19" spans="1:23" ht="23.25" customHeight="1" x14ac:dyDescent="0.25">
      <c r="A19" s="146">
        <v>15</v>
      </c>
      <c r="B19" s="54" t="s">
        <v>70</v>
      </c>
      <c r="C19" s="80">
        <v>3</v>
      </c>
      <c r="D19" s="80">
        <v>0</v>
      </c>
      <c r="E19" s="80">
        <v>3</v>
      </c>
      <c r="F19" s="82"/>
      <c r="G19" s="80">
        <v>3</v>
      </c>
      <c r="H19" s="83" t="s">
        <v>33</v>
      </c>
      <c r="I19" s="79">
        <v>1</v>
      </c>
      <c r="J19" s="75">
        <v>0</v>
      </c>
      <c r="K19" s="75">
        <v>1</v>
      </c>
      <c r="L19" s="77"/>
      <c r="M19" s="75">
        <v>1</v>
      </c>
      <c r="N19" s="78" t="s">
        <v>33</v>
      </c>
      <c r="O19" s="74" t="s">
        <v>35</v>
      </c>
      <c r="P19" s="73">
        <v>0</v>
      </c>
      <c r="Q19" s="68"/>
      <c r="R19" s="66">
        <v>0</v>
      </c>
      <c r="S19" s="67">
        <f t="shared" si="2"/>
        <v>0</v>
      </c>
      <c r="T19" s="69">
        <v>0</v>
      </c>
      <c r="U19" s="72"/>
      <c r="V19" s="71">
        <f t="shared" si="1"/>
        <v>0</v>
      </c>
      <c r="W19" s="145"/>
    </row>
    <row r="20" spans="1:23" ht="23.25" customHeight="1" x14ac:dyDescent="0.25">
      <c r="A20" s="146">
        <v>16</v>
      </c>
      <c r="B20" s="54" t="s">
        <v>19</v>
      </c>
      <c r="C20" s="80">
        <v>3</v>
      </c>
      <c r="D20" s="80">
        <v>1</v>
      </c>
      <c r="E20" s="80">
        <v>2</v>
      </c>
      <c r="F20" s="82"/>
      <c r="G20" s="80">
        <v>2</v>
      </c>
      <c r="H20" s="83" t="s">
        <v>33</v>
      </c>
      <c r="I20" s="79">
        <v>1</v>
      </c>
      <c r="J20" s="75">
        <v>1</v>
      </c>
      <c r="K20" s="75">
        <v>0</v>
      </c>
      <c r="L20" s="75" t="s">
        <v>35</v>
      </c>
      <c r="M20" s="75">
        <v>0</v>
      </c>
      <c r="N20" s="76" t="s">
        <v>26</v>
      </c>
      <c r="O20" s="74">
        <v>2</v>
      </c>
      <c r="P20" s="73">
        <v>0</v>
      </c>
      <c r="Q20" s="65">
        <v>1</v>
      </c>
      <c r="R20" s="66">
        <v>1</v>
      </c>
      <c r="S20" s="67">
        <f t="shared" si="2"/>
        <v>0</v>
      </c>
      <c r="T20" s="69">
        <v>0</v>
      </c>
      <c r="U20" s="72"/>
      <c r="V20" s="71">
        <f t="shared" si="1"/>
        <v>0</v>
      </c>
      <c r="W20" s="145"/>
    </row>
    <row r="21" spans="1:23" ht="23.25" customHeight="1" x14ac:dyDescent="0.25">
      <c r="A21" s="146">
        <v>17</v>
      </c>
      <c r="B21" s="54" t="s">
        <v>20</v>
      </c>
      <c r="C21" s="80">
        <v>3</v>
      </c>
      <c r="D21" s="80">
        <v>2</v>
      </c>
      <c r="E21" s="80">
        <v>2</v>
      </c>
      <c r="F21" s="80" t="s">
        <v>35</v>
      </c>
      <c r="G21" s="80">
        <v>1</v>
      </c>
      <c r="H21" s="83" t="s">
        <v>33</v>
      </c>
      <c r="I21" s="79">
        <v>1</v>
      </c>
      <c r="J21" s="75">
        <v>0</v>
      </c>
      <c r="K21" s="75">
        <v>1</v>
      </c>
      <c r="L21" s="77"/>
      <c r="M21" s="75">
        <v>1</v>
      </c>
      <c r="N21" s="78" t="s">
        <v>33</v>
      </c>
      <c r="O21" s="74" t="s">
        <v>35</v>
      </c>
      <c r="P21" s="73">
        <v>1</v>
      </c>
      <c r="Q21" s="65">
        <v>1</v>
      </c>
      <c r="R21" s="66">
        <v>1</v>
      </c>
      <c r="S21" s="67">
        <f t="shared" si="2"/>
        <v>-1</v>
      </c>
      <c r="T21" s="69">
        <v>0</v>
      </c>
      <c r="U21" s="72"/>
      <c r="V21" s="71">
        <f t="shared" si="1"/>
        <v>0</v>
      </c>
      <c r="W21" s="145"/>
    </row>
    <row r="22" spans="1:23" ht="23.25" customHeight="1" x14ac:dyDescent="0.25">
      <c r="A22" s="146">
        <v>18</v>
      </c>
      <c r="B22" s="54" t="s">
        <v>19</v>
      </c>
      <c r="C22" s="80">
        <v>3</v>
      </c>
      <c r="D22" s="80">
        <v>2</v>
      </c>
      <c r="E22" s="80">
        <v>2</v>
      </c>
      <c r="F22" s="80" t="s">
        <v>35</v>
      </c>
      <c r="G22" s="80">
        <v>1</v>
      </c>
      <c r="H22" s="83" t="s">
        <v>33</v>
      </c>
      <c r="I22" s="79">
        <v>1</v>
      </c>
      <c r="J22" s="75">
        <v>0</v>
      </c>
      <c r="K22" s="75">
        <v>1</v>
      </c>
      <c r="L22" s="77"/>
      <c r="M22" s="75">
        <v>1</v>
      </c>
      <c r="N22" s="78" t="s">
        <v>33</v>
      </c>
      <c r="O22" s="74">
        <v>1</v>
      </c>
      <c r="P22" s="73">
        <v>1</v>
      </c>
      <c r="Q22" s="65">
        <v>1</v>
      </c>
      <c r="R22" s="66">
        <v>1</v>
      </c>
      <c r="S22" s="67">
        <f t="shared" si="2"/>
        <v>-1</v>
      </c>
      <c r="T22" s="69">
        <v>0</v>
      </c>
      <c r="U22" s="72"/>
      <c r="V22" s="71">
        <f t="shared" si="1"/>
        <v>0</v>
      </c>
      <c r="W22" s="145"/>
    </row>
    <row r="23" spans="1:23" ht="23.25" customHeight="1" x14ac:dyDescent="0.25">
      <c r="A23" s="146">
        <v>19</v>
      </c>
      <c r="B23" s="54" t="s">
        <v>19</v>
      </c>
      <c r="C23" s="80">
        <v>3</v>
      </c>
      <c r="D23" s="80">
        <v>1</v>
      </c>
      <c r="E23" s="80">
        <v>2</v>
      </c>
      <c r="F23" s="82"/>
      <c r="G23" s="80">
        <v>2</v>
      </c>
      <c r="H23" s="83" t="s">
        <v>33</v>
      </c>
      <c r="I23" s="79">
        <v>1</v>
      </c>
      <c r="J23" s="75">
        <v>0</v>
      </c>
      <c r="K23" s="75">
        <v>1</v>
      </c>
      <c r="L23" s="77"/>
      <c r="M23" s="75">
        <v>1</v>
      </c>
      <c r="N23" s="78" t="s">
        <v>33</v>
      </c>
      <c r="O23" s="74" t="s">
        <v>35</v>
      </c>
      <c r="P23" s="73">
        <v>0</v>
      </c>
      <c r="Q23" s="65">
        <v>1</v>
      </c>
      <c r="R23" s="66">
        <v>1</v>
      </c>
      <c r="S23" s="67">
        <f t="shared" si="2"/>
        <v>0</v>
      </c>
      <c r="T23" s="69">
        <v>0</v>
      </c>
      <c r="U23" s="72"/>
      <c r="V23" s="71">
        <f t="shared" si="1"/>
        <v>0</v>
      </c>
      <c r="W23" s="145"/>
    </row>
    <row r="24" spans="1:23" ht="23.25" customHeight="1" thickBot="1" x14ac:dyDescent="0.3">
      <c r="A24" s="147">
        <v>20</v>
      </c>
      <c r="B24" s="84" t="s">
        <v>24</v>
      </c>
      <c r="C24" s="85">
        <v>0</v>
      </c>
      <c r="D24" s="85">
        <v>0</v>
      </c>
      <c r="E24" s="85">
        <v>2</v>
      </c>
      <c r="F24" s="86"/>
      <c r="G24" s="85">
        <v>2</v>
      </c>
      <c r="H24" s="87" t="s">
        <v>33</v>
      </c>
      <c r="I24" s="88">
        <v>0</v>
      </c>
      <c r="J24" s="89">
        <v>0</v>
      </c>
      <c r="K24" s="89">
        <v>2</v>
      </c>
      <c r="L24" s="90"/>
      <c r="M24" s="89">
        <v>2</v>
      </c>
      <c r="N24" s="91" t="s">
        <v>33</v>
      </c>
      <c r="O24" s="92">
        <v>4</v>
      </c>
      <c r="P24" s="93">
        <v>0</v>
      </c>
      <c r="Q24" s="94"/>
      <c r="R24" s="95">
        <v>0</v>
      </c>
      <c r="S24" s="96">
        <f t="shared" si="2"/>
        <v>0</v>
      </c>
      <c r="T24" s="97">
        <v>0</v>
      </c>
      <c r="U24" s="98"/>
      <c r="V24" s="99">
        <f t="shared" si="1"/>
        <v>0</v>
      </c>
      <c r="W24" s="145"/>
    </row>
    <row r="25" spans="1:23" ht="16.5" thickTop="1" thickBot="1" x14ac:dyDescent="0.3">
      <c r="A25" s="148"/>
      <c r="B25" s="149" t="s">
        <v>48</v>
      </c>
      <c r="C25" s="150">
        <f>SUM(C5:C24)</f>
        <v>38</v>
      </c>
      <c r="D25" s="150">
        <f>SUM(D5:D24)</f>
        <v>25</v>
      </c>
      <c r="E25" s="150">
        <f>SUM(E5:E24)</f>
        <v>44</v>
      </c>
      <c r="F25" s="150">
        <f>SUM(F5:F24)</f>
        <v>0</v>
      </c>
      <c r="G25" s="150">
        <f>SUM(G5:G24)</f>
        <v>28</v>
      </c>
      <c r="H25" s="151"/>
      <c r="I25" s="152">
        <f>SUM(I5:I24)</f>
        <v>15</v>
      </c>
      <c r="J25" s="153">
        <f>SUM(J5:J24)</f>
        <v>8</v>
      </c>
      <c r="K25" s="153">
        <f>SUM(K5:K24)</f>
        <v>17</v>
      </c>
      <c r="L25" s="153">
        <f>SUM(L5:L24)</f>
        <v>0</v>
      </c>
      <c r="M25" s="153">
        <f>SUM(M5:M24)</f>
        <v>15</v>
      </c>
      <c r="N25" s="154"/>
      <c r="O25" s="155">
        <f>SUM(O5:O24)</f>
        <v>11</v>
      </c>
      <c r="P25" s="156">
        <f>SUM(P5:P24)</f>
        <v>8</v>
      </c>
      <c r="Q25" s="157">
        <f>SUM(Q5:Q24)</f>
        <v>21</v>
      </c>
      <c r="R25" s="157">
        <f>SUM(R5:R24)</f>
        <v>12</v>
      </c>
      <c r="S25" s="158">
        <f>SUM(S5:S24)</f>
        <v>1</v>
      </c>
      <c r="T25" s="159">
        <f>SUM(T5:T24)</f>
        <v>4</v>
      </c>
      <c r="U25" s="160">
        <f>SUM(U5:U24)</f>
        <v>5</v>
      </c>
      <c r="V25" s="161">
        <f>SUM(V5:V24)</f>
        <v>1</v>
      </c>
      <c r="W25" s="162"/>
    </row>
    <row r="26" spans="1:23" ht="15.75" thickTop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P26" s="7"/>
      <c r="Q26" s="7"/>
      <c r="R26" s="7"/>
      <c r="S26" s="7"/>
      <c r="T26" s="7"/>
      <c r="U26" s="7"/>
      <c r="V26" s="7"/>
    </row>
    <row r="27" spans="1:23" x14ac:dyDescent="0.25">
      <c r="D27" s="4"/>
      <c r="E27" s="16" t="s">
        <v>45</v>
      </c>
      <c r="F27" s="16"/>
      <c r="G27" s="16"/>
      <c r="H27" s="16" t="s">
        <v>47</v>
      </c>
      <c r="I27" s="16"/>
      <c r="J27" s="16"/>
      <c r="K27" s="16" t="s">
        <v>46</v>
      </c>
    </row>
    <row r="28" spans="1:23" x14ac:dyDescent="0.25">
      <c r="B28" s="9" t="s">
        <v>39</v>
      </c>
      <c r="C28" s="10"/>
      <c r="D28" s="10"/>
      <c r="E28" s="11">
        <f>E25-D25</f>
        <v>19</v>
      </c>
      <c r="F28" s="12" t="s">
        <v>40</v>
      </c>
      <c r="G28" s="13">
        <f>E28+K28</f>
        <v>28</v>
      </c>
      <c r="H28" s="13"/>
      <c r="I28" s="13"/>
      <c r="J28" s="14" t="s">
        <v>41</v>
      </c>
      <c r="K28" s="15">
        <f>K25-J25</f>
        <v>9</v>
      </c>
      <c r="O28" s="8" t="s">
        <v>44</v>
      </c>
      <c r="P28" s="8"/>
      <c r="Q28" s="8"/>
      <c r="R28" s="8"/>
      <c r="S28" s="8"/>
      <c r="T28" s="8"/>
      <c r="U28" s="2">
        <v>11</v>
      </c>
      <c r="V28" s="2">
        <v>11</v>
      </c>
    </row>
    <row r="29" spans="1:23" x14ac:dyDescent="0.25">
      <c r="B29" s="9" t="s">
        <v>38</v>
      </c>
      <c r="C29" s="10"/>
      <c r="D29" s="10"/>
      <c r="E29" s="11">
        <f>C25-D25</f>
        <v>13</v>
      </c>
      <c r="F29" s="12" t="s">
        <v>40</v>
      </c>
      <c r="G29" s="13">
        <f>E29+K29</f>
        <v>20</v>
      </c>
      <c r="H29" s="13"/>
      <c r="I29" s="13"/>
      <c r="J29" s="14" t="s">
        <v>41</v>
      </c>
      <c r="K29" s="15">
        <f>I25-J25</f>
        <v>7</v>
      </c>
      <c r="O29" s="8" t="s">
        <v>43</v>
      </c>
      <c r="P29" s="8"/>
      <c r="Q29" s="8"/>
      <c r="R29" s="8"/>
      <c r="S29" s="8"/>
      <c r="T29" s="8"/>
      <c r="U29" s="2">
        <f>U25-S25</f>
        <v>4</v>
      </c>
      <c r="V29" s="2">
        <f>V25-T25</f>
        <v>-3</v>
      </c>
    </row>
    <row r="32" spans="1:23" x14ac:dyDescent="0.25">
      <c r="B32" s="5"/>
      <c r="C32" t="s">
        <v>64</v>
      </c>
    </row>
    <row r="33" spans="2:3" x14ac:dyDescent="0.25">
      <c r="B33" s="3"/>
      <c r="C33" t="s">
        <v>65</v>
      </c>
    </row>
    <row r="34" spans="2:3" x14ac:dyDescent="0.25">
      <c r="B34" s="63"/>
      <c r="C34" t="s">
        <v>66</v>
      </c>
    </row>
    <row r="35" spans="2:3" x14ac:dyDescent="0.25">
      <c r="B35" s="64"/>
      <c r="C35" t="s">
        <v>67</v>
      </c>
    </row>
  </sheetData>
  <mergeCells count="13">
    <mergeCell ref="A1:W1"/>
    <mergeCell ref="G28:I28"/>
    <mergeCell ref="G29:I29"/>
    <mergeCell ref="O28:T28"/>
    <mergeCell ref="O29:T29"/>
    <mergeCell ref="B28:D28"/>
    <mergeCell ref="B29:D29"/>
    <mergeCell ref="P3:S3"/>
    <mergeCell ref="W3:W4"/>
    <mergeCell ref="A3:B4"/>
    <mergeCell ref="T3:V3"/>
    <mergeCell ref="I3:N3"/>
    <mergeCell ref="C3:H3"/>
  </mergeCells>
  <pageMargins left="0.23622047244094491" right="0.23622047244094491" top="0.74803149606299213" bottom="0.74803149606299213" header="0.31496062992125984" footer="0.31496062992125984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2955-27A1-4A93-B419-621065EAE68E}">
  <sheetPr>
    <pageSetUpPr fitToPage="1"/>
  </sheetPr>
  <dimension ref="A1:M27"/>
  <sheetViews>
    <sheetView workbookViewId="0">
      <selection activeCell="A11" sqref="A11"/>
    </sheetView>
  </sheetViews>
  <sheetFormatPr defaultRowHeight="15" x14ac:dyDescent="0.25"/>
  <cols>
    <col min="5" max="5" width="13.5703125" customWidth="1"/>
    <col min="6" max="6" width="6.85546875" customWidth="1"/>
    <col min="7" max="9" width="15.7109375" customWidth="1"/>
  </cols>
  <sheetData>
    <row r="1" spans="1:13" x14ac:dyDescent="0.25">
      <c r="A1" s="17"/>
      <c r="B1" s="18"/>
      <c r="C1" s="19" t="s">
        <v>49</v>
      </c>
      <c r="D1" s="19"/>
      <c r="E1" s="19"/>
      <c r="F1" s="19"/>
      <c r="G1" s="19"/>
      <c r="H1" s="20" t="s">
        <v>50</v>
      </c>
      <c r="I1" s="20"/>
    </row>
    <row r="2" spans="1:13" x14ac:dyDescent="0.25">
      <c r="A2" s="21"/>
      <c r="B2" s="22"/>
      <c r="C2" s="23"/>
      <c r="D2" s="23"/>
      <c r="E2" s="23"/>
      <c r="F2" s="23"/>
      <c r="G2" s="23"/>
      <c r="H2" s="20" t="s">
        <v>51</v>
      </c>
      <c r="I2" s="20"/>
    </row>
    <row r="3" spans="1:13" x14ac:dyDescent="0.25">
      <c r="A3" s="24"/>
      <c r="B3" s="25"/>
      <c r="C3" s="26"/>
      <c r="D3" s="26"/>
      <c r="E3" s="26"/>
      <c r="F3" s="26"/>
      <c r="G3" s="26"/>
      <c r="H3" s="20" t="s">
        <v>52</v>
      </c>
      <c r="I3" s="20" t="s">
        <v>53</v>
      </c>
    </row>
    <row r="4" spans="1:13" x14ac:dyDescent="0.25">
      <c r="A4" s="27" t="s">
        <v>54</v>
      </c>
      <c r="B4" s="28"/>
      <c r="C4" s="28"/>
      <c r="D4" s="28"/>
      <c r="E4" s="28"/>
      <c r="F4" s="28"/>
      <c r="G4" s="28"/>
      <c r="H4" s="28"/>
      <c r="I4" s="29"/>
    </row>
    <row r="5" spans="1:13" ht="15" customHeight="1" x14ac:dyDescent="0.25">
      <c r="A5" s="30"/>
      <c r="B5" s="31" t="s">
        <v>57</v>
      </c>
      <c r="C5" s="32"/>
      <c r="D5" s="32"/>
      <c r="E5" s="32"/>
      <c r="F5" s="32"/>
      <c r="G5" s="32"/>
      <c r="H5" s="32"/>
      <c r="I5" s="33" t="s">
        <v>58</v>
      </c>
    </row>
    <row r="6" spans="1:13" ht="15" customHeight="1" x14ac:dyDescent="0.25">
      <c r="A6" s="34"/>
      <c r="B6" s="35"/>
      <c r="C6" s="35"/>
      <c r="D6" s="35"/>
      <c r="E6" s="35"/>
      <c r="F6" s="35"/>
      <c r="G6" s="35"/>
      <c r="H6" s="35"/>
      <c r="I6" s="36"/>
    </row>
    <row r="7" spans="1:13" ht="15" customHeight="1" x14ac:dyDescent="0.25">
      <c r="A7" s="37"/>
      <c r="B7" s="38"/>
      <c r="C7" s="38"/>
      <c r="D7" s="38"/>
      <c r="E7" s="38"/>
      <c r="F7" s="38"/>
      <c r="G7" s="38"/>
      <c r="H7" s="38"/>
      <c r="I7" s="39"/>
    </row>
    <row r="8" spans="1:13" x14ac:dyDescent="0.25">
      <c r="A8" s="61" t="s">
        <v>42</v>
      </c>
      <c r="B8" s="55" t="s">
        <v>55</v>
      </c>
      <c r="C8" s="56"/>
      <c r="D8" s="56"/>
      <c r="E8" s="56"/>
      <c r="F8" s="57"/>
      <c r="G8" s="40"/>
      <c r="H8" s="40"/>
      <c r="I8" s="41"/>
    </row>
    <row r="9" spans="1:13" ht="15.75" x14ac:dyDescent="0.25">
      <c r="A9" s="62"/>
      <c r="B9" s="58"/>
      <c r="C9" s="59"/>
      <c r="D9" s="59"/>
      <c r="E9" s="59"/>
      <c r="F9" s="60"/>
      <c r="G9" s="42" t="s">
        <v>59</v>
      </c>
      <c r="H9" s="42" t="s">
        <v>60</v>
      </c>
      <c r="I9" s="42" t="s">
        <v>61</v>
      </c>
      <c r="M9" s="163" t="s">
        <v>72</v>
      </c>
    </row>
    <row r="10" spans="1:13" ht="15.75" x14ac:dyDescent="0.25">
      <c r="A10" s="2">
        <f>'PARQUE DE IMAGEM'!F25+'PARQUE DE IMAGEM'!L25+'READEQ. DISPENSÁRIO'!E8+'READEQ. DISPENSÁRIO'!J8</f>
        <v>0</v>
      </c>
      <c r="B10" s="9" t="s">
        <v>63</v>
      </c>
      <c r="C10" s="10"/>
      <c r="D10" s="10"/>
      <c r="E10" s="10"/>
      <c r="F10" s="43"/>
      <c r="G10" s="44"/>
      <c r="H10" s="44"/>
      <c r="I10" s="44"/>
      <c r="M10" s="163" t="s">
        <v>73</v>
      </c>
    </row>
    <row r="11" spans="1:13" ht="15.75" x14ac:dyDescent="0.25">
      <c r="A11" s="2">
        <f>'PARQUE DE IMAGEM'!G25+'PARQUE DE IMAGEM'!M25+'READEQ. DISPENSÁRIO'!F8+'READEQ. DISPENSÁRIO'!K8</f>
        <v>53</v>
      </c>
      <c r="B11" s="9" t="s">
        <v>87</v>
      </c>
      <c r="C11" s="10"/>
      <c r="D11" s="10"/>
      <c r="E11" s="10"/>
      <c r="F11" s="43"/>
      <c r="G11" s="44"/>
      <c r="H11" s="44"/>
      <c r="I11" s="44"/>
      <c r="M11" s="163" t="s">
        <v>74</v>
      </c>
    </row>
    <row r="12" spans="1:13" ht="15.75" x14ac:dyDescent="0.25">
      <c r="A12" s="2">
        <v>2</v>
      </c>
      <c r="B12" s="9" t="s">
        <v>80</v>
      </c>
      <c r="C12" s="10"/>
      <c r="D12" s="10"/>
      <c r="E12" s="10"/>
      <c r="F12" s="43"/>
      <c r="G12" s="44"/>
      <c r="H12" s="44"/>
      <c r="I12" s="44"/>
      <c r="M12" s="164" t="s">
        <v>75</v>
      </c>
    </row>
    <row r="13" spans="1:13" ht="15.75" x14ac:dyDescent="0.25">
      <c r="A13" s="2">
        <v>6</v>
      </c>
      <c r="B13" s="9" t="s">
        <v>81</v>
      </c>
      <c r="C13" s="10"/>
      <c r="D13" s="10"/>
      <c r="E13" s="10"/>
      <c r="F13" s="43"/>
      <c r="G13" s="44"/>
      <c r="H13" s="44"/>
      <c r="I13" s="44"/>
      <c r="M13" s="163" t="s">
        <v>76</v>
      </c>
    </row>
    <row r="14" spans="1:13" ht="15.75" x14ac:dyDescent="0.25">
      <c r="A14" s="2">
        <v>1</v>
      </c>
      <c r="B14" s="9" t="s">
        <v>82</v>
      </c>
      <c r="C14" s="10"/>
      <c r="D14" s="10"/>
      <c r="E14" s="10"/>
      <c r="F14" s="43"/>
      <c r="G14" s="44"/>
      <c r="H14" s="44"/>
      <c r="I14" s="44"/>
      <c r="M14" s="164" t="s">
        <v>77</v>
      </c>
    </row>
    <row r="15" spans="1:13" ht="15.75" x14ac:dyDescent="0.25">
      <c r="A15" s="2">
        <v>50</v>
      </c>
      <c r="B15" s="9" t="s">
        <v>83</v>
      </c>
      <c r="C15" s="10"/>
      <c r="D15" s="10"/>
      <c r="E15" s="10"/>
      <c r="F15" s="43"/>
      <c r="G15" s="44"/>
      <c r="H15" s="44"/>
      <c r="I15" s="44"/>
      <c r="M15" s="163" t="s">
        <v>78</v>
      </c>
    </row>
    <row r="16" spans="1:13" ht="15.75" x14ac:dyDescent="0.25">
      <c r="A16" s="2">
        <v>1</v>
      </c>
      <c r="B16" s="9" t="s">
        <v>84</v>
      </c>
      <c r="C16" s="10"/>
      <c r="D16" s="10"/>
      <c r="E16" s="10"/>
      <c r="F16" s="43"/>
      <c r="G16" s="44"/>
      <c r="H16" s="45"/>
      <c r="I16" s="44"/>
      <c r="M16" s="163" t="s">
        <v>79</v>
      </c>
    </row>
    <row r="17" spans="1:9" x14ac:dyDescent="0.25">
      <c r="A17" s="2">
        <v>1</v>
      </c>
      <c r="B17" s="9" t="s">
        <v>85</v>
      </c>
      <c r="C17" s="10"/>
      <c r="D17" s="10"/>
      <c r="E17" s="10"/>
      <c r="F17" s="43"/>
      <c r="G17" s="44"/>
      <c r="H17" s="44"/>
      <c r="I17" s="44"/>
    </row>
    <row r="18" spans="1:9" x14ac:dyDescent="0.25">
      <c r="A18" s="2">
        <v>24</v>
      </c>
      <c r="B18" s="9" t="s">
        <v>86</v>
      </c>
      <c r="C18" s="10"/>
      <c r="D18" s="10"/>
      <c r="E18" s="10"/>
      <c r="F18" s="43"/>
      <c r="G18" s="44"/>
      <c r="H18" s="44"/>
      <c r="I18" s="44"/>
    </row>
    <row r="19" spans="1:9" x14ac:dyDescent="0.25">
      <c r="A19" s="46" t="s">
        <v>62</v>
      </c>
      <c r="B19" s="46"/>
      <c r="C19" s="46"/>
      <c r="D19" s="46"/>
      <c r="E19" s="46"/>
      <c r="F19" s="46"/>
      <c r="G19" s="47">
        <f>G11</f>
        <v>0</v>
      </c>
      <c r="H19" s="47">
        <f>H11</f>
        <v>0</v>
      </c>
      <c r="I19" s="47">
        <f>I17</f>
        <v>0</v>
      </c>
    </row>
    <row r="20" spans="1:9" x14ac:dyDescent="0.25">
      <c r="A20" s="48"/>
      <c r="B20" s="48"/>
      <c r="C20" s="48"/>
      <c r="D20" s="48"/>
      <c r="E20" s="48"/>
      <c r="F20" s="48"/>
      <c r="G20" s="50"/>
      <c r="H20" s="49"/>
      <c r="I20" s="50"/>
    </row>
    <row r="21" spans="1:9" x14ac:dyDescent="0.25">
      <c r="A21" s="51" t="s">
        <v>89</v>
      </c>
      <c r="B21" s="51"/>
      <c r="C21" s="51"/>
      <c r="D21" s="51"/>
      <c r="E21" s="51"/>
      <c r="F21" s="51"/>
      <c r="G21" s="52" t="s">
        <v>56</v>
      </c>
      <c r="H21" s="52"/>
      <c r="I21" s="52"/>
    </row>
    <row r="22" spans="1:9" x14ac:dyDescent="0.25">
      <c r="A22" s="8" t="s">
        <v>88</v>
      </c>
      <c r="B22" s="8"/>
      <c r="C22" s="8"/>
      <c r="D22" s="8"/>
      <c r="E22" s="8"/>
      <c r="F22" s="8"/>
      <c r="G22" s="53"/>
      <c r="H22" s="53"/>
      <c r="I22" s="53"/>
    </row>
    <row r="23" spans="1:9" x14ac:dyDescent="0.25">
      <c r="A23" s="9"/>
      <c r="B23" s="10"/>
      <c r="C23" s="10"/>
      <c r="D23" s="10"/>
      <c r="E23" s="10"/>
      <c r="F23" s="43"/>
      <c r="G23" s="53"/>
      <c r="H23" s="53"/>
      <c r="I23" s="53"/>
    </row>
    <row r="24" spans="1:9" x14ac:dyDescent="0.25">
      <c r="A24" s="8"/>
      <c r="B24" s="8"/>
      <c r="C24" s="8"/>
      <c r="D24" s="8"/>
      <c r="E24" s="8"/>
      <c r="F24" s="8"/>
      <c r="G24" s="53"/>
      <c r="H24" s="53"/>
      <c r="I24" s="53"/>
    </row>
    <row r="25" spans="1:9" x14ac:dyDescent="0.25">
      <c r="A25" s="8"/>
      <c r="B25" s="8"/>
      <c r="C25" s="8"/>
      <c r="D25" s="8"/>
      <c r="E25" s="8"/>
      <c r="F25" s="8"/>
      <c r="G25" s="53"/>
      <c r="H25" s="53"/>
      <c r="I25" s="53"/>
    </row>
    <row r="26" spans="1:9" x14ac:dyDescent="0.25">
      <c r="A26" s="9"/>
      <c r="B26" s="10"/>
      <c r="C26" s="10"/>
      <c r="D26" s="10"/>
      <c r="E26" s="10"/>
      <c r="F26" s="43"/>
      <c r="G26" s="53"/>
      <c r="H26" s="53"/>
      <c r="I26" s="53"/>
    </row>
    <row r="27" spans="1:9" x14ac:dyDescent="0.25">
      <c r="A27" s="9"/>
      <c r="B27" s="10"/>
      <c r="C27" s="10"/>
      <c r="D27" s="10"/>
      <c r="E27" s="10"/>
      <c r="F27" s="43"/>
      <c r="G27" s="53"/>
      <c r="H27" s="53"/>
      <c r="I27" s="53"/>
    </row>
  </sheetData>
  <mergeCells count="27">
    <mergeCell ref="A24:F24"/>
    <mergeCell ref="A25:F25"/>
    <mergeCell ref="A26:F26"/>
    <mergeCell ref="A27:F27"/>
    <mergeCell ref="B12:F12"/>
    <mergeCell ref="B13:F13"/>
    <mergeCell ref="B14:F14"/>
    <mergeCell ref="B15:F15"/>
    <mergeCell ref="B18:F18"/>
    <mergeCell ref="A19:F19"/>
    <mergeCell ref="A21:F21"/>
    <mergeCell ref="G21:I21"/>
    <mergeCell ref="A22:F22"/>
    <mergeCell ref="A23:F23"/>
    <mergeCell ref="G8:I8"/>
    <mergeCell ref="B10:F10"/>
    <mergeCell ref="B11:F11"/>
    <mergeCell ref="B16:F16"/>
    <mergeCell ref="B17:F17"/>
    <mergeCell ref="B8:F9"/>
    <mergeCell ref="A8:A9"/>
    <mergeCell ref="A1:B3"/>
    <mergeCell ref="C1:G3"/>
    <mergeCell ref="A4:I4"/>
    <mergeCell ref="A5:A7"/>
    <mergeCell ref="B5:H7"/>
    <mergeCell ref="I5:I7"/>
  </mergeCells>
  <pageMargins left="0.23622047244094491" right="0.23622047244094491" top="0.74803149606299213" bottom="0.74803149606299213" header="0.31496062992125984" footer="0.31496062992125984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8F19-A2D8-40F5-9871-186104ACC37F}">
  <sheetPr>
    <pageSetUpPr fitToPage="1"/>
  </sheetPr>
  <dimension ref="A1:L9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8" sqref="E8"/>
    </sheetView>
  </sheetViews>
  <sheetFormatPr defaultRowHeight="15" x14ac:dyDescent="0.25"/>
  <cols>
    <col min="1" max="1" width="3.5703125" customWidth="1"/>
    <col min="2" max="2" width="25.7109375" customWidth="1"/>
    <col min="3" max="3" width="8.28515625" customWidth="1"/>
    <col min="4" max="4" width="10.28515625" customWidth="1"/>
    <col min="5" max="8" width="8.28515625" customWidth="1"/>
    <col min="9" max="9" width="9.28515625" customWidth="1"/>
    <col min="10" max="12" width="8.28515625" customWidth="1"/>
  </cols>
  <sheetData>
    <row r="1" spans="1:12" ht="18.75" x14ac:dyDescent="0.3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8.25" customHeight="1" thickBot="1" x14ac:dyDescent="0.3"/>
    <row r="3" spans="1:12" ht="15.75" thickTop="1" x14ac:dyDescent="0.25">
      <c r="A3" s="127" t="s">
        <v>0</v>
      </c>
      <c r="B3" s="128"/>
      <c r="C3" s="129" t="s">
        <v>1</v>
      </c>
      <c r="D3" s="129"/>
      <c r="E3" s="129"/>
      <c r="F3" s="129"/>
      <c r="G3" s="130"/>
      <c r="H3" s="131" t="s">
        <v>3</v>
      </c>
      <c r="I3" s="132"/>
      <c r="J3" s="132"/>
      <c r="K3" s="132"/>
      <c r="L3" s="133"/>
    </row>
    <row r="4" spans="1:12" s="1" customFormat="1" ht="32.25" customHeight="1" thickBot="1" x14ac:dyDescent="0.3">
      <c r="A4" s="142"/>
      <c r="B4" s="114"/>
      <c r="C4" s="115" t="s">
        <v>93</v>
      </c>
      <c r="D4" s="115" t="s">
        <v>94</v>
      </c>
      <c r="E4" s="115" t="s">
        <v>12</v>
      </c>
      <c r="F4" s="115" t="s">
        <v>7</v>
      </c>
      <c r="G4" s="116" t="s">
        <v>34</v>
      </c>
      <c r="H4" s="117" t="s">
        <v>93</v>
      </c>
      <c r="I4" s="118" t="s">
        <v>94</v>
      </c>
      <c r="J4" s="118" t="s">
        <v>12</v>
      </c>
      <c r="K4" s="118" t="s">
        <v>7</v>
      </c>
      <c r="L4" s="119" t="s">
        <v>34</v>
      </c>
    </row>
    <row r="5" spans="1:12" ht="23.25" customHeight="1" thickTop="1" x14ac:dyDescent="0.25">
      <c r="A5" s="144">
        <v>1</v>
      </c>
      <c r="B5" s="100" t="s">
        <v>90</v>
      </c>
      <c r="C5" s="101">
        <v>4</v>
      </c>
      <c r="D5" s="101">
        <v>5</v>
      </c>
      <c r="E5" s="166"/>
      <c r="F5" s="101">
        <v>5</v>
      </c>
      <c r="G5" s="172" t="s">
        <v>33</v>
      </c>
      <c r="H5" s="103">
        <v>1</v>
      </c>
      <c r="I5" s="104">
        <v>1</v>
      </c>
      <c r="J5" s="169"/>
      <c r="K5" s="104">
        <v>1</v>
      </c>
      <c r="L5" s="171" t="s">
        <v>33</v>
      </c>
    </row>
    <row r="6" spans="1:12" ht="23.25" customHeight="1" x14ac:dyDescent="0.25">
      <c r="A6" s="146">
        <v>2</v>
      </c>
      <c r="B6" s="54" t="s">
        <v>91</v>
      </c>
      <c r="C6" s="80">
        <v>2</v>
      </c>
      <c r="D6" s="80">
        <v>2</v>
      </c>
      <c r="E6" s="167"/>
      <c r="F6" s="80">
        <v>2</v>
      </c>
      <c r="G6" s="83" t="s">
        <v>33</v>
      </c>
      <c r="H6" s="79">
        <v>0</v>
      </c>
      <c r="I6" s="75">
        <v>0</v>
      </c>
      <c r="J6" s="173" t="s">
        <v>27</v>
      </c>
      <c r="K6" s="75">
        <v>0</v>
      </c>
      <c r="L6" s="78" t="s">
        <v>33</v>
      </c>
    </row>
    <row r="7" spans="1:12" ht="23.25" customHeight="1" thickBot="1" x14ac:dyDescent="0.3">
      <c r="A7" s="147">
        <v>3</v>
      </c>
      <c r="B7" s="84" t="s">
        <v>92</v>
      </c>
      <c r="C7" s="85">
        <v>1</v>
      </c>
      <c r="D7" s="85">
        <v>1</v>
      </c>
      <c r="E7" s="168"/>
      <c r="F7" s="85">
        <v>1</v>
      </c>
      <c r="G7" s="87" t="s">
        <v>33</v>
      </c>
      <c r="H7" s="165">
        <v>1</v>
      </c>
      <c r="I7" s="89">
        <v>1</v>
      </c>
      <c r="J7" s="170"/>
      <c r="K7" s="89">
        <v>1</v>
      </c>
      <c r="L7" s="91" t="s">
        <v>33</v>
      </c>
    </row>
    <row r="8" spans="1:12" ht="16.5" thickTop="1" thickBot="1" x14ac:dyDescent="0.3">
      <c r="A8" s="148"/>
      <c r="B8" s="149" t="s">
        <v>48</v>
      </c>
      <c r="C8" s="150">
        <f>SUM(C5:C7)</f>
        <v>7</v>
      </c>
      <c r="D8" s="150">
        <f>SUM(D5:D7)</f>
        <v>8</v>
      </c>
      <c r="E8" s="150">
        <f>SUM(E5:E7)</f>
        <v>0</v>
      </c>
      <c r="F8" s="150">
        <f>SUM(F5:F7)</f>
        <v>8</v>
      </c>
      <c r="G8" s="151"/>
      <c r="H8" s="152">
        <f>SUM(H5:H7)</f>
        <v>2</v>
      </c>
      <c r="I8" s="153">
        <f>SUM(I5:I7)</f>
        <v>2</v>
      </c>
      <c r="J8" s="153">
        <f>SUM(J5:J7)</f>
        <v>0</v>
      </c>
      <c r="K8" s="153">
        <f>SUM(K5:K7)</f>
        <v>2</v>
      </c>
      <c r="L8" s="154"/>
    </row>
    <row r="9" spans="1:12" ht="15.75" thickTop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</sheetData>
  <mergeCells count="4">
    <mergeCell ref="A1:L1"/>
    <mergeCell ref="A3:B4"/>
    <mergeCell ref="C3:G3"/>
    <mergeCell ref="H3:L3"/>
  </mergeCells>
  <pageMargins left="0.23622047244094491" right="0.23622047244094491" top="0.74803149606299213" bottom="0.74803149606299213" header="0.31496062992125984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PARQUE DE IMAGEM</vt:lpstr>
      <vt:lpstr>PDC</vt:lpstr>
      <vt:lpstr>READEQ. DISPENSÁRIO</vt:lpstr>
      <vt:lpstr>'PARQUE DE IMAGEM'!Titulos_de_impressao</vt:lpstr>
      <vt:lpstr>'READEQ. DISPENSÁRIO'!Titulos_de_impressao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Rando</dc:creator>
  <cp:lastModifiedBy>Gabriel Rando</cp:lastModifiedBy>
  <cp:lastPrinted>2018-01-19T12:57:03Z</cp:lastPrinted>
  <dcterms:created xsi:type="dcterms:W3CDTF">2018-01-18T22:02:37Z</dcterms:created>
  <dcterms:modified xsi:type="dcterms:W3CDTF">2018-01-22T18:25:13Z</dcterms:modified>
</cp:coreProperties>
</file>