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0007\OneDrive - HZ University of Applied Sciences\Documents\NEREUS\Matlab scripts\NF\Submission\NF Validation\"/>
    </mc:Choice>
  </mc:AlternateContent>
  <xr:revisionPtr revIDLastSave="0" documentId="13_ncr:1_{A4B87FCF-D4F1-4121-B3EC-A5D59E0D7317}" xr6:coauthVersionLast="36" xr6:coauthVersionMax="36" xr10:uidLastSave="{00000000-0000-0000-0000-000000000000}"/>
  <bookViews>
    <workbookView xWindow="0" yWindow="0" windowWidth="20490" windowHeight="7590" tabRatio="674" xr2:uid="{00000000-000D-0000-FFFF-FFFF00000000}"/>
  </bookViews>
  <sheets>
    <sheet name="NF270" sheetId="13" r:id="rId1"/>
    <sheet name="NF90" sheetId="15" r:id="rId2"/>
    <sheet name="NF270 coef" sheetId="8" r:id="rId3"/>
    <sheet name="NF90 coef" sheetId="19" r:id="rId4"/>
    <sheet name="Coef mean" sheetId="3" r:id="rId5"/>
    <sheet name="NF270 2" sheetId="18" state="hidden" r:id="rId6"/>
    <sheet name="NF270 coef 2" sheetId="20" state="hidden" r:id="rId7"/>
    <sheet name="NF90 2" sheetId="17" state="hidden" r:id="rId8"/>
    <sheet name="NF90 coef 2" sheetId="16" state="hidden" r:id="rId9"/>
    <sheet name="NF270 (2)" sheetId="12" state="hidden" r:id="rId10"/>
    <sheet name="NF270 Outliers (2)" sheetId="14" state="hidden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3" l="1"/>
  <c r="AC4" i="13"/>
  <c r="U4" i="13"/>
  <c r="P4" i="13"/>
  <c r="AF4" i="15"/>
  <c r="X4" i="15"/>
  <c r="U4" i="15"/>
  <c r="M4" i="15"/>
  <c r="P4" i="15"/>
  <c r="P5" i="15"/>
  <c r="B13" i="14"/>
  <c r="N12" i="14"/>
  <c r="H12" i="14"/>
  <c r="F12" i="14"/>
  <c r="B12" i="14"/>
  <c r="N11" i="14"/>
  <c r="J11" i="14"/>
  <c r="H11" i="14"/>
  <c r="F11" i="14"/>
  <c r="D11" i="14"/>
  <c r="B11" i="14"/>
  <c r="P10" i="14"/>
  <c r="N10" i="14"/>
  <c r="J10" i="14"/>
  <c r="H10" i="14"/>
  <c r="F10" i="14"/>
  <c r="D10" i="14"/>
  <c r="B10" i="14"/>
  <c r="P9" i="14"/>
  <c r="N9" i="14"/>
  <c r="L9" i="14"/>
  <c r="J9" i="14"/>
  <c r="H9" i="14"/>
  <c r="F9" i="14"/>
  <c r="D9" i="14"/>
  <c r="B9" i="14"/>
  <c r="P8" i="14"/>
  <c r="N8" i="14"/>
  <c r="L8" i="14"/>
  <c r="J8" i="14"/>
  <c r="H8" i="14"/>
  <c r="F8" i="14"/>
  <c r="D8" i="14"/>
  <c r="B8" i="14"/>
  <c r="P7" i="14"/>
  <c r="N7" i="14"/>
  <c r="L7" i="14"/>
  <c r="J7" i="14"/>
  <c r="H7" i="14"/>
  <c r="F7" i="14"/>
  <c r="D7" i="14"/>
  <c r="B7" i="14"/>
  <c r="P6" i="14"/>
  <c r="N6" i="14"/>
  <c r="L6" i="14"/>
  <c r="J6" i="14"/>
  <c r="H6" i="14"/>
  <c r="F6" i="14"/>
  <c r="D6" i="14"/>
  <c r="B6" i="14"/>
  <c r="P5" i="14"/>
  <c r="N5" i="14"/>
  <c r="L5" i="14"/>
  <c r="J5" i="14"/>
  <c r="H5" i="14"/>
  <c r="F5" i="14"/>
  <c r="D5" i="14"/>
  <c r="B5" i="14"/>
  <c r="P4" i="14"/>
  <c r="N4" i="14"/>
  <c r="L4" i="14"/>
  <c r="J4" i="14"/>
  <c r="H4" i="14"/>
  <c r="F4" i="14"/>
  <c r="D4" i="14"/>
  <c r="B4" i="14"/>
  <c r="P3" i="14"/>
  <c r="N3" i="14"/>
  <c r="L3" i="14"/>
  <c r="J3" i="14"/>
  <c r="H3" i="14"/>
  <c r="F3" i="14"/>
  <c r="D3" i="14"/>
  <c r="B3" i="14"/>
  <c r="E14" i="12"/>
  <c r="E13" i="12"/>
  <c r="J12" i="12"/>
  <c r="E12" i="12"/>
  <c r="J11" i="12"/>
  <c r="E11" i="12"/>
  <c r="J10" i="12"/>
  <c r="E10" i="12"/>
  <c r="J9" i="12"/>
  <c r="E9" i="12"/>
  <c r="J8" i="12"/>
  <c r="E8" i="12"/>
  <c r="J7" i="12"/>
  <c r="E7" i="12"/>
  <c r="J6" i="12"/>
  <c r="E6" i="12"/>
  <c r="J5" i="12"/>
  <c r="E5" i="12"/>
  <c r="J4" i="12"/>
  <c r="E4" i="12"/>
  <c r="H19" i="17"/>
  <c r="E19" i="17"/>
  <c r="H18" i="17"/>
  <c r="E18" i="17"/>
  <c r="H17" i="17"/>
  <c r="E17" i="17"/>
  <c r="H16" i="17"/>
  <c r="E16" i="17"/>
  <c r="H15" i="17"/>
  <c r="E15" i="17"/>
  <c r="AF14" i="17"/>
  <c r="AC14" i="17"/>
  <c r="X14" i="17"/>
  <c r="U14" i="17"/>
  <c r="H14" i="17"/>
  <c r="E14" i="17"/>
  <c r="AF13" i="17"/>
  <c r="AC13" i="17"/>
  <c r="X13" i="17"/>
  <c r="U13" i="17"/>
  <c r="P13" i="17"/>
  <c r="M13" i="17"/>
  <c r="H13" i="17"/>
  <c r="E13" i="17"/>
  <c r="AF12" i="17"/>
  <c r="AC12" i="17"/>
  <c r="X12" i="17"/>
  <c r="U12" i="17"/>
  <c r="P12" i="17"/>
  <c r="M12" i="17"/>
  <c r="H12" i="17"/>
  <c r="E12" i="17"/>
  <c r="AF11" i="17"/>
  <c r="AC11" i="17"/>
  <c r="X11" i="17"/>
  <c r="U11" i="17"/>
  <c r="P11" i="17"/>
  <c r="M11" i="17"/>
  <c r="H11" i="17"/>
  <c r="E11" i="17"/>
  <c r="AF10" i="17"/>
  <c r="AC10" i="17"/>
  <c r="X10" i="17"/>
  <c r="U10" i="17"/>
  <c r="P10" i="17"/>
  <c r="M10" i="17"/>
  <c r="H10" i="17"/>
  <c r="E10" i="17"/>
  <c r="AF9" i="17"/>
  <c r="AC9" i="17"/>
  <c r="X9" i="17"/>
  <c r="U9" i="17"/>
  <c r="P9" i="17"/>
  <c r="M9" i="17"/>
  <c r="H9" i="17"/>
  <c r="E9" i="17"/>
  <c r="AF8" i="17"/>
  <c r="AC8" i="17"/>
  <c r="X8" i="17"/>
  <c r="U8" i="17"/>
  <c r="P8" i="17"/>
  <c r="M8" i="17"/>
  <c r="H8" i="17"/>
  <c r="E8" i="17"/>
  <c r="AF7" i="17"/>
  <c r="AC7" i="17"/>
  <c r="X7" i="17"/>
  <c r="U7" i="17"/>
  <c r="P7" i="17"/>
  <c r="M7" i="17"/>
  <c r="H7" i="17"/>
  <c r="E7" i="17"/>
  <c r="AF6" i="17"/>
  <c r="AC6" i="17"/>
  <c r="X6" i="17"/>
  <c r="U6" i="17"/>
  <c r="P6" i="17"/>
  <c r="M6" i="17"/>
  <c r="H6" i="17"/>
  <c r="E6" i="17"/>
  <c r="AF5" i="17"/>
  <c r="AC5" i="17"/>
  <c r="X5" i="17"/>
  <c r="U5" i="17"/>
  <c r="P5" i="17"/>
  <c r="M5" i="17"/>
  <c r="H5" i="17"/>
  <c r="E5" i="17"/>
  <c r="AF4" i="17"/>
  <c r="AF24" i="17" s="1"/>
  <c r="AC4" i="17"/>
  <c r="AC24" i="17" s="1"/>
  <c r="X4" i="17"/>
  <c r="X24" i="17" s="1"/>
  <c r="U4" i="17"/>
  <c r="U24" i="17" s="1"/>
  <c r="P4" i="17"/>
  <c r="P24" i="17" s="1"/>
  <c r="M4" i="17"/>
  <c r="M24" i="17" s="1"/>
  <c r="H4" i="17"/>
  <c r="H24" i="17" s="1"/>
  <c r="E4" i="17"/>
  <c r="E24" i="17" s="1"/>
  <c r="H14" i="18"/>
  <c r="E14" i="18"/>
  <c r="AF13" i="18"/>
  <c r="AC13" i="18"/>
  <c r="P13" i="18"/>
  <c r="M13" i="18"/>
  <c r="H13" i="18"/>
  <c r="E13" i="18"/>
  <c r="AF12" i="18"/>
  <c r="AC12" i="18"/>
  <c r="X12" i="18"/>
  <c r="U12" i="18"/>
  <c r="P12" i="18"/>
  <c r="M12" i="18"/>
  <c r="H12" i="18"/>
  <c r="E12" i="18"/>
  <c r="AF11" i="18"/>
  <c r="AC11" i="18"/>
  <c r="X11" i="18"/>
  <c r="U11" i="18"/>
  <c r="P11" i="18"/>
  <c r="M11" i="18"/>
  <c r="H11" i="18"/>
  <c r="E11" i="18"/>
  <c r="AF10" i="18"/>
  <c r="AC10" i="18"/>
  <c r="X10" i="18"/>
  <c r="U10" i="18"/>
  <c r="P10" i="18"/>
  <c r="M10" i="18"/>
  <c r="H10" i="18"/>
  <c r="E10" i="18"/>
  <c r="AF9" i="18"/>
  <c r="AC9" i="18"/>
  <c r="X9" i="18"/>
  <c r="U9" i="18"/>
  <c r="P9" i="18"/>
  <c r="M9" i="18"/>
  <c r="H9" i="18"/>
  <c r="E9" i="18"/>
  <c r="AF8" i="18"/>
  <c r="AC8" i="18"/>
  <c r="X8" i="18"/>
  <c r="U8" i="18"/>
  <c r="P8" i="18"/>
  <c r="M8" i="18"/>
  <c r="H8" i="18"/>
  <c r="E8" i="18"/>
  <c r="AF7" i="18"/>
  <c r="AC7" i="18"/>
  <c r="X7" i="18"/>
  <c r="U7" i="18"/>
  <c r="P7" i="18"/>
  <c r="M7" i="18"/>
  <c r="H7" i="18"/>
  <c r="E7" i="18"/>
  <c r="AF6" i="18"/>
  <c r="AC6" i="18"/>
  <c r="X6" i="18"/>
  <c r="U6" i="18"/>
  <c r="P6" i="18"/>
  <c r="M6" i="18"/>
  <c r="H6" i="18"/>
  <c r="E6" i="18"/>
  <c r="AF5" i="18"/>
  <c r="AC5" i="18"/>
  <c r="X5" i="18"/>
  <c r="U5" i="18"/>
  <c r="P5" i="18"/>
  <c r="M5" i="18"/>
  <c r="H5" i="18"/>
  <c r="E5" i="18"/>
  <c r="AF4" i="18"/>
  <c r="AF24" i="18" s="1"/>
  <c r="AC4" i="18"/>
  <c r="AC24" i="18" s="1"/>
  <c r="X4" i="18"/>
  <c r="X24" i="18" s="1"/>
  <c r="U4" i="18"/>
  <c r="U24" i="18" s="1"/>
  <c r="P4" i="18"/>
  <c r="P24" i="18" s="1"/>
  <c r="M4" i="18"/>
  <c r="M24" i="18" s="1"/>
  <c r="H4" i="18"/>
  <c r="H24" i="18" s="1"/>
  <c r="E4" i="18"/>
  <c r="E24" i="18" s="1"/>
  <c r="AE25" i="15"/>
  <c r="W25" i="15"/>
  <c r="P25" i="15"/>
  <c r="O25" i="15"/>
  <c r="G25" i="15"/>
  <c r="AE24" i="15"/>
  <c r="W24" i="15"/>
  <c r="U24" i="15"/>
  <c r="P24" i="15"/>
  <c r="O24" i="15"/>
  <c r="G24" i="15"/>
  <c r="H19" i="15"/>
  <c r="E19" i="15"/>
  <c r="H18" i="15"/>
  <c r="E18" i="15"/>
  <c r="H17" i="15"/>
  <c r="E17" i="15"/>
  <c r="H16" i="15"/>
  <c r="E16" i="15"/>
  <c r="H15" i="15"/>
  <c r="E15" i="15"/>
  <c r="H14" i="15"/>
  <c r="E14" i="15"/>
  <c r="AF13" i="15"/>
  <c r="AC13" i="15"/>
  <c r="X13" i="15"/>
  <c r="U13" i="15"/>
  <c r="H13" i="15"/>
  <c r="E13" i="15"/>
  <c r="AF12" i="15"/>
  <c r="AC12" i="15"/>
  <c r="X12" i="15"/>
  <c r="U12" i="15"/>
  <c r="P12" i="15"/>
  <c r="M12" i="15"/>
  <c r="H12" i="15"/>
  <c r="E12" i="15"/>
  <c r="AF11" i="15"/>
  <c r="AC11" i="15"/>
  <c r="X11" i="15"/>
  <c r="U11" i="15"/>
  <c r="P11" i="15"/>
  <c r="M11" i="15"/>
  <c r="H11" i="15"/>
  <c r="E11" i="15"/>
  <c r="AF10" i="15"/>
  <c r="AC10" i="15"/>
  <c r="X10" i="15"/>
  <c r="U10" i="15"/>
  <c r="P10" i="15"/>
  <c r="M10" i="15"/>
  <c r="H10" i="15"/>
  <c r="E10" i="15"/>
  <c r="AF9" i="15"/>
  <c r="AC9" i="15"/>
  <c r="X9" i="15"/>
  <c r="U9" i="15"/>
  <c r="P9" i="15"/>
  <c r="M9" i="15"/>
  <c r="H9" i="15"/>
  <c r="E9" i="15"/>
  <c r="AF8" i="15"/>
  <c r="AC8" i="15"/>
  <c r="X8" i="15"/>
  <c r="U8" i="15"/>
  <c r="P8" i="15"/>
  <c r="M8" i="15"/>
  <c r="H8" i="15"/>
  <c r="E8" i="15"/>
  <c r="AF7" i="15"/>
  <c r="AC7" i="15"/>
  <c r="X7" i="15"/>
  <c r="U7" i="15"/>
  <c r="P7" i="15"/>
  <c r="M7" i="15"/>
  <c r="H7" i="15"/>
  <c r="E7" i="15"/>
  <c r="AF6" i="15"/>
  <c r="AC6" i="15"/>
  <c r="X6" i="15"/>
  <c r="U6" i="15"/>
  <c r="P6" i="15"/>
  <c r="M6" i="15"/>
  <c r="H6" i="15"/>
  <c r="E6" i="15"/>
  <c r="AF5" i="15"/>
  <c r="AF25" i="15" s="1"/>
  <c r="AC5" i="15"/>
  <c r="AC24" i="15" s="1"/>
  <c r="X5" i="15"/>
  <c r="U5" i="15"/>
  <c r="M5" i="15"/>
  <c r="H5" i="15"/>
  <c r="E5" i="15"/>
  <c r="H4" i="15"/>
  <c r="H25" i="15" s="1"/>
  <c r="E4" i="15"/>
  <c r="E24" i="15" s="1"/>
  <c r="AE43" i="13"/>
  <c r="W43" i="13"/>
  <c r="O43" i="13"/>
  <c r="G43" i="13"/>
  <c r="AE42" i="13"/>
  <c r="W42" i="13"/>
  <c r="O42" i="13"/>
  <c r="G42" i="13"/>
  <c r="AF11" i="13"/>
  <c r="AC11" i="13"/>
  <c r="P11" i="13"/>
  <c r="M11" i="13"/>
  <c r="H11" i="13"/>
  <c r="E11" i="13"/>
  <c r="AF10" i="13"/>
  <c r="AC10" i="13"/>
  <c r="X10" i="13"/>
  <c r="U10" i="13"/>
  <c r="P10" i="13"/>
  <c r="M10" i="13"/>
  <c r="H10" i="13"/>
  <c r="E10" i="13"/>
  <c r="AF9" i="13"/>
  <c r="AC9" i="13"/>
  <c r="X9" i="13"/>
  <c r="U9" i="13"/>
  <c r="P9" i="13"/>
  <c r="M9" i="13"/>
  <c r="H9" i="13"/>
  <c r="E9" i="13"/>
  <c r="AF8" i="13"/>
  <c r="AC8" i="13"/>
  <c r="X8" i="13"/>
  <c r="U8" i="13"/>
  <c r="P8" i="13"/>
  <c r="M8" i="13"/>
  <c r="H8" i="13"/>
  <c r="E8" i="13"/>
  <c r="AF7" i="13"/>
  <c r="AC7" i="13"/>
  <c r="X7" i="13"/>
  <c r="U7" i="13"/>
  <c r="P7" i="13"/>
  <c r="M7" i="13"/>
  <c r="H7" i="13"/>
  <c r="E7" i="13"/>
  <c r="AF6" i="13"/>
  <c r="AC6" i="13"/>
  <c r="X6" i="13"/>
  <c r="U6" i="13"/>
  <c r="P6" i="13"/>
  <c r="M6" i="13"/>
  <c r="H6" i="13"/>
  <c r="E6" i="13"/>
  <c r="AF5" i="13"/>
  <c r="AC5" i="13"/>
  <c r="AC42" i="13" s="1"/>
  <c r="X5" i="13"/>
  <c r="U5" i="13"/>
  <c r="P5" i="13"/>
  <c r="M5" i="13"/>
  <c r="H5" i="13"/>
  <c r="E5" i="13"/>
  <c r="X4" i="13"/>
  <c r="M4" i="13"/>
  <c r="M42" i="13" s="1"/>
  <c r="H4" i="13"/>
  <c r="H42" i="13" s="1"/>
  <c r="E4" i="13"/>
  <c r="E42" i="13" s="1"/>
  <c r="AF43" i="13" l="1"/>
  <c r="X43" i="13"/>
  <c r="H43" i="13"/>
  <c r="U42" i="13"/>
  <c r="P42" i="13"/>
  <c r="X25" i="15"/>
  <c r="M24" i="15"/>
  <c r="P43" i="13"/>
  <c r="H24" i="15"/>
  <c r="AF42" i="13"/>
  <c r="AF24" i="15"/>
  <c r="X42" i="13"/>
  <c r="X24" i="15"/>
</calcChain>
</file>

<file path=xl/sharedStrings.xml><?xml version="1.0" encoding="utf-8"?>
<sst xmlns="http://schemas.openxmlformats.org/spreadsheetml/2006/main" count="333" uniqueCount="33">
  <si>
    <t>Flux</t>
  </si>
  <si>
    <t>Error</t>
  </si>
  <si>
    <t>COD</t>
  </si>
  <si>
    <t>A</t>
  </si>
  <si>
    <t>B(COD)</t>
  </si>
  <si>
    <t>B(N)</t>
  </si>
  <si>
    <t>B(P)</t>
  </si>
  <si>
    <t>Mean</t>
  </si>
  <si>
    <t>SD (±)</t>
  </si>
  <si>
    <t>TMP</t>
  </si>
  <si>
    <t>Data</t>
  </si>
  <si>
    <t>Predicted</t>
  </si>
  <si>
    <t>Check</t>
  </si>
  <si>
    <t>Training</t>
  </si>
  <si>
    <t>Test</t>
  </si>
  <si>
    <t>TN</t>
  </si>
  <si>
    <t>TP</t>
  </si>
  <si>
    <t>B_COD</t>
  </si>
  <si>
    <t>SR_COD</t>
  </si>
  <si>
    <t>B_TN</t>
  </si>
  <si>
    <t>SR_TN</t>
  </si>
  <si>
    <t>B_TP</t>
  </si>
  <si>
    <t>SR_TP</t>
  </si>
  <si>
    <t>Complete</t>
  </si>
  <si>
    <t>WO outliers</t>
  </si>
  <si>
    <t>Outliers</t>
  </si>
  <si>
    <t>Error (%)</t>
  </si>
  <si>
    <t>Input</t>
  </si>
  <si>
    <t>Average</t>
  </si>
  <si>
    <t>Abs Error</t>
  </si>
  <si>
    <t>NF270</t>
  </si>
  <si>
    <t>NF90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</si>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</sst>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8" tint="-0.49995422223578601"/>
      <name val="Calibri"/>
      <family val="2"/>
    </font>
    <font>
      <b/>
      <sz val="10"/>
      <color theme="9" tint="-0.24994659260841701"/>
      <name val="Calibri"/>
      <family val="2"/>
    </font>
    <font>
      <b/>
      <sz val="10"/>
      <color theme="9" tint="-0.49995422223578601"/>
      <name val="Calibri"/>
      <family val="2"/>
    </font>
    <font>
      <sz val="10"/>
      <color theme="1"/>
      <name val="Calibri"/>
      <family val="2"/>
    </font>
    <font>
      <b/>
      <sz val="10"/>
      <color theme="2" tint="-0.89999084444715716"/>
      <name val="Calibri"/>
      <family val="2"/>
    </font>
    <font>
      <sz val="10"/>
      <color theme="2" tint="-0.899990844447157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theme="2" tint="-0.49995422223578601"/>
      </left>
      <right/>
      <top/>
      <bottom/>
      <diagonal/>
    </border>
    <border>
      <left style="dashed">
        <color theme="2" tint="-0.49995422223578601"/>
      </left>
      <right/>
      <top/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dashed">
        <color theme="2" tint="-0.49995422223578601"/>
      </right>
      <top style="thin">
        <color indexed="64"/>
      </top>
      <bottom/>
      <diagonal/>
    </border>
    <border>
      <left/>
      <right style="dashed">
        <color theme="2" tint="-0.49995422223578601"/>
      </right>
      <top/>
      <bottom/>
      <diagonal/>
    </border>
    <border>
      <left/>
      <right/>
      <top/>
      <bottom/>
      <diagonal/>
    </border>
    <border>
      <left style="dashed">
        <color theme="2" tint="-0.49995422223578601"/>
      </left>
      <right/>
      <top style="thin">
        <color indexed="64"/>
      </top>
      <bottom/>
      <diagonal/>
    </border>
    <border>
      <left style="dashed">
        <color theme="2" tint="-0.49995422223578601"/>
      </left>
      <right/>
      <top/>
      <bottom/>
      <diagonal/>
    </border>
    <border>
      <left/>
      <right style="dashed">
        <color theme="2" tint="-0.4999542222357860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2" tint="-0.49995422223578601"/>
      </left>
      <right style="thin">
        <color indexed="64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7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/>
    <xf numFmtId="9" fontId="0" fillId="0" borderId="2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2" fontId="0" fillId="0" borderId="19" xfId="0" applyNumberFormat="1" applyBorder="1"/>
    <xf numFmtId="0" fontId="0" fillId="0" borderId="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2" fontId="0" fillId="0" borderId="22" xfId="0" applyNumberFormat="1" applyBorder="1"/>
    <xf numFmtId="0" fontId="0" fillId="0" borderId="22" xfId="0" applyBorder="1" applyAlignment="1">
      <alignment horizontal="center"/>
    </xf>
    <xf numFmtId="9" fontId="0" fillId="0" borderId="3" xfId="1" applyFont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6" fillId="6" borderId="26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23" xfId="0" applyBorder="1"/>
    <xf numFmtId="0" fontId="0" fillId="0" borderId="4" xfId="0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3" fontId="0" fillId="0" borderId="0" xfId="0" applyNumberFormat="1"/>
    <xf numFmtId="9" fontId="0" fillId="0" borderId="0" xfId="1" applyFont="1" applyAlignment="1">
      <alignment horizontal="center"/>
    </xf>
    <xf numFmtId="2" fontId="0" fillId="0" borderId="28" xfId="1" applyNumberFormat="1" applyFont="1" applyBorder="1" applyAlignment="1">
      <alignment horizontal="center" vertical="center"/>
    </xf>
    <xf numFmtId="2" fontId="0" fillId="0" borderId="24" xfId="1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22" xfId="1" applyNumberFormat="1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2" fontId="6" fillId="6" borderId="26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9" fontId="6" fillId="6" borderId="26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8" xfId="0" applyNumberFormat="1" applyFill="1" applyBorder="1" applyAlignment="1">
      <alignment horizontal="center" vertical="center"/>
    </xf>
    <xf numFmtId="2" fontId="0" fillId="0" borderId="28" xfId="1" applyNumberFormat="1" applyFont="1" applyFill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26C8-D22B-41B5-95FD-E557A72447F4}">
  <sheetPr>
    <tabColor theme="4" tint="0.39997558519241921"/>
  </sheetPr>
  <dimension ref="A1:AF53"/>
  <sheetViews>
    <sheetView tabSelected="1" topLeftCell="A31" workbookViewId="0">
      <selection activeCell="C49" sqref="C49"/>
    </sheetView>
  </sheetViews>
  <sheetFormatPr defaultRowHeight="13" x14ac:dyDescent="0.3"/>
  <cols>
    <col min="1" max="1" width="5.69921875" customWidth="1"/>
    <col min="2" max="3" width="6.69921875" customWidth="1"/>
    <col min="4" max="4" width="5.69921875" customWidth="1"/>
    <col min="5" max="5" width="9.09765625" customWidth="1"/>
    <col min="6" max="6" width="6.69921875" style="38" customWidth="1"/>
    <col min="7" max="7" width="5.69921875" style="38" customWidth="1"/>
    <col min="8" max="8" width="9.09765625" style="38" customWidth="1"/>
    <col min="9" max="9" width="5.69921875" style="38" customWidth="1"/>
    <col min="10" max="12" width="4.69921875" style="38" customWidth="1"/>
    <col min="13" max="13" width="8.59765625" style="38" customWidth="1"/>
    <col min="14" max="15" width="4.69921875" style="38" customWidth="1"/>
    <col min="16" max="16" width="8.59765625" style="38" customWidth="1"/>
    <col min="17" max="17" width="5.69921875" style="38" customWidth="1"/>
    <col min="18" max="20" width="4.69921875" style="38" customWidth="1"/>
    <col min="21" max="21" width="8.59765625" style="38" customWidth="1"/>
    <col min="22" max="23" width="4.69921875" style="38" customWidth="1"/>
    <col min="24" max="24" width="9.09765625" style="38" customWidth="1"/>
    <col min="25" max="25" width="5.69921875" style="38" customWidth="1"/>
    <col min="26" max="28" width="4.69921875" style="38" customWidth="1"/>
    <col min="29" max="29" width="8.59765625" style="38" customWidth="1"/>
    <col min="30" max="31" width="4.69921875" style="38" customWidth="1"/>
    <col min="32" max="32" width="8.59765625" style="38" customWidth="1"/>
  </cols>
  <sheetData>
    <row r="1" spans="1:32" x14ac:dyDescent="0.3">
      <c r="A1" s="120" t="s">
        <v>0</v>
      </c>
      <c r="B1" s="120"/>
      <c r="C1" s="120"/>
      <c r="D1" s="120"/>
      <c r="E1" s="120"/>
      <c r="F1" s="120"/>
      <c r="G1" s="120"/>
      <c r="H1" s="121"/>
      <c r="I1" s="122" t="s">
        <v>2</v>
      </c>
      <c r="J1" s="122"/>
      <c r="K1" s="122"/>
      <c r="L1" s="122"/>
      <c r="M1" s="122"/>
      <c r="N1" s="122"/>
      <c r="O1" s="122"/>
      <c r="P1" s="122"/>
      <c r="Q1" s="123" t="s">
        <v>15</v>
      </c>
      <c r="R1" s="124"/>
      <c r="S1" s="124"/>
      <c r="T1" s="124"/>
      <c r="U1" s="124"/>
      <c r="V1" s="124"/>
      <c r="W1" s="124"/>
      <c r="X1" s="125"/>
      <c r="Y1" s="126" t="s">
        <v>16</v>
      </c>
      <c r="Z1" s="127"/>
      <c r="AA1" s="127"/>
      <c r="AB1" s="127"/>
      <c r="AC1" s="127"/>
      <c r="AD1" s="127"/>
      <c r="AE1" s="127"/>
      <c r="AF1" s="128"/>
    </row>
    <row r="2" spans="1:32" x14ac:dyDescent="0.3">
      <c r="A2" s="129" t="s">
        <v>27</v>
      </c>
      <c r="B2" s="133"/>
      <c r="C2" s="131" t="s">
        <v>13</v>
      </c>
      <c r="D2" s="129"/>
      <c r="E2" s="132"/>
      <c r="F2" s="129" t="s">
        <v>14</v>
      </c>
      <c r="G2" s="129"/>
      <c r="H2" s="130"/>
      <c r="I2" s="129" t="s">
        <v>27</v>
      </c>
      <c r="J2" s="133"/>
      <c r="K2" s="131" t="s">
        <v>13</v>
      </c>
      <c r="L2" s="129"/>
      <c r="M2" s="132"/>
      <c r="N2" s="129" t="s">
        <v>14</v>
      </c>
      <c r="O2" s="129"/>
      <c r="P2" s="130"/>
      <c r="Q2" s="129" t="s">
        <v>27</v>
      </c>
      <c r="R2" s="133"/>
      <c r="S2" s="131" t="s">
        <v>13</v>
      </c>
      <c r="T2" s="129"/>
      <c r="U2" s="132"/>
      <c r="V2" s="129" t="s">
        <v>14</v>
      </c>
      <c r="W2" s="129"/>
      <c r="X2" s="130"/>
      <c r="Y2" s="129" t="s">
        <v>27</v>
      </c>
      <c r="Z2" s="133"/>
      <c r="AA2" s="131" t="s">
        <v>13</v>
      </c>
      <c r="AB2" s="129"/>
      <c r="AC2" s="132"/>
      <c r="AD2" s="129" t="s">
        <v>14</v>
      </c>
      <c r="AE2" s="129"/>
      <c r="AF2" s="130"/>
    </row>
    <row r="3" spans="1:32" x14ac:dyDescent="0.3">
      <c r="A3" s="11" t="s">
        <v>9</v>
      </c>
      <c r="B3" s="11" t="s">
        <v>10</v>
      </c>
      <c r="C3" s="62" t="s">
        <v>12</v>
      </c>
      <c r="D3" s="63" t="s">
        <v>29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29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</row>
    <row r="4" spans="1:32" x14ac:dyDescent="0.3">
      <c r="A4" s="3">
        <v>5</v>
      </c>
      <c r="B4" s="3">
        <v>42</v>
      </c>
      <c r="C4" s="64">
        <v>48.503426339235887</v>
      </c>
      <c r="D4" s="65">
        <v>6.5034263392358893</v>
      </c>
      <c r="E4" s="58">
        <f>D4/B4</f>
        <v>0.15484348426752118</v>
      </c>
      <c r="F4" s="3">
        <v>48.388276084508355</v>
      </c>
      <c r="G4" s="52">
        <v>6.3882760845083579</v>
      </c>
      <c r="H4" s="59">
        <f>G4/B4</f>
        <v>0.15210181153591329</v>
      </c>
      <c r="I4" s="3">
        <v>4.8</v>
      </c>
      <c r="J4" s="3">
        <v>0.50615870153291254</v>
      </c>
      <c r="K4" s="64">
        <v>0.46042576631672466</v>
      </c>
      <c r="L4" s="65">
        <v>4.5732935216187875E-2</v>
      </c>
      <c r="M4" s="58">
        <f t="shared" ref="M4:M11" si="0">L4/J4</f>
        <v>9.0352956647163613E-2</v>
      </c>
      <c r="N4" s="3">
        <v>0.59593411913136496</v>
      </c>
      <c r="O4" s="52">
        <v>8.9775417598452423E-2</v>
      </c>
      <c r="P4" s="59">
        <f t="shared" ref="P4:P11" si="1">O4/J4</f>
        <v>0.17736614489994074</v>
      </c>
      <c r="Q4" s="3">
        <v>5</v>
      </c>
      <c r="R4" s="111">
        <v>8.3769230769230763E-2</v>
      </c>
      <c r="S4" s="112">
        <v>2.1179059632442473E-2</v>
      </c>
      <c r="T4" s="114">
        <v>6.2590171136788289E-2</v>
      </c>
      <c r="U4" s="58">
        <f t="shared" ref="U4:U10" si="2">T4/R4</f>
        <v>0.74717376012694936</v>
      </c>
      <c r="V4" s="115">
        <v>3.7236293212432825E-2</v>
      </c>
      <c r="W4" s="116">
        <v>4.6532937556797938E-2</v>
      </c>
      <c r="X4" s="59">
        <f t="shared" ref="X4:X9" si="3">W4/R4</f>
        <v>0.55548961270741348</v>
      </c>
      <c r="Y4" s="3">
        <v>4.8</v>
      </c>
      <c r="Z4" s="3">
        <v>0.79539224526600538</v>
      </c>
      <c r="AA4" s="64">
        <v>0.83652453849314434</v>
      </c>
      <c r="AB4" s="65">
        <v>4.1132293227138961E-2</v>
      </c>
      <c r="AC4" s="58">
        <f t="shared" ref="AC4:AC11" si="4">AB4/Z4</f>
        <v>5.1713218819958405E-2</v>
      </c>
      <c r="AD4" s="3">
        <v>0.87769838673581657</v>
      </c>
      <c r="AE4" s="52">
        <v>8.2306141469811189E-2</v>
      </c>
      <c r="AF4" s="59">
        <f t="shared" ref="AF4:AF11" si="5">AE4/Z4</f>
        <v>0.10347868232268885</v>
      </c>
    </row>
    <row r="5" spans="1:32" x14ac:dyDescent="0.3">
      <c r="A5" s="3">
        <v>6.89</v>
      </c>
      <c r="B5" s="3">
        <v>73.617283950617292</v>
      </c>
      <c r="C5" s="64">
        <v>66.27898750957776</v>
      </c>
      <c r="D5" s="65">
        <v>7.3382964410395335</v>
      </c>
      <c r="E5" s="58">
        <f t="shared" ref="E5:E11" si="6">D5/B5</f>
        <v>9.9681705806507148E-2</v>
      </c>
      <c r="F5" s="3">
        <v>66.679044444452501</v>
      </c>
      <c r="G5" s="52">
        <v>6.9382395061647824</v>
      </c>
      <c r="H5" s="59">
        <f t="shared" ref="H5:H11" si="7">G5/B5</f>
        <v>9.424742579227692E-2</v>
      </c>
      <c r="I5" s="3">
        <v>8</v>
      </c>
      <c r="J5" s="3">
        <v>0.81726819541375872</v>
      </c>
      <c r="K5" s="64">
        <v>0.66490973274465492</v>
      </c>
      <c r="L5" s="65">
        <v>0.1523584626691038</v>
      </c>
      <c r="M5" s="58">
        <f t="shared" si="0"/>
        <v>0.18642406926403055</v>
      </c>
      <c r="N5" s="3">
        <v>0.71082162565579921</v>
      </c>
      <c r="O5" s="52">
        <v>0.10644656975795952</v>
      </c>
      <c r="P5" s="59">
        <f t="shared" si="1"/>
        <v>0.13024680313672157</v>
      </c>
      <c r="Q5" s="3">
        <v>8</v>
      </c>
      <c r="R5" s="111">
        <v>3.5533399800598206E-2</v>
      </c>
      <c r="S5" s="112">
        <v>6.4168038242823189E-2</v>
      </c>
      <c r="T5" s="114">
        <v>2.8634638442224983E-2</v>
      </c>
      <c r="U5" s="58">
        <f t="shared" si="2"/>
        <v>0.80585135683366038</v>
      </c>
      <c r="V5" s="115">
        <v>5.8276078061902353E-2</v>
      </c>
      <c r="W5" s="116">
        <v>2.2742678261304147E-2</v>
      </c>
      <c r="X5" s="59">
        <f t="shared" si="3"/>
        <v>0.64003665252772335</v>
      </c>
      <c r="Y5" s="3">
        <v>5</v>
      </c>
      <c r="Z5" s="3">
        <v>0.99</v>
      </c>
      <c r="AA5" s="64">
        <v>0.83798882681564513</v>
      </c>
      <c r="AB5" s="65">
        <v>0.15201117318435486</v>
      </c>
      <c r="AC5" s="58">
        <f t="shared" si="4"/>
        <v>0.15354663958015644</v>
      </c>
      <c r="AD5" s="3">
        <v>0.88201325248378293</v>
      </c>
      <c r="AE5" s="52">
        <v>0.10798674751621706</v>
      </c>
      <c r="AF5" s="59">
        <f t="shared" si="5"/>
        <v>0.10907752274365359</v>
      </c>
    </row>
    <row r="6" spans="1:32" x14ac:dyDescent="0.3">
      <c r="A6" s="3">
        <v>8</v>
      </c>
      <c r="B6" s="3">
        <v>67.542087542087543</v>
      </c>
      <c r="C6" s="64">
        <v>78.005202447900999</v>
      </c>
      <c r="D6" s="65">
        <v>10.463114905813452</v>
      </c>
      <c r="E6" s="58">
        <f t="shared" si="6"/>
        <v>0.15491251879494491</v>
      </c>
      <c r="F6" s="3">
        <v>77.421241735213371</v>
      </c>
      <c r="G6" s="52">
        <v>9.8791541931258298</v>
      </c>
      <c r="H6" s="59">
        <f t="shared" si="7"/>
        <v>0.14626663984837346</v>
      </c>
      <c r="I6" s="3">
        <v>10</v>
      </c>
      <c r="J6" s="3">
        <v>0.78440610288863177</v>
      </c>
      <c r="K6" s="64">
        <v>0.70002385344727935</v>
      </c>
      <c r="L6" s="65">
        <v>8.4382249441352419E-2</v>
      </c>
      <c r="M6" s="58">
        <f t="shared" si="0"/>
        <v>0.1075746977625604</v>
      </c>
      <c r="N6" s="3">
        <v>0.75445610356435944</v>
      </c>
      <c r="O6" s="52">
        <v>2.9949999324272336E-2</v>
      </c>
      <c r="P6" s="59">
        <f t="shared" si="1"/>
        <v>3.8181752046521966E-2</v>
      </c>
      <c r="Q6" s="3">
        <v>10</v>
      </c>
      <c r="R6" s="111">
        <v>6.5308900523560212E-2</v>
      </c>
      <c r="S6" s="112">
        <v>0.10327122786502622</v>
      </c>
      <c r="T6" s="114">
        <v>3.7962327341466012E-2</v>
      </c>
      <c r="U6" s="58">
        <f t="shared" si="2"/>
        <v>0.58127341047138115</v>
      </c>
      <c r="V6" s="115">
        <v>7.179905573320812E-2</v>
      </c>
      <c r="W6" s="116">
        <v>6.4901552096479076E-3</v>
      </c>
      <c r="X6" s="59">
        <f t="shared" si="3"/>
        <v>9.9376274253868066E-2</v>
      </c>
      <c r="Y6" s="3">
        <v>8</v>
      </c>
      <c r="Z6" s="3">
        <v>0.87945164506480555</v>
      </c>
      <c r="AA6" s="64">
        <v>0.916614602085283</v>
      </c>
      <c r="AB6" s="65">
        <v>3.716295702047745E-2</v>
      </c>
      <c r="AC6" s="58">
        <f t="shared" si="4"/>
        <v>4.2256964585857322E-2</v>
      </c>
      <c r="AD6" s="3">
        <v>0.92284453700280944</v>
      </c>
      <c r="AE6" s="52">
        <v>4.3392891938003886E-2</v>
      </c>
      <c r="AF6" s="59">
        <f t="shared" si="5"/>
        <v>4.9340850269040462E-2</v>
      </c>
    </row>
    <row r="7" spans="1:32" x14ac:dyDescent="0.3">
      <c r="A7" s="3">
        <v>10</v>
      </c>
      <c r="B7" s="3">
        <v>76.683501683501689</v>
      </c>
      <c r="C7" s="64">
        <v>98.85348902643203</v>
      </c>
      <c r="D7" s="65">
        <v>22.169987342930334</v>
      </c>
      <c r="E7" s="58">
        <f t="shared" si="6"/>
        <v>0.28911026304501902</v>
      </c>
      <c r="F7" s="3">
        <v>96.776552169016711</v>
      </c>
      <c r="G7" s="52">
        <v>20.093050485515018</v>
      </c>
      <c r="H7" s="59">
        <f t="shared" si="7"/>
        <v>0.26202572971231436</v>
      </c>
      <c r="I7" s="3">
        <v>10</v>
      </c>
      <c r="J7" s="3">
        <v>0.82102617801047106</v>
      </c>
      <c r="K7" s="64">
        <v>0.79570758414655329</v>
      </c>
      <c r="L7" s="65">
        <v>2.5318593863917771E-2</v>
      </c>
      <c r="M7" s="58">
        <f t="shared" si="0"/>
        <v>3.0837742500818124E-2</v>
      </c>
      <c r="N7" s="3">
        <v>0.75445610356435944</v>
      </c>
      <c r="O7" s="52">
        <v>6.6570074446111627E-2</v>
      </c>
      <c r="P7" s="59">
        <f t="shared" si="1"/>
        <v>8.1081549199108011E-2</v>
      </c>
      <c r="Q7" s="3">
        <v>10</v>
      </c>
      <c r="R7" s="111">
        <v>0.16000352112676056</v>
      </c>
      <c r="S7" s="112">
        <v>3.9234412891627851E-2</v>
      </c>
      <c r="T7" s="114">
        <v>0.1207691082351327</v>
      </c>
      <c r="U7" s="58">
        <f t="shared" si="2"/>
        <v>0.75479031576720779</v>
      </c>
      <c r="V7" s="115">
        <v>7.179905573320812E-2</v>
      </c>
      <c r="W7" s="116">
        <v>8.8204465393552436E-2</v>
      </c>
      <c r="X7" s="59">
        <f t="shared" si="3"/>
        <v>0.55126577698045587</v>
      </c>
      <c r="Y7" s="3">
        <v>10</v>
      </c>
      <c r="Z7" s="3">
        <v>0.95659772372754048</v>
      </c>
      <c r="AA7" s="64">
        <v>0.91917987361327358</v>
      </c>
      <c r="AB7" s="65">
        <v>3.7417850114266904E-2</v>
      </c>
      <c r="AC7" s="58">
        <f t="shared" si="4"/>
        <v>3.9115554204396483E-2</v>
      </c>
      <c r="AD7" s="3">
        <v>0.93730822704861172</v>
      </c>
      <c r="AE7" s="52">
        <v>1.9289496678928764E-2</v>
      </c>
      <c r="AF7" s="59">
        <f t="shared" si="5"/>
        <v>2.0164690130940376E-2</v>
      </c>
    </row>
    <row r="8" spans="1:32" x14ac:dyDescent="0.3">
      <c r="A8" s="3">
        <v>10</v>
      </c>
      <c r="B8" s="3">
        <v>123.26038159371494</v>
      </c>
      <c r="C8" s="64">
        <v>93.815275335590172</v>
      </c>
      <c r="D8" s="65">
        <v>29.44510625812477</v>
      </c>
      <c r="E8" s="58">
        <f t="shared" si="6"/>
        <v>0.23888540565435162</v>
      </c>
      <c r="F8" s="3">
        <v>96.776552169016711</v>
      </c>
      <c r="G8" s="52">
        <v>26.483829424698232</v>
      </c>
      <c r="H8" s="59">
        <f t="shared" si="7"/>
        <v>0.21486084240752218</v>
      </c>
      <c r="I8" s="3">
        <v>12</v>
      </c>
      <c r="J8" s="3">
        <v>0.74488745980707394</v>
      </c>
      <c r="K8" s="64">
        <v>0.77233574086546608</v>
      </c>
      <c r="L8" s="65">
        <v>2.7448281058392143E-2</v>
      </c>
      <c r="M8" s="58">
        <f t="shared" si="0"/>
        <v>3.6848896698437175E-2</v>
      </c>
      <c r="N8" s="3">
        <v>0.7866489099781746</v>
      </c>
      <c r="O8" s="52">
        <v>4.1761450171100667E-2</v>
      </c>
      <c r="P8" s="59">
        <f t="shared" si="1"/>
        <v>5.6064106894640024E-2</v>
      </c>
      <c r="Q8" s="3">
        <v>12</v>
      </c>
      <c r="R8" s="111">
        <v>0.15279742765273313</v>
      </c>
      <c r="S8" s="112">
        <v>7.1795236246408975E-2</v>
      </c>
      <c r="T8" s="114">
        <v>8.1002191406324156E-2</v>
      </c>
      <c r="U8" s="58">
        <f t="shared" si="2"/>
        <v>0.53012797826950364</v>
      </c>
      <c r="V8" s="115">
        <v>8.4939156631664028E-2</v>
      </c>
      <c r="W8" s="116">
        <v>6.7858271021069103E-2</v>
      </c>
      <c r="X8" s="59">
        <f t="shared" si="3"/>
        <v>0.44410610874479145</v>
      </c>
      <c r="Y8" s="3">
        <v>10</v>
      </c>
      <c r="Z8" s="3">
        <v>0.77437696335078521</v>
      </c>
      <c r="AA8" s="64">
        <v>0.95910062429416398</v>
      </c>
      <c r="AB8" s="65">
        <v>0.18472366094337878</v>
      </c>
      <c r="AC8" s="58">
        <f t="shared" si="4"/>
        <v>0.23854488148003022</v>
      </c>
      <c r="AD8" s="3">
        <v>0.93730822704861172</v>
      </c>
      <c r="AE8" s="52">
        <v>0.16293126369782651</v>
      </c>
      <c r="AF8" s="59">
        <f t="shared" si="5"/>
        <v>0.21040303548392134</v>
      </c>
    </row>
    <row r="9" spans="1:32" x14ac:dyDescent="0.3">
      <c r="A9" s="3">
        <v>12</v>
      </c>
      <c r="B9" s="3">
        <v>104.71380471380473</v>
      </c>
      <c r="C9" s="64">
        <v>117.8776515852614</v>
      </c>
      <c r="D9" s="65">
        <v>13.163846871456672</v>
      </c>
      <c r="E9" s="58">
        <f t="shared" si="6"/>
        <v>0.12571262124831611</v>
      </c>
      <c r="F9" s="3">
        <v>116.13186260282005</v>
      </c>
      <c r="G9" s="52">
        <v>11.418057889015317</v>
      </c>
      <c r="H9" s="59">
        <f t="shared" si="7"/>
        <v>0.10904061713947101</v>
      </c>
      <c r="I9" s="3">
        <v>12</v>
      </c>
      <c r="J9" s="3">
        <v>0.65883802816901416</v>
      </c>
      <c r="K9" s="64">
        <v>0.78460777073439347</v>
      </c>
      <c r="L9" s="65">
        <v>0.12576974256537932</v>
      </c>
      <c r="M9" s="58">
        <f t="shared" si="0"/>
        <v>0.19089630104520186</v>
      </c>
      <c r="N9" s="3">
        <v>0.7866489099781746</v>
      </c>
      <c r="O9" s="52">
        <v>0.12781088180916045</v>
      </c>
      <c r="P9" s="59">
        <f t="shared" si="1"/>
        <v>0.19399439064615234</v>
      </c>
      <c r="Q9" s="3">
        <v>12</v>
      </c>
      <c r="R9" s="111">
        <v>0.24052816901408453</v>
      </c>
      <c r="S9" s="112">
        <v>7.2517963165473792E-2</v>
      </c>
      <c r="T9" s="114">
        <v>0.16801020584861073</v>
      </c>
      <c r="U9" s="58">
        <f t="shared" si="2"/>
        <v>0.69850532075838745</v>
      </c>
      <c r="V9" s="115">
        <v>8.4939156631664028E-2</v>
      </c>
      <c r="W9" s="116">
        <v>0.15558901238242051</v>
      </c>
      <c r="X9" s="59">
        <f t="shared" si="3"/>
        <v>0.64686399526580918</v>
      </c>
      <c r="Y9" s="3">
        <v>12</v>
      </c>
      <c r="Z9" s="3">
        <v>0.93588424437299034</v>
      </c>
      <c r="AA9" s="64">
        <v>0.94195633275198198</v>
      </c>
      <c r="AB9" s="65">
        <v>6.0720883789916469E-3</v>
      </c>
      <c r="AC9" s="58">
        <f t="shared" si="4"/>
        <v>6.488076293088718E-3</v>
      </c>
      <c r="AD9" s="3">
        <v>0.94720522284342312</v>
      </c>
      <c r="AE9" s="52">
        <v>1.1320978470432785E-2</v>
      </c>
      <c r="AF9" s="59">
        <f t="shared" si="5"/>
        <v>1.2096558456347819E-2</v>
      </c>
    </row>
    <row r="10" spans="1:32" x14ac:dyDescent="0.3">
      <c r="A10" s="3">
        <v>12</v>
      </c>
      <c r="B10" s="3">
        <v>140</v>
      </c>
      <c r="C10" s="64">
        <v>112.10664291705702</v>
      </c>
      <c r="D10" s="65">
        <v>27.89335708294297</v>
      </c>
      <c r="E10" s="58">
        <f t="shared" si="6"/>
        <v>0.19923826487816407</v>
      </c>
      <c r="F10" s="3">
        <v>116.13186260282005</v>
      </c>
      <c r="G10" s="52">
        <v>23.868137397179943</v>
      </c>
      <c r="H10" s="59">
        <f t="shared" si="7"/>
        <v>0.17048669569414246</v>
      </c>
      <c r="I10" s="3">
        <v>12</v>
      </c>
      <c r="J10" s="3">
        <v>0.64</v>
      </c>
      <c r="K10" s="64">
        <v>0.83403767318382782</v>
      </c>
      <c r="L10" s="65">
        <v>0.19403767318382781</v>
      </c>
      <c r="M10" s="58">
        <f t="shared" si="0"/>
        <v>0.30318386434973094</v>
      </c>
      <c r="N10" s="3">
        <v>0.7866489099781746</v>
      </c>
      <c r="O10" s="52">
        <v>0.14664890997817459</v>
      </c>
      <c r="P10" s="59">
        <f t="shared" si="1"/>
        <v>0.22913892184089779</v>
      </c>
      <c r="Q10" s="3">
        <v>20</v>
      </c>
      <c r="R10" s="111">
        <v>0.34</v>
      </c>
      <c r="S10" s="112">
        <v>0.12151129675336984</v>
      </c>
      <c r="T10" s="114">
        <v>0.21848870324663017</v>
      </c>
      <c r="U10" s="58">
        <f t="shared" si="2"/>
        <v>0.64261383307832398</v>
      </c>
      <c r="V10" s="115">
        <v>0.13397857620632259</v>
      </c>
      <c r="W10" s="116">
        <v>0.20602142379367744</v>
      </c>
      <c r="X10" s="59">
        <f>W10/R10</f>
        <v>0.6059453640990512</v>
      </c>
      <c r="Y10" s="3">
        <v>12</v>
      </c>
      <c r="Z10" s="3">
        <v>1.0353169014084507</v>
      </c>
      <c r="AA10" s="64">
        <v>0.93798007737087119</v>
      </c>
      <c r="AB10" s="65">
        <v>9.7336824037579484E-2</v>
      </c>
      <c r="AC10" s="58">
        <f t="shared" si="4"/>
        <v>9.4016454194036578E-2</v>
      </c>
      <c r="AD10" s="3">
        <v>0.94720522284342312</v>
      </c>
      <c r="AE10" s="52">
        <v>8.8111678565027551E-2</v>
      </c>
      <c r="AF10" s="59">
        <f t="shared" si="5"/>
        <v>8.5105998409916755E-2</v>
      </c>
    </row>
    <row r="11" spans="1:32" x14ac:dyDescent="0.3">
      <c r="A11" s="3">
        <v>20</v>
      </c>
      <c r="B11" s="39">
        <v>185.6</v>
      </c>
      <c r="C11" s="64">
        <v>198.3616009776666</v>
      </c>
      <c r="D11" s="65">
        <v>12.761600977666612</v>
      </c>
      <c r="E11" s="58">
        <f t="shared" si="6"/>
        <v>6.8758625957255459E-2</v>
      </c>
      <c r="F11" s="3">
        <v>193.55310433803342</v>
      </c>
      <c r="G11" s="52">
        <v>7.9531043380334268</v>
      </c>
      <c r="H11" s="59">
        <f t="shared" si="7"/>
        <v>4.2850777683369756E-2</v>
      </c>
      <c r="I11" s="3">
        <v>20</v>
      </c>
      <c r="J11" s="39">
        <v>0.99</v>
      </c>
      <c r="K11" s="64">
        <v>0.85191347753743807</v>
      </c>
      <c r="L11" s="65">
        <v>0.13808652246256192</v>
      </c>
      <c r="M11" s="58">
        <f t="shared" si="0"/>
        <v>0.13948133582076963</v>
      </c>
      <c r="N11" s="3">
        <v>0.86004557427410555</v>
      </c>
      <c r="O11" s="52">
        <v>0.12995442572589444</v>
      </c>
      <c r="P11" s="59">
        <f t="shared" si="1"/>
        <v>0.13126709669282266</v>
      </c>
      <c r="Q11" s="3"/>
      <c r="R11" s="113"/>
      <c r="S11" s="112"/>
      <c r="T11" s="73"/>
      <c r="U11" s="58"/>
      <c r="V11" s="3"/>
      <c r="W11" s="52"/>
      <c r="X11" s="59"/>
      <c r="Y11" s="3">
        <v>20</v>
      </c>
      <c r="Z11" s="39">
        <v>0.98</v>
      </c>
      <c r="AA11" s="64">
        <v>0.96603773584905739</v>
      </c>
      <c r="AB11" s="65">
        <v>1.3962264150942594E-2</v>
      </c>
      <c r="AC11" s="58">
        <f t="shared" si="4"/>
        <v>1.4247208317288361E-2</v>
      </c>
      <c r="AD11" s="3">
        <v>0.96763975289213733</v>
      </c>
      <c r="AE11" s="52">
        <v>1.2360247107862654E-2</v>
      </c>
      <c r="AF11" s="59">
        <f t="shared" si="5"/>
        <v>1.2612497048839443E-2</v>
      </c>
    </row>
    <row r="12" spans="1:32" x14ac:dyDescent="0.3">
      <c r="A12" s="143"/>
      <c r="B12" s="144"/>
      <c r="C12" s="64"/>
      <c r="D12" s="143"/>
      <c r="E12" s="58"/>
      <c r="F12" s="143"/>
      <c r="G12" s="143"/>
      <c r="H12" s="59"/>
      <c r="I12" s="143"/>
      <c r="J12" s="144"/>
      <c r="K12" s="64"/>
      <c r="L12" s="143"/>
      <c r="M12" s="58"/>
      <c r="N12" s="143"/>
      <c r="O12" s="143"/>
      <c r="P12" s="59"/>
      <c r="Q12" s="143"/>
      <c r="R12" s="145"/>
      <c r="S12" s="112"/>
      <c r="T12" s="146"/>
      <c r="U12" s="58"/>
      <c r="V12" s="143"/>
      <c r="W12" s="143"/>
      <c r="X12" s="59"/>
      <c r="Y12" s="143"/>
      <c r="Z12" s="144"/>
      <c r="AA12" s="64"/>
      <c r="AB12" s="143"/>
      <c r="AC12" s="58"/>
      <c r="AD12" s="143"/>
      <c r="AE12" s="143"/>
      <c r="AF12" s="59"/>
    </row>
    <row r="13" spans="1:32" x14ac:dyDescent="0.3">
      <c r="A13" s="143"/>
      <c r="B13" s="144"/>
      <c r="C13" s="64"/>
      <c r="D13" s="143"/>
      <c r="E13" s="58"/>
      <c r="F13" s="143"/>
      <c r="G13" s="143"/>
      <c r="H13" s="59"/>
      <c r="I13" s="143"/>
      <c r="J13" s="144"/>
      <c r="K13" s="64"/>
      <c r="L13" s="143"/>
      <c r="M13" s="58"/>
      <c r="N13" s="143"/>
      <c r="O13" s="143"/>
      <c r="P13" s="59"/>
      <c r="Q13" s="143"/>
      <c r="R13" s="145"/>
      <c r="S13" s="112"/>
      <c r="T13" s="146"/>
      <c r="U13" s="58"/>
      <c r="V13" s="143"/>
      <c r="W13" s="143"/>
      <c r="X13" s="59"/>
      <c r="Y13" s="143"/>
      <c r="Z13" s="144"/>
      <c r="AA13" s="64"/>
      <c r="AB13" s="143"/>
      <c r="AC13" s="58"/>
      <c r="AD13" s="143"/>
      <c r="AE13" s="143"/>
      <c r="AF13" s="59"/>
    </row>
    <row r="14" spans="1:32" x14ac:dyDescent="0.3">
      <c r="A14" s="143"/>
      <c r="B14" s="144"/>
      <c r="C14" s="64"/>
      <c r="D14" s="143"/>
      <c r="E14" s="58"/>
      <c r="F14" s="143"/>
      <c r="G14" s="143"/>
      <c r="H14" s="59"/>
      <c r="I14" s="143"/>
      <c r="J14" s="144"/>
      <c r="K14" s="64"/>
      <c r="L14" s="143"/>
      <c r="M14" s="58"/>
      <c r="N14" s="143"/>
      <c r="O14" s="143"/>
      <c r="P14" s="59"/>
      <c r="Q14" s="143"/>
      <c r="R14" s="145"/>
      <c r="S14" s="112"/>
      <c r="T14" s="146"/>
      <c r="U14" s="58"/>
      <c r="V14" s="143"/>
      <c r="W14" s="143"/>
      <c r="X14" s="59"/>
      <c r="Y14" s="143"/>
      <c r="Z14" s="144"/>
      <c r="AA14" s="64"/>
      <c r="AB14" s="143"/>
      <c r="AC14" s="58"/>
      <c r="AD14" s="143"/>
      <c r="AE14" s="143"/>
      <c r="AF14" s="59"/>
    </row>
    <row r="15" spans="1:32" x14ac:dyDescent="0.3">
      <c r="A15" s="143"/>
      <c r="B15" s="144"/>
      <c r="C15" s="64"/>
      <c r="D15" s="143"/>
      <c r="E15" s="58"/>
      <c r="F15" s="143"/>
      <c r="G15" s="143"/>
      <c r="H15" s="59"/>
      <c r="I15" s="143"/>
      <c r="J15" s="144"/>
      <c r="K15" s="64"/>
      <c r="L15" s="143"/>
      <c r="M15" s="58"/>
      <c r="N15" s="143"/>
      <c r="O15" s="143"/>
      <c r="P15" s="59"/>
      <c r="Q15" s="143"/>
      <c r="R15" s="145"/>
      <c r="S15" s="112"/>
      <c r="T15" s="146"/>
      <c r="U15" s="58"/>
      <c r="V15" s="143"/>
      <c r="W15" s="143"/>
      <c r="X15" s="59"/>
      <c r="Y15" s="143"/>
      <c r="Z15" s="144"/>
      <c r="AA15" s="64"/>
      <c r="AB15" s="143"/>
      <c r="AC15" s="58"/>
      <c r="AD15" s="143"/>
      <c r="AE15" s="143"/>
      <c r="AF15" s="59"/>
    </row>
    <row r="16" spans="1:32" x14ac:dyDescent="0.3">
      <c r="A16" s="143"/>
      <c r="B16" s="144"/>
      <c r="C16" s="64"/>
      <c r="D16" s="143"/>
      <c r="E16" s="58"/>
      <c r="F16" s="143"/>
      <c r="G16" s="143"/>
      <c r="H16" s="59"/>
      <c r="I16" s="143"/>
      <c r="J16" s="144"/>
      <c r="K16" s="64"/>
      <c r="L16" s="143"/>
      <c r="M16" s="58"/>
      <c r="N16" s="143"/>
      <c r="O16" s="143"/>
      <c r="P16" s="59"/>
      <c r="Q16" s="143"/>
      <c r="R16" s="145"/>
      <c r="S16" s="112"/>
      <c r="T16" s="146"/>
      <c r="U16" s="58"/>
      <c r="V16" s="143"/>
      <c r="W16" s="143"/>
      <c r="X16" s="59"/>
      <c r="Y16" s="143"/>
      <c r="Z16" s="144"/>
      <c r="AA16" s="64"/>
      <c r="AB16" s="143"/>
      <c r="AC16" s="58"/>
      <c r="AD16" s="143"/>
      <c r="AE16" s="143"/>
      <c r="AF16" s="59"/>
    </row>
    <row r="17" spans="1:32" x14ac:dyDescent="0.3">
      <c r="A17" s="143"/>
      <c r="B17" s="144"/>
      <c r="C17" s="64"/>
      <c r="D17" s="143"/>
      <c r="E17" s="58"/>
      <c r="F17" s="143"/>
      <c r="G17" s="143"/>
      <c r="H17" s="59"/>
      <c r="I17" s="143"/>
      <c r="J17" s="144"/>
      <c r="K17" s="64"/>
      <c r="L17" s="143"/>
      <c r="M17" s="58"/>
      <c r="N17" s="143"/>
      <c r="O17" s="143"/>
      <c r="P17" s="59"/>
      <c r="Q17" s="143"/>
      <c r="R17" s="145"/>
      <c r="S17" s="112"/>
      <c r="T17" s="146"/>
      <c r="U17" s="58"/>
      <c r="V17" s="143"/>
      <c r="W17" s="143"/>
      <c r="X17" s="59"/>
      <c r="Y17" s="143"/>
      <c r="Z17" s="144"/>
      <c r="AA17" s="64"/>
      <c r="AB17" s="143"/>
      <c r="AC17" s="58"/>
      <c r="AD17" s="143"/>
      <c r="AE17" s="143"/>
      <c r="AF17" s="59"/>
    </row>
    <row r="18" spans="1:32" x14ac:dyDescent="0.3">
      <c r="A18" s="143"/>
      <c r="B18" s="144"/>
      <c r="C18" s="64"/>
      <c r="D18" s="143"/>
      <c r="E18" s="58"/>
      <c r="F18" s="143"/>
      <c r="G18" s="143"/>
      <c r="H18" s="59"/>
      <c r="I18" s="143"/>
      <c r="J18" s="144"/>
      <c r="K18" s="64"/>
      <c r="L18" s="143"/>
      <c r="M18" s="58"/>
      <c r="N18" s="143"/>
      <c r="O18" s="143"/>
      <c r="P18" s="59"/>
      <c r="Q18" s="143"/>
      <c r="R18" s="145"/>
      <c r="S18" s="112"/>
      <c r="T18" s="146"/>
      <c r="U18" s="58"/>
      <c r="V18" s="143"/>
      <c r="W18" s="143"/>
      <c r="X18" s="59"/>
      <c r="Y18" s="143"/>
      <c r="Z18" s="144"/>
      <c r="AA18" s="64"/>
      <c r="AB18" s="143"/>
      <c r="AC18" s="58"/>
      <c r="AD18" s="143"/>
      <c r="AE18" s="143"/>
      <c r="AF18" s="59"/>
    </row>
    <row r="19" spans="1:32" x14ac:dyDescent="0.3">
      <c r="A19" s="143"/>
      <c r="B19" s="144"/>
      <c r="C19" s="64"/>
      <c r="D19" s="143"/>
      <c r="E19" s="58"/>
      <c r="F19" s="143"/>
      <c r="G19" s="143"/>
      <c r="H19" s="59"/>
      <c r="I19" s="143"/>
      <c r="J19" s="144"/>
      <c r="K19" s="64"/>
      <c r="L19" s="143"/>
      <c r="M19" s="58"/>
      <c r="N19" s="143"/>
      <c r="O19" s="143"/>
      <c r="P19" s="59"/>
      <c r="Q19" s="143"/>
      <c r="R19" s="145"/>
      <c r="S19" s="112"/>
      <c r="T19" s="146"/>
      <c r="U19" s="58"/>
      <c r="V19" s="143"/>
      <c r="W19" s="143"/>
      <c r="X19" s="59"/>
      <c r="Y19" s="143"/>
      <c r="Z19" s="144"/>
      <c r="AA19" s="64"/>
      <c r="AB19" s="143"/>
      <c r="AC19" s="58"/>
      <c r="AD19" s="143"/>
      <c r="AE19" s="143"/>
      <c r="AF19" s="59"/>
    </row>
    <row r="20" spans="1:32" x14ac:dyDescent="0.3">
      <c r="A20" s="143"/>
      <c r="B20" s="144"/>
      <c r="C20" s="64"/>
      <c r="D20" s="143"/>
      <c r="E20" s="58"/>
      <c r="F20" s="143"/>
      <c r="G20" s="143"/>
      <c r="H20" s="59"/>
      <c r="I20" s="143"/>
      <c r="J20" s="144"/>
      <c r="K20" s="64"/>
      <c r="L20" s="143"/>
      <c r="M20" s="58"/>
      <c r="N20" s="143"/>
      <c r="O20" s="143"/>
      <c r="P20" s="59"/>
      <c r="Q20" s="143"/>
      <c r="R20" s="145"/>
      <c r="S20" s="112"/>
      <c r="T20" s="146"/>
      <c r="U20" s="58"/>
      <c r="V20" s="143"/>
      <c r="W20" s="143"/>
      <c r="X20" s="59"/>
      <c r="Y20" s="143"/>
      <c r="Z20" s="144"/>
      <c r="AA20" s="64"/>
      <c r="AB20" s="143"/>
      <c r="AC20" s="58"/>
      <c r="AD20" s="143"/>
      <c r="AE20" s="143"/>
      <c r="AF20" s="59"/>
    </row>
    <row r="21" spans="1:32" x14ac:dyDescent="0.3">
      <c r="A21" s="143"/>
      <c r="B21" s="144"/>
      <c r="C21" s="64"/>
      <c r="D21" s="143"/>
      <c r="E21" s="58"/>
      <c r="F21" s="143"/>
      <c r="G21" s="143"/>
      <c r="H21" s="59"/>
      <c r="I21" s="143"/>
      <c r="J21" s="144"/>
      <c r="K21" s="64"/>
      <c r="L21" s="143"/>
      <c r="M21" s="58"/>
      <c r="N21" s="143"/>
      <c r="O21" s="143"/>
      <c r="P21" s="59"/>
      <c r="Q21" s="143"/>
      <c r="R21" s="145"/>
      <c r="S21" s="112"/>
      <c r="T21" s="146"/>
      <c r="U21" s="58"/>
      <c r="V21" s="143"/>
      <c r="W21" s="143"/>
      <c r="X21" s="59"/>
      <c r="Y21" s="143"/>
      <c r="Z21" s="144"/>
      <c r="AA21" s="64"/>
      <c r="AB21" s="143"/>
      <c r="AC21" s="58"/>
      <c r="AD21" s="143"/>
      <c r="AE21" s="143"/>
      <c r="AF21" s="59"/>
    </row>
    <row r="22" spans="1:32" x14ac:dyDescent="0.3">
      <c r="A22" s="143"/>
      <c r="B22" s="144"/>
      <c r="C22" s="64"/>
      <c r="D22" s="143"/>
      <c r="E22" s="58"/>
      <c r="F22" s="143"/>
      <c r="G22" s="143"/>
      <c r="H22" s="59"/>
      <c r="I22" s="143"/>
      <c r="J22" s="144"/>
      <c r="K22" s="64"/>
      <c r="L22" s="143"/>
      <c r="M22" s="58"/>
      <c r="N22" s="143"/>
      <c r="O22" s="143"/>
      <c r="P22" s="59"/>
      <c r="Q22" s="143"/>
      <c r="R22" s="145"/>
      <c r="S22" s="112"/>
      <c r="T22" s="146"/>
      <c r="U22" s="58"/>
      <c r="V22" s="143"/>
      <c r="W22" s="143"/>
      <c r="X22" s="59"/>
      <c r="Y22" s="143"/>
      <c r="Z22" s="144"/>
      <c r="AA22" s="64"/>
      <c r="AB22" s="143"/>
      <c r="AC22" s="58"/>
      <c r="AD22" s="143"/>
      <c r="AE22" s="143"/>
      <c r="AF22" s="59"/>
    </row>
    <row r="23" spans="1:32" x14ac:dyDescent="0.3">
      <c r="A23" s="143"/>
      <c r="B23" s="144"/>
      <c r="C23" s="64"/>
      <c r="D23" s="143"/>
      <c r="E23" s="58"/>
      <c r="F23" s="143"/>
      <c r="G23" s="143"/>
      <c r="H23" s="59"/>
      <c r="I23" s="143"/>
      <c r="J23" s="144"/>
      <c r="K23" s="64"/>
      <c r="L23" s="143"/>
      <c r="M23" s="58"/>
      <c r="N23" s="143"/>
      <c r="O23" s="143"/>
      <c r="P23" s="59"/>
      <c r="Q23" s="143"/>
      <c r="R23" s="145"/>
      <c r="S23" s="112"/>
      <c r="T23" s="146"/>
      <c r="U23" s="58"/>
      <c r="V23" s="143"/>
      <c r="W23" s="143"/>
      <c r="X23" s="59"/>
      <c r="Y23" s="143"/>
      <c r="Z23" s="144"/>
      <c r="AA23" s="64"/>
      <c r="AB23" s="143"/>
      <c r="AC23" s="58"/>
      <c r="AD23" s="143"/>
      <c r="AE23" s="143"/>
      <c r="AF23" s="59"/>
    </row>
    <row r="24" spans="1:32" x14ac:dyDescent="0.3">
      <c r="A24" s="143"/>
      <c r="B24" s="144"/>
      <c r="C24" s="64"/>
      <c r="D24" s="143"/>
      <c r="E24" s="58"/>
      <c r="F24" s="143"/>
      <c r="G24" s="143"/>
      <c r="H24" s="59"/>
      <c r="I24" s="143"/>
      <c r="J24" s="144"/>
      <c r="K24" s="64"/>
      <c r="L24" s="143"/>
      <c r="M24" s="58"/>
      <c r="N24" s="143"/>
      <c r="O24" s="143"/>
      <c r="P24" s="59"/>
      <c r="Q24" s="143"/>
      <c r="R24" s="145"/>
      <c r="S24" s="112"/>
      <c r="T24" s="146"/>
      <c r="U24" s="58"/>
      <c r="V24" s="143"/>
      <c r="W24" s="143"/>
      <c r="X24" s="59"/>
      <c r="Y24" s="143"/>
      <c r="Z24" s="144"/>
      <c r="AA24" s="64"/>
      <c r="AB24" s="143"/>
      <c r="AC24" s="58"/>
      <c r="AD24" s="143"/>
      <c r="AE24" s="143"/>
      <c r="AF24" s="59"/>
    </row>
    <row r="25" spans="1:32" x14ac:dyDescent="0.3">
      <c r="A25" s="143"/>
      <c r="B25" s="144"/>
      <c r="C25" s="64"/>
      <c r="D25" s="143"/>
      <c r="E25" s="58"/>
      <c r="F25" s="143"/>
      <c r="G25" s="143"/>
      <c r="H25" s="59"/>
      <c r="I25" s="143"/>
      <c r="J25" s="144"/>
      <c r="K25" s="64"/>
      <c r="L25" s="143"/>
      <c r="M25" s="58"/>
      <c r="N25" s="143"/>
      <c r="O25" s="143"/>
      <c r="P25" s="59"/>
      <c r="Q25" s="143"/>
      <c r="R25" s="145"/>
      <c r="S25" s="112"/>
      <c r="T25" s="146"/>
      <c r="U25" s="58"/>
      <c r="V25" s="143"/>
      <c r="W25" s="143"/>
      <c r="X25" s="59"/>
      <c r="Y25" s="143"/>
      <c r="Z25" s="144"/>
      <c r="AA25" s="64"/>
      <c r="AB25" s="143"/>
      <c r="AC25" s="58"/>
      <c r="AD25" s="143"/>
      <c r="AE25" s="143"/>
      <c r="AF25" s="59"/>
    </row>
    <row r="26" spans="1:32" x14ac:dyDescent="0.3">
      <c r="A26" s="143"/>
      <c r="B26" s="144"/>
      <c r="C26" s="64"/>
      <c r="D26" s="143"/>
      <c r="E26" s="58"/>
      <c r="F26" s="143"/>
      <c r="G26" s="143"/>
      <c r="H26" s="59"/>
      <c r="I26" s="143"/>
      <c r="J26" s="144"/>
      <c r="K26" s="64"/>
      <c r="L26" s="143"/>
      <c r="M26" s="58"/>
      <c r="N26" s="143"/>
      <c r="O26" s="143"/>
      <c r="P26" s="59"/>
      <c r="Q26" s="143"/>
      <c r="R26" s="145"/>
      <c r="S26" s="112"/>
      <c r="T26" s="146"/>
      <c r="U26" s="58"/>
      <c r="V26" s="143"/>
      <c r="W26" s="143"/>
      <c r="X26" s="59"/>
      <c r="Y26" s="143"/>
      <c r="Z26" s="144"/>
      <c r="AA26" s="64"/>
      <c r="AB26" s="143"/>
      <c r="AC26" s="58"/>
      <c r="AD26" s="143"/>
      <c r="AE26" s="143"/>
      <c r="AF26" s="59"/>
    </row>
    <row r="27" spans="1:32" x14ac:dyDescent="0.3">
      <c r="A27" s="143"/>
      <c r="B27" s="144"/>
      <c r="C27" s="64"/>
      <c r="D27" s="143"/>
      <c r="E27" s="58"/>
      <c r="F27" s="143"/>
      <c r="G27" s="143"/>
      <c r="H27" s="59"/>
      <c r="I27" s="143"/>
      <c r="J27" s="144"/>
      <c r="K27" s="64"/>
      <c r="L27" s="143"/>
      <c r="M27" s="58"/>
      <c r="N27" s="143"/>
      <c r="O27" s="143"/>
      <c r="P27" s="59"/>
      <c r="Q27" s="143"/>
      <c r="R27" s="145"/>
      <c r="S27" s="112"/>
      <c r="T27" s="146"/>
      <c r="U27" s="58"/>
      <c r="V27" s="143"/>
      <c r="W27" s="143"/>
      <c r="X27" s="59"/>
      <c r="Y27" s="143"/>
      <c r="Z27" s="144"/>
      <c r="AA27" s="64"/>
      <c r="AB27" s="143"/>
      <c r="AC27" s="58"/>
      <c r="AD27" s="143"/>
      <c r="AE27" s="143"/>
      <c r="AF27" s="59"/>
    </row>
    <row r="28" spans="1:32" x14ac:dyDescent="0.3">
      <c r="A28" s="143"/>
      <c r="B28" s="144"/>
      <c r="C28" s="64"/>
      <c r="D28" s="143"/>
      <c r="E28" s="58"/>
      <c r="F28" s="143"/>
      <c r="G28" s="143"/>
      <c r="H28" s="59"/>
      <c r="I28" s="143"/>
      <c r="J28" s="144"/>
      <c r="K28" s="64"/>
      <c r="L28" s="143"/>
      <c r="M28" s="58"/>
      <c r="N28" s="143"/>
      <c r="O28" s="143"/>
      <c r="P28" s="59"/>
      <c r="Q28" s="143"/>
      <c r="R28" s="145"/>
      <c r="S28" s="112"/>
      <c r="T28" s="146"/>
      <c r="U28" s="58"/>
      <c r="V28" s="143"/>
      <c r="W28" s="143"/>
      <c r="X28" s="59"/>
      <c r="Y28" s="143"/>
      <c r="Z28" s="144"/>
      <c r="AA28" s="64"/>
      <c r="AB28" s="143"/>
      <c r="AC28" s="58"/>
      <c r="AD28" s="143"/>
      <c r="AE28" s="143"/>
      <c r="AF28" s="59"/>
    </row>
    <row r="29" spans="1:32" x14ac:dyDescent="0.3">
      <c r="A29" s="143"/>
      <c r="B29" s="144"/>
      <c r="C29" s="64"/>
      <c r="D29" s="143"/>
      <c r="E29" s="58"/>
      <c r="F29" s="143"/>
      <c r="G29" s="143"/>
      <c r="H29" s="59"/>
      <c r="I29" s="143"/>
      <c r="J29" s="144"/>
      <c r="K29" s="64"/>
      <c r="L29" s="143"/>
      <c r="M29" s="58"/>
      <c r="N29" s="143"/>
      <c r="O29" s="143"/>
      <c r="P29" s="59"/>
      <c r="Q29" s="143"/>
      <c r="R29" s="145"/>
      <c r="S29" s="112"/>
      <c r="T29" s="146"/>
      <c r="U29" s="58"/>
      <c r="V29" s="143"/>
      <c r="W29" s="143"/>
      <c r="X29" s="59"/>
      <c r="Y29" s="143"/>
      <c r="Z29" s="144"/>
      <c r="AA29" s="64"/>
      <c r="AB29" s="143"/>
      <c r="AC29" s="58"/>
      <c r="AD29" s="143"/>
      <c r="AE29" s="143"/>
      <c r="AF29" s="59"/>
    </row>
    <row r="30" spans="1:32" x14ac:dyDescent="0.3">
      <c r="A30" s="3"/>
      <c r="B30" s="39"/>
      <c r="C30" s="64"/>
      <c r="D30" s="65"/>
      <c r="E30" s="58"/>
      <c r="F30" s="3"/>
      <c r="G30" s="52"/>
      <c r="H30" s="59"/>
      <c r="I30" s="3"/>
      <c r="J30" s="39"/>
      <c r="K30" s="64"/>
      <c r="L30" s="65"/>
      <c r="M30" s="58"/>
      <c r="N30" s="3"/>
      <c r="O30" s="52"/>
      <c r="P30" s="59"/>
      <c r="Q30" s="3"/>
      <c r="R30" s="71"/>
      <c r="S30" s="72"/>
      <c r="T30" s="73"/>
      <c r="U30" s="58"/>
      <c r="V30" s="3"/>
      <c r="W30" s="52"/>
      <c r="X30" s="59"/>
      <c r="Y30" s="3"/>
      <c r="Z30" s="39"/>
      <c r="AA30" s="64"/>
      <c r="AB30" s="65"/>
      <c r="AC30" s="58"/>
      <c r="AD30" s="3"/>
      <c r="AE30" s="52"/>
      <c r="AF30" s="59"/>
    </row>
    <row r="31" spans="1:32" x14ac:dyDescent="0.3">
      <c r="A31" s="3"/>
      <c r="B31" s="39"/>
      <c r="C31" s="64"/>
      <c r="D31" s="73"/>
      <c r="E31" s="58"/>
      <c r="F31" s="3"/>
      <c r="G31" s="52"/>
      <c r="H31" s="2"/>
      <c r="I31" s="3"/>
      <c r="J31" s="39"/>
      <c r="K31" s="64"/>
      <c r="L31" s="65"/>
      <c r="M31" s="58"/>
      <c r="N31" s="3"/>
      <c r="O31" s="52"/>
      <c r="P31" s="59"/>
      <c r="Q31" s="3"/>
      <c r="R31" s="39"/>
      <c r="S31" s="64"/>
      <c r="T31" s="65"/>
      <c r="U31" s="58"/>
      <c r="V31" s="3"/>
      <c r="W31" s="52"/>
      <c r="X31" s="2"/>
      <c r="Y31" s="3"/>
      <c r="Z31" s="39"/>
      <c r="AA31" s="64"/>
      <c r="AB31" s="65"/>
      <c r="AC31" s="58"/>
      <c r="AD31" s="3"/>
      <c r="AE31" s="52"/>
      <c r="AF31" s="2"/>
    </row>
    <row r="32" spans="1:32" x14ac:dyDescent="0.3">
      <c r="A32" s="3"/>
      <c r="B32" s="39"/>
      <c r="C32" s="64"/>
      <c r="D32" s="73"/>
      <c r="E32" s="58"/>
      <c r="F32" s="3"/>
      <c r="G32" s="52"/>
      <c r="H32" s="59"/>
      <c r="I32" s="3"/>
      <c r="J32" s="3"/>
      <c r="K32" s="64"/>
      <c r="L32" s="65"/>
      <c r="M32" s="58"/>
      <c r="N32" s="35"/>
      <c r="O32" s="54"/>
      <c r="P32" s="36"/>
      <c r="Q32" s="3"/>
      <c r="R32" s="3"/>
      <c r="S32" s="64"/>
      <c r="T32" s="65"/>
      <c r="U32" s="58"/>
      <c r="V32" s="35"/>
      <c r="W32" s="54"/>
      <c r="X32" s="36"/>
      <c r="Y32" s="3"/>
      <c r="Z32" s="3"/>
      <c r="AA32" s="64"/>
      <c r="AB32" s="65"/>
      <c r="AC32" s="58"/>
      <c r="AD32" s="35"/>
      <c r="AE32" s="54"/>
      <c r="AF32" s="36"/>
    </row>
    <row r="33" spans="1:32" x14ac:dyDescent="0.3">
      <c r="A33" s="10"/>
      <c r="B33" s="39"/>
      <c r="C33" s="64"/>
      <c r="D33" s="73"/>
      <c r="E33" s="57"/>
      <c r="F33" s="3"/>
      <c r="G33" s="52"/>
      <c r="H33" s="59"/>
      <c r="I33" s="10"/>
      <c r="J33" s="10"/>
      <c r="K33" s="66"/>
      <c r="L33" s="67"/>
      <c r="M33" s="57"/>
      <c r="N33" s="35"/>
      <c r="O33" s="54"/>
      <c r="P33" s="36"/>
      <c r="Q33" s="10"/>
      <c r="R33" s="10"/>
      <c r="S33" s="66"/>
      <c r="T33" s="67"/>
      <c r="U33" s="57"/>
      <c r="V33" s="35"/>
      <c r="W33" s="54"/>
      <c r="X33" s="36"/>
      <c r="Y33" s="10"/>
      <c r="Z33" s="10"/>
      <c r="AA33" s="66"/>
      <c r="AB33" s="67"/>
      <c r="AC33" s="57"/>
      <c r="AD33" s="35"/>
      <c r="AE33" s="54"/>
      <c r="AF33" s="36"/>
    </row>
    <row r="34" spans="1:32" x14ac:dyDescent="0.3">
      <c r="A34" s="10"/>
      <c r="B34" s="39"/>
      <c r="C34" s="64"/>
      <c r="D34" s="73"/>
      <c r="E34" s="57"/>
      <c r="F34" s="3"/>
      <c r="G34" s="52"/>
      <c r="H34" s="59"/>
      <c r="I34" s="10"/>
      <c r="J34" s="10"/>
      <c r="K34" s="66"/>
      <c r="L34" s="68"/>
      <c r="M34" s="57"/>
      <c r="N34" s="35"/>
      <c r="O34" s="54"/>
      <c r="P34" s="36"/>
      <c r="Q34" s="10"/>
      <c r="R34" s="10"/>
      <c r="S34" s="66"/>
      <c r="T34" s="68"/>
      <c r="U34" s="57"/>
      <c r="V34" s="35"/>
      <c r="W34" s="54"/>
      <c r="X34" s="36"/>
      <c r="Y34" s="10"/>
      <c r="Z34" s="10"/>
      <c r="AA34" s="66"/>
      <c r="AB34" s="68"/>
      <c r="AC34" s="57"/>
      <c r="AD34" s="35"/>
      <c r="AE34" s="54"/>
      <c r="AF34" s="36"/>
    </row>
    <row r="35" spans="1:32" x14ac:dyDescent="0.3">
      <c r="A35" s="10"/>
      <c r="B35" s="39"/>
      <c r="C35" s="64"/>
      <c r="D35" s="73"/>
      <c r="E35" s="57"/>
      <c r="F35" s="3"/>
      <c r="G35" s="52"/>
      <c r="H35" s="59"/>
      <c r="I35" s="10"/>
      <c r="J35" s="10"/>
      <c r="K35" s="66"/>
      <c r="L35" s="67"/>
      <c r="M35" s="57"/>
      <c r="N35" s="35"/>
      <c r="O35" s="54"/>
      <c r="P35" s="36"/>
      <c r="Q35" s="10"/>
      <c r="R35" s="10"/>
      <c r="S35" s="66"/>
      <c r="T35" s="67"/>
      <c r="U35" s="57"/>
      <c r="V35" s="35"/>
      <c r="W35" s="54"/>
      <c r="X35" s="36"/>
      <c r="Y35" s="10"/>
      <c r="Z35" s="10"/>
      <c r="AA35" s="66"/>
      <c r="AB35" s="67"/>
      <c r="AC35" s="57"/>
      <c r="AD35" s="35"/>
      <c r="AE35" s="54"/>
      <c r="AF35" s="36"/>
    </row>
    <row r="36" spans="1:32" x14ac:dyDescent="0.3">
      <c r="A36" s="10"/>
      <c r="B36" s="39"/>
      <c r="C36" s="64"/>
      <c r="D36" s="73"/>
      <c r="E36" s="57"/>
      <c r="F36" s="3"/>
      <c r="G36" s="52"/>
      <c r="H36" s="59"/>
      <c r="I36" s="10"/>
      <c r="J36" s="10"/>
      <c r="K36" s="66"/>
      <c r="L36" s="67"/>
      <c r="M36" s="57"/>
      <c r="N36" s="35"/>
      <c r="O36" s="54"/>
      <c r="P36" s="36"/>
      <c r="Q36" s="10"/>
      <c r="R36" s="10"/>
      <c r="S36" s="66"/>
      <c r="T36" s="67"/>
      <c r="U36" s="57"/>
      <c r="V36" s="35"/>
      <c r="W36" s="54"/>
      <c r="X36" s="36"/>
      <c r="Y36" s="10"/>
      <c r="Z36" s="10"/>
      <c r="AA36" s="66"/>
      <c r="AB36" s="67"/>
      <c r="AC36" s="57"/>
      <c r="AD36" s="35"/>
      <c r="AE36" s="54"/>
      <c r="AF36" s="36"/>
    </row>
    <row r="37" spans="1:32" x14ac:dyDescent="0.3">
      <c r="A37" s="10"/>
      <c r="B37" s="39"/>
      <c r="C37" s="64"/>
      <c r="D37" s="73"/>
      <c r="E37" s="57"/>
      <c r="F37" s="3"/>
      <c r="G37" s="52"/>
      <c r="H37" s="59"/>
      <c r="I37" s="10"/>
      <c r="J37" s="10"/>
      <c r="K37" s="66"/>
      <c r="L37" s="67"/>
      <c r="M37" s="57"/>
      <c r="N37" s="35"/>
      <c r="O37" s="54"/>
      <c r="P37" s="36"/>
      <c r="Q37" s="10"/>
      <c r="R37" s="10"/>
      <c r="S37" s="66"/>
      <c r="T37" s="67"/>
      <c r="U37" s="57"/>
      <c r="V37" s="35"/>
      <c r="W37" s="54"/>
      <c r="X37" s="36"/>
      <c r="Y37" s="10"/>
      <c r="Z37" s="10"/>
      <c r="AA37" s="66"/>
      <c r="AB37" s="67"/>
      <c r="AC37" s="57"/>
      <c r="AD37" s="35"/>
      <c r="AE37" s="54"/>
      <c r="AF37" s="36"/>
    </row>
    <row r="38" spans="1:32" x14ac:dyDescent="0.3">
      <c r="A38" s="10"/>
      <c r="B38" s="39"/>
      <c r="C38" s="64"/>
      <c r="D38" s="73"/>
      <c r="E38" s="57"/>
      <c r="F38" s="3"/>
      <c r="G38" s="52"/>
      <c r="H38" s="59"/>
      <c r="I38" s="10"/>
      <c r="J38" s="10"/>
      <c r="K38" s="66"/>
      <c r="L38" s="67"/>
      <c r="M38" s="57"/>
      <c r="N38" s="35"/>
      <c r="O38" s="54"/>
      <c r="P38" s="36"/>
      <c r="Q38" s="10"/>
      <c r="R38" s="10"/>
      <c r="S38" s="66"/>
      <c r="T38" s="67"/>
      <c r="U38" s="57"/>
      <c r="V38" s="35"/>
      <c r="W38" s="54"/>
      <c r="X38" s="36"/>
      <c r="Y38" s="10"/>
      <c r="Z38" s="10"/>
      <c r="AA38" s="66"/>
      <c r="AB38" s="67"/>
      <c r="AC38" s="57"/>
      <c r="AD38" s="35"/>
      <c r="AE38" s="54"/>
      <c r="AF38" s="36"/>
    </row>
    <row r="39" spans="1:32" x14ac:dyDescent="0.3">
      <c r="A39" s="10"/>
      <c r="B39" s="39"/>
      <c r="C39" s="66"/>
      <c r="D39" s="67"/>
      <c r="E39" s="57"/>
      <c r="F39" s="3"/>
      <c r="G39" s="52"/>
      <c r="H39" s="59"/>
      <c r="I39" s="10"/>
      <c r="J39" s="10"/>
      <c r="K39" s="66"/>
      <c r="L39" s="67"/>
      <c r="M39" s="57"/>
      <c r="N39" s="35"/>
      <c r="O39" s="54"/>
      <c r="P39" s="36"/>
      <c r="Q39" s="10"/>
      <c r="R39" s="10"/>
      <c r="S39" s="66"/>
      <c r="T39" s="67"/>
      <c r="U39" s="57"/>
      <c r="V39" s="35"/>
      <c r="W39" s="54"/>
      <c r="X39" s="36"/>
      <c r="Y39" s="10"/>
      <c r="Z39" s="10"/>
      <c r="AA39" s="66"/>
      <c r="AB39" s="67"/>
      <c r="AC39" s="57"/>
      <c r="AD39" s="35"/>
      <c r="AE39" s="54"/>
      <c r="AF39" s="36"/>
    </row>
    <row r="40" spans="1:32" x14ac:dyDescent="0.3">
      <c r="A40" s="10"/>
      <c r="B40" s="10"/>
      <c r="C40" s="66"/>
      <c r="D40" s="67"/>
      <c r="E40" s="57"/>
      <c r="F40" s="35"/>
      <c r="G40" s="54"/>
      <c r="H40" s="36"/>
      <c r="I40" s="10"/>
      <c r="J40" s="10"/>
      <c r="K40" s="66"/>
      <c r="L40" s="67"/>
      <c r="M40" s="57"/>
      <c r="N40" s="35"/>
      <c r="O40" s="54"/>
      <c r="P40" s="36"/>
      <c r="Q40" s="10"/>
      <c r="R40" s="10"/>
      <c r="S40" s="66"/>
      <c r="T40" s="67"/>
      <c r="U40" s="57"/>
      <c r="V40" s="35"/>
      <c r="W40" s="54"/>
      <c r="X40" s="36"/>
      <c r="Y40" s="10"/>
      <c r="Z40" s="10"/>
      <c r="AA40" s="66"/>
      <c r="AB40" s="67"/>
      <c r="AC40" s="57"/>
      <c r="AD40" s="35"/>
      <c r="AE40" s="54"/>
      <c r="AF40" s="36"/>
    </row>
    <row r="41" spans="1:32" x14ac:dyDescent="0.3">
      <c r="A41" s="10"/>
      <c r="B41" s="10"/>
      <c r="C41" s="66"/>
      <c r="D41" s="67"/>
      <c r="E41" s="57"/>
      <c r="F41" s="35"/>
      <c r="G41" s="54"/>
      <c r="H41" s="36"/>
      <c r="I41" s="10"/>
      <c r="J41" s="10"/>
      <c r="K41" s="66"/>
      <c r="L41" s="67"/>
      <c r="M41" s="57"/>
      <c r="N41" s="35"/>
      <c r="O41" s="54"/>
      <c r="P41" s="36"/>
      <c r="Q41" s="10"/>
      <c r="R41" s="10"/>
      <c r="S41" s="66"/>
      <c r="T41" s="67"/>
      <c r="U41" s="57"/>
      <c r="V41" s="35"/>
      <c r="W41" s="54"/>
      <c r="X41" s="36"/>
      <c r="Y41" s="10"/>
      <c r="Z41" s="10"/>
      <c r="AA41" s="66"/>
      <c r="AB41" s="67"/>
      <c r="AC41" s="57"/>
      <c r="AD41" s="35"/>
      <c r="AE41" s="54"/>
      <c r="AF41" s="36"/>
    </row>
    <row r="42" spans="1:32" x14ac:dyDescent="0.3">
      <c r="A42" s="81" t="s">
        <v>28</v>
      </c>
      <c r="B42" s="78"/>
      <c r="C42" s="79"/>
      <c r="D42" s="78"/>
      <c r="E42" s="77">
        <f>AVERAGE(E3:E10)</f>
        <v>0.18034060909926058</v>
      </c>
      <c r="F42" s="80"/>
      <c r="G42" s="117">
        <f>AVERAGE(G4:G11)</f>
        <v>14.127731164780112</v>
      </c>
      <c r="H42" s="77">
        <f>AVERAGE(H4:H11)</f>
        <v>0.14898506747667295</v>
      </c>
      <c r="I42" s="78"/>
      <c r="J42" s="78"/>
      <c r="K42" s="79"/>
      <c r="L42" s="78"/>
      <c r="M42" s="77">
        <f>AVERAGE(M3:M10)</f>
        <v>0.13515978975256321</v>
      </c>
      <c r="N42" s="80"/>
      <c r="O42" s="117">
        <f>AVERAGE(O4:O11)</f>
        <v>9.2364716101390756E-2</v>
      </c>
      <c r="P42" s="77">
        <f>AVERAGE(P4:P11)</f>
        <v>0.12966759566960062</v>
      </c>
      <c r="Q42" s="78"/>
      <c r="R42" s="78"/>
      <c r="S42" s="79"/>
      <c r="T42" s="78"/>
      <c r="U42" s="77">
        <f>AVERAGE(U4:U11)</f>
        <v>0.68004799647220204</v>
      </c>
      <c r="V42" s="80"/>
      <c r="W42" s="117">
        <f>AVERAGE(W4:W11)</f>
        <v>8.4776991945495636E-2</v>
      </c>
      <c r="X42" s="77">
        <f>AVERAGE(X4:X11)</f>
        <v>0.50615482636844455</v>
      </c>
      <c r="Y42" s="78"/>
      <c r="Z42" s="78"/>
      <c r="AA42" s="79"/>
      <c r="AB42" s="78"/>
      <c r="AC42" s="77">
        <f>AVERAGE(AC3:AC10)</f>
        <v>8.9383112736789158E-2</v>
      </c>
      <c r="AD42" s="80"/>
      <c r="AE42" s="117">
        <f>AVERAGE(AE4:AE11)</f>
        <v>6.5962430680513801E-2</v>
      </c>
      <c r="AF42" s="77">
        <f>AVERAGE(AF4:AF11)</f>
        <v>7.528497935816858E-2</v>
      </c>
    </row>
    <row r="43" spans="1:32" x14ac:dyDescent="0.3">
      <c r="A43" s="118" t="s">
        <v>32</v>
      </c>
      <c r="G43" s="117">
        <f>SQRT(SUMSQ(G3:G30)/COUNTA(G3:G30))</f>
        <v>15.110639086924229</v>
      </c>
      <c r="H43" s="119">
        <f>SQRT(SUMSQ(H4:H30)/COUNTA(H3:H30))</f>
        <v>0.15312518177686638</v>
      </c>
      <c r="O43" s="117">
        <f>SQRT(SUMSQ(O3:O30)/COUNTA(O3:O30))</f>
        <v>9.4981150692743987E-2</v>
      </c>
      <c r="P43" s="119">
        <f>SQRT(SUMSQ(P3:P30)/COUNTA(P3:P30))</f>
        <v>0.13620562345810905</v>
      </c>
      <c r="W43" s="117">
        <f>SQRT(SUMSQ(W3:W30)/COUNTA(W3:W30))</f>
        <v>0.10109537965718912</v>
      </c>
      <c r="X43" s="119">
        <f>SQRT(SUMSQ(X3:X30)/COUNTA(X3:X30))</f>
        <v>0.50184886614746727</v>
      </c>
      <c r="AE43" s="117">
        <f>SQRT(SUMSQ(AE4:AE31)/COUNTA(AE3:AE30))</f>
        <v>7.8373515344763084E-2</v>
      </c>
      <c r="AF43" s="119">
        <f>SQRT(SUMSQ(AF4:AF31)/COUNTA(AF4:AF31))</f>
        <v>9.8275599725321433E-2</v>
      </c>
    </row>
    <row r="45" spans="1:32" x14ac:dyDescent="0.3">
      <c r="F45"/>
      <c r="G45" s="110"/>
    </row>
    <row r="46" spans="1:32" x14ac:dyDescent="0.3">
      <c r="F46"/>
      <c r="G46" s="110"/>
    </row>
    <row r="47" spans="1:32" x14ac:dyDescent="0.3">
      <c r="F47"/>
      <c r="G47" s="110"/>
    </row>
    <row r="48" spans="1:32" x14ac:dyDescent="0.3">
      <c r="F48"/>
      <c r="G48" s="110"/>
    </row>
    <row r="49" spans="6:7" x14ac:dyDescent="0.3">
      <c r="F49"/>
      <c r="G49" s="110"/>
    </row>
    <row r="50" spans="6:7" x14ac:dyDescent="0.3">
      <c r="F50"/>
      <c r="G50" s="110"/>
    </row>
    <row r="51" spans="6:7" x14ac:dyDescent="0.3">
      <c r="F51"/>
      <c r="G51" s="110"/>
    </row>
    <row r="52" spans="6:7" x14ac:dyDescent="0.3">
      <c r="F52"/>
      <c r="G52" s="110"/>
    </row>
    <row r="53" spans="6:7" x14ac:dyDescent="0.3">
      <c r="F53"/>
    </row>
  </sheetData>
  <mergeCells count="16">
    <mergeCell ref="A1:H1"/>
    <mergeCell ref="I1:P1"/>
    <mergeCell ref="Q1:X1"/>
    <mergeCell ref="Y1:AF1"/>
    <mergeCell ref="F2:H2"/>
    <mergeCell ref="N2:P2"/>
    <mergeCell ref="C2:E2"/>
    <mergeCell ref="K2:M2"/>
    <mergeCell ref="S2:U2"/>
    <mergeCell ref="V2:X2"/>
    <mergeCell ref="AA2:AC2"/>
    <mergeCell ref="AD2:AF2"/>
    <mergeCell ref="A2:B2"/>
    <mergeCell ref="I2:J2"/>
    <mergeCell ref="Q2:R2"/>
    <mergeCell ref="Y2:Z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834E-1CFF-4E7D-9A68-171506A26A28}">
  <sheetPr>
    <tabColor theme="4" tint="0.39997558519241921"/>
  </sheetPr>
  <dimension ref="A1:AH25"/>
  <sheetViews>
    <sheetView workbookViewId="0">
      <selection activeCell="E6" sqref="E6"/>
    </sheetView>
  </sheetViews>
  <sheetFormatPr defaultRowHeight="13" x14ac:dyDescent="0.3"/>
  <cols>
    <col min="1" max="5" width="9.09765625" customWidth="1"/>
    <col min="6" max="34" width="9.09765625" style="38" customWidth="1"/>
  </cols>
  <sheetData>
    <row r="1" spans="1:34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1"/>
      <c r="K1" s="122" t="s">
        <v>2</v>
      </c>
      <c r="L1" s="122"/>
      <c r="M1" s="122"/>
      <c r="N1" s="122"/>
      <c r="O1" s="122"/>
      <c r="P1" s="122"/>
      <c r="Q1" s="122"/>
      <c r="R1" s="122"/>
      <c r="S1" s="123" t="s">
        <v>15</v>
      </c>
      <c r="T1" s="124"/>
      <c r="U1" s="124"/>
      <c r="V1" s="124"/>
      <c r="W1" s="124"/>
      <c r="X1" s="124"/>
      <c r="Y1" s="124"/>
      <c r="Z1" s="125"/>
      <c r="AA1" s="126" t="s">
        <v>16</v>
      </c>
      <c r="AB1" s="127"/>
      <c r="AC1" s="127"/>
      <c r="AD1" s="127"/>
      <c r="AE1" s="127"/>
      <c r="AF1" s="127"/>
      <c r="AG1" s="127"/>
      <c r="AH1" s="128"/>
    </row>
    <row r="2" spans="1:34" x14ac:dyDescent="0.3">
      <c r="A2" s="129" t="s">
        <v>13</v>
      </c>
      <c r="B2" s="129"/>
      <c r="C2" s="129"/>
      <c r="D2" s="129"/>
      <c r="E2" s="55"/>
      <c r="F2" s="129" t="s">
        <v>14</v>
      </c>
      <c r="G2" s="129"/>
      <c r="H2" s="129"/>
      <c r="I2" s="129"/>
      <c r="J2" s="130"/>
      <c r="K2" s="129" t="s">
        <v>13</v>
      </c>
      <c r="L2" s="129"/>
      <c r="M2" s="129"/>
      <c r="N2" s="137"/>
      <c r="O2" s="138" t="s">
        <v>14</v>
      </c>
      <c r="P2" s="129"/>
      <c r="Q2" s="129"/>
      <c r="R2" s="130"/>
      <c r="S2" s="129" t="s">
        <v>13</v>
      </c>
      <c r="T2" s="129"/>
      <c r="U2" s="129"/>
      <c r="V2" s="137"/>
      <c r="W2" s="138" t="s">
        <v>14</v>
      </c>
      <c r="X2" s="129"/>
      <c r="Y2" s="129"/>
      <c r="Z2" s="130"/>
      <c r="AA2" s="129" t="s">
        <v>13</v>
      </c>
      <c r="AB2" s="129"/>
      <c r="AC2" s="129"/>
      <c r="AD2" s="137"/>
      <c r="AE2" s="138" t="s">
        <v>14</v>
      </c>
      <c r="AF2" s="129"/>
      <c r="AG2" s="129"/>
      <c r="AH2" s="130"/>
    </row>
    <row r="3" spans="1:34" x14ac:dyDescent="0.3">
      <c r="A3" s="11" t="s">
        <v>9</v>
      </c>
      <c r="B3" s="11" t="s">
        <v>10</v>
      </c>
      <c r="C3" s="11" t="s">
        <v>12</v>
      </c>
      <c r="D3" s="51" t="s">
        <v>1</v>
      </c>
      <c r="E3" s="56" t="s">
        <v>26</v>
      </c>
      <c r="F3" s="51" t="s">
        <v>9</v>
      </c>
      <c r="G3" s="11" t="s">
        <v>10</v>
      </c>
      <c r="H3" s="11" t="s">
        <v>12</v>
      </c>
      <c r="I3" s="51" t="s">
        <v>1</v>
      </c>
      <c r="J3" s="36"/>
      <c r="K3" s="11" t="s">
        <v>9</v>
      </c>
      <c r="L3" s="11" t="s">
        <v>10</v>
      </c>
      <c r="M3" s="11" t="s">
        <v>12</v>
      </c>
      <c r="N3" s="12" t="s">
        <v>1</v>
      </c>
      <c r="O3" s="11" t="s">
        <v>9</v>
      </c>
      <c r="P3" s="11" t="s">
        <v>10</v>
      </c>
      <c r="Q3" s="11" t="s">
        <v>11</v>
      </c>
      <c r="R3" s="9" t="s">
        <v>1</v>
      </c>
      <c r="S3" s="11" t="s">
        <v>9</v>
      </c>
      <c r="T3" s="11" t="s">
        <v>10</v>
      </c>
      <c r="U3" s="11" t="s">
        <v>12</v>
      </c>
      <c r="V3" s="12" t="s">
        <v>1</v>
      </c>
      <c r="W3" s="11" t="s">
        <v>9</v>
      </c>
      <c r="X3" s="11" t="s">
        <v>10</v>
      </c>
      <c r="Y3" s="11" t="s">
        <v>11</v>
      </c>
      <c r="Z3" s="9" t="s">
        <v>1</v>
      </c>
      <c r="AA3" s="11" t="s">
        <v>9</v>
      </c>
      <c r="AB3" s="11" t="s">
        <v>10</v>
      </c>
      <c r="AC3" s="11" t="s">
        <v>12</v>
      </c>
      <c r="AD3" s="12" t="s">
        <v>1</v>
      </c>
      <c r="AE3" s="11" t="s">
        <v>9</v>
      </c>
      <c r="AF3" s="11" t="s">
        <v>10</v>
      </c>
      <c r="AG3" s="11" t="s">
        <v>11</v>
      </c>
      <c r="AH3" s="9" t="s">
        <v>1</v>
      </c>
    </row>
    <row r="4" spans="1:34" x14ac:dyDescent="0.3">
      <c r="A4" s="3"/>
      <c r="B4" s="3">
        <v>28.888888888888889</v>
      </c>
      <c r="C4" s="3">
        <v>46.018592571887552</v>
      </c>
      <c r="D4" s="52">
        <v>17.129703682998663</v>
      </c>
      <c r="E4" s="58">
        <f>D4/B4</f>
        <v>0.59295128133456909</v>
      </c>
      <c r="F4" s="52">
        <v>5</v>
      </c>
      <c r="G4" s="3">
        <v>28.888888888888889</v>
      </c>
      <c r="H4" s="3">
        <v>45.639813821107523</v>
      </c>
      <c r="I4" s="52">
        <v>16.750924932218634</v>
      </c>
      <c r="J4" s="59">
        <f>I4/G4</f>
        <v>0.57983970919218353</v>
      </c>
      <c r="K4" s="3"/>
      <c r="L4" s="3">
        <v>0.50615870153291254</v>
      </c>
      <c r="M4" s="3">
        <v>0.5950695382092781</v>
      </c>
      <c r="N4" s="13">
        <v>8.8910836676365568E-2</v>
      </c>
      <c r="O4" s="3">
        <v>4.8</v>
      </c>
      <c r="P4" s="33">
        <v>0.50615870153291254</v>
      </c>
      <c r="Q4" s="33">
        <v>0.55891404472102879</v>
      </c>
      <c r="R4" s="34">
        <v>5.2755343188116255E-2</v>
      </c>
      <c r="S4" s="3"/>
      <c r="T4" s="3">
        <v>0.2249594229035167</v>
      </c>
      <c r="U4" s="3">
        <v>2.3030062215173102E-2</v>
      </c>
      <c r="V4" s="13">
        <v>0.20192936068834361</v>
      </c>
      <c r="W4" s="3">
        <v>4.8</v>
      </c>
      <c r="X4" s="33">
        <v>0.2249594229035167</v>
      </c>
      <c r="Y4" s="33">
        <v>2.2520883627884646E-2</v>
      </c>
      <c r="Z4" s="34">
        <v>0.20243853927563205</v>
      </c>
      <c r="AA4" s="3"/>
      <c r="AB4" s="3">
        <v>0.79539224526600538</v>
      </c>
      <c r="AC4" s="3">
        <v>0.77608165124636297</v>
      </c>
      <c r="AD4" s="13">
        <v>1.9310594019642413E-2</v>
      </c>
      <c r="AE4" s="3">
        <v>4.8</v>
      </c>
      <c r="AF4" s="33">
        <v>0.79539224526600538</v>
      </c>
      <c r="AG4" s="33">
        <v>0.78158895867277034</v>
      </c>
      <c r="AH4" s="34">
        <v>1.3803286593235042E-2</v>
      </c>
    </row>
    <row r="5" spans="1:34" x14ac:dyDescent="0.3">
      <c r="A5" s="3"/>
      <c r="B5" s="3">
        <v>42</v>
      </c>
      <c r="C5" s="3">
        <v>45.736140475212608</v>
      </c>
      <c r="D5" s="52">
        <v>3.7361404752126077</v>
      </c>
      <c r="E5" s="58">
        <f t="shared" ref="E5:E14" si="0">D5/B5</f>
        <v>8.8955725600300184E-2</v>
      </c>
      <c r="F5" s="52">
        <v>5</v>
      </c>
      <c r="G5" s="3">
        <v>42</v>
      </c>
      <c r="H5" s="3">
        <v>45.639813821107523</v>
      </c>
      <c r="I5" s="52">
        <v>3.6398138211075235</v>
      </c>
      <c r="J5" s="59">
        <f t="shared" ref="J5:J12" si="1">I5/G5</f>
        <v>8.6662233835893415E-2</v>
      </c>
      <c r="K5" s="3"/>
      <c r="L5" s="3">
        <v>0.75392307692307692</v>
      </c>
      <c r="M5" s="3">
        <v>0.52122008255653074</v>
      </c>
      <c r="N5" s="13">
        <v>0.23270299436654618</v>
      </c>
      <c r="O5" s="3">
        <v>5</v>
      </c>
      <c r="P5" s="33">
        <v>0.75392307692307692</v>
      </c>
      <c r="Q5" s="33">
        <v>0.56008592977009619</v>
      </c>
      <c r="R5" s="34">
        <v>0.19383714715298073</v>
      </c>
      <c r="S5" s="3"/>
      <c r="T5" s="3">
        <v>8.3769230769230763E-2</v>
      </c>
      <c r="U5" s="3">
        <v>2.2563444793931277E-2</v>
      </c>
      <c r="V5" s="13">
        <v>6.1205785975299486E-2</v>
      </c>
      <c r="W5" s="3">
        <v>5</v>
      </c>
      <c r="X5" s="33">
        <v>8.3769230769230763E-2</v>
      </c>
      <c r="Y5" s="33">
        <v>2.2625794002469751E-2</v>
      </c>
      <c r="Z5" s="34">
        <v>6.1143436766761011E-2</v>
      </c>
      <c r="AA5" s="3"/>
      <c r="AB5" s="3">
        <v>0.73107692307692307</v>
      </c>
      <c r="AC5" s="3">
        <v>0.80603265061947982</v>
      </c>
      <c r="AD5" s="13">
        <v>7.4955727542556749E-2</v>
      </c>
      <c r="AE5" s="3">
        <v>8</v>
      </c>
      <c r="AF5" s="33">
        <v>0.87945164506480555</v>
      </c>
      <c r="AG5" s="33">
        <v>0.89368993507680838</v>
      </c>
      <c r="AH5" s="34">
        <v>1.423829001200283E-2</v>
      </c>
    </row>
    <row r="6" spans="1:34" x14ac:dyDescent="0.3">
      <c r="A6" s="3"/>
      <c r="B6" s="3">
        <v>38.5</v>
      </c>
      <c r="C6" s="3">
        <v>55.298965481457095</v>
      </c>
      <c r="D6" s="52">
        <v>16.798965481457095</v>
      </c>
      <c r="E6" s="58">
        <f t="shared" si="0"/>
        <v>0.43633676575213237</v>
      </c>
      <c r="F6" s="52">
        <v>6</v>
      </c>
      <c r="G6" s="3">
        <v>38.5</v>
      </c>
      <c r="H6" s="3">
        <v>54.767776585329024</v>
      </c>
      <c r="I6" s="52">
        <v>16.267776585329024</v>
      </c>
      <c r="J6" s="59">
        <f t="shared" si="1"/>
        <v>0.42253965156698764</v>
      </c>
      <c r="K6" s="3"/>
      <c r="L6" s="3">
        <v>0.98</v>
      </c>
      <c r="M6" s="3">
        <v>0.61724815936392163</v>
      </c>
      <c r="N6" s="13">
        <v>0.36275184063607835</v>
      </c>
      <c r="O6" s="3">
        <v>5</v>
      </c>
      <c r="P6" s="33">
        <v>0.98</v>
      </c>
      <c r="Q6" s="33">
        <v>0.64924527199599857</v>
      </c>
      <c r="R6" s="34">
        <v>0.33075472800400141</v>
      </c>
      <c r="S6" s="3"/>
      <c r="T6" s="3">
        <v>3.5533399800598206E-2</v>
      </c>
      <c r="U6" s="3">
        <v>6.9814988279202864E-2</v>
      </c>
      <c r="V6" s="13">
        <v>3.4281588478604658E-2</v>
      </c>
      <c r="W6" s="3">
        <v>10</v>
      </c>
      <c r="X6" s="33">
        <v>0.26673984632272224</v>
      </c>
      <c r="Y6" s="33">
        <v>5.789152170864429E-2</v>
      </c>
      <c r="Z6" s="34">
        <v>0.20884832461407796</v>
      </c>
      <c r="AA6" s="3"/>
      <c r="AB6" s="3">
        <v>0.99</v>
      </c>
      <c r="AC6" s="3">
        <v>0.82081818442071486</v>
      </c>
      <c r="AD6" s="13">
        <v>0.16918181557928513</v>
      </c>
      <c r="AE6" s="3">
        <v>10</v>
      </c>
      <c r="AF6" s="33">
        <v>0.95659772372754048</v>
      </c>
      <c r="AG6" s="33">
        <v>0.90516121207824463</v>
      </c>
      <c r="AH6" s="34">
        <v>5.1436511649295857E-2</v>
      </c>
    </row>
    <row r="7" spans="1:34" x14ac:dyDescent="0.3">
      <c r="A7" s="3"/>
      <c r="B7" s="3">
        <v>73.617283950617278</v>
      </c>
      <c r="C7" s="3">
        <v>62.469413516141692</v>
      </c>
      <c r="D7" s="52">
        <v>11.147870434475585</v>
      </c>
      <c r="E7" s="58">
        <f t="shared" si="0"/>
        <v>0.15143006962812719</v>
      </c>
      <c r="F7" s="52">
        <v>6.89</v>
      </c>
      <c r="G7" s="3">
        <v>73.617283950617278</v>
      </c>
      <c r="H7" s="3">
        <v>62.891663445486159</v>
      </c>
      <c r="I7" s="52">
        <v>10.725620505131118</v>
      </c>
      <c r="J7" s="59">
        <f t="shared" si="1"/>
        <v>0.14569432515774286</v>
      </c>
      <c r="K7" s="3"/>
      <c r="L7" s="3">
        <v>0.81726819541375872</v>
      </c>
      <c r="M7" s="3">
        <v>0.74190149748495282</v>
      </c>
      <c r="N7" s="13">
        <v>7.5366697928805904E-2</v>
      </c>
      <c r="O7" s="3">
        <v>8</v>
      </c>
      <c r="P7" s="33">
        <v>0.81726819541375872</v>
      </c>
      <c r="Q7" s="33">
        <v>0.74853321670025841</v>
      </c>
      <c r="R7" s="34">
        <v>6.8734978713500317E-2</v>
      </c>
      <c r="S7" s="3"/>
      <c r="T7" s="3">
        <v>0.26673984632272224</v>
      </c>
      <c r="U7" s="3">
        <v>5.8182151157206652E-2</v>
      </c>
      <c r="V7" s="13">
        <v>0.20855769516551559</v>
      </c>
      <c r="W7" s="3">
        <v>10</v>
      </c>
      <c r="X7" s="33">
        <v>0.16000352112676056</v>
      </c>
      <c r="Y7" s="33">
        <v>4.1778439338558938E-2</v>
      </c>
      <c r="Z7" s="34">
        <v>0.11822508178820162</v>
      </c>
      <c r="AA7" s="3"/>
      <c r="AB7" s="3">
        <v>0.87945164506480555</v>
      </c>
      <c r="AC7" s="3">
        <v>0.89450349587435907</v>
      </c>
      <c r="AD7" s="13">
        <v>1.5051850809553513E-2</v>
      </c>
      <c r="AE7" s="3">
        <v>10</v>
      </c>
      <c r="AF7" s="33">
        <v>0.77437696335078521</v>
      </c>
      <c r="AG7" s="33">
        <v>0.93880527213099652</v>
      </c>
      <c r="AH7" s="34">
        <v>0.16442830878021131</v>
      </c>
    </row>
    <row r="8" spans="1:34" x14ac:dyDescent="0.3">
      <c r="A8" s="3"/>
      <c r="B8" s="3">
        <v>67.542087542087543</v>
      </c>
      <c r="C8" s="3">
        <v>73.36618572175837</v>
      </c>
      <c r="D8" s="52">
        <v>5.8240981796708269</v>
      </c>
      <c r="E8" s="58">
        <f t="shared" si="0"/>
        <v>8.6229170456741555E-2</v>
      </c>
      <c r="F8" s="52">
        <v>8</v>
      </c>
      <c r="G8" s="3">
        <v>67.542087542087543</v>
      </c>
      <c r="H8" s="3">
        <v>73.023702113772032</v>
      </c>
      <c r="I8" s="52">
        <v>5.4816145716844886</v>
      </c>
      <c r="J8" s="59">
        <f t="shared" si="1"/>
        <v>8.1158500886854099E-2</v>
      </c>
      <c r="K8" s="3"/>
      <c r="L8" s="3">
        <v>0.78440610288863177</v>
      </c>
      <c r="M8" s="3">
        <v>0.77051070108452013</v>
      </c>
      <c r="N8" s="13">
        <v>1.389540180411164E-2</v>
      </c>
      <c r="O8" s="3">
        <v>10</v>
      </c>
      <c r="P8" s="33">
        <v>0.78440610288863177</v>
      </c>
      <c r="Q8" s="33">
        <v>0.77166564585868236</v>
      </c>
      <c r="R8" s="34">
        <v>1.2740457029949415E-2</v>
      </c>
      <c r="S8" s="3"/>
      <c r="T8" s="3">
        <v>6.5308900523560212E-2</v>
      </c>
      <c r="U8" s="3">
        <v>0.11101337024503657</v>
      </c>
      <c r="V8" s="13">
        <v>4.5704469721476362E-2</v>
      </c>
      <c r="W8" s="3">
        <v>12</v>
      </c>
      <c r="X8" s="33">
        <v>0.15279742765273313</v>
      </c>
      <c r="Y8" s="33">
        <v>7.7414560538382554E-2</v>
      </c>
      <c r="Z8" s="34">
        <v>7.5382867114350577E-2</v>
      </c>
      <c r="AA8" s="3"/>
      <c r="AB8" s="3">
        <v>0.95659772372754048</v>
      </c>
      <c r="AC8" s="3">
        <v>0.9024242028734859</v>
      </c>
      <c r="AD8" s="13">
        <v>5.417352085405458E-2</v>
      </c>
      <c r="AE8" s="3">
        <v>10</v>
      </c>
      <c r="AF8" s="33">
        <v>0.84707746478873247</v>
      </c>
      <c r="AG8" s="33">
        <v>0.87133175415559561</v>
      </c>
      <c r="AH8" s="34">
        <v>2.4254289366863135E-2</v>
      </c>
    </row>
    <row r="9" spans="1:34" x14ac:dyDescent="0.3">
      <c r="A9" s="3"/>
      <c r="B9" s="3">
        <v>76.683501683501689</v>
      </c>
      <c r="C9" s="3">
        <v>92.662611777842855</v>
      </c>
      <c r="D9" s="52">
        <v>15.979110094341166</v>
      </c>
      <c r="E9" s="58">
        <f t="shared" si="0"/>
        <v>0.20837741813476734</v>
      </c>
      <c r="F9" s="52">
        <v>10</v>
      </c>
      <c r="G9" s="3">
        <v>76.683501683501689</v>
      </c>
      <c r="H9" s="3">
        <v>91.279627642215047</v>
      </c>
      <c r="I9" s="52">
        <v>14.596125958713358</v>
      </c>
      <c r="J9" s="59">
        <f t="shared" si="1"/>
        <v>0.19034245487323237</v>
      </c>
      <c r="K9" s="3"/>
      <c r="L9" s="3">
        <v>0.82102617801047106</v>
      </c>
      <c r="M9" s="3">
        <v>0.84556002222337856</v>
      </c>
      <c r="N9" s="13">
        <v>2.4533844212907496E-2</v>
      </c>
      <c r="O9" s="3">
        <v>10</v>
      </c>
      <c r="P9" s="33">
        <v>0.82102617801047106</v>
      </c>
      <c r="Q9" s="33">
        <v>0.84453332448046003</v>
      </c>
      <c r="R9" s="34">
        <v>2.3507146469988971E-2</v>
      </c>
      <c r="S9" s="3"/>
      <c r="T9" s="3">
        <v>0.16000352112676056</v>
      </c>
      <c r="U9" s="3">
        <v>4.1743917319637704E-2</v>
      </c>
      <c r="V9" s="13">
        <v>0.11825960380712286</v>
      </c>
      <c r="W9" s="3">
        <v>12</v>
      </c>
      <c r="X9" s="33">
        <v>0.24052816901408453</v>
      </c>
      <c r="Y9" s="33">
        <v>7.7414532980228795E-2</v>
      </c>
      <c r="Z9" s="34">
        <v>0.16311363603385573</v>
      </c>
      <c r="AA9" s="3"/>
      <c r="AB9" s="3">
        <v>0.77437696335078521</v>
      </c>
      <c r="AC9" s="3">
        <v>0.94393466813933957</v>
      </c>
      <c r="AD9" s="13">
        <v>0.16955770478855436</v>
      </c>
      <c r="AE9" s="3">
        <v>12</v>
      </c>
      <c r="AF9" s="33">
        <v>0.93588424437299034</v>
      </c>
      <c r="AG9" s="33">
        <v>0.92873902640743866</v>
      </c>
      <c r="AH9" s="34">
        <v>7.1452179655516757E-3</v>
      </c>
    </row>
    <row r="10" spans="1:34" x14ac:dyDescent="0.3">
      <c r="A10" s="3"/>
      <c r="B10" s="3">
        <v>123.26038159371494</v>
      </c>
      <c r="C10" s="3">
        <v>88.371678836294791</v>
      </c>
      <c r="D10" s="52">
        <v>34.888702757420148</v>
      </c>
      <c r="E10" s="58">
        <f t="shared" si="0"/>
        <v>0.28304879723980286</v>
      </c>
      <c r="F10" s="52">
        <v>10</v>
      </c>
      <c r="G10" s="3">
        <v>123.26038159371494</v>
      </c>
      <c r="H10" s="3">
        <v>91.279627642215047</v>
      </c>
      <c r="I10" s="52">
        <v>31.980753951499892</v>
      </c>
      <c r="J10" s="59">
        <f t="shared" si="1"/>
        <v>0.25945687931515049</v>
      </c>
      <c r="K10" s="3"/>
      <c r="L10" s="3">
        <v>0.74488745980707394</v>
      </c>
      <c r="M10" s="3">
        <v>0.82702606199689754</v>
      </c>
      <c r="N10" s="13">
        <v>8.2138602189823606E-2</v>
      </c>
      <c r="O10" s="3">
        <v>12</v>
      </c>
      <c r="P10" s="33">
        <v>0.74488745980707394</v>
      </c>
      <c r="Q10" s="33">
        <v>0.82190163475485134</v>
      </c>
      <c r="R10" s="34">
        <v>7.7014174947777403E-2</v>
      </c>
      <c r="S10" s="3"/>
      <c r="T10" s="3">
        <v>0.15279742765273313</v>
      </c>
      <c r="U10" s="3">
        <v>7.6495151497654901E-2</v>
      </c>
      <c r="V10" s="13">
        <v>7.630227615507823E-2</v>
      </c>
      <c r="W10" s="3">
        <v>20</v>
      </c>
      <c r="X10" s="33">
        <v>0.34</v>
      </c>
      <c r="Y10" s="33">
        <v>0.12947121534235001</v>
      </c>
      <c r="Z10" s="34">
        <v>0.21052878465765001</v>
      </c>
      <c r="AA10" s="3"/>
      <c r="AB10" s="3">
        <v>0.84707746478873247</v>
      </c>
      <c r="AC10" s="3">
        <v>0.87379954829957518</v>
      </c>
      <c r="AD10" s="13">
        <v>2.6722083510842709E-2</v>
      </c>
      <c r="AE10" s="3">
        <v>12</v>
      </c>
      <c r="AF10" s="33">
        <v>1.0353169014084507</v>
      </c>
      <c r="AG10" s="33">
        <v>0.92873900087063976</v>
      </c>
      <c r="AH10" s="34">
        <v>0.10657790053781091</v>
      </c>
    </row>
    <row r="11" spans="1:34" x14ac:dyDescent="0.3">
      <c r="A11" s="3"/>
      <c r="B11" s="39">
        <v>54.40942760942761</v>
      </c>
      <c r="C11" s="3">
        <v>94.714628966868148</v>
      </c>
      <c r="D11" s="52">
        <v>40.305201357440538</v>
      </c>
      <c r="E11" s="58">
        <f t="shared" si="0"/>
        <v>0.74077605900887644</v>
      </c>
      <c r="F11" s="52">
        <v>12</v>
      </c>
      <c r="G11" s="3">
        <v>104.71380471380472</v>
      </c>
      <c r="H11" s="3">
        <v>109.53555317065805</v>
      </c>
      <c r="I11" s="52">
        <v>4.821748456853328</v>
      </c>
      <c r="J11" s="59">
        <f t="shared" si="1"/>
        <v>4.6046922562232744E-2</v>
      </c>
      <c r="K11" s="3"/>
      <c r="L11" s="3">
        <v>0.65883802816901416</v>
      </c>
      <c r="M11" s="3">
        <v>0.83558723556181924</v>
      </c>
      <c r="N11" s="13">
        <v>0.17674920739280509</v>
      </c>
      <c r="O11" s="3">
        <v>12</v>
      </c>
      <c r="P11" s="33">
        <v>0.65883802816901416</v>
      </c>
      <c r="Q11" s="33">
        <v>0.82190157827406018</v>
      </c>
      <c r="R11" s="34">
        <v>0.16306355010504603</v>
      </c>
      <c r="S11" s="3"/>
      <c r="T11" s="3">
        <v>0.24052816901408453</v>
      </c>
      <c r="U11" s="3">
        <v>7.7054147549126178E-2</v>
      </c>
      <c r="V11" s="13">
        <v>0.16347402146495835</v>
      </c>
      <c r="W11" s="3"/>
      <c r="X11" s="33"/>
      <c r="Y11" s="33"/>
      <c r="Z11" s="34"/>
      <c r="AA11" s="3"/>
      <c r="AB11" s="3">
        <v>0.93588424437299034</v>
      </c>
      <c r="AC11" s="3">
        <v>0.92837868503128174</v>
      </c>
      <c r="AD11" s="13">
        <v>7.5055593417086008E-3</v>
      </c>
      <c r="AE11" s="3">
        <v>20</v>
      </c>
      <c r="AF11" s="33">
        <v>0.98</v>
      </c>
      <c r="AG11" s="33">
        <v>0.95850659002153682</v>
      </c>
      <c r="AH11" s="34">
        <v>2.1493409978463163E-2</v>
      </c>
    </row>
    <row r="12" spans="1:34" x14ac:dyDescent="0.3">
      <c r="A12" s="3"/>
      <c r="B12" s="39">
        <v>104.71380471380472</v>
      </c>
      <c r="C12" s="3">
        <v>110.25014312030831</v>
      </c>
      <c r="D12" s="52">
        <v>5.5363384065035888</v>
      </c>
      <c r="E12" s="58">
        <f t="shared" si="0"/>
        <v>5.287114169554874E-2</v>
      </c>
      <c r="F12" s="52">
        <v>20</v>
      </c>
      <c r="G12" s="3">
        <v>185.6</v>
      </c>
      <c r="H12" s="3">
        <v>182.55925528443009</v>
      </c>
      <c r="I12" s="52">
        <v>3.0407447155699003</v>
      </c>
      <c r="J12" s="59">
        <f t="shared" si="1"/>
        <v>1.6383322820958515E-2</v>
      </c>
      <c r="K12" s="3"/>
      <c r="L12" s="3">
        <v>0.64</v>
      </c>
      <c r="M12" s="3">
        <v>0.87315552290967369</v>
      </c>
      <c r="N12" s="13">
        <v>0.23315552290967367</v>
      </c>
      <c r="O12" s="3">
        <v>12</v>
      </c>
      <c r="P12" s="33">
        <v>0.64</v>
      </c>
      <c r="Q12" s="33">
        <v>0.86052966633406347</v>
      </c>
      <c r="R12" s="34">
        <v>0.22052966633406346</v>
      </c>
      <c r="S12" s="3"/>
      <c r="T12" s="3">
        <v>0.34</v>
      </c>
      <c r="U12" s="3">
        <v>0.12878361289673801</v>
      </c>
      <c r="V12" s="13">
        <v>0.21121638710326202</v>
      </c>
      <c r="W12" s="3"/>
      <c r="X12" s="33"/>
      <c r="Y12" s="33"/>
      <c r="Z12" s="34"/>
      <c r="AA12" s="3"/>
      <c r="AB12" s="3">
        <v>1.0353169014084507</v>
      </c>
      <c r="AC12" s="3">
        <v>0.92596871670798309</v>
      </c>
      <c r="AD12" s="13">
        <v>0.10934818470046759</v>
      </c>
      <c r="AE12" s="3"/>
      <c r="AF12" s="33"/>
      <c r="AG12" s="33"/>
      <c r="AH12" s="34"/>
    </row>
    <row r="13" spans="1:34" x14ac:dyDescent="0.3">
      <c r="A13" s="3"/>
      <c r="B13" s="39">
        <v>140</v>
      </c>
      <c r="C13" s="3">
        <v>105.37126818816932</v>
      </c>
      <c r="D13" s="52">
        <v>34.628731811830676</v>
      </c>
      <c r="E13" s="58">
        <f t="shared" si="0"/>
        <v>0.2473480843702191</v>
      </c>
      <c r="F13" s="52"/>
      <c r="G13" s="3"/>
      <c r="H13" s="3"/>
      <c r="I13" s="52"/>
      <c r="J13" s="2"/>
      <c r="K13" s="3"/>
      <c r="L13" s="3">
        <v>0.99</v>
      </c>
      <c r="M13" s="3">
        <v>0.88945631398742375</v>
      </c>
      <c r="N13" s="13">
        <v>0.10054368601257624</v>
      </c>
      <c r="O13" s="3">
        <v>20</v>
      </c>
      <c r="P13" s="33">
        <v>0.99</v>
      </c>
      <c r="Q13" s="33">
        <v>0.89106321094988872</v>
      </c>
      <c r="R13" s="34">
        <v>9.8936789050111273E-2</v>
      </c>
      <c r="S13" s="3"/>
      <c r="T13" s="3"/>
      <c r="U13" s="3"/>
      <c r="V13" s="13"/>
      <c r="W13" s="3"/>
      <c r="X13" s="35"/>
      <c r="Y13" s="35"/>
      <c r="Z13" s="36"/>
      <c r="AA13" s="3"/>
      <c r="AB13" s="3">
        <v>0.98</v>
      </c>
      <c r="AC13" s="3">
        <v>0.95821222560749653</v>
      </c>
      <c r="AD13" s="13">
        <v>2.1787774392503456E-2</v>
      </c>
      <c r="AE13" s="3"/>
      <c r="AF13" s="35"/>
      <c r="AG13" s="35"/>
      <c r="AH13" s="36"/>
    </row>
    <row r="14" spans="1:34" x14ac:dyDescent="0.3">
      <c r="A14" s="3"/>
      <c r="B14" s="3">
        <v>185.6</v>
      </c>
      <c r="C14" s="3">
        <v>181.11663028217035</v>
      </c>
      <c r="D14" s="52">
        <v>4.4833697178296461</v>
      </c>
      <c r="E14" s="58">
        <f t="shared" si="0"/>
        <v>2.4156086841754559E-2</v>
      </c>
      <c r="F14" s="52"/>
      <c r="G14" s="35"/>
      <c r="H14" s="35"/>
      <c r="I14" s="54"/>
      <c r="J14" s="36"/>
      <c r="K14" s="3"/>
      <c r="L14" s="3"/>
      <c r="M14" s="3"/>
      <c r="N14" s="13"/>
      <c r="O14" s="3"/>
      <c r="P14" s="33"/>
      <c r="Q14" s="33"/>
      <c r="R14" s="34"/>
      <c r="S14" s="3"/>
      <c r="T14" s="3"/>
      <c r="U14" s="3"/>
      <c r="V14" s="13"/>
      <c r="W14" s="3"/>
      <c r="X14" s="35"/>
      <c r="Y14" s="35"/>
      <c r="Z14" s="36"/>
      <c r="AA14" s="3"/>
      <c r="AB14" s="3"/>
      <c r="AC14" s="3"/>
      <c r="AD14" s="13"/>
      <c r="AE14" s="3"/>
      <c r="AF14" s="35"/>
      <c r="AG14" s="35"/>
      <c r="AH14" s="36"/>
    </row>
    <row r="15" spans="1:34" x14ac:dyDescent="0.3">
      <c r="A15" s="10"/>
      <c r="B15" s="10"/>
      <c r="C15" s="10"/>
      <c r="D15" s="53"/>
      <c r="E15" s="57"/>
      <c r="F15" s="54"/>
      <c r="G15" s="35"/>
      <c r="H15" s="35"/>
      <c r="I15" s="54"/>
      <c r="J15" s="36"/>
      <c r="K15" s="35"/>
      <c r="L15" s="35"/>
      <c r="M15" s="35"/>
      <c r="N15" s="37"/>
      <c r="O15" s="35"/>
      <c r="P15" s="35"/>
      <c r="Q15" s="35"/>
      <c r="R15" s="36"/>
      <c r="S15" s="35"/>
      <c r="T15" s="35"/>
      <c r="U15" s="35"/>
      <c r="V15" s="37"/>
      <c r="W15" s="35"/>
      <c r="X15" s="35"/>
      <c r="Y15" s="35"/>
      <c r="Z15" s="36"/>
      <c r="AA15" s="35"/>
      <c r="AB15" s="35"/>
      <c r="AC15" s="35"/>
      <c r="AD15" s="37"/>
      <c r="AE15" s="35"/>
      <c r="AF15" s="35"/>
      <c r="AG15" s="35"/>
      <c r="AH15" s="36"/>
    </row>
    <row r="16" spans="1:34" x14ac:dyDescent="0.3">
      <c r="A16" s="10"/>
      <c r="B16" s="10"/>
      <c r="C16" s="10"/>
      <c r="D16" s="60"/>
      <c r="E16" s="57"/>
      <c r="F16" s="54"/>
      <c r="G16" s="35"/>
      <c r="H16" s="35"/>
      <c r="I16" s="54"/>
      <c r="J16" s="36"/>
      <c r="K16" s="35"/>
      <c r="L16" s="35"/>
      <c r="M16" s="35"/>
      <c r="N16" s="37"/>
      <c r="O16" s="35"/>
      <c r="P16" s="35"/>
      <c r="Q16" s="35"/>
      <c r="R16" s="36"/>
      <c r="S16" s="35"/>
      <c r="T16" s="35"/>
      <c r="U16" s="35"/>
      <c r="V16" s="37"/>
      <c r="W16" s="35"/>
      <c r="X16" s="35"/>
      <c r="Y16" s="35"/>
      <c r="Z16" s="36"/>
      <c r="AA16" s="35"/>
      <c r="AB16" s="35"/>
      <c r="AC16" s="35"/>
      <c r="AD16" s="37"/>
      <c r="AE16" s="35"/>
      <c r="AF16" s="35"/>
      <c r="AG16" s="35"/>
      <c r="AH16" s="36"/>
    </row>
    <row r="17" spans="1:34" x14ac:dyDescent="0.3">
      <c r="A17" s="10"/>
      <c r="B17" s="10"/>
      <c r="C17" s="10"/>
      <c r="D17" s="53"/>
      <c r="E17" s="57"/>
      <c r="F17" s="54"/>
      <c r="G17" s="35"/>
      <c r="H17" s="35"/>
      <c r="I17" s="54"/>
      <c r="J17" s="36"/>
      <c r="K17" s="35"/>
      <c r="L17" s="35"/>
      <c r="M17" s="35"/>
      <c r="N17" s="37"/>
      <c r="O17" s="35"/>
      <c r="P17" s="35"/>
      <c r="Q17" s="35"/>
      <c r="R17" s="36"/>
      <c r="S17" s="35"/>
      <c r="T17" s="35"/>
      <c r="U17" s="35"/>
      <c r="V17" s="37"/>
      <c r="W17" s="35"/>
      <c r="X17" s="35"/>
      <c r="Y17" s="35"/>
      <c r="Z17" s="36"/>
      <c r="AA17" s="35"/>
      <c r="AB17" s="35"/>
      <c r="AC17" s="35"/>
      <c r="AD17" s="37"/>
      <c r="AE17" s="35"/>
      <c r="AF17" s="35"/>
      <c r="AG17" s="35"/>
      <c r="AH17" s="36"/>
    </row>
    <row r="18" spans="1:34" x14ac:dyDescent="0.3">
      <c r="A18" s="10"/>
      <c r="B18" s="10"/>
      <c r="C18" s="10"/>
      <c r="D18" s="53"/>
      <c r="E18" s="57"/>
      <c r="F18" s="54"/>
      <c r="G18" s="35"/>
      <c r="H18" s="35"/>
      <c r="I18" s="54"/>
      <c r="J18" s="36"/>
      <c r="K18" s="35"/>
      <c r="L18" s="35"/>
      <c r="M18" s="35"/>
      <c r="N18" s="37"/>
      <c r="O18" s="35"/>
      <c r="P18" s="35"/>
      <c r="Q18" s="35"/>
      <c r="R18" s="36"/>
      <c r="S18" s="35"/>
      <c r="T18" s="35"/>
      <c r="U18" s="35"/>
      <c r="V18" s="37"/>
      <c r="W18" s="35"/>
      <c r="X18" s="35"/>
      <c r="Y18" s="35"/>
      <c r="Z18" s="36"/>
      <c r="AA18" s="35"/>
      <c r="AB18" s="35"/>
      <c r="AC18" s="35"/>
      <c r="AD18" s="37"/>
      <c r="AE18" s="35"/>
      <c r="AF18" s="35"/>
      <c r="AG18" s="35"/>
      <c r="AH18" s="36"/>
    </row>
    <row r="19" spans="1:34" x14ac:dyDescent="0.3">
      <c r="A19" s="10"/>
      <c r="B19" s="10"/>
      <c r="C19" s="10"/>
      <c r="D19" s="53"/>
      <c r="E19" s="57"/>
      <c r="F19" s="54"/>
      <c r="G19" s="35"/>
      <c r="H19" s="35"/>
      <c r="I19" s="54"/>
      <c r="J19" s="36"/>
      <c r="K19" s="35"/>
      <c r="L19" s="35"/>
      <c r="M19" s="35"/>
      <c r="N19" s="37"/>
      <c r="O19" s="35"/>
      <c r="P19" s="35"/>
      <c r="Q19" s="35"/>
      <c r="R19" s="36"/>
      <c r="S19" s="35"/>
      <c r="T19" s="35"/>
      <c r="U19" s="35"/>
      <c r="V19" s="37"/>
      <c r="W19" s="35"/>
      <c r="X19" s="35"/>
      <c r="Y19" s="35"/>
      <c r="Z19" s="36"/>
      <c r="AA19" s="35"/>
      <c r="AB19" s="35"/>
      <c r="AC19" s="35"/>
      <c r="AD19" s="37"/>
      <c r="AE19" s="35"/>
      <c r="AF19" s="35"/>
      <c r="AG19" s="35"/>
      <c r="AH19" s="36"/>
    </row>
    <row r="20" spans="1:34" x14ac:dyDescent="0.3">
      <c r="A20" s="10"/>
      <c r="B20" s="10"/>
      <c r="C20" s="10"/>
      <c r="D20" s="53"/>
      <c r="E20" s="57"/>
      <c r="F20" s="54"/>
      <c r="G20" s="35"/>
      <c r="H20" s="35"/>
      <c r="I20" s="54"/>
      <c r="J20" s="36"/>
      <c r="K20" s="35"/>
      <c r="L20" s="35"/>
      <c r="M20" s="35"/>
      <c r="N20" s="37"/>
      <c r="O20" s="35"/>
      <c r="P20" s="35"/>
      <c r="Q20" s="35"/>
      <c r="R20" s="36"/>
      <c r="S20" s="35"/>
      <c r="T20" s="35"/>
      <c r="U20" s="35"/>
      <c r="V20" s="37"/>
      <c r="W20" s="35"/>
      <c r="X20" s="35"/>
      <c r="Y20" s="35"/>
      <c r="Z20" s="36"/>
      <c r="AA20" s="35"/>
      <c r="AB20" s="35"/>
      <c r="AC20" s="35"/>
      <c r="AD20" s="37"/>
      <c r="AE20" s="35"/>
      <c r="AF20" s="35"/>
      <c r="AG20" s="35"/>
      <c r="AH20" s="36"/>
    </row>
    <row r="21" spans="1:34" x14ac:dyDescent="0.3">
      <c r="A21" s="10"/>
      <c r="B21" s="10"/>
      <c r="C21" s="10"/>
      <c r="D21" s="53"/>
      <c r="E21" s="57"/>
      <c r="F21" s="54"/>
      <c r="G21" s="35"/>
      <c r="H21" s="35"/>
      <c r="I21" s="54"/>
      <c r="J21" s="36"/>
      <c r="K21" s="35"/>
      <c r="L21" s="35"/>
      <c r="M21" s="35"/>
      <c r="N21" s="37"/>
      <c r="O21" s="35"/>
      <c r="P21" s="35"/>
      <c r="Q21" s="35"/>
      <c r="R21" s="36"/>
      <c r="S21" s="35"/>
      <c r="T21" s="35"/>
      <c r="U21" s="35"/>
      <c r="V21" s="37"/>
      <c r="W21" s="35"/>
      <c r="X21" s="35"/>
      <c r="Y21" s="35"/>
      <c r="Z21" s="36"/>
      <c r="AA21" s="35"/>
      <c r="AB21" s="35"/>
      <c r="AC21" s="35"/>
      <c r="AD21" s="37"/>
      <c r="AE21" s="35"/>
      <c r="AF21" s="35"/>
      <c r="AG21" s="35"/>
      <c r="AH21" s="36"/>
    </row>
    <row r="22" spans="1:34" x14ac:dyDescent="0.3">
      <c r="A22" s="10"/>
      <c r="B22" s="10"/>
      <c r="C22" s="10"/>
      <c r="D22" s="53"/>
      <c r="E22" s="57"/>
      <c r="F22" s="54"/>
      <c r="G22" s="35"/>
      <c r="H22" s="35"/>
      <c r="I22" s="54"/>
      <c r="J22" s="36"/>
      <c r="K22" s="35"/>
      <c r="L22" s="35"/>
      <c r="M22" s="35"/>
      <c r="N22" s="37"/>
      <c r="O22" s="35"/>
      <c r="P22" s="35"/>
      <c r="Q22" s="35"/>
      <c r="R22" s="36"/>
      <c r="S22" s="35"/>
      <c r="T22" s="35"/>
      <c r="U22" s="35"/>
      <c r="V22" s="37"/>
      <c r="W22" s="35"/>
      <c r="X22" s="35"/>
      <c r="Y22" s="35"/>
      <c r="Z22" s="36"/>
      <c r="AA22" s="35"/>
      <c r="AB22" s="35"/>
      <c r="AC22" s="35"/>
      <c r="AD22" s="37"/>
      <c r="AE22" s="35"/>
      <c r="AF22" s="35"/>
      <c r="AG22" s="35"/>
      <c r="AH22" s="36"/>
    </row>
    <row r="23" spans="1:34" x14ac:dyDescent="0.3">
      <c r="A23" s="10"/>
      <c r="B23" s="10"/>
      <c r="C23" s="10"/>
      <c r="D23" s="53"/>
      <c r="E23" s="57"/>
      <c r="F23" s="54"/>
      <c r="G23" s="35"/>
      <c r="H23" s="35"/>
      <c r="I23" s="54"/>
      <c r="J23" s="36"/>
      <c r="K23" s="35"/>
      <c r="L23" s="35"/>
      <c r="M23" s="35"/>
      <c r="N23" s="37"/>
      <c r="O23" s="35"/>
      <c r="P23" s="35"/>
      <c r="Q23" s="35"/>
      <c r="R23" s="36"/>
      <c r="S23" s="35"/>
      <c r="T23" s="35"/>
      <c r="U23" s="35"/>
      <c r="V23" s="37"/>
      <c r="W23" s="35"/>
      <c r="X23" s="35"/>
      <c r="Y23" s="35"/>
      <c r="Z23" s="36"/>
      <c r="AA23" s="35"/>
      <c r="AB23" s="35"/>
      <c r="AC23" s="35"/>
      <c r="AD23" s="37"/>
      <c r="AE23" s="35"/>
      <c r="AF23" s="35"/>
      <c r="AG23" s="35"/>
      <c r="AH23" s="36"/>
    </row>
    <row r="24" spans="1:34" x14ac:dyDescent="0.3">
      <c r="A24" s="10"/>
      <c r="B24" s="10"/>
      <c r="C24" s="10"/>
      <c r="D24" s="53"/>
      <c r="E24" s="57"/>
      <c r="F24" s="54"/>
      <c r="G24" s="35"/>
      <c r="H24" s="35"/>
      <c r="I24" s="54"/>
      <c r="J24" s="36"/>
      <c r="K24" s="35"/>
      <c r="L24" s="35"/>
      <c r="M24" s="35"/>
      <c r="N24" s="37"/>
      <c r="O24" s="35"/>
      <c r="P24" s="35"/>
      <c r="Q24" s="35"/>
      <c r="R24" s="36"/>
      <c r="S24" s="35"/>
      <c r="T24" s="35"/>
      <c r="U24" s="35"/>
      <c r="V24" s="37"/>
      <c r="W24" s="35"/>
      <c r="X24" s="35"/>
      <c r="Y24" s="35"/>
      <c r="Z24" s="36"/>
      <c r="AA24" s="35"/>
      <c r="AB24" s="35"/>
      <c r="AC24" s="35"/>
      <c r="AD24" s="37"/>
      <c r="AE24" s="35"/>
      <c r="AF24" s="35"/>
      <c r="AG24" s="35"/>
      <c r="AH24" s="36"/>
    </row>
    <row r="25" spans="1:34" x14ac:dyDescent="0.3">
      <c r="B25" s="10"/>
      <c r="D25" s="53"/>
      <c r="E25" s="57"/>
      <c r="F25" s="54"/>
    </row>
  </sheetData>
  <mergeCells count="12">
    <mergeCell ref="AA2:AD2"/>
    <mergeCell ref="AE2:AH2"/>
    <mergeCell ref="A1:J1"/>
    <mergeCell ref="K1:R1"/>
    <mergeCell ref="S1:Z1"/>
    <mergeCell ref="AA1:AH1"/>
    <mergeCell ref="A2:D2"/>
    <mergeCell ref="F2:J2"/>
    <mergeCell ref="K2:N2"/>
    <mergeCell ref="O2:R2"/>
    <mergeCell ref="S2:V2"/>
    <mergeCell ref="W2:Z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C8566639-299F-40FF-ACFF-7C9AB62955E3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B4:B14</xm:sqref>
        </x14:conditionalFormatting>
        <x14:conditionalFormatting xmlns:xm="http://schemas.microsoft.com/office/excel/2006/main">
          <x14:cfRule type="cellIs" priority="8" operator="equal" id="{6614A7AA-9251-4572-A57F-21500DCAFF1B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B4:B20</xm:sqref>
        </x14:conditionalFormatting>
        <x14:conditionalFormatting xmlns:xm="http://schemas.microsoft.com/office/excel/2006/main">
          <x14:cfRule type="cellIs" priority="9" operator="equal" id="{E2001FB7-22F9-4B69-A3D8-583A2A80A1B5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9D7A25E6-1E14-4D5E-B8E9-FEA1523FC4F7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T4:T20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A17A-EBE9-443D-AA39-4DC473AF8D42}">
  <sheetPr>
    <tabColor theme="4" tint="0.39997558519241921"/>
  </sheetPr>
  <dimension ref="A1:P52"/>
  <sheetViews>
    <sheetView workbookViewId="0">
      <selection activeCell="B50" sqref="B50:N52"/>
    </sheetView>
  </sheetViews>
  <sheetFormatPr defaultRowHeight="13" x14ac:dyDescent="0.3"/>
  <cols>
    <col min="1" max="1" width="4.59765625" customWidth="1"/>
    <col min="2" max="2" width="9.296875" customWidth="1"/>
    <col min="3" max="3" width="3.59765625" customWidth="1"/>
    <col min="4" max="4" width="9.296875" customWidth="1"/>
    <col min="5" max="5" width="4.59765625" customWidth="1"/>
    <col min="6" max="6" width="9.296875" customWidth="1"/>
    <col min="7" max="7" width="4.59765625" customWidth="1"/>
    <col min="8" max="8" width="9.296875" customWidth="1"/>
    <col min="9" max="9" width="6.59765625" customWidth="1"/>
    <col min="10" max="10" width="4.59765625" customWidth="1"/>
    <col min="11" max="11" width="6.59765625" customWidth="1"/>
    <col min="12" max="12" width="9.296875" customWidth="1"/>
    <col min="13" max="13" width="3.59765625" customWidth="1"/>
    <col min="14" max="14" width="4.59765625" customWidth="1"/>
    <col min="15" max="15" width="3.59765625" customWidth="1"/>
    <col min="16" max="16" width="9.296875" customWidth="1"/>
  </cols>
  <sheetData>
    <row r="1" spans="1:16" x14ac:dyDescent="0.3">
      <c r="A1" s="139" t="s">
        <v>23</v>
      </c>
      <c r="B1" s="140"/>
      <c r="C1" s="141" t="s">
        <v>24</v>
      </c>
      <c r="D1" s="142"/>
      <c r="E1" s="139" t="s">
        <v>23</v>
      </c>
      <c r="F1" s="140"/>
      <c r="G1" s="141" t="s">
        <v>24</v>
      </c>
      <c r="H1" s="142"/>
      <c r="I1" s="139" t="s">
        <v>23</v>
      </c>
      <c r="J1" s="140"/>
      <c r="K1" s="141" t="s">
        <v>24</v>
      </c>
      <c r="L1" s="142"/>
      <c r="M1" s="139" t="s">
        <v>23</v>
      </c>
      <c r="N1" s="140"/>
      <c r="O1" s="141" t="s">
        <v>24</v>
      </c>
      <c r="P1" s="142"/>
    </row>
    <row r="2" spans="1:16" x14ac:dyDescent="0.3">
      <c r="A2" s="14" t="s">
        <v>3</v>
      </c>
      <c r="B2" s="15" t="s">
        <v>0</v>
      </c>
      <c r="C2" s="16" t="s">
        <v>3</v>
      </c>
      <c r="D2" s="17" t="s">
        <v>0</v>
      </c>
      <c r="E2" s="22" t="s">
        <v>17</v>
      </c>
      <c r="F2" s="23" t="s">
        <v>18</v>
      </c>
      <c r="G2" s="24" t="s">
        <v>17</v>
      </c>
      <c r="H2" s="25" t="s">
        <v>18</v>
      </c>
      <c r="I2" s="18" t="s">
        <v>19</v>
      </c>
      <c r="J2" s="19" t="s">
        <v>20</v>
      </c>
      <c r="K2" s="20" t="s">
        <v>19</v>
      </c>
      <c r="L2" s="21" t="s">
        <v>20</v>
      </c>
      <c r="M2" s="26" t="s">
        <v>21</v>
      </c>
      <c r="N2" s="27" t="s">
        <v>22</v>
      </c>
      <c r="O2" s="28" t="s">
        <v>21</v>
      </c>
      <c r="P2" s="29" t="s">
        <v>22</v>
      </c>
    </row>
    <row r="3" spans="1:16" x14ac:dyDescent="0.3">
      <c r="A3" s="1">
        <v>9.700685267847172</v>
      </c>
      <c r="B3" s="46" t="e">
        <f>#REF!</f>
        <v>#REF!</v>
      </c>
      <c r="C3" s="48">
        <v>9.700685267847172</v>
      </c>
      <c r="D3" s="49" t="e">
        <f>#REF!</f>
        <v>#REF!</v>
      </c>
      <c r="E3" s="47">
        <v>19.564941406250043</v>
      </c>
      <c r="F3" s="46" t="e">
        <f>#REF!</f>
        <v>#REF!</v>
      </c>
      <c r="G3" s="48">
        <v>19.564941406250043</v>
      </c>
      <c r="H3" s="49" t="e">
        <f>#REF!</f>
        <v>#REF!</v>
      </c>
      <c r="I3" s="47">
        <v>1219.6968750000024</v>
      </c>
      <c r="J3" s="46" t="e">
        <f>#REF!</f>
        <v>#REF!</v>
      </c>
      <c r="K3" s="48">
        <v>1219.6968750000024</v>
      </c>
      <c r="L3" s="49" t="e">
        <f>#REF!</f>
        <v>#REF!</v>
      </c>
      <c r="M3" s="47">
        <v>8.2956054687500149</v>
      </c>
      <c r="N3" s="46" t="e">
        <f>#REF!</f>
        <v>#REF!</v>
      </c>
      <c r="O3" s="48">
        <v>8.2956054687500149</v>
      </c>
      <c r="P3" s="49" t="e">
        <f>#REF!</f>
        <v>#REF!</v>
      </c>
    </row>
    <row r="4" spans="1:16" x14ac:dyDescent="0.3">
      <c r="A4" s="1">
        <v>9.6195918010998209</v>
      </c>
      <c r="B4" s="46" t="e">
        <f>#REF!</f>
        <v>#REF!</v>
      </c>
      <c r="C4" s="48">
        <v>9.6195918010998209</v>
      </c>
      <c r="D4" s="49" t="e">
        <f>#REF!</f>
        <v>#REF!</v>
      </c>
      <c r="E4" s="47">
        <v>26.53662109375005</v>
      </c>
      <c r="F4" s="46" t="e">
        <f>#REF!</f>
        <v>#REF!</v>
      </c>
      <c r="G4" s="48">
        <v>26.53662109375005</v>
      </c>
      <c r="H4" s="49" t="e">
        <f>#REF!</f>
        <v>#REF!</v>
      </c>
      <c r="I4" s="47">
        <v>1251.4514648437521</v>
      </c>
      <c r="J4" s="46" t="e">
        <f>#REF!</f>
        <v>#REF!</v>
      </c>
      <c r="K4" s="48">
        <v>1251.4514648437521</v>
      </c>
      <c r="L4" s="49" t="e">
        <f>#REF!</f>
        <v>#REF!</v>
      </c>
      <c r="M4" s="47">
        <v>6.9519531250000135</v>
      </c>
      <c r="N4" s="46" t="e">
        <f>#REF!</f>
        <v>#REF!</v>
      </c>
      <c r="O4" s="48">
        <v>7.9658203125000142</v>
      </c>
      <c r="P4" s="49" t="e">
        <f>#REF!</f>
        <v>#REF!</v>
      </c>
    </row>
    <row r="5" spans="1:16" x14ac:dyDescent="0.3">
      <c r="A5" s="1">
        <v>9.7506503059876266</v>
      </c>
      <c r="B5" s="46" t="e">
        <f>#REF!</f>
        <v>#REF!</v>
      </c>
      <c r="C5" s="48">
        <v>9.7506503059876266</v>
      </c>
      <c r="D5" s="49" t="e">
        <f>#REF!</f>
        <v>#REF!</v>
      </c>
      <c r="E5" s="47">
        <v>26.043945312500046</v>
      </c>
      <c r="F5" s="46" t="e">
        <f>#REF!</f>
        <v>#REF!</v>
      </c>
      <c r="G5" s="48">
        <v>26.043945312500046</v>
      </c>
      <c r="H5" s="49" t="e">
        <f>#REF!</f>
        <v>#REF!</v>
      </c>
      <c r="I5" s="47">
        <v>899.90185546875171</v>
      </c>
      <c r="J5" s="46" t="e">
        <f>#REF!</f>
        <v>#REF!</v>
      </c>
      <c r="K5" s="48">
        <v>1241.3066406250023</v>
      </c>
      <c r="L5" s="49" t="e">
        <f>#REF!</f>
        <v>#REF!</v>
      </c>
      <c r="M5" s="47">
        <v>9.1684570312500195</v>
      </c>
      <c r="N5" s="46" t="e">
        <f>#REF!</f>
        <v>#REF!</v>
      </c>
      <c r="O5" s="48">
        <v>8.291503906250016</v>
      </c>
      <c r="P5" s="49" t="e">
        <f>#REF!</f>
        <v>#REF!</v>
      </c>
    </row>
    <row r="6" spans="1:16" x14ac:dyDescent="0.3">
      <c r="A6" s="1">
        <v>9.8853489026432051</v>
      </c>
      <c r="B6" s="46" t="e">
        <f>#REF!</f>
        <v>#REF!</v>
      </c>
      <c r="C6" s="48">
        <v>9.8853489026432051</v>
      </c>
      <c r="D6" s="49" t="e">
        <f>#REF!</f>
        <v>#REF!</v>
      </c>
      <c r="E6" s="47">
        <v>23.497070312500043</v>
      </c>
      <c r="F6" s="46" t="e">
        <f>#REF!</f>
        <v>#REF!</v>
      </c>
      <c r="G6" s="48">
        <v>23.497070312500043</v>
      </c>
      <c r="H6" s="49" t="e">
        <f>#REF!</f>
        <v>#REF!</v>
      </c>
      <c r="I6" s="47">
        <v>1241.3066406250023</v>
      </c>
      <c r="J6" s="46" t="e">
        <f>#REF!</f>
        <v>#REF!</v>
      </c>
      <c r="K6" s="48">
        <v>1249.0002929687521</v>
      </c>
      <c r="L6" s="49" t="e">
        <f>#REF!</f>
        <v>#REF!</v>
      </c>
      <c r="M6" s="47">
        <v>7.9658203125000142</v>
      </c>
      <c r="N6" s="46" t="e">
        <f>#REF!</f>
        <v>#REF!</v>
      </c>
      <c r="O6" s="48">
        <v>7.3210937500000135</v>
      </c>
      <c r="P6" s="49" t="e">
        <f>#REF!</f>
        <v>#REF!</v>
      </c>
    </row>
    <row r="7" spans="1:16" x14ac:dyDescent="0.3">
      <c r="A7" s="1">
        <v>9.3815275335590176</v>
      </c>
      <c r="B7" s="46" t="e">
        <f>#REF!</f>
        <v>#REF!</v>
      </c>
      <c r="C7" s="48">
        <v>9.3815275335590176</v>
      </c>
      <c r="D7" s="49" t="e">
        <f>#REF!</f>
        <v>#REF!</v>
      </c>
      <c r="E7" s="47">
        <v>22.839453125000048</v>
      </c>
      <c r="F7" s="46" t="e">
        <f>#REF!</f>
        <v>#REF!</v>
      </c>
      <c r="G7" s="48">
        <v>22.839453125000048</v>
      </c>
      <c r="H7" s="49" t="e">
        <f>#REF!</f>
        <v>#REF!</v>
      </c>
      <c r="I7" s="47">
        <v>987.05976562500189</v>
      </c>
      <c r="J7" s="46" t="e">
        <f>#REF!</f>
        <v>#REF!</v>
      </c>
      <c r="K7" s="48">
        <v>1264.1808593750025</v>
      </c>
      <c r="L7" s="49" t="e">
        <f>#REF!</f>
        <v>#REF!</v>
      </c>
      <c r="M7" s="47">
        <v>8.291503906250016</v>
      </c>
      <c r="N7" s="46" t="e">
        <f>#REF!</f>
        <v>#REF!</v>
      </c>
      <c r="O7" s="48">
        <v>7.8582031250000153</v>
      </c>
      <c r="P7" s="49" t="e">
        <f>#REF!</f>
        <v>#REF!</v>
      </c>
    </row>
    <row r="8" spans="1:16" x14ac:dyDescent="0.3">
      <c r="A8" s="1">
        <v>9.8231376321051176</v>
      </c>
      <c r="B8" s="46" t="e">
        <f>#REF!</f>
        <v>#REF!</v>
      </c>
      <c r="C8" s="48">
        <v>9.8231376321051176</v>
      </c>
      <c r="D8" s="49" t="e">
        <f>#REF!</f>
        <v>#REF!</v>
      </c>
      <c r="E8" s="47">
        <v>22.513281250000045</v>
      </c>
      <c r="F8" s="46" t="e">
        <f>#REF!</f>
        <v>#REF!</v>
      </c>
      <c r="G8" s="48">
        <v>22.513281250000045</v>
      </c>
      <c r="H8" s="49" t="e">
        <f>#REF!</f>
        <v>#REF!</v>
      </c>
      <c r="I8" s="47">
        <v>1249.0002929687521</v>
      </c>
      <c r="J8" s="46" t="e">
        <f>#REF!</f>
        <v>#REF!</v>
      </c>
      <c r="K8" s="48">
        <v>1254.2496093750024</v>
      </c>
      <c r="L8" s="49" t="e">
        <f>#REF!</f>
        <v>#REF!</v>
      </c>
      <c r="M8" s="47">
        <v>7.3210937500000135</v>
      </c>
      <c r="N8" s="46" t="e">
        <f>#REF!</f>
        <v>#REF!</v>
      </c>
      <c r="O8" s="48">
        <v>8.0783203125000149</v>
      </c>
      <c r="P8" s="49" t="e">
        <f>#REF!</f>
        <v>#REF!</v>
      </c>
    </row>
    <row r="9" spans="1:16" x14ac:dyDescent="0.3">
      <c r="A9" s="1">
        <v>9.3422202430880859</v>
      </c>
      <c r="B9" s="46" t="e">
        <f>#REF!</f>
        <v>#REF!</v>
      </c>
      <c r="C9" s="48">
        <v>9.3422202430880859</v>
      </c>
      <c r="D9" s="49" t="e">
        <f>#REF!</f>
        <v>#REF!</v>
      </c>
      <c r="E9" s="47">
        <v>21.901074218750047</v>
      </c>
      <c r="F9" s="46" t="e">
        <f>#REF!</f>
        <v>#REF!</v>
      </c>
      <c r="G9" s="48">
        <v>21.901074218750047</v>
      </c>
      <c r="H9" s="49" t="e">
        <f>#REF!</f>
        <v>#REF!</v>
      </c>
      <c r="I9" s="47">
        <v>1264.1808593750025</v>
      </c>
      <c r="J9" s="46" t="e">
        <f>#REF!</f>
        <v>#REF!</v>
      </c>
      <c r="K9" s="48">
        <v>1255.577148437502</v>
      </c>
      <c r="L9" s="49" t="e">
        <f>#REF!</f>
        <v>#REF!</v>
      </c>
      <c r="M9" s="47">
        <v>7.8582031250000153</v>
      </c>
      <c r="N9" s="46" t="e">
        <f>#REF!</f>
        <v>#REF!</v>
      </c>
      <c r="O9" s="48">
        <v>8.3718750000000171</v>
      </c>
      <c r="P9" s="49" t="e">
        <f>#REF!</f>
        <v>#REF!</v>
      </c>
    </row>
    <row r="10" spans="1:16" x14ac:dyDescent="0.3">
      <c r="A10" s="40">
        <v>9.9180800488833309</v>
      </c>
      <c r="B10" s="50" t="e">
        <f>#REF!</f>
        <v>#REF!</v>
      </c>
      <c r="C10" s="48">
        <v>9.9180800488833309</v>
      </c>
      <c r="D10" s="49" t="e">
        <f>#REF!</f>
        <v>#REF!</v>
      </c>
      <c r="E10" s="47">
        <v>20.603808593750038</v>
      </c>
      <c r="F10" s="46" t="e">
        <f>#REF!</f>
        <v>#REF!</v>
      </c>
      <c r="G10" s="48">
        <v>20.603808593750038</v>
      </c>
      <c r="H10" s="49" t="e">
        <f>#REF!</f>
        <v>#REF!</v>
      </c>
      <c r="I10" s="47">
        <v>1254.2496093750024</v>
      </c>
      <c r="J10" s="46" t="e">
        <f>#REF!</f>
        <v>#REF!</v>
      </c>
      <c r="K10" s="48"/>
      <c r="L10" s="49"/>
      <c r="M10" s="47">
        <v>8.0783203125000149</v>
      </c>
      <c r="N10" s="46" t="e">
        <f>#REF!</f>
        <v>#REF!</v>
      </c>
      <c r="O10" s="48">
        <v>8.0940429687500153</v>
      </c>
      <c r="P10" s="49" t="e">
        <f>#REF!</f>
        <v>#REF!</v>
      </c>
    </row>
    <row r="11" spans="1:16" x14ac:dyDescent="0.3">
      <c r="A11" s="40">
        <v>9.1875119266923591</v>
      </c>
      <c r="B11" s="50" t="e">
        <f>#REF!</f>
        <v>#REF!</v>
      </c>
      <c r="C11" s="48">
        <v>9.0558315141085171</v>
      </c>
      <c r="D11" s="49" t="e">
        <f>#REF!</f>
        <v>#REF!</v>
      </c>
      <c r="E11" s="47">
        <v>20.337988281250041</v>
      </c>
      <c r="F11" s="46" t="e">
        <f>#REF!</f>
        <v>#REF!</v>
      </c>
      <c r="G11" s="48">
        <v>20.337988281250041</v>
      </c>
      <c r="H11" s="49" t="e">
        <f>#REF!</f>
        <v>#REF!</v>
      </c>
      <c r="I11" s="47">
        <v>1255.577148437502</v>
      </c>
      <c r="J11" s="46" t="e">
        <f>#REF!</f>
        <v>#REF!</v>
      </c>
      <c r="K11" s="48"/>
      <c r="L11" s="49"/>
      <c r="M11" s="47">
        <v>8.3718750000000171</v>
      </c>
      <c r="N11" s="46" t="e">
        <f>#REF!</f>
        <v>#REF!</v>
      </c>
      <c r="O11" s="48"/>
      <c r="P11" s="49"/>
    </row>
    <row r="12" spans="1:16" x14ac:dyDescent="0.3">
      <c r="A12" s="40">
        <v>8.7809390156807776</v>
      </c>
      <c r="B12" s="50" t="e">
        <f>#REF!</f>
        <v>#REF!</v>
      </c>
      <c r="C12" s="48"/>
      <c r="D12" s="49"/>
      <c r="E12" s="47">
        <v>23.066796875000044</v>
      </c>
      <c r="F12" s="46" t="e">
        <f>#REF!</f>
        <v>#REF!</v>
      </c>
      <c r="G12" s="48">
        <v>23.066796875000044</v>
      </c>
      <c r="H12" s="49" t="e">
        <f>#REF!</f>
        <v>#REF!</v>
      </c>
      <c r="I12" s="47"/>
      <c r="J12" s="46"/>
      <c r="K12" s="48"/>
      <c r="L12" s="49"/>
      <c r="M12" s="47">
        <v>8.0940429687500153</v>
      </c>
      <c r="N12" s="46" t="e">
        <f>#REF!</f>
        <v>#REF!</v>
      </c>
      <c r="O12" s="48"/>
      <c r="P12" s="49"/>
    </row>
    <row r="13" spans="1:16" x14ac:dyDescent="0.3">
      <c r="A13" s="40">
        <v>9.0558315141085171</v>
      </c>
      <c r="B13" s="50" t="e">
        <f>#REF!</f>
        <v>#REF!</v>
      </c>
      <c r="C13" s="48"/>
      <c r="D13" s="49"/>
      <c r="E13" s="47"/>
      <c r="F13" s="46"/>
      <c r="G13" s="48"/>
      <c r="H13" s="49"/>
      <c r="I13" s="47"/>
      <c r="J13" s="46"/>
      <c r="K13" s="48"/>
      <c r="L13" s="49"/>
      <c r="M13" s="47"/>
      <c r="N13" s="46"/>
      <c r="O13" s="48"/>
      <c r="P13" s="49"/>
    </row>
    <row r="14" spans="1:16" x14ac:dyDescent="0.3">
      <c r="A14" s="47"/>
      <c r="B14" s="46"/>
      <c r="C14" s="48"/>
      <c r="D14" s="49"/>
      <c r="E14" s="47"/>
      <c r="F14" s="46"/>
      <c r="G14" s="48"/>
      <c r="H14" s="49"/>
      <c r="I14" s="47"/>
      <c r="J14" s="46"/>
      <c r="K14" s="48"/>
      <c r="L14" s="49"/>
      <c r="M14" s="47"/>
      <c r="N14" s="46"/>
      <c r="O14" s="48"/>
      <c r="P14" s="49"/>
    </row>
    <row r="15" spans="1:16" hidden="1" x14ac:dyDescent="0.3">
      <c r="A15" s="1"/>
      <c r="B15" s="3"/>
      <c r="C15" s="30"/>
      <c r="D15" s="2"/>
      <c r="E15" s="1"/>
      <c r="F15" s="3"/>
      <c r="G15" s="30"/>
      <c r="H15" s="2"/>
      <c r="I15" s="1"/>
      <c r="J15" s="3"/>
      <c r="K15" s="30"/>
      <c r="L15" s="2"/>
      <c r="M15" s="1"/>
      <c r="N15" s="3"/>
      <c r="O15" s="30"/>
      <c r="P15" s="2"/>
    </row>
    <row r="16" spans="1:16" hidden="1" x14ac:dyDescent="0.3">
      <c r="A16" s="1"/>
      <c r="B16" s="3"/>
      <c r="C16" s="30"/>
      <c r="D16" s="2"/>
      <c r="E16" s="1"/>
      <c r="F16" s="3"/>
      <c r="G16" s="30"/>
      <c r="H16" s="2"/>
      <c r="I16" s="1"/>
      <c r="J16" s="3"/>
      <c r="K16" s="30"/>
      <c r="L16" s="2"/>
      <c r="M16" s="1"/>
      <c r="N16" s="3"/>
      <c r="O16" s="30"/>
      <c r="P16" s="2"/>
    </row>
    <row r="17" spans="1:16" hidden="1" x14ac:dyDescent="0.3">
      <c r="A17" s="1"/>
      <c r="B17" s="3"/>
      <c r="C17" s="30"/>
      <c r="D17" s="2"/>
      <c r="E17" s="41"/>
      <c r="F17" s="3"/>
      <c r="G17" s="30"/>
      <c r="H17" s="2"/>
      <c r="I17" s="1"/>
      <c r="J17" s="3"/>
      <c r="K17" s="30"/>
      <c r="L17" s="2"/>
      <c r="M17" s="1"/>
      <c r="N17" s="3"/>
      <c r="O17" s="30"/>
      <c r="P17" s="2"/>
    </row>
    <row r="18" spans="1:16" hidden="1" x14ac:dyDescent="0.3">
      <c r="A18" s="1"/>
      <c r="B18" s="3"/>
      <c r="C18" s="30"/>
      <c r="D18" s="2"/>
      <c r="E18" s="1"/>
      <c r="F18" s="3"/>
      <c r="G18" s="30"/>
      <c r="H18" s="2"/>
      <c r="I18" s="1"/>
      <c r="J18" s="3"/>
      <c r="K18" s="30"/>
      <c r="L18" s="2"/>
      <c r="M18" s="1"/>
      <c r="N18" s="3"/>
      <c r="O18" s="30"/>
      <c r="P18" s="2"/>
    </row>
    <row r="19" spans="1:16" hidden="1" x14ac:dyDescent="0.3">
      <c r="A19" s="1"/>
      <c r="B19" s="3"/>
      <c r="C19" s="30"/>
      <c r="D19" s="2"/>
      <c r="E19" s="1"/>
      <c r="F19" s="3"/>
      <c r="G19" s="30"/>
      <c r="H19" s="2"/>
      <c r="I19" s="1"/>
      <c r="J19" s="3"/>
      <c r="K19" s="30"/>
      <c r="L19" s="2"/>
      <c r="M19" s="1"/>
      <c r="N19" s="3"/>
      <c r="O19" s="30"/>
      <c r="P19" s="2"/>
    </row>
    <row r="20" spans="1:16" hidden="1" x14ac:dyDescent="0.3">
      <c r="A20" s="1"/>
      <c r="B20" s="3"/>
      <c r="C20" s="30"/>
      <c r="D20" s="2"/>
      <c r="E20" s="1"/>
      <c r="F20" s="3"/>
      <c r="G20" s="30"/>
      <c r="H20" s="2"/>
      <c r="I20" s="1"/>
      <c r="J20" s="3"/>
      <c r="K20" s="30"/>
      <c r="L20" s="2"/>
      <c r="M20" s="1"/>
      <c r="N20" s="3"/>
      <c r="O20" s="30"/>
      <c r="P20" s="2"/>
    </row>
    <row r="21" spans="1:16" hidden="1" x14ac:dyDescent="0.3">
      <c r="A21" s="1"/>
      <c r="B21" s="3"/>
      <c r="C21" s="30"/>
      <c r="D21" s="2"/>
      <c r="E21" s="1"/>
      <c r="F21" s="3"/>
      <c r="G21" s="30"/>
      <c r="H21" s="2"/>
      <c r="I21" s="1"/>
      <c r="J21" s="3"/>
      <c r="K21" s="30"/>
      <c r="L21" s="2"/>
      <c r="M21" s="1"/>
      <c r="N21" s="3"/>
      <c r="O21" s="30"/>
      <c r="P21" s="2"/>
    </row>
    <row r="22" spans="1:16" hidden="1" x14ac:dyDescent="0.3">
      <c r="A22" s="1"/>
      <c r="B22" s="3"/>
      <c r="C22" s="30"/>
      <c r="D22" s="2"/>
      <c r="E22" s="1"/>
      <c r="F22" s="3"/>
      <c r="G22" s="30"/>
      <c r="H22" s="2"/>
      <c r="I22" s="1"/>
      <c r="J22" s="3"/>
      <c r="K22" s="30"/>
      <c r="L22" s="2"/>
      <c r="M22" s="1"/>
      <c r="N22" s="3"/>
      <c r="O22" s="30"/>
      <c r="P22" s="2"/>
    </row>
    <row r="23" spans="1:16" hidden="1" x14ac:dyDescent="0.3">
      <c r="A23" s="31"/>
      <c r="B23" s="31"/>
      <c r="C23" s="41"/>
      <c r="D23" s="4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2"/>
    </row>
    <row r="24" spans="1:16" hidden="1" x14ac:dyDescent="0.3"/>
    <row r="25" spans="1:16" hidden="1" x14ac:dyDescent="0.3"/>
    <row r="26" spans="1:16" hidden="1" x14ac:dyDescent="0.3"/>
    <row r="27" spans="1:16" hidden="1" x14ac:dyDescent="0.3">
      <c r="C27" s="41"/>
      <c r="D27" s="42"/>
    </row>
    <row r="28" spans="1:16" hidden="1" x14ac:dyDescent="0.3">
      <c r="C28" s="41"/>
      <c r="D28" s="42"/>
    </row>
    <row r="29" spans="1:16" hidden="1" x14ac:dyDescent="0.3">
      <c r="C29" s="41"/>
      <c r="D29" s="42"/>
    </row>
    <row r="30" spans="1:16" hidden="1" x14ac:dyDescent="0.3">
      <c r="C30" s="41"/>
      <c r="D30" s="42"/>
    </row>
    <row r="31" spans="1:16" hidden="1" x14ac:dyDescent="0.3">
      <c r="C31" s="41"/>
      <c r="D31" s="42"/>
    </row>
    <row r="32" spans="1:16" hidden="1" x14ac:dyDescent="0.3">
      <c r="C32" s="41"/>
      <c r="D32" s="42"/>
    </row>
    <row r="33" spans="3:4" hidden="1" x14ac:dyDescent="0.3">
      <c r="C33" s="41"/>
      <c r="D33" s="42"/>
    </row>
    <row r="34" spans="3:4" hidden="1" x14ac:dyDescent="0.3">
      <c r="C34" s="41"/>
      <c r="D34" s="42"/>
    </row>
    <row r="35" spans="3:4" hidden="1" x14ac:dyDescent="0.3">
      <c r="C35" s="41"/>
      <c r="D35" s="42"/>
    </row>
    <row r="36" spans="3:4" hidden="1" x14ac:dyDescent="0.3">
      <c r="C36" s="41"/>
      <c r="D36" s="42"/>
    </row>
    <row r="37" spans="3:4" hidden="1" x14ac:dyDescent="0.3">
      <c r="C37" s="41"/>
      <c r="D37" s="42"/>
    </row>
    <row r="38" spans="3:4" hidden="1" x14ac:dyDescent="0.3">
      <c r="C38" s="41"/>
      <c r="D38" s="42"/>
    </row>
    <row r="39" spans="3:4" hidden="1" x14ac:dyDescent="0.3">
      <c r="C39" s="42"/>
      <c r="D39" s="42"/>
    </row>
    <row r="40" spans="3:4" hidden="1" x14ac:dyDescent="0.3">
      <c r="C40" s="42"/>
      <c r="D40" s="42"/>
    </row>
    <row r="41" spans="3:4" hidden="1" x14ac:dyDescent="0.3">
      <c r="C41" s="42"/>
      <c r="D41" s="42"/>
    </row>
    <row r="42" spans="3:4" hidden="1" x14ac:dyDescent="0.3">
      <c r="C42" s="42"/>
      <c r="D42" s="42"/>
    </row>
    <row r="43" spans="3:4" hidden="1" x14ac:dyDescent="0.3"/>
    <row r="44" spans="3:4" hidden="1" x14ac:dyDescent="0.3"/>
    <row r="45" spans="3:4" hidden="1" x14ac:dyDescent="0.3"/>
    <row r="49" spans="2:16" x14ac:dyDescent="0.3">
      <c r="B49" s="43" t="s">
        <v>25</v>
      </c>
      <c r="C49" s="44"/>
      <c r="D49" s="44"/>
      <c r="E49" s="38"/>
      <c r="F49" s="43" t="s">
        <v>25</v>
      </c>
      <c r="G49" s="38"/>
      <c r="H49" s="43"/>
      <c r="I49" s="38"/>
      <c r="J49" s="43" t="s">
        <v>25</v>
      </c>
      <c r="K49" s="43"/>
      <c r="L49" s="43"/>
      <c r="M49" s="38"/>
      <c r="N49" s="43" t="s">
        <v>25</v>
      </c>
      <c r="O49" s="32"/>
      <c r="P49" s="32"/>
    </row>
    <row r="50" spans="2:16" x14ac:dyDescent="0.3">
      <c r="B50" s="43"/>
      <c r="C50" s="44"/>
      <c r="D50" s="44"/>
      <c r="E50" s="38"/>
      <c r="F50" s="43"/>
      <c r="G50" s="43"/>
      <c r="H50" s="43"/>
      <c r="I50" s="38"/>
      <c r="J50" s="43">
        <v>3.5533399800598206E-2</v>
      </c>
      <c r="K50" s="43"/>
      <c r="L50" s="43"/>
      <c r="M50" s="43"/>
      <c r="N50" s="43">
        <v>0.73107692307692307</v>
      </c>
      <c r="O50" s="32"/>
      <c r="P50" s="32"/>
    </row>
    <row r="51" spans="2:16" x14ac:dyDescent="0.3">
      <c r="B51" s="38"/>
      <c r="C51" s="44"/>
      <c r="D51" s="45"/>
      <c r="E51" s="38"/>
      <c r="F51" s="38"/>
      <c r="G51" s="38"/>
      <c r="H51" s="38"/>
      <c r="I51" s="38"/>
      <c r="J51" s="43">
        <v>6.5308900523560212E-2</v>
      </c>
      <c r="K51" s="43"/>
      <c r="L51" s="43"/>
      <c r="M51" s="43"/>
      <c r="N51" s="43">
        <v>0.99</v>
      </c>
    </row>
    <row r="52" spans="2:16" x14ac:dyDescent="0.3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conditionalFormatting sqref="B3:B13">
    <cfRule type="cellIs" dxfId="5" priority="5" operator="equal">
      <formula>$B$51</formula>
    </cfRule>
    <cfRule type="cellIs" dxfId="4" priority="6" operator="equal">
      <formula>$B$50</formula>
    </cfRule>
  </conditionalFormatting>
  <conditionalFormatting sqref="J3:J11">
    <cfRule type="cellIs" dxfId="3" priority="3" operator="equal">
      <formula>$J$51</formula>
    </cfRule>
    <cfRule type="cellIs" dxfId="2" priority="4" operator="equal">
      <formula>$J$50</formula>
    </cfRule>
  </conditionalFormatting>
  <conditionalFormatting sqref="N3:N14">
    <cfRule type="cellIs" dxfId="1" priority="1" operator="equal">
      <formula>$N$51</formula>
    </cfRule>
    <cfRule type="cellIs" dxfId="0" priority="2" operator="equal">
      <formula>$N$50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C416-7046-47C1-9997-D43EDDE077C8}">
  <sheetPr>
    <tabColor theme="5"/>
  </sheetPr>
  <dimension ref="A1:AF25"/>
  <sheetViews>
    <sheetView topLeftCell="A19" workbookViewId="0">
      <selection activeCell="F43" sqref="F43"/>
    </sheetView>
  </sheetViews>
  <sheetFormatPr defaultRowHeight="13" x14ac:dyDescent="0.3"/>
  <cols>
    <col min="1" max="4" width="4.69921875" customWidth="1"/>
    <col min="5" max="5" width="8.3984375" customWidth="1"/>
    <col min="6" max="7" width="4.69921875" style="38" customWidth="1"/>
    <col min="8" max="8" width="8.3984375" style="38" customWidth="1"/>
    <col min="9" max="9" width="4.69921875" style="38" customWidth="1"/>
    <col min="10" max="12" width="3.69921875" style="38" customWidth="1"/>
    <col min="13" max="13" width="8.59765625" style="38" customWidth="1"/>
    <col min="14" max="15" width="3.69921875" style="38" customWidth="1"/>
    <col min="16" max="16" width="8.59765625" style="38" customWidth="1"/>
    <col min="17" max="17" width="4.69921875" style="38" customWidth="1"/>
    <col min="18" max="20" width="3.69921875" style="38" customWidth="1"/>
    <col min="21" max="21" width="8.59765625" style="38" customWidth="1"/>
    <col min="22" max="23" width="3.69921875" style="38" customWidth="1"/>
    <col min="24" max="24" width="8.59765625" style="38" customWidth="1"/>
    <col min="25" max="25" width="4.69921875" style="38" customWidth="1"/>
    <col min="26" max="28" width="3.69921875" style="38" customWidth="1"/>
    <col min="29" max="29" width="8.59765625" style="38" customWidth="1"/>
    <col min="30" max="31" width="3.69921875" style="38" customWidth="1"/>
    <col min="32" max="32" width="8.59765625" style="38" customWidth="1"/>
    <col min="33" max="34" width="3.19921875" customWidth="1"/>
  </cols>
  <sheetData>
    <row r="1" spans="1:32" x14ac:dyDescent="0.3">
      <c r="A1" s="120" t="s">
        <v>0</v>
      </c>
      <c r="B1" s="120"/>
      <c r="C1" s="120"/>
      <c r="D1" s="120"/>
      <c r="E1" s="120"/>
      <c r="F1" s="120"/>
      <c r="G1" s="120"/>
      <c r="H1" s="121"/>
      <c r="I1" s="122" t="s">
        <v>2</v>
      </c>
      <c r="J1" s="122"/>
      <c r="K1" s="122"/>
      <c r="L1" s="122"/>
      <c r="M1" s="122"/>
      <c r="N1" s="122"/>
      <c r="O1" s="122"/>
      <c r="P1" s="122"/>
      <c r="Q1" s="123" t="s">
        <v>15</v>
      </c>
      <c r="R1" s="124"/>
      <c r="S1" s="124"/>
      <c r="T1" s="124"/>
      <c r="U1" s="124"/>
      <c r="V1" s="124"/>
      <c r="W1" s="124"/>
      <c r="X1" s="125"/>
      <c r="Y1" s="126" t="s">
        <v>16</v>
      </c>
      <c r="Z1" s="127"/>
      <c r="AA1" s="127"/>
      <c r="AB1" s="127"/>
      <c r="AC1" s="127"/>
      <c r="AD1" s="127"/>
      <c r="AE1" s="127"/>
      <c r="AF1" s="128"/>
    </row>
    <row r="2" spans="1:32" x14ac:dyDescent="0.3">
      <c r="A2" s="129" t="s">
        <v>27</v>
      </c>
      <c r="B2" s="133"/>
      <c r="C2" s="131" t="s">
        <v>13</v>
      </c>
      <c r="D2" s="129"/>
      <c r="E2" s="132"/>
      <c r="F2" s="129" t="s">
        <v>14</v>
      </c>
      <c r="G2" s="129"/>
      <c r="H2" s="130"/>
      <c r="I2" s="129" t="s">
        <v>27</v>
      </c>
      <c r="J2" s="133"/>
      <c r="K2" s="131" t="s">
        <v>13</v>
      </c>
      <c r="L2" s="129"/>
      <c r="M2" s="132"/>
      <c r="N2" s="129" t="s">
        <v>14</v>
      </c>
      <c r="O2" s="129"/>
      <c r="P2" s="130"/>
      <c r="Q2" s="129" t="s">
        <v>27</v>
      </c>
      <c r="R2" s="133"/>
      <c r="S2" s="131" t="s">
        <v>13</v>
      </c>
      <c r="T2" s="129"/>
      <c r="U2" s="132"/>
      <c r="V2" s="129" t="s">
        <v>14</v>
      </c>
      <c r="W2" s="129"/>
      <c r="X2" s="130"/>
      <c r="Y2" s="129" t="s">
        <v>27</v>
      </c>
      <c r="Z2" s="133"/>
      <c r="AA2" s="131" t="s">
        <v>13</v>
      </c>
      <c r="AB2" s="129"/>
      <c r="AC2" s="132"/>
      <c r="AD2" s="129" t="s">
        <v>14</v>
      </c>
      <c r="AE2" s="129"/>
      <c r="AF2" s="130"/>
    </row>
    <row r="3" spans="1:32" x14ac:dyDescent="0.3">
      <c r="A3" s="11" t="s">
        <v>9</v>
      </c>
      <c r="B3" s="11" t="s">
        <v>10</v>
      </c>
      <c r="C3" s="62" t="s">
        <v>12</v>
      </c>
      <c r="D3" s="51" t="s">
        <v>29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1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</row>
    <row r="4" spans="1:32" x14ac:dyDescent="0.3">
      <c r="A4" s="46">
        <v>2</v>
      </c>
      <c r="B4" s="46">
        <v>13.125679012345682</v>
      </c>
      <c r="C4" s="84">
        <v>10.622550962044569</v>
      </c>
      <c r="D4" s="85">
        <v>2.5031280503011133</v>
      </c>
      <c r="E4" s="58">
        <f>D4/B4</f>
        <v>0.19070465215146085</v>
      </c>
      <c r="F4" s="46">
        <v>10.631744066579021</v>
      </c>
      <c r="G4" s="87">
        <v>2.4939349457666626</v>
      </c>
      <c r="H4" s="59">
        <f>G4/B4</f>
        <v>0.19000426137352061</v>
      </c>
      <c r="I4" s="46">
        <v>5</v>
      </c>
      <c r="J4" s="46">
        <v>0.83730337078651684</v>
      </c>
      <c r="K4" s="84">
        <v>0.65212086592751306</v>
      </c>
      <c r="L4" s="85">
        <v>0.18518250485900378</v>
      </c>
      <c r="M4" s="58">
        <f t="shared" ref="M4:M12" si="0">L4/J4</f>
        <v>0.22116536409623372</v>
      </c>
      <c r="N4" s="46">
        <v>0.7361080894541312</v>
      </c>
      <c r="O4" s="87">
        <v>0.10119528133238564</v>
      </c>
      <c r="P4" s="59">
        <f t="shared" ref="P4:P12" si="1">O4/J4</f>
        <v>0.12085856197775527</v>
      </c>
      <c r="Q4" s="46">
        <v>5</v>
      </c>
      <c r="R4" s="88">
        <v>0.6279775280898876</v>
      </c>
      <c r="S4" s="89">
        <v>0.35149108682783192</v>
      </c>
      <c r="T4" s="90">
        <v>0.27648644126205568</v>
      </c>
      <c r="U4" s="58">
        <f t="shared" ref="U4:U13" si="2">T4/R4</f>
        <v>0.44028078855471386</v>
      </c>
      <c r="V4" s="88">
        <v>0.42296612517706178</v>
      </c>
      <c r="W4" s="91">
        <v>0.20501140291282582</v>
      </c>
      <c r="X4" s="59">
        <f t="shared" ref="X4:X13" si="3">W4/R4</f>
        <v>0.32646296044447126</v>
      </c>
      <c r="Y4" s="46">
        <v>5</v>
      </c>
      <c r="Z4" s="46">
        <v>0.78269662921348315</v>
      </c>
      <c r="AA4" s="84">
        <v>0.68881035664986245</v>
      </c>
      <c r="AB4" s="85">
        <v>9.3886272563620699E-2</v>
      </c>
      <c r="AC4" s="58">
        <v>10</v>
      </c>
      <c r="AD4" s="46">
        <v>0.75235917336049796</v>
      </c>
      <c r="AE4" s="87">
        <v>3.0337455852985196E-2</v>
      </c>
      <c r="AF4" s="59">
        <f t="shared" ref="AF4:AF13" si="4">AE4/Z4</f>
        <v>3.876017184777035E-2</v>
      </c>
    </row>
    <row r="5" spans="1:32" x14ac:dyDescent="0.3">
      <c r="A5" s="46">
        <v>3.3</v>
      </c>
      <c r="B5" s="46">
        <v>18.404040404040408</v>
      </c>
      <c r="C5" s="84">
        <v>17.530742768110226</v>
      </c>
      <c r="D5" s="85">
        <v>0.87329763593018372</v>
      </c>
      <c r="E5" s="58">
        <f t="shared" ref="E5:E19" si="5">D5/B5</f>
        <v>4.7451408318928745E-2</v>
      </c>
      <c r="F5" s="46">
        <v>17.54237770985538</v>
      </c>
      <c r="G5" s="87">
        <v>0.86166269418502894</v>
      </c>
      <c r="H5" s="59">
        <f t="shared" ref="H5:H19" si="6">G5/B5</f>
        <v>4.6819213350339103E-2</v>
      </c>
      <c r="I5" s="46">
        <v>6</v>
      </c>
      <c r="J5" s="46">
        <v>0.7850783443028847</v>
      </c>
      <c r="K5" s="84">
        <v>0.8256317516033117</v>
      </c>
      <c r="L5" s="85">
        <v>4.0553407300427002E-2</v>
      </c>
      <c r="M5" s="58">
        <f t="shared" si="0"/>
        <v>5.1655236187207097E-2</v>
      </c>
      <c r="N5" s="46">
        <v>0.76997303186193811</v>
      </c>
      <c r="O5" s="87">
        <v>1.5105312440946594E-2</v>
      </c>
      <c r="P5" s="59">
        <f t="shared" si="1"/>
        <v>1.9240515995074928E-2</v>
      </c>
      <c r="Q5" s="46">
        <v>6</v>
      </c>
      <c r="R5" s="88">
        <v>0.37278220872126749</v>
      </c>
      <c r="S5" s="89">
        <v>0.60705109310584726</v>
      </c>
      <c r="T5" s="90">
        <v>0.23426888438457977</v>
      </c>
      <c r="U5" s="58">
        <f t="shared" si="2"/>
        <v>0.62843365081230218</v>
      </c>
      <c r="V5" s="88">
        <v>0.46797208252513489</v>
      </c>
      <c r="W5" s="91">
        <v>9.5189873803867397E-2</v>
      </c>
      <c r="X5" s="59">
        <f t="shared" si="3"/>
        <v>0.25534983048249948</v>
      </c>
      <c r="Y5" s="46">
        <v>6</v>
      </c>
      <c r="Z5" s="46">
        <v>0.72129764552496356</v>
      </c>
      <c r="AA5" s="84">
        <v>0.85069854488435892</v>
      </c>
      <c r="AB5" s="85">
        <v>0.12940089935939536</v>
      </c>
      <c r="AC5" s="58">
        <f t="shared" ref="AC5:AC13" si="7">AB5/Z5</f>
        <v>0.17940014106827817</v>
      </c>
      <c r="AD5" s="46">
        <v>0.78474846651931895</v>
      </c>
      <c r="AE5" s="87">
        <v>6.3450820994355395E-2</v>
      </c>
      <c r="AF5" s="59">
        <f t="shared" si="4"/>
        <v>8.7967597548686868E-2</v>
      </c>
    </row>
    <row r="6" spans="1:32" x14ac:dyDescent="0.3">
      <c r="A6" s="46">
        <v>4</v>
      </c>
      <c r="B6" s="46">
        <v>29.583434343434348</v>
      </c>
      <c r="C6" s="84">
        <v>21.187482700297618</v>
      </c>
      <c r="D6" s="85">
        <v>8.395951643136728</v>
      </c>
      <c r="E6" s="58">
        <f t="shared" si="5"/>
        <v>0.28380584707198131</v>
      </c>
      <c r="F6" s="46">
        <v>21.263488133158042</v>
      </c>
      <c r="G6" s="87">
        <v>8.3199462102763064</v>
      </c>
      <c r="H6" s="59">
        <f t="shared" si="6"/>
        <v>0.28123665811379361</v>
      </c>
      <c r="I6" s="46">
        <v>8</v>
      </c>
      <c r="J6" s="46">
        <v>0.82361344537815118</v>
      </c>
      <c r="K6" s="84">
        <v>0.83609559802083888</v>
      </c>
      <c r="L6" s="85">
        <v>1.2482152642687705E-2</v>
      </c>
      <c r="M6" s="58">
        <f t="shared" si="0"/>
        <v>1.5155353172939874E-2</v>
      </c>
      <c r="N6" s="46">
        <v>0.81695335786702861</v>
      </c>
      <c r="O6" s="87">
        <v>6.6600875111225699E-3</v>
      </c>
      <c r="P6" s="59">
        <f t="shared" si="1"/>
        <v>8.0864239753452288E-3</v>
      </c>
      <c r="Q6" s="46">
        <v>8</v>
      </c>
      <c r="R6" s="88">
        <v>0.5265534043032194</v>
      </c>
      <c r="S6" s="89">
        <v>0.57480079269260687</v>
      </c>
      <c r="T6" s="90">
        <v>4.8247388389387469E-2</v>
      </c>
      <c r="U6" s="58">
        <f t="shared" si="2"/>
        <v>9.1628670511080534E-2</v>
      </c>
      <c r="V6" s="88">
        <v>0.53976453257304235</v>
      </c>
      <c r="W6" s="91">
        <v>1.3211128269822958E-2</v>
      </c>
      <c r="X6" s="59">
        <f t="shared" si="3"/>
        <v>2.5089816458987776E-2</v>
      </c>
      <c r="Y6" s="46">
        <v>8</v>
      </c>
      <c r="Z6" s="46">
        <v>0.78583480328246025</v>
      </c>
      <c r="AA6" s="84">
        <v>0.85287544945334148</v>
      </c>
      <c r="AB6" s="85">
        <v>6.7040646170881235E-2</v>
      </c>
      <c r="AC6" s="58">
        <f t="shared" si="7"/>
        <v>8.5311373193004483E-2</v>
      </c>
      <c r="AD6" s="46">
        <v>0.829379784111276</v>
      </c>
      <c r="AE6" s="87">
        <v>4.3544980828815749E-2</v>
      </c>
      <c r="AF6" s="59">
        <f t="shared" si="4"/>
        <v>5.5412385207332125E-2</v>
      </c>
    </row>
    <row r="7" spans="1:32" x14ac:dyDescent="0.3">
      <c r="A7" s="46">
        <v>5</v>
      </c>
      <c r="B7" s="46">
        <v>21.689629629629628</v>
      </c>
      <c r="C7" s="84">
        <v>26.631266742894596</v>
      </c>
      <c r="D7" s="85">
        <v>4.9416371132649664</v>
      </c>
      <c r="E7" s="58">
        <f t="shared" si="5"/>
        <v>0.22783409388025358</v>
      </c>
      <c r="F7" s="46">
        <v>26.579360166447547</v>
      </c>
      <c r="G7" s="87">
        <v>4.8897305368179191</v>
      </c>
      <c r="H7" s="59">
        <f t="shared" si="6"/>
        <v>0.2254409420683785</v>
      </c>
      <c r="I7" s="46">
        <v>8</v>
      </c>
      <c r="J7" s="46">
        <v>0.87056829511465594</v>
      </c>
      <c r="K7" s="84">
        <v>0.82051464672793084</v>
      </c>
      <c r="L7" s="85">
        <v>5.0053648386725103E-2</v>
      </c>
      <c r="M7" s="58">
        <f t="shared" si="0"/>
        <v>5.7495372468317284E-2</v>
      </c>
      <c r="N7" s="46">
        <v>0.81695335786702861</v>
      </c>
      <c r="O7" s="87">
        <v>5.3614937247627337E-2</v>
      </c>
      <c r="P7" s="59">
        <f t="shared" si="1"/>
        <v>6.158613580174789E-2</v>
      </c>
      <c r="Q7" s="46">
        <v>8</v>
      </c>
      <c r="R7" s="88">
        <v>0.7817347956131605</v>
      </c>
      <c r="S7" s="89">
        <v>0.53841783954727562</v>
      </c>
      <c r="T7" s="90">
        <v>0.24331695606588488</v>
      </c>
      <c r="U7" s="58">
        <f t="shared" si="2"/>
        <v>0.31125255960371717</v>
      </c>
      <c r="V7" s="88">
        <v>0.53976453257304235</v>
      </c>
      <c r="W7" s="91">
        <v>0.24197026304011815</v>
      </c>
      <c r="X7" s="59">
        <f t="shared" si="3"/>
        <v>0.30952986153101536</v>
      </c>
      <c r="Y7" s="46">
        <v>8</v>
      </c>
      <c r="Z7" s="46">
        <v>0.87945164506480555</v>
      </c>
      <c r="AA7" s="84">
        <v>0.83312593980482197</v>
      </c>
      <c r="AB7" s="85">
        <v>4.6325705259983585E-2</v>
      </c>
      <c r="AC7" s="58">
        <f t="shared" si="7"/>
        <v>5.2675670709069977E-2</v>
      </c>
      <c r="AD7" s="46">
        <v>0.829379784111276</v>
      </c>
      <c r="AE7" s="87">
        <v>5.0071860953529557E-2</v>
      </c>
      <c r="AF7" s="59">
        <f t="shared" si="4"/>
        <v>5.6935320133308556E-2</v>
      </c>
    </row>
    <row r="8" spans="1:32" x14ac:dyDescent="0.3">
      <c r="A8" s="46">
        <v>6</v>
      </c>
      <c r="B8" s="46">
        <v>43.226936026936023</v>
      </c>
      <c r="C8" s="84">
        <v>31.673136431680302</v>
      </c>
      <c r="D8" s="85">
        <v>11.553799595255724</v>
      </c>
      <c r="E8" s="58">
        <f t="shared" si="5"/>
        <v>0.26728240900664801</v>
      </c>
      <c r="F8" s="46">
        <v>31.895232199737059</v>
      </c>
      <c r="G8" s="87">
        <v>11.331703827198968</v>
      </c>
      <c r="H8" s="59">
        <f t="shared" si="6"/>
        <v>0.26214450684494123</v>
      </c>
      <c r="I8" s="46">
        <v>10</v>
      </c>
      <c r="J8" s="46">
        <v>0.83133918770581772</v>
      </c>
      <c r="K8" s="84">
        <v>0.83552342219501219</v>
      </c>
      <c r="L8" s="85">
        <v>4.1842344891944716E-3</v>
      </c>
      <c r="M8" s="58">
        <f t="shared" si="0"/>
        <v>5.0331255293538839E-3</v>
      </c>
      <c r="N8" s="84">
        <v>0.84799799496997796</v>
      </c>
      <c r="O8" s="85">
        <v>1.6658807264160247E-2</v>
      </c>
      <c r="P8" s="59">
        <f t="shared" si="1"/>
        <v>2.0038520390374313E-2</v>
      </c>
      <c r="Q8" s="46">
        <v>10</v>
      </c>
      <c r="R8" s="88">
        <v>0.55403768825466515</v>
      </c>
      <c r="S8" s="89">
        <v>0.57124837461153666</v>
      </c>
      <c r="T8" s="90">
        <v>1.7210686356871507E-2</v>
      </c>
      <c r="U8" s="58">
        <f t="shared" si="2"/>
        <v>3.1064107590024745E-2</v>
      </c>
      <c r="V8" s="88">
        <v>0.59448516404342588</v>
      </c>
      <c r="W8" s="91">
        <v>4.0447475788760734E-2</v>
      </c>
      <c r="X8" s="59">
        <f t="shared" si="3"/>
        <v>7.3004917618833404E-2</v>
      </c>
      <c r="Y8" s="46">
        <v>10</v>
      </c>
      <c r="Z8" s="46">
        <v>0.94870472008781548</v>
      </c>
      <c r="AA8" s="84">
        <v>0.83799349930951506</v>
      </c>
      <c r="AB8" s="85">
        <v>0.11071122077830042</v>
      </c>
      <c r="AC8" s="58">
        <f t="shared" si="7"/>
        <v>0.11669723828089798</v>
      </c>
      <c r="AD8" s="46">
        <v>0.85868146758714914</v>
      </c>
      <c r="AE8" s="87">
        <v>9.002325250066634E-2</v>
      </c>
      <c r="AF8" s="59">
        <f t="shared" si="4"/>
        <v>9.4890697384043238E-2</v>
      </c>
    </row>
    <row r="9" spans="1:32" x14ac:dyDescent="0.3">
      <c r="A9" s="46">
        <v>8</v>
      </c>
      <c r="B9" s="46">
        <v>47.909854096520775</v>
      </c>
      <c r="C9" s="84">
        <v>42.330399084838135</v>
      </c>
      <c r="D9" s="85">
        <v>5.5794550116826365</v>
      </c>
      <c r="E9" s="58">
        <f t="shared" si="5"/>
        <v>0.11645735761252961</v>
      </c>
      <c r="F9" s="46">
        <v>42.526976266316083</v>
      </c>
      <c r="G9" s="87">
        <v>5.3828778302046931</v>
      </c>
      <c r="H9" s="59">
        <f t="shared" si="6"/>
        <v>0.11235429394880163</v>
      </c>
      <c r="I9" s="46">
        <v>10</v>
      </c>
      <c r="J9" s="46">
        <v>0.83035602094240835</v>
      </c>
      <c r="K9" s="84">
        <v>0.82532321727248192</v>
      </c>
      <c r="L9" s="85">
        <v>5.0328036699264223E-3</v>
      </c>
      <c r="M9" s="58">
        <f t="shared" si="0"/>
        <v>6.0610190604922301E-3</v>
      </c>
      <c r="N9" s="46">
        <v>0.84799799496997796</v>
      </c>
      <c r="O9" s="87">
        <v>1.7641974027569618E-2</v>
      </c>
      <c r="P9" s="59">
        <f t="shared" si="1"/>
        <v>2.1246276997602728E-2</v>
      </c>
      <c r="Q9" s="46">
        <v>10</v>
      </c>
      <c r="R9" s="88">
        <v>0.58778010471204178</v>
      </c>
      <c r="S9" s="89">
        <v>0.54892853183127643</v>
      </c>
      <c r="T9" s="90">
        <v>3.885157288076535E-2</v>
      </c>
      <c r="U9" s="58">
        <f t="shared" si="2"/>
        <v>6.6098822619726216E-2</v>
      </c>
      <c r="V9" s="88">
        <v>0.59448516404342588</v>
      </c>
      <c r="W9" s="91">
        <v>6.7050593313841E-3</v>
      </c>
      <c r="X9" s="59">
        <f t="shared" si="3"/>
        <v>1.1407428182124269E-2</v>
      </c>
      <c r="Y9" s="46">
        <v>10</v>
      </c>
      <c r="Z9" s="46">
        <v>0.73705759162303663</v>
      </c>
      <c r="AA9" s="84">
        <v>0.85275561744653416</v>
      </c>
      <c r="AB9" s="85">
        <v>0.11569802582349753</v>
      </c>
      <c r="AC9" s="58">
        <f t="shared" si="7"/>
        <v>0.15697284328721839</v>
      </c>
      <c r="AD9" s="46">
        <v>0.85868146758714914</v>
      </c>
      <c r="AE9" s="87">
        <v>0.1216238759641125</v>
      </c>
      <c r="AF9" s="59">
        <f t="shared" si="4"/>
        <v>0.16501271725088784</v>
      </c>
    </row>
    <row r="10" spans="1:32" x14ac:dyDescent="0.3">
      <c r="A10" s="46">
        <v>8</v>
      </c>
      <c r="B10" s="46">
        <v>45.0280583613917</v>
      </c>
      <c r="C10" s="84">
        <v>42.426464446420454</v>
      </c>
      <c r="D10" s="85">
        <v>2.601593914971247</v>
      </c>
      <c r="E10" s="58">
        <f t="shared" si="5"/>
        <v>5.7777172937173001E-2</v>
      </c>
      <c r="F10" s="46">
        <v>42.526976266316083</v>
      </c>
      <c r="G10" s="87">
        <v>2.5010820950756201</v>
      </c>
      <c r="H10" s="59">
        <f t="shared" si="6"/>
        <v>5.5544968761524857E-2</v>
      </c>
      <c r="I10" s="46">
        <v>12</v>
      </c>
      <c r="J10" s="46">
        <v>0.75014955134596206</v>
      </c>
      <c r="K10" s="84">
        <v>0.89471745200728814</v>
      </c>
      <c r="L10" s="85">
        <v>0.14456790066132608</v>
      </c>
      <c r="M10" s="58">
        <f t="shared" si="0"/>
        <v>0.19271877241269281</v>
      </c>
      <c r="N10" s="46">
        <v>0.87003928082673487</v>
      </c>
      <c r="O10" s="87">
        <v>0.11988972948077281</v>
      </c>
      <c r="P10" s="59">
        <f t="shared" si="1"/>
        <v>0.15982110402607008</v>
      </c>
      <c r="Q10" s="46">
        <v>12</v>
      </c>
      <c r="R10" s="88">
        <v>0.54603636618186457</v>
      </c>
      <c r="S10" s="89">
        <v>0.67925359174961819</v>
      </c>
      <c r="T10" s="90">
        <v>0.13321722556775362</v>
      </c>
      <c r="U10" s="58">
        <f t="shared" si="2"/>
        <v>0.24397134296982681</v>
      </c>
      <c r="V10" s="88">
        <v>0.63757627014289242</v>
      </c>
      <c r="W10" s="91">
        <v>9.1539903961027846E-2</v>
      </c>
      <c r="X10" s="59">
        <f t="shared" si="3"/>
        <v>0.1676443358546183</v>
      </c>
      <c r="Y10" s="46">
        <v>12</v>
      </c>
      <c r="Z10" s="46">
        <v>0.81366335775282839</v>
      </c>
      <c r="AA10" s="84">
        <v>0.89696813938403408</v>
      </c>
      <c r="AB10" s="85">
        <v>8.3304781631205693E-2</v>
      </c>
      <c r="AC10" s="58">
        <f t="shared" si="7"/>
        <v>0.10238236838055045</v>
      </c>
      <c r="AD10" s="46">
        <v>0.87939391039204962</v>
      </c>
      <c r="AE10" s="87">
        <v>6.5730552639221229E-2</v>
      </c>
      <c r="AF10" s="59">
        <f t="shared" si="4"/>
        <v>8.0783473918200718E-2</v>
      </c>
    </row>
    <row r="11" spans="1:32" x14ac:dyDescent="0.3">
      <c r="A11" s="46">
        <v>10</v>
      </c>
      <c r="B11" s="50">
        <v>66.078675645342329</v>
      </c>
      <c r="C11" s="84">
        <v>52.451076303247412</v>
      </c>
      <c r="D11" s="85">
        <v>13.627599342094909</v>
      </c>
      <c r="E11" s="58">
        <f t="shared" si="5"/>
        <v>0.20623293685904059</v>
      </c>
      <c r="F11" s="46">
        <v>53.158720332895093</v>
      </c>
      <c r="G11" s="87">
        <v>12.919955312447227</v>
      </c>
      <c r="H11" s="59">
        <f t="shared" si="6"/>
        <v>0.19552382347659705</v>
      </c>
      <c r="I11" s="46">
        <v>12</v>
      </c>
      <c r="J11" s="50">
        <v>0.74488745980707394</v>
      </c>
      <c r="K11" s="84">
        <v>0.86617696451450976</v>
      </c>
      <c r="L11" s="85">
        <v>0.12128950470743582</v>
      </c>
      <c r="M11" s="58">
        <f t="shared" si="0"/>
        <v>0.16282930140728888</v>
      </c>
      <c r="N11" s="46">
        <v>0.87003928082673487</v>
      </c>
      <c r="O11" s="87">
        <v>0.12515182101966094</v>
      </c>
      <c r="P11" s="59">
        <f t="shared" si="1"/>
        <v>0.16801440186961303</v>
      </c>
      <c r="Q11" s="46">
        <v>12</v>
      </c>
      <c r="R11" s="92">
        <v>0.6684887459807074</v>
      </c>
      <c r="S11" s="89">
        <v>0.59617594942233054</v>
      </c>
      <c r="T11" s="90">
        <v>7.2312796558376857E-2</v>
      </c>
      <c r="U11" s="58">
        <f t="shared" si="2"/>
        <v>0.1081735436731852</v>
      </c>
      <c r="V11" s="46">
        <v>0.63757627014289242</v>
      </c>
      <c r="W11" s="87">
        <v>3.0912475837814979E-2</v>
      </c>
      <c r="X11" s="59">
        <f t="shared" si="3"/>
        <v>4.6242327972873774E-2</v>
      </c>
      <c r="Y11" s="46">
        <v>12</v>
      </c>
      <c r="Z11" s="50">
        <v>0.94543408360128611</v>
      </c>
      <c r="AA11" s="84">
        <v>0.85747339501822861</v>
      </c>
      <c r="AB11" s="85">
        <v>8.79606885830575E-2</v>
      </c>
      <c r="AC11" s="58">
        <f t="shared" si="7"/>
        <v>9.3037357240182583E-2</v>
      </c>
      <c r="AD11" s="46">
        <v>0.87939391039204962</v>
      </c>
      <c r="AE11" s="87">
        <v>6.6040173209236497E-2</v>
      </c>
      <c r="AF11" s="59">
        <f t="shared" si="4"/>
        <v>6.9851694956543725E-2</v>
      </c>
    </row>
    <row r="12" spans="1:32" x14ac:dyDescent="0.3">
      <c r="A12" s="46">
        <v>10</v>
      </c>
      <c r="B12" s="50">
        <v>48.054994388327735</v>
      </c>
      <c r="C12" s="84">
        <v>53.407803142766426</v>
      </c>
      <c r="D12" s="85">
        <v>5.3528087544386933</v>
      </c>
      <c r="E12" s="58">
        <f t="shared" si="5"/>
        <v>0.11138922858221909</v>
      </c>
      <c r="F12" s="46">
        <v>53.158720332895093</v>
      </c>
      <c r="G12" s="87">
        <v>5.1037259445673628</v>
      </c>
      <c r="H12" s="59">
        <f t="shared" si="6"/>
        <v>0.10620594195318493</v>
      </c>
      <c r="I12" s="46">
        <v>20</v>
      </c>
      <c r="J12" s="50">
        <v>0.99</v>
      </c>
      <c r="K12" s="84">
        <v>0.89856089856089916</v>
      </c>
      <c r="L12" s="85">
        <v>9.1439101439100834E-2</v>
      </c>
      <c r="M12" s="58">
        <f t="shared" si="0"/>
        <v>9.2362728726364474E-2</v>
      </c>
      <c r="N12" s="46">
        <v>0.91774774353448829</v>
      </c>
      <c r="O12" s="87">
        <v>7.2252256465511699E-2</v>
      </c>
      <c r="P12" s="59">
        <f t="shared" si="1"/>
        <v>7.2982077237890602E-2</v>
      </c>
      <c r="Q12" s="46">
        <v>12</v>
      </c>
      <c r="R12" s="92">
        <v>0.92028169014084504</v>
      </c>
      <c r="S12" s="89">
        <v>0.58806224181706424</v>
      </c>
      <c r="T12" s="90">
        <v>0.33221944832378081</v>
      </c>
      <c r="U12" s="58">
        <f t="shared" si="2"/>
        <v>0.36099756398819161</v>
      </c>
      <c r="V12" s="46">
        <v>0.63757627014289242</v>
      </c>
      <c r="W12" s="87">
        <v>0.28270541999795262</v>
      </c>
      <c r="X12" s="59">
        <f t="shared" si="3"/>
        <v>0.30719444168739879</v>
      </c>
      <c r="Y12" s="46">
        <v>12</v>
      </c>
      <c r="Z12" s="50">
        <v>0.99348591549295773</v>
      </c>
      <c r="AA12" s="84">
        <v>0.85520939793673489</v>
      </c>
      <c r="AB12" s="85">
        <v>0.13827651755622283</v>
      </c>
      <c r="AC12" s="58">
        <f t="shared" si="7"/>
        <v>0.13918316847764411</v>
      </c>
      <c r="AD12" s="46">
        <v>0.87939391039204962</v>
      </c>
      <c r="AE12" s="87">
        <v>0.11409200510090811</v>
      </c>
      <c r="AF12" s="59">
        <f t="shared" si="4"/>
        <v>0.11484008310706328</v>
      </c>
    </row>
    <row r="13" spans="1:32" x14ac:dyDescent="0.3">
      <c r="A13" s="46">
        <v>10</v>
      </c>
      <c r="B13" s="50">
        <v>45.016835016835024</v>
      </c>
      <c r="C13" s="84">
        <v>53.569073671910523</v>
      </c>
      <c r="D13" s="85">
        <v>8.5522386550754952</v>
      </c>
      <c r="E13" s="58">
        <f t="shared" si="5"/>
        <v>0.18997867468641896</v>
      </c>
      <c r="F13" s="46">
        <v>53.158720332895093</v>
      </c>
      <c r="G13" s="87">
        <v>8.1418853160600726</v>
      </c>
      <c r="H13" s="59">
        <f t="shared" si="6"/>
        <v>0.18086312183020503</v>
      </c>
      <c r="I13" s="46"/>
      <c r="J13" s="50"/>
      <c r="K13" s="84"/>
      <c r="L13" s="85"/>
      <c r="M13" s="58"/>
      <c r="N13" s="46"/>
      <c r="O13" s="87"/>
      <c r="P13" s="59"/>
      <c r="Q13" s="46">
        <v>20</v>
      </c>
      <c r="R13" s="50">
        <v>0.89</v>
      </c>
      <c r="S13" s="84">
        <v>0.69826116604159583</v>
      </c>
      <c r="T13" s="85">
        <v>0.19173883395840419</v>
      </c>
      <c r="U13" s="58">
        <f t="shared" si="2"/>
        <v>0.21543689208809458</v>
      </c>
      <c r="V13" s="46">
        <v>0.74567663274568419</v>
      </c>
      <c r="W13" s="87">
        <v>0.14432336725431583</v>
      </c>
      <c r="X13" s="59">
        <f t="shared" si="3"/>
        <v>0.16216108680260205</v>
      </c>
      <c r="Y13" s="46">
        <v>20</v>
      </c>
      <c r="Z13" s="50">
        <v>0.98899999999999999</v>
      </c>
      <c r="AA13" s="84">
        <v>0.90627489158332664</v>
      </c>
      <c r="AB13" s="85">
        <v>8.2725108416673354E-2</v>
      </c>
      <c r="AC13" s="58">
        <f t="shared" si="7"/>
        <v>8.3645205679143936E-2</v>
      </c>
      <c r="AD13" s="46">
        <v>0.92396839648038032</v>
      </c>
      <c r="AE13" s="87">
        <v>6.5031603519619674E-2</v>
      </c>
      <c r="AF13" s="59">
        <f t="shared" si="4"/>
        <v>6.5754907502143245E-2</v>
      </c>
    </row>
    <row r="14" spans="1:32" x14ac:dyDescent="0.3">
      <c r="A14" s="46">
        <v>12</v>
      </c>
      <c r="B14" s="46">
        <v>72.540202020202017</v>
      </c>
      <c r="C14" s="84">
        <v>63.078837186376248</v>
      </c>
      <c r="D14" s="85">
        <v>9.4613648338257725</v>
      </c>
      <c r="E14" s="58">
        <f t="shared" si="5"/>
        <v>0.1304292595048307</v>
      </c>
      <c r="F14" s="93">
        <v>63.790464399474118</v>
      </c>
      <c r="G14" s="94">
        <v>8.7497376207279025</v>
      </c>
      <c r="H14" s="59">
        <f t="shared" si="6"/>
        <v>0.12061915154704356</v>
      </c>
      <c r="I14" s="46"/>
      <c r="J14" s="46"/>
      <c r="K14" s="84"/>
      <c r="L14" s="85"/>
      <c r="M14" s="86"/>
      <c r="N14" s="93"/>
      <c r="O14" s="94"/>
      <c r="P14" s="95"/>
      <c r="Q14" s="46"/>
      <c r="R14" s="46"/>
      <c r="S14" s="84"/>
      <c r="T14" s="85"/>
      <c r="U14" s="58"/>
      <c r="V14" s="93"/>
      <c r="W14" s="94"/>
      <c r="X14" s="59"/>
      <c r="Y14" s="46"/>
      <c r="Z14" s="46"/>
      <c r="AA14" s="84"/>
      <c r="AB14" s="85"/>
      <c r="AC14" s="58"/>
      <c r="AD14" s="93"/>
      <c r="AE14" s="94"/>
      <c r="AF14" s="59"/>
    </row>
    <row r="15" spans="1:32" x14ac:dyDescent="0.3">
      <c r="A15" s="93">
        <v>12</v>
      </c>
      <c r="B15" s="93">
        <v>54.974747474747474</v>
      </c>
      <c r="C15" s="96">
        <v>64.453607120744863</v>
      </c>
      <c r="D15" s="97">
        <v>9.4788596459973835</v>
      </c>
      <c r="E15" s="58">
        <f t="shared" si="5"/>
        <v>0.1724220679749639</v>
      </c>
      <c r="F15" s="93">
        <v>63.790464399474118</v>
      </c>
      <c r="G15" s="94">
        <v>8.815716924726642</v>
      </c>
      <c r="H15" s="59">
        <f t="shared" si="6"/>
        <v>0.16035938916820167</v>
      </c>
      <c r="I15" s="93"/>
      <c r="J15" s="93"/>
      <c r="K15" s="96"/>
      <c r="L15" s="97"/>
      <c r="M15" s="98"/>
      <c r="N15" s="93"/>
      <c r="O15" s="94"/>
      <c r="P15" s="95"/>
      <c r="Q15" s="93"/>
      <c r="R15" s="93"/>
      <c r="S15" s="96"/>
      <c r="T15" s="97"/>
      <c r="U15" s="98"/>
      <c r="V15" s="93"/>
      <c r="W15" s="94"/>
      <c r="X15" s="95"/>
      <c r="Y15" s="93"/>
      <c r="Z15" s="93"/>
      <c r="AA15" s="96"/>
      <c r="AB15" s="97"/>
      <c r="AC15" s="58"/>
      <c r="AD15" s="93"/>
      <c r="AE15" s="94"/>
      <c r="AF15" s="95"/>
    </row>
    <row r="16" spans="1:32" x14ac:dyDescent="0.3">
      <c r="A16" s="93">
        <v>14</v>
      </c>
      <c r="B16" s="93">
        <v>86.048619528619525</v>
      </c>
      <c r="C16" s="96">
        <v>73.115441416660545</v>
      </c>
      <c r="D16" s="97">
        <v>12.933178111958988</v>
      </c>
      <c r="E16" s="58">
        <f t="shared" si="5"/>
        <v>0.15030082042928591</v>
      </c>
      <c r="F16" s="93">
        <v>74.422208466053135</v>
      </c>
      <c r="G16" s="94">
        <v>11.626411062566399</v>
      </c>
      <c r="H16" s="59">
        <f t="shared" si="6"/>
        <v>0.13511444025780667</v>
      </c>
      <c r="I16" s="93"/>
      <c r="J16" s="93"/>
      <c r="K16" s="96"/>
      <c r="L16" s="97"/>
      <c r="M16" s="98"/>
      <c r="N16" s="93"/>
      <c r="O16" s="94"/>
      <c r="P16" s="95"/>
      <c r="Q16" s="93"/>
      <c r="R16" s="93"/>
      <c r="S16" s="96"/>
      <c r="T16" s="97"/>
      <c r="U16" s="98"/>
      <c r="V16" s="93"/>
      <c r="W16" s="94"/>
      <c r="X16" s="95"/>
      <c r="Y16" s="93"/>
      <c r="Z16" s="93"/>
      <c r="AA16" s="96"/>
      <c r="AB16" s="97"/>
      <c r="AC16" s="58"/>
      <c r="AD16" s="93"/>
      <c r="AE16" s="94"/>
      <c r="AF16" s="95"/>
    </row>
    <row r="17" spans="1:32" x14ac:dyDescent="0.3">
      <c r="A17" s="93">
        <v>16</v>
      </c>
      <c r="B17" s="93">
        <v>90.776565656565666</v>
      </c>
      <c r="C17" s="96">
        <v>84.168020136845314</v>
      </c>
      <c r="D17" s="97">
        <v>6.608545519720348</v>
      </c>
      <c r="E17" s="58">
        <f t="shared" si="5"/>
        <v>7.2800127124465264E-2</v>
      </c>
      <c r="F17" s="93">
        <v>85.053952532632167</v>
      </c>
      <c r="G17" s="94">
        <v>5.7226131239335061</v>
      </c>
      <c r="H17" s="59">
        <f t="shared" si="6"/>
        <v>6.3040643612623848E-2</v>
      </c>
      <c r="I17" s="93"/>
      <c r="J17" s="93"/>
      <c r="K17" s="96"/>
      <c r="L17" s="97"/>
      <c r="M17" s="98"/>
      <c r="N17" s="93"/>
      <c r="O17" s="94"/>
      <c r="P17" s="95"/>
      <c r="Q17" s="93"/>
      <c r="R17" s="93"/>
      <c r="S17" s="96"/>
      <c r="T17" s="97"/>
      <c r="U17" s="98"/>
      <c r="V17" s="93"/>
      <c r="W17" s="94"/>
      <c r="X17" s="95"/>
      <c r="Y17" s="93"/>
      <c r="Z17" s="93"/>
      <c r="AA17" s="96"/>
      <c r="AB17" s="97"/>
      <c r="AC17" s="58"/>
      <c r="AD17" s="93"/>
      <c r="AE17" s="94"/>
      <c r="AF17" s="95"/>
    </row>
    <row r="18" spans="1:32" x14ac:dyDescent="0.3">
      <c r="A18" s="93">
        <v>18</v>
      </c>
      <c r="B18" s="93">
        <v>95.03171717171719</v>
      </c>
      <c r="C18" s="96">
        <v>95.768749675574796</v>
      </c>
      <c r="D18" s="97">
        <v>0.73703250385760355</v>
      </c>
      <c r="E18" s="58">
        <f t="shared" si="5"/>
        <v>7.755647543712438E-3</v>
      </c>
      <c r="F18" s="93">
        <v>95.68569659921117</v>
      </c>
      <c r="G18" s="94">
        <v>0.65397942749398652</v>
      </c>
      <c r="H18" s="59">
        <f t="shared" si="6"/>
        <v>6.8816964162846913E-3</v>
      </c>
      <c r="I18" s="93"/>
      <c r="J18" s="93"/>
      <c r="K18" s="96"/>
      <c r="L18" s="97"/>
      <c r="M18" s="98"/>
      <c r="N18" s="93"/>
      <c r="O18" s="94"/>
      <c r="P18" s="95"/>
      <c r="Q18" s="93"/>
      <c r="R18" s="93"/>
      <c r="S18" s="96"/>
      <c r="T18" s="97"/>
      <c r="U18" s="98"/>
      <c r="V18" s="93"/>
      <c r="W18" s="94"/>
      <c r="X18" s="95"/>
      <c r="Y18" s="93"/>
      <c r="Z18" s="93"/>
      <c r="AA18" s="96"/>
      <c r="AB18" s="97"/>
      <c r="AC18" s="58"/>
      <c r="AD18" s="93"/>
      <c r="AE18" s="94"/>
      <c r="AF18" s="95"/>
    </row>
    <row r="19" spans="1:32" x14ac:dyDescent="0.3">
      <c r="A19" s="93">
        <v>20</v>
      </c>
      <c r="B19" s="93">
        <v>86.8</v>
      </c>
      <c r="C19" s="96">
        <v>111.19449671562933</v>
      </c>
      <c r="D19" s="97">
        <v>24.394496715629323</v>
      </c>
      <c r="E19" s="58">
        <f t="shared" si="5"/>
        <v>0.28104258888973876</v>
      </c>
      <c r="F19" s="93">
        <v>106.31744066579019</v>
      </c>
      <c r="G19" s="94">
        <v>19.517440665790197</v>
      </c>
      <c r="H19" s="59">
        <f t="shared" si="6"/>
        <v>0.22485530720956448</v>
      </c>
      <c r="I19" s="93"/>
      <c r="J19" s="93"/>
      <c r="K19" s="96"/>
      <c r="L19" s="97"/>
      <c r="M19" s="98"/>
      <c r="N19" s="93"/>
      <c r="O19" s="94"/>
      <c r="P19" s="95"/>
      <c r="Q19" s="93"/>
      <c r="R19" s="93"/>
      <c r="S19" s="96"/>
      <c r="T19" s="97"/>
      <c r="U19" s="98"/>
      <c r="V19" s="93"/>
      <c r="W19" s="94"/>
      <c r="X19" s="95"/>
      <c r="Y19" s="93"/>
      <c r="Z19" s="93"/>
      <c r="AA19" s="96"/>
      <c r="AB19" s="97"/>
      <c r="AC19" s="58"/>
      <c r="AD19" s="93"/>
      <c r="AE19" s="94"/>
      <c r="AF19" s="95"/>
    </row>
    <row r="20" spans="1:32" x14ac:dyDescent="0.3">
      <c r="A20" s="93"/>
      <c r="B20" s="93"/>
      <c r="C20" s="96"/>
      <c r="D20" s="97"/>
      <c r="E20" s="98"/>
      <c r="F20" s="93"/>
      <c r="G20" s="94"/>
      <c r="H20" s="95"/>
      <c r="I20" s="93"/>
      <c r="J20" s="93"/>
      <c r="K20" s="96"/>
      <c r="L20" s="97"/>
      <c r="M20" s="98"/>
      <c r="N20" s="93"/>
      <c r="O20" s="94"/>
      <c r="P20" s="95"/>
      <c r="Q20" s="93"/>
      <c r="R20" s="93"/>
      <c r="S20" s="96"/>
      <c r="T20" s="97"/>
      <c r="U20" s="98"/>
      <c r="V20" s="93"/>
      <c r="W20" s="94"/>
      <c r="X20" s="95"/>
      <c r="Y20" s="93"/>
      <c r="Z20" s="93"/>
      <c r="AA20" s="96"/>
      <c r="AB20" s="97"/>
      <c r="AC20" s="98"/>
      <c r="AD20" s="93"/>
      <c r="AE20" s="94"/>
      <c r="AF20" s="95"/>
    </row>
    <row r="21" spans="1:32" x14ac:dyDescent="0.3">
      <c r="A21" s="10"/>
      <c r="B21" s="10"/>
      <c r="C21" s="66"/>
      <c r="D21" s="67"/>
      <c r="E21" s="57"/>
      <c r="F21" s="35"/>
      <c r="G21" s="54"/>
      <c r="H21" s="36"/>
      <c r="I21" s="10"/>
      <c r="J21" s="10"/>
      <c r="K21" s="66"/>
      <c r="L21" s="67"/>
      <c r="M21" s="57"/>
      <c r="N21" s="35"/>
      <c r="O21" s="54"/>
      <c r="P21" s="36"/>
      <c r="Q21" s="10"/>
      <c r="R21" s="10"/>
      <c r="S21" s="66"/>
      <c r="T21" s="67"/>
      <c r="U21" s="57"/>
      <c r="V21" s="35"/>
      <c r="W21" s="54"/>
      <c r="X21" s="36"/>
      <c r="Y21" s="10"/>
      <c r="Z21" s="10"/>
      <c r="AA21" s="66"/>
      <c r="AB21" s="67"/>
      <c r="AC21" s="57"/>
      <c r="AD21" s="35"/>
      <c r="AE21" s="54"/>
      <c r="AF21" s="36"/>
    </row>
    <row r="22" spans="1:32" x14ac:dyDescent="0.3">
      <c r="A22" s="10"/>
      <c r="B22" s="10"/>
      <c r="C22" s="66"/>
      <c r="D22" s="67"/>
      <c r="E22" s="57"/>
      <c r="F22" s="35"/>
      <c r="G22" s="54"/>
      <c r="H22" s="36"/>
      <c r="I22" s="10"/>
      <c r="J22" s="10"/>
      <c r="K22" s="66"/>
      <c r="L22" s="67"/>
      <c r="M22" s="57"/>
      <c r="N22" s="35"/>
      <c r="O22" s="54"/>
      <c r="P22" s="36"/>
      <c r="Q22" s="10"/>
      <c r="R22" s="10"/>
      <c r="S22" s="66"/>
      <c r="T22" s="67"/>
      <c r="U22" s="57"/>
      <c r="V22" s="35"/>
      <c r="W22" s="54"/>
      <c r="X22" s="36"/>
      <c r="Y22" s="10"/>
      <c r="Z22" s="10"/>
      <c r="AA22" s="66"/>
      <c r="AB22" s="67"/>
      <c r="AC22" s="57"/>
      <c r="AD22" s="35"/>
      <c r="AE22" s="54"/>
      <c r="AF22" s="36"/>
    </row>
    <row r="23" spans="1:32" x14ac:dyDescent="0.3">
      <c r="A23" s="10"/>
      <c r="B23" s="10"/>
      <c r="C23" s="66"/>
      <c r="D23" s="67"/>
      <c r="E23" s="57"/>
      <c r="F23" s="35"/>
      <c r="G23" s="54"/>
      <c r="H23" s="36"/>
      <c r="I23" s="10"/>
      <c r="J23" s="10"/>
      <c r="K23" s="66"/>
      <c r="L23" s="67"/>
      <c r="M23" s="57"/>
      <c r="N23" s="35"/>
      <c r="O23" s="54"/>
      <c r="P23" s="36"/>
      <c r="Q23" s="10"/>
      <c r="R23" s="10"/>
      <c r="S23" s="66"/>
      <c r="T23" s="67"/>
      <c r="U23" s="57"/>
      <c r="V23" s="35"/>
      <c r="W23" s="54"/>
      <c r="X23" s="36"/>
      <c r="Y23" s="10"/>
      <c r="Z23" s="10"/>
      <c r="AA23" s="66"/>
      <c r="AB23" s="67"/>
      <c r="AC23" s="57"/>
      <c r="AD23" s="35"/>
      <c r="AE23" s="54"/>
      <c r="AF23" s="36"/>
    </row>
    <row r="24" spans="1:32" x14ac:dyDescent="0.3">
      <c r="A24" s="81" t="s">
        <v>28</v>
      </c>
      <c r="B24" s="78"/>
      <c r="C24" s="79"/>
      <c r="D24" s="78"/>
      <c r="E24" s="77">
        <f>AVERAGE(E4:E19)</f>
        <v>0.15710401828585313</v>
      </c>
      <c r="F24" s="80"/>
      <c r="G24" s="117">
        <f>AVERAGE(G4:G19)</f>
        <v>7.3145252211149057</v>
      </c>
      <c r="H24" s="77">
        <f>AVERAGE(H4:H19)</f>
        <v>0.14793802249580068</v>
      </c>
      <c r="I24" s="78"/>
      <c r="J24" s="78"/>
      <c r="K24" s="79"/>
      <c r="L24" s="78"/>
      <c r="M24" s="77">
        <f>AVERAGE(M4:M19)</f>
        <v>8.9386252562321147E-2</v>
      </c>
      <c r="N24" s="80"/>
      <c r="O24" s="117">
        <f>AVERAGE(O4:O19)</f>
        <v>5.8685578532195276E-2</v>
      </c>
      <c r="P24" s="77">
        <f>AVERAGE(P4:P19)</f>
        <v>7.2430446474608223E-2</v>
      </c>
      <c r="Q24" s="78"/>
      <c r="R24" s="78"/>
      <c r="S24" s="79"/>
      <c r="T24" s="78"/>
      <c r="U24" s="77">
        <f>AVERAGE(U4:U19)</f>
        <v>0.2497337942410863</v>
      </c>
      <c r="V24" s="80"/>
      <c r="W24" s="117">
        <f>AVERAGE(W4:W19)</f>
        <v>0.11520163701978903</v>
      </c>
      <c r="X24" s="77">
        <f>AVERAGE(X4:X19)</f>
        <v>0.16840870070354247</v>
      </c>
      <c r="Y24" s="78"/>
      <c r="Z24" s="78"/>
      <c r="AA24" s="79"/>
      <c r="AB24" s="78"/>
      <c r="AC24" s="77">
        <f>AVERAGE(AC4:AC19)</f>
        <v>1.1009305366315987</v>
      </c>
      <c r="AD24" s="80"/>
      <c r="AE24" s="117">
        <f>AVERAGE(AE4:AE19)</f>
        <v>7.0994658156345022E-2</v>
      </c>
      <c r="AF24" s="77">
        <f>AVERAGE(AF4:AF19)</f>
        <v>8.302090488559799E-2</v>
      </c>
    </row>
    <row r="25" spans="1:32" x14ac:dyDescent="0.3">
      <c r="A25" s="118" t="s">
        <v>32</v>
      </c>
      <c r="G25" s="117">
        <f>SQRT(SUMSQ(G4:G19)/COUNTA(G4:G19))</f>
        <v>8.755532853583496</v>
      </c>
      <c r="H25" s="119">
        <f>SQRT(SUMSQ(H4:H19)/COUNTA(H4:H19))</f>
        <v>0.16732490087470506</v>
      </c>
      <c r="M25"/>
      <c r="O25" s="117">
        <f>SQRT(SUMSQ(O4:O19)/COUNTA(O4:O19))</f>
        <v>7.3961884253177776E-2</v>
      </c>
      <c r="P25" s="119">
        <f>SQRT(SUMSQ(P4:P19)/COUNTA(P4:P19))</f>
        <v>9.3562923892696992E-2</v>
      </c>
      <c r="U25"/>
      <c r="W25" s="117">
        <f>SQRT(SUMSQ(W4:W19)/COUNTA(W4:W19))</f>
        <v>0.14885651132373326</v>
      </c>
      <c r="X25" s="119">
        <f>SQRT(SUMSQ(X4:X19)/COUNTA(X4:X19))</f>
        <v>0.20605516282547942</v>
      </c>
      <c r="AC25"/>
      <c r="AE25" s="117">
        <f>SQRT(SUMSQ(AE4:AE19)/COUNTA(AE4:AE19))</f>
        <v>7.6272001963102867E-2</v>
      </c>
      <c r="AF25" s="119">
        <f>SQRT(SUMSQ(AF4:AF19)/COUNTA(AF4:AF19))</f>
        <v>8.9835090612189694E-2</v>
      </c>
    </row>
  </sheetData>
  <mergeCells count="16">
    <mergeCell ref="AD2:AF2"/>
    <mergeCell ref="A1:H1"/>
    <mergeCell ref="I1:P1"/>
    <mergeCell ref="Q1:X1"/>
    <mergeCell ref="Y1:AF1"/>
    <mergeCell ref="A2:B2"/>
    <mergeCell ref="C2:E2"/>
    <mergeCell ref="F2:H2"/>
    <mergeCell ref="I2:J2"/>
    <mergeCell ref="K2:M2"/>
    <mergeCell ref="N2:P2"/>
    <mergeCell ref="Q2:R2"/>
    <mergeCell ref="S2:U2"/>
    <mergeCell ref="V2:X2"/>
    <mergeCell ref="Y2:Z2"/>
    <mergeCell ref="AA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284C-CEED-42AB-8DD1-B4E28D1580BF}">
  <sheetPr>
    <tabColor theme="4" tint="0.39997558519241921"/>
  </sheetPr>
  <dimension ref="A1:D52"/>
  <sheetViews>
    <sheetView workbookViewId="0">
      <selection activeCell="J11" sqref="J11"/>
    </sheetView>
  </sheetViews>
  <sheetFormatPr defaultRowHeight="13" x14ac:dyDescent="0.3"/>
  <cols>
    <col min="1" max="1" width="4.69921875" customWidth="1"/>
    <col min="2" max="3" width="3.69921875" customWidth="1"/>
    <col min="4" max="4" width="4.69921875" customWidth="1"/>
  </cols>
  <sheetData>
    <row r="1" spans="1:4" x14ac:dyDescent="0.3">
      <c r="A1" s="61" t="s">
        <v>23</v>
      </c>
      <c r="B1" s="61" t="s">
        <v>23</v>
      </c>
      <c r="C1" s="61" t="s">
        <v>23</v>
      </c>
      <c r="D1" s="61" t="s">
        <v>23</v>
      </c>
    </row>
    <row r="2" spans="1:4" x14ac:dyDescent="0.3">
      <c r="A2" s="14" t="s">
        <v>3</v>
      </c>
      <c r="B2" s="22" t="s">
        <v>17</v>
      </c>
      <c r="C2" s="18" t="s">
        <v>19</v>
      </c>
      <c r="D2" s="26" t="s">
        <v>21</v>
      </c>
    </row>
    <row r="3" spans="1:4" x14ac:dyDescent="0.3">
      <c r="A3" s="1">
        <v>1.04533246420767</v>
      </c>
      <c r="B3" s="47">
        <v>0.18154296874999928</v>
      </c>
      <c r="C3" s="47">
        <v>7.1936523437500135</v>
      </c>
      <c r="D3" s="1">
        <v>3.027343749999914E-2</v>
      </c>
    </row>
    <row r="4" spans="1:4" x14ac:dyDescent="0.3">
      <c r="A4" s="1">
        <v>1.0365939440840324</v>
      </c>
      <c r="B4" s="47">
        <v>0.18339843749999929</v>
      </c>
      <c r="C4" s="47">
        <v>5.3073242187500096</v>
      </c>
      <c r="D4" s="1">
        <v>4.3749999999999151E-2</v>
      </c>
    </row>
    <row r="5" spans="1:4" x14ac:dyDescent="0.3">
      <c r="A5" s="1">
        <v>1.0507166278003905</v>
      </c>
      <c r="B5" s="47">
        <v>0.17705078124999926</v>
      </c>
      <c r="C5" s="47">
        <v>5.7666992187500092</v>
      </c>
      <c r="D5" s="1">
        <v>3.3105468749999138E-2</v>
      </c>
    </row>
    <row r="6" spans="1:4" x14ac:dyDescent="0.3">
      <c r="A6" s="1">
        <v>1.0652315627848279</v>
      </c>
      <c r="B6" s="47">
        <v>0.17050781249999925</v>
      </c>
      <c r="C6" s="47">
        <v>7.1787109375000133</v>
      </c>
      <c r="D6" s="1">
        <v>3.6328124999999142E-2</v>
      </c>
    </row>
    <row r="7" spans="1:4" x14ac:dyDescent="0.3">
      <c r="A7" s="1">
        <v>1.0109404669783424</v>
      </c>
      <c r="B7" s="47">
        <v>0.16630859374999926</v>
      </c>
      <c r="C7" s="47">
        <v>7.2941406250000131</v>
      </c>
      <c r="D7" s="1">
        <v>2.8320312499999136E-2</v>
      </c>
    </row>
    <row r="8" spans="1:4" x14ac:dyDescent="0.3">
      <c r="A8" s="1">
        <v>1.0585277620802929</v>
      </c>
      <c r="B8" s="47">
        <v>0.15488281249999925</v>
      </c>
      <c r="C8" s="47">
        <v>7.2158203125000133</v>
      </c>
      <c r="D8" s="1">
        <v>3.4765624999999141E-2</v>
      </c>
    </row>
    <row r="9" spans="1:4" x14ac:dyDescent="0.3">
      <c r="A9" s="1">
        <v>1.0067047675741472</v>
      </c>
      <c r="B9" s="47">
        <v>0.15009765624999924</v>
      </c>
      <c r="C9" s="47">
        <v>7.2296875000000131</v>
      </c>
      <c r="D9" s="1">
        <v>3.7304687499999142E-2</v>
      </c>
    </row>
    <row r="10" spans="1:4" x14ac:dyDescent="0.3">
      <c r="A10" s="40">
        <v>1.0687586259572555</v>
      </c>
      <c r="B10" s="47">
        <v>0.17382812499999928</v>
      </c>
      <c r="C10" s="47"/>
      <c r="D10" s="1">
        <v>3.515624999999914E-2</v>
      </c>
    </row>
    <row r="11" spans="1:4" x14ac:dyDescent="0.3">
      <c r="A11" s="40"/>
      <c r="B11" s="47"/>
      <c r="C11" s="47"/>
      <c r="D11" s="47"/>
    </row>
    <row r="12" spans="1:4" x14ac:dyDescent="0.3">
      <c r="A12" s="40"/>
      <c r="B12" s="47"/>
      <c r="C12" s="47"/>
      <c r="D12" s="47"/>
    </row>
    <row r="13" spans="1:4" x14ac:dyDescent="0.3">
      <c r="A13" s="40"/>
      <c r="B13" s="47"/>
      <c r="C13" s="47"/>
      <c r="D13" s="47"/>
    </row>
    <row r="14" spans="1:4" x14ac:dyDescent="0.3">
      <c r="A14" s="47"/>
      <c r="B14" s="47"/>
      <c r="C14" s="47"/>
      <c r="D14" s="47"/>
    </row>
    <row r="15" spans="1:4" hidden="1" x14ac:dyDescent="0.3">
      <c r="A15" s="1"/>
      <c r="B15" s="1"/>
      <c r="C15" s="1"/>
      <c r="D15" s="1"/>
    </row>
    <row r="16" spans="1:4" hidden="1" x14ac:dyDescent="0.3">
      <c r="A16" s="1"/>
      <c r="B16" s="1"/>
      <c r="C16" s="1"/>
      <c r="D16" s="1"/>
    </row>
    <row r="17" spans="1:4" hidden="1" x14ac:dyDescent="0.3">
      <c r="A17" s="1"/>
      <c r="B17" s="41"/>
      <c r="C17" s="1"/>
      <c r="D17" s="1"/>
    </row>
    <row r="18" spans="1:4" hidden="1" x14ac:dyDescent="0.3">
      <c r="A18" s="1"/>
      <c r="B18" s="1"/>
      <c r="C18" s="1"/>
      <c r="D18" s="1"/>
    </row>
    <row r="19" spans="1:4" hidden="1" x14ac:dyDescent="0.3">
      <c r="A19" s="1"/>
      <c r="B19" s="1"/>
      <c r="C19" s="1"/>
      <c r="D19" s="1"/>
    </row>
    <row r="20" spans="1:4" hidden="1" x14ac:dyDescent="0.3">
      <c r="A20" s="1"/>
      <c r="B20" s="1"/>
      <c r="C20" s="1"/>
      <c r="D20" s="1"/>
    </row>
    <row r="21" spans="1:4" hidden="1" x14ac:dyDescent="0.3">
      <c r="A21" s="1"/>
      <c r="B21" s="1"/>
      <c r="C21" s="1"/>
      <c r="D21" s="1"/>
    </row>
    <row r="22" spans="1:4" hidden="1" x14ac:dyDescent="0.3">
      <c r="A22" s="1"/>
      <c r="B22" s="1"/>
      <c r="C22" s="1"/>
      <c r="D22" s="1"/>
    </row>
    <row r="23" spans="1:4" hidden="1" x14ac:dyDescent="0.3">
      <c r="A23" s="31"/>
      <c r="B23" s="31"/>
      <c r="C23" s="32"/>
      <c r="D23" s="32"/>
    </row>
    <row r="24" spans="1:4" hidden="1" x14ac:dyDescent="0.3"/>
    <row r="25" spans="1:4" hidden="1" x14ac:dyDescent="0.3"/>
    <row r="26" spans="1:4" hidden="1" x14ac:dyDescent="0.3"/>
    <row r="27" spans="1:4" hidden="1" x14ac:dyDescent="0.3"/>
    <row r="28" spans="1:4" hidden="1" x14ac:dyDescent="0.3"/>
    <row r="29" spans="1:4" hidden="1" x14ac:dyDescent="0.3"/>
    <row r="30" spans="1:4" hidden="1" x14ac:dyDescent="0.3"/>
    <row r="31" spans="1:4" hidden="1" x14ac:dyDescent="0.3"/>
    <row r="32" spans="1:4" hidden="1" x14ac:dyDescent="0.3"/>
    <row r="33" spans="2:2" hidden="1" x14ac:dyDescent="0.3"/>
    <row r="34" spans="2:2" hidden="1" x14ac:dyDescent="0.3"/>
    <row r="35" spans="2:2" hidden="1" x14ac:dyDescent="0.3"/>
    <row r="36" spans="2:2" hidden="1" x14ac:dyDescent="0.3"/>
    <row r="37" spans="2:2" hidden="1" x14ac:dyDescent="0.3"/>
    <row r="38" spans="2:2" hidden="1" x14ac:dyDescent="0.3"/>
    <row r="39" spans="2:2" hidden="1" x14ac:dyDescent="0.3"/>
    <row r="40" spans="2:2" hidden="1" x14ac:dyDescent="0.3"/>
    <row r="41" spans="2:2" hidden="1" x14ac:dyDescent="0.3"/>
    <row r="42" spans="2:2" hidden="1" x14ac:dyDescent="0.3"/>
    <row r="43" spans="2:2" hidden="1" x14ac:dyDescent="0.3"/>
    <row r="44" spans="2:2" hidden="1" x14ac:dyDescent="0.3"/>
    <row r="45" spans="2:2" hidden="1" x14ac:dyDescent="0.3"/>
    <row r="48" spans="2:2" x14ac:dyDescent="0.3">
      <c r="B48" s="106"/>
    </row>
    <row r="49" spans="2:4" x14ac:dyDescent="0.3">
      <c r="B49" s="38"/>
      <c r="C49" s="38"/>
      <c r="D49" s="38"/>
    </row>
    <row r="50" spans="2:4" x14ac:dyDescent="0.3">
      <c r="B50" s="38"/>
      <c r="C50" s="38"/>
      <c r="D50" s="43"/>
    </row>
    <row r="51" spans="2:4" x14ac:dyDescent="0.3">
      <c r="B51" s="38"/>
      <c r="C51" s="38"/>
      <c r="D51" s="43"/>
    </row>
    <row r="52" spans="2:4" x14ac:dyDescent="0.3">
      <c r="B52" s="38"/>
      <c r="C52" s="38"/>
      <c r="D52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0D8B-66B9-42F3-AAA9-7C39A650EE2E}">
  <sheetPr>
    <tabColor theme="5"/>
  </sheetPr>
  <dimension ref="A1:D52"/>
  <sheetViews>
    <sheetView workbookViewId="0">
      <selection activeCell="H17" sqref="H17"/>
    </sheetView>
  </sheetViews>
  <sheetFormatPr defaultRowHeight="13" x14ac:dyDescent="0.3"/>
  <cols>
    <col min="1" max="4" width="12.09765625" customWidth="1"/>
  </cols>
  <sheetData>
    <row r="1" spans="1:4" x14ac:dyDescent="0.3">
      <c r="A1" s="82" t="s">
        <v>23</v>
      </c>
      <c r="B1" s="82" t="s">
        <v>23</v>
      </c>
      <c r="C1" s="82" t="s">
        <v>23</v>
      </c>
      <c r="D1" s="82" t="s">
        <v>23</v>
      </c>
    </row>
    <row r="2" spans="1:4" x14ac:dyDescent="0.3">
      <c r="A2" s="14" t="s">
        <v>3</v>
      </c>
      <c r="B2" s="22" t="s">
        <v>17</v>
      </c>
      <c r="C2" s="18" t="s">
        <v>19</v>
      </c>
      <c r="D2" s="26" t="s">
        <v>21</v>
      </c>
    </row>
    <row r="3" spans="1:4" x14ac:dyDescent="0.3">
      <c r="A3" s="1">
        <v>1.2237961937839366</v>
      </c>
      <c r="B3" s="1">
        <v>0.13330078124999922</v>
      </c>
      <c r="C3" s="1">
        <v>0.46103515624999958</v>
      </c>
      <c r="D3" s="1">
        <v>0.11289062499999922</v>
      </c>
    </row>
    <row r="4" spans="1:4" x14ac:dyDescent="0.3">
      <c r="A4" s="1">
        <v>1.2240429247388791</v>
      </c>
      <c r="B4" s="1">
        <v>0.10517578124999921</v>
      </c>
      <c r="C4" s="1">
        <v>0.32236328124999947</v>
      </c>
      <c r="D4" s="1">
        <v>8.7402343749999195E-2</v>
      </c>
    </row>
    <row r="5" spans="1:4" x14ac:dyDescent="0.3">
      <c r="A5" s="1">
        <v>1.2204771140724435</v>
      </c>
      <c r="B5" s="1">
        <v>0.10820312499999921</v>
      </c>
      <c r="C5" s="1">
        <v>0.40830078124999947</v>
      </c>
      <c r="D5" s="1">
        <v>9.5214843749999195E-2</v>
      </c>
    </row>
    <row r="6" spans="1:4" x14ac:dyDescent="0.3">
      <c r="A6" s="1">
        <v>1.2272473153407648</v>
      </c>
      <c r="B6" s="1">
        <v>0.11347656249999921</v>
      </c>
      <c r="C6" s="1">
        <v>0.44472656249999953</v>
      </c>
      <c r="D6" s="1">
        <v>0.1039062499999992</v>
      </c>
    </row>
    <row r="7" spans="1:4" x14ac:dyDescent="0.3">
      <c r="A7" s="1">
        <v>1.2163262838586906</v>
      </c>
      <c r="B7" s="1">
        <v>0.10898437499999922</v>
      </c>
      <c r="C7" s="1">
        <v>0.41552734374999944</v>
      </c>
      <c r="D7" s="1">
        <v>0.1070312499999992</v>
      </c>
    </row>
    <row r="8" spans="1:4" x14ac:dyDescent="0.3">
      <c r="A8" s="1">
        <v>1.2191935220287482</v>
      </c>
      <c r="B8" s="1">
        <v>0.1097656249999992</v>
      </c>
      <c r="C8" s="1">
        <v>0.42617187499999953</v>
      </c>
      <c r="D8" s="1">
        <v>8.9550781249999184E-2</v>
      </c>
    </row>
    <row r="9" spans="1:4" x14ac:dyDescent="0.3">
      <c r="A9" s="1">
        <v>1.2219603815213265</v>
      </c>
      <c r="B9" s="1">
        <v>9.8339843749999212E-2</v>
      </c>
      <c r="C9" s="1">
        <v>0.39462890624999947</v>
      </c>
      <c r="D9" s="1">
        <v>9.5996093749999206E-2</v>
      </c>
    </row>
    <row r="10" spans="1:4" x14ac:dyDescent="0.3">
      <c r="A10" s="40">
        <v>1.2085501452361156</v>
      </c>
      <c r="B10" s="1">
        <v>9.7851562499999198E-2</v>
      </c>
      <c r="C10" s="1">
        <v>0.42900390624999951</v>
      </c>
      <c r="D10" s="1">
        <v>0.10527343749999921</v>
      </c>
    </row>
    <row r="11" spans="1:4" x14ac:dyDescent="0.3">
      <c r="A11" s="40">
        <v>1.230594542460056</v>
      </c>
      <c r="B11" s="1">
        <v>0.11289062499999922</v>
      </c>
      <c r="C11" s="1">
        <v>0.44365234374999951</v>
      </c>
      <c r="D11" s="1">
        <v>0.10722656249999921</v>
      </c>
    </row>
    <row r="12" spans="1:4" x14ac:dyDescent="0.3">
      <c r="A12" s="40">
        <v>1.2343104532698277</v>
      </c>
      <c r="B12" s="1"/>
      <c r="C12" s="1">
        <v>0.43212890624999944</v>
      </c>
      <c r="D12" s="1">
        <v>0.1034179687499992</v>
      </c>
    </row>
    <row r="13" spans="1:4" x14ac:dyDescent="0.3">
      <c r="A13" s="40">
        <v>1.2111911902145978</v>
      </c>
      <c r="B13" s="1"/>
      <c r="C13" s="1"/>
      <c r="D13" s="1"/>
    </row>
    <row r="14" spans="1:4" x14ac:dyDescent="0.3">
      <c r="A14" s="1">
        <v>1.2375884623798936</v>
      </c>
      <c r="B14" s="1"/>
      <c r="C14" s="1"/>
      <c r="D14" s="1"/>
    </row>
    <row r="15" spans="1:4" x14ac:dyDescent="0.3">
      <c r="A15" s="1">
        <v>1.2033482787468819</v>
      </c>
      <c r="B15" s="1"/>
      <c r="C15" s="1"/>
      <c r="D15" s="1"/>
    </row>
    <row r="16" spans="1:4" x14ac:dyDescent="0.3">
      <c r="A16" s="1">
        <v>1.2120970641826803</v>
      </c>
      <c r="B16" s="1"/>
      <c r="C16" s="1"/>
      <c r="D16" s="1"/>
    </row>
    <row r="17" spans="1:4" x14ac:dyDescent="0.3">
      <c r="A17" s="1">
        <v>1.2259184546284536</v>
      </c>
      <c r="B17" s="41"/>
      <c r="C17" s="1"/>
      <c r="D17" s="1"/>
    </row>
    <row r="18" spans="1:4" x14ac:dyDescent="0.3">
      <c r="A18" s="1">
        <v>1.2810425888897388</v>
      </c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31"/>
      <c r="B23" s="31"/>
      <c r="C23" s="32"/>
      <c r="D23" s="32"/>
    </row>
    <row r="49" spans="2:4" x14ac:dyDescent="0.3">
      <c r="B49" s="38"/>
      <c r="C49" s="38"/>
      <c r="D49" s="38"/>
    </row>
    <row r="50" spans="2:4" x14ac:dyDescent="0.3">
      <c r="B50" s="38"/>
      <c r="C50" s="38"/>
      <c r="D50" s="43"/>
    </row>
    <row r="51" spans="2:4" x14ac:dyDescent="0.3">
      <c r="B51" s="38"/>
      <c r="C51" s="38"/>
      <c r="D51" s="43"/>
    </row>
    <row r="52" spans="2:4" x14ac:dyDescent="0.3">
      <c r="B52" s="38"/>
      <c r="C52" s="38"/>
      <c r="D52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D2B3-621E-41A7-ADD5-0D4648349F91}">
  <dimension ref="A1:I18"/>
  <sheetViews>
    <sheetView workbookViewId="0">
      <selection activeCell="G6" sqref="G6"/>
    </sheetView>
  </sheetViews>
  <sheetFormatPr defaultRowHeight="13" x14ac:dyDescent="0.3"/>
  <cols>
    <col min="1" max="1" width="11.59765625" customWidth="1"/>
    <col min="2" max="3" width="4.69921875" customWidth="1"/>
    <col min="4" max="4" width="5.69921875" customWidth="1"/>
    <col min="5" max="5" width="4.69921875" customWidth="1"/>
    <col min="6" max="6" width="7.69921875" customWidth="1"/>
    <col min="7" max="7" width="6.69921875" customWidth="1"/>
    <col min="8" max="9" width="4.69921875" customWidth="1"/>
  </cols>
  <sheetData>
    <row r="1" spans="1:9" x14ac:dyDescent="0.3">
      <c r="B1" s="134" t="s">
        <v>3</v>
      </c>
      <c r="C1" s="135"/>
      <c r="D1" s="134" t="s">
        <v>4</v>
      </c>
      <c r="E1" s="135"/>
      <c r="F1" s="134" t="s">
        <v>5</v>
      </c>
      <c r="G1" s="135"/>
      <c r="H1" s="136" t="s">
        <v>6</v>
      </c>
      <c r="I1" s="136"/>
    </row>
    <row r="2" spans="1:9" x14ac:dyDescent="0.3">
      <c r="B2" s="6" t="s">
        <v>7</v>
      </c>
      <c r="C2" s="7" t="s">
        <v>8</v>
      </c>
      <c r="D2" s="6" t="s">
        <v>7</v>
      </c>
      <c r="E2" s="7" t="s">
        <v>8</v>
      </c>
      <c r="F2" s="6" t="s">
        <v>7</v>
      </c>
      <c r="G2" s="7" t="s">
        <v>8</v>
      </c>
      <c r="H2" s="8" t="s">
        <v>7</v>
      </c>
      <c r="I2" s="8" t="s">
        <v>8</v>
      </c>
    </row>
    <row r="3" spans="1:9" x14ac:dyDescent="0.3">
      <c r="A3" s="99" t="s">
        <v>30</v>
      </c>
      <c r="B3" s="107">
        <v>9.6776552169016714</v>
      </c>
      <c r="C3" s="43">
        <v>0.21763145554378474</v>
      </c>
      <c r="D3" s="4">
        <v>31.496718749999861</v>
      </c>
      <c r="E3" s="5">
        <v>2.2348468345468202</v>
      </c>
      <c r="F3" s="31">
        <v>1251.104017857145</v>
      </c>
      <c r="G3" s="31">
        <v>154.75463127866334</v>
      </c>
      <c r="H3" s="31">
        <v>6.4728906249998408</v>
      </c>
      <c r="I3" s="31">
        <v>0.87094013099325884</v>
      </c>
    </row>
    <row r="4" spans="1:9" x14ac:dyDescent="0.3">
      <c r="A4" s="100" t="s">
        <v>31</v>
      </c>
      <c r="B4" s="108">
        <v>5.3158720332895095</v>
      </c>
      <c r="C4" s="43">
        <v>7.6498634668353133E-2</v>
      </c>
      <c r="D4" s="1">
        <v>9.5285980902777094</v>
      </c>
      <c r="E4" s="2">
        <v>0.90728371503333216</v>
      </c>
      <c r="F4" s="31">
        <v>36.261039062499954</v>
      </c>
      <c r="G4" s="31">
        <v>3.3497804911649465</v>
      </c>
      <c r="H4" s="31">
        <v>8.7486601562499295</v>
      </c>
      <c r="I4" s="31">
        <v>0.72225585286537619</v>
      </c>
    </row>
    <row r="5" spans="1:9" x14ac:dyDescent="0.3">
      <c r="A5" s="32"/>
      <c r="B5" s="32"/>
    </row>
    <row r="6" spans="1:9" x14ac:dyDescent="0.3">
      <c r="A6" s="32"/>
      <c r="B6" s="32"/>
    </row>
    <row r="7" spans="1:9" x14ac:dyDescent="0.3">
      <c r="A7" s="32"/>
      <c r="B7" s="32"/>
    </row>
    <row r="8" spans="1:9" x14ac:dyDescent="0.3">
      <c r="A8" s="32"/>
      <c r="B8" s="32"/>
      <c r="C8" s="109"/>
    </row>
    <row r="9" spans="1:9" x14ac:dyDescent="0.3">
      <c r="A9" s="32"/>
      <c r="B9" s="109"/>
      <c r="C9" s="109"/>
    </row>
    <row r="10" spans="1:9" x14ac:dyDescent="0.3">
      <c r="A10" s="32"/>
    </row>
    <row r="11" spans="1:9" x14ac:dyDescent="0.3">
      <c r="A11" s="32"/>
      <c r="B11" s="32"/>
    </row>
    <row r="12" spans="1:9" x14ac:dyDescent="0.3">
      <c r="A12" s="32"/>
      <c r="B12" s="32"/>
    </row>
    <row r="13" spans="1:9" x14ac:dyDescent="0.3">
      <c r="A13" s="32"/>
      <c r="B13" s="32"/>
    </row>
    <row r="14" spans="1:9" x14ac:dyDescent="0.3">
      <c r="A14" s="32"/>
      <c r="B14" s="32"/>
    </row>
    <row r="15" spans="1:9" x14ac:dyDescent="0.3">
      <c r="A15" s="32"/>
      <c r="B15" s="32"/>
    </row>
    <row r="16" spans="1:9" x14ac:dyDescent="0.3">
      <c r="A16" s="32"/>
      <c r="B16" s="32"/>
    </row>
    <row r="17" spans="1:2" x14ac:dyDescent="0.3">
      <c r="A17" s="32"/>
      <c r="B17" s="32"/>
    </row>
    <row r="18" spans="1:2" x14ac:dyDescent="0.3">
      <c r="A18" s="32"/>
      <c r="B18" s="32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CA4C-DADF-41D3-AAF6-F0C5A86D886A}">
  <sheetPr>
    <tabColor theme="4" tint="0.39997558519241921"/>
  </sheetPr>
  <dimension ref="A1:AF25"/>
  <sheetViews>
    <sheetView workbookViewId="0">
      <selection activeCell="A4" sqref="A4:B15"/>
    </sheetView>
  </sheetViews>
  <sheetFormatPr defaultRowHeight="13" x14ac:dyDescent="0.3"/>
  <cols>
    <col min="1" max="5" width="9.8984375" customWidth="1"/>
    <col min="6" max="32" width="9.8984375" style="38" customWidth="1"/>
  </cols>
  <sheetData>
    <row r="1" spans="1:32" x14ac:dyDescent="0.3">
      <c r="A1" s="120" t="s">
        <v>0</v>
      </c>
      <c r="B1" s="120"/>
      <c r="C1" s="120"/>
      <c r="D1" s="120"/>
      <c r="E1" s="120"/>
      <c r="F1" s="120"/>
      <c r="G1" s="120"/>
      <c r="H1" s="121"/>
      <c r="I1" s="122" t="s">
        <v>2</v>
      </c>
      <c r="J1" s="122"/>
      <c r="K1" s="122"/>
      <c r="L1" s="122"/>
      <c r="M1" s="122"/>
      <c r="N1" s="122"/>
      <c r="O1" s="122"/>
      <c r="P1" s="122"/>
      <c r="Q1" s="123" t="s">
        <v>15</v>
      </c>
      <c r="R1" s="124"/>
      <c r="S1" s="124"/>
      <c r="T1" s="124"/>
      <c r="U1" s="124"/>
      <c r="V1" s="124"/>
      <c r="W1" s="124"/>
      <c r="X1" s="125"/>
      <c r="Y1" s="126" t="s">
        <v>16</v>
      </c>
      <c r="Z1" s="127"/>
      <c r="AA1" s="127"/>
      <c r="AB1" s="127"/>
      <c r="AC1" s="127"/>
      <c r="AD1" s="127"/>
      <c r="AE1" s="127"/>
      <c r="AF1" s="128"/>
    </row>
    <row r="2" spans="1:32" x14ac:dyDescent="0.3">
      <c r="A2" s="129" t="s">
        <v>27</v>
      </c>
      <c r="B2" s="133"/>
      <c r="C2" s="131" t="s">
        <v>13</v>
      </c>
      <c r="D2" s="129"/>
      <c r="E2" s="132"/>
      <c r="F2" s="129" t="s">
        <v>14</v>
      </c>
      <c r="G2" s="129"/>
      <c r="H2" s="130"/>
      <c r="I2" s="129" t="s">
        <v>27</v>
      </c>
      <c r="J2" s="133"/>
      <c r="K2" s="131" t="s">
        <v>13</v>
      </c>
      <c r="L2" s="129"/>
      <c r="M2" s="132"/>
      <c r="N2" s="129" t="s">
        <v>14</v>
      </c>
      <c r="O2" s="129"/>
      <c r="P2" s="130"/>
      <c r="Q2" s="129" t="s">
        <v>27</v>
      </c>
      <c r="R2" s="133"/>
      <c r="S2" s="131" t="s">
        <v>13</v>
      </c>
      <c r="T2" s="129"/>
      <c r="U2" s="132"/>
      <c r="V2" s="129" t="s">
        <v>14</v>
      </c>
      <c r="W2" s="129"/>
      <c r="X2" s="130"/>
      <c r="Y2" s="129" t="s">
        <v>27</v>
      </c>
      <c r="Z2" s="133"/>
      <c r="AA2" s="131" t="s">
        <v>13</v>
      </c>
      <c r="AB2" s="129"/>
      <c r="AC2" s="132"/>
      <c r="AD2" s="129" t="s">
        <v>14</v>
      </c>
      <c r="AE2" s="129"/>
      <c r="AF2" s="130"/>
    </row>
    <row r="3" spans="1:32" x14ac:dyDescent="0.3">
      <c r="A3" s="11" t="s">
        <v>9</v>
      </c>
      <c r="B3" s="11" t="s">
        <v>10</v>
      </c>
      <c r="C3" s="62" t="s">
        <v>12</v>
      </c>
      <c r="D3" s="63" t="s">
        <v>1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29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</row>
    <row r="4" spans="1:32" x14ac:dyDescent="0.3">
      <c r="A4" s="3"/>
      <c r="B4" s="3"/>
      <c r="C4" s="64">
        <v>46.018592571887552</v>
      </c>
      <c r="D4" s="65">
        <v>17.129703682998663</v>
      </c>
      <c r="E4" s="58" t="e">
        <f>D4/B4</f>
        <v>#DIV/0!</v>
      </c>
      <c r="F4" s="3">
        <v>45.639813821107523</v>
      </c>
      <c r="G4" s="52">
        <v>16.750924932218634</v>
      </c>
      <c r="H4" s="59" t="e">
        <f>G4/B4</f>
        <v>#DIV/0!</v>
      </c>
      <c r="I4" s="3">
        <v>4.8</v>
      </c>
      <c r="J4" s="3">
        <v>0.50615870153291254</v>
      </c>
      <c r="K4" s="64">
        <v>0.5950695382092781</v>
      </c>
      <c r="L4" s="65">
        <v>8.8910836676365568E-2</v>
      </c>
      <c r="M4" s="58">
        <f>L4/J4</f>
        <v>0.17565802268556716</v>
      </c>
      <c r="N4" s="3">
        <v>0.6588137160709725</v>
      </c>
      <c r="O4" s="52">
        <v>0.15265501453805996</v>
      </c>
      <c r="P4" s="59">
        <f>O4/J4</f>
        <v>0.30159515992857766</v>
      </c>
      <c r="Q4" s="3">
        <v>4.8</v>
      </c>
      <c r="R4" s="70">
        <v>0.2249594229035167</v>
      </c>
      <c r="S4" s="72">
        <v>2.3030062215173102E-2</v>
      </c>
      <c r="T4" s="73">
        <v>0.20192936068834361</v>
      </c>
      <c r="U4" s="58">
        <f>T4/R4</f>
        <v>0.89762570548089238</v>
      </c>
      <c r="V4" s="70">
        <v>3.3918827595703423E-2</v>
      </c>
      <c r="W4" s="74">
        <v>0.19104059530781328</v>
      </c>
      <c r="X4" s="59">
        <f>W4/R4</f>
        <v>0.84922246350955954</v>
      </c>
      <c r="Y4" s="3">
        <v>4.8</v>
      </c>
      <c r="Z4" s="3">
        <v>0.79539224526600538</v>
      </c>
      <c r="AA4" s="64">
        <v>0.77608165124636297</v>
      </c>
      <c r="AB4" s="65">
        <v>1.9310594019642413E-2</v>
      </c>
      <c r="AC4" s="59">
        <f>AB4/Z4</f>
        <v>2.4278076803708734E-2</v>
      </c>
      <c r="AD4" s="3">
        <v>0.84503862573977406</v>
      </c>
      <c r="AE4" s="52">
        <v>4.9646380473768681E-2</v>
      </c>
      <c r="AF4" s="59">
        <f>AE4/Z4</f>
        <v>6.2417481147512693E-2</v>
      </c>
    </row>
    <row r="5" spans="1:32" x14ac:dyDescent="0.3">
      <c r="A5" s="3"/>
      <c r="B5" s="3"/>
      <c r="C5" s="64">
        <v>45.736140475212608</v>
      </c>
      <c r="D5" s="65">
        <v>3.7361404752126077</v>
      </c>
      <c r="E5" s="58" t="e">
        <f t="shared" ref="E5:E14" si="0">D5/B5</f>
        <v>#DIV/0!</v>
      </c>
      <c r="F5" s="3">
        <v>45.639813821107523</v>
      </c>
      <c r="G5" s="52">
        <v>3.6398138211075235</v>
      </c>
      <c r="H5" s="59" t="e">
        <f t="shared" ref="H5:H14" si="1">G5/B5</f>
        <v>#DIV/0!</v>
      </c>
      <c r="I5" s="3">
        <v>5</v>
      </c>
      <c r="J5" s="3">
        <v>0.75392307692307692</v>
      </c>
      <c r="K5" s="64">
        <v>0.52122008255653074</v>
      </c>
      <c r="L5" s="65">
        <v>0.23270299436654618</v>
      </c>
      <c r="M5" s="58">
        <f t="shared" ref="M5:M13" si="2">L5/J5</f>
        <v>0.30865615006275893</v>
      </c>
      <c r="N5" s="3">
        <v>0.66792924799298192</v>
      </c>
      <c r="O5" s="52">
        <v>8.5993828930094995E-2</v>
      </c>
      <c r="P5" s="59">
        <f t="shared" ref="P5:P13" si="3">O5/J5</f>
        <v>0.1140618075799648</v>
      </c>
      <c r="Q5" s="3">
        <v>5</v>
      </c>
      <c r="R5" s="70">
        <v>8.3769230769230763E-2</v>
      </c>
      <c r="S5" s="72">
        <v>2.2563444793931277E-2</v>
      </c>
      <c r="T5" s="73">
        <v>6.1205785975299486E-2</v>
      </c>
      <c r="U5" s="58">
        <f t="shared" ref="U5:U12" si="4">T5/R5</f>
        <v>0.73064758280890119</v>
      </c>
      <c r="V5" s="70">
        <v>3.5282248224910669E-2</v>
      </c>
      <c r="W5" s="74">
        <v>4.8486982544320094E-2</v>
      </c>
      <c r="X5" s="59">
        <f t="shared" ref="X5:X9" si="5">W5/R5</f>
        <v>0.57881613689271005</v>
      </c>
      <c r="Y5" s="3">
        <v>5</v>
      </c>
      <c r="Z5" s="3">
        <v>0.73107692307692307</v>
      </c>
      <c r="AA5" s="64">
        <v>0.80603265061947982</v>
      </c>
      <c r="AB5" s="65">
        <v>7.4955727542556749E-2</v>
      </c>
      <c r="AC5" s="59">
        <f t="shared" ref="AC5:AC13" si="6">AB5/Z5</f>
        <v>0.10252782597361508</v>
      </c>
      <c r="AD5" s="3">
        <v>0.85030922920794272</v>
      </c>
      <c r="AE5" s="52">
        <v>0.11923230613101965</v>
      </c>
      <c r="AF5" s="59">
        <f t="shared" ref="AF5:AF13" si="7">AE5/Z5</f>
        <v>0.16309132783072974</v>
      </c>
    </row>
    <row r="6" spans="1:32" x14ac:dyDescent="0.3">
      <c r="A6" s="3"/>
      <c r="B6" s="3"/>
      <c r="C6" s="64">
        <v>55.298965481457095</v>
      </c>
      <c r="D6" s="65">
        <v>16.798965481457095</v>
      </c>
      <c r="E6" s="58" t="e">
        <f t="shared" si="0"/>
        <v>#DIV/0!</v>
      </c>
      <c r="F6" s="3">
        <v>54.767776585329024</v>
      </c>
      <c r="G6" s="52">
        <v>16.267776585329024</v>
      </c>
      <c r="H6" s="59" t="e">
        <f t="shared" si="1"/>
        <v>#DIV/0!</v>
      </c>
      <c r="I6" s="3">
        <v>5</v>
      </c>
      <c r="J6" s="3">
        <v>0.98</v>
      </c>
      <c r="K6" s="64">
        <v>0.61724815936392163</v>
      </c>
      <c r="L6" s="65">
        <v>0.36275184063607835</v>
      </c>
      <c r="M6" s="58">
        <f t="shared" si="2"/>
        <v>0.37015493942456973</v>
      </c>
      <c r="N6" s="3">
        <v>0.66792924799298192</v>
      </c>
      <c r="O6" s="52">
        <v>0.31207075200701806</v>
      </c>
      <c r="P6" s="59">
        <f t="shared" si="3"/>
        <v>0.31843954286430415</v>
      </c>
      <c r="Q6" s="3">
        <v>8</v>
      </c>
      <c r="R6" s="70">
        <v>3.5533399800598206E-2</v>
      </c>
      <c r="S6" s="72">
        <v>6.9814988279202864E-2</v>
      </c>
      <c r="T6" s="73">
        <v>3.4281588478604658E-2</v>
      </c>
      <c r="U6" s="58">
        <f>T6/R6</f>
        <v>0.96477085420988973</v>
      </c>
      <c r="V6" s="70">
        <v>5.5281327449491748E-2</v>
      </c>
      <c r="W6" s="74">
        <v>1.9747927648893542E-2</v>
      </c>
      <c r="X6" s="59">
        <f t="shared" si="5"/>
        <v>0.55575677418182445</v>
      </c>
      <c r="Y6" s="3">
        <v>5</v>
      </c>
      <c r="Z6" s="3">
        <v>0.99</v>
      </c>
      <c r="AA6" s="64">
        <v>0.82081818442071486</v>
      </c>
      <c r="AB6" s="65">
        <v>0.16918181557928513</v>
      </c>
      <c r="AC6" s="59">
        <f t="shared" si="6"/>
        <v>0.17089072280735873</v>
      </c>
      <c r="AD6" s="3">
        <v>0.85030922920794272</v>
      </c>
      <c r="AE6" s="52">
        <v>0.13969077079205727</v>
      </c>
      <c r="AF6" s="59">
        <f t="shared" si="7"/>
        <v>0.14110178867884574</v>
      </c>
    </row>
    <row r="7" spans="1:32" x14ac:dyDescent="0.3">
      <c r="A7" s="3"/>
      <c r="B7" s="3"/>
      <c r="C7" s="64">
        <v>62.469413516141692</v>
      </c>
      <c r="D7" s="65">
        <v>11.147870434475585</v>
      </c>
      <c r="E7" s="58" t="e">
        <f t="shared" si="0"/>
        <v>#DIV/0!</v>
      </c>
      <c r="F7" s="3">
        <v>62.891663445486159</v>
      </c>
      <c r="G7" s="52">
        <v>10.725620505131118</v>
      </c>
      <c r="H7" s="59" t="e">
        <f t="shared" si="1"/>
        <v>#DIV/0!</v>
      </c>
      <c r="I7" s="3">
        <v>8</v>
      </c>
      <c r="J7" s="3">
        <v>0.81726819541375872</v>
      </c>
      <c r="K7" s="64">
        <v>0.74190149748495282</v>
      </c>
      <c r="L7" s="65">
        <v>7.5366697928805904E-2</v>
      </c>
      <c r="M7" s="58">
        <f t="shared" si="2"/>
        <v>9.2217828066403551E-2</v>
      </c>
      <c r="N7" s="3">
        <v>0.76293488313341984</v>
      </c>
      <c r="O7" s="52">
        <v>5.4333312280338886E-2</v>
      </c>
      <c r="P7" s="59">
        <f t="shared" si="3"/>
        <v>6.6481618378446183E-2</v>
      </c>
      <c r="Q7" s="3">
        <v>10</v>
      </c>
      <c r="R7" s="70">
        <v>0.26673984632272224</v>
      </c>
      <c r="S7" s="72">
        <v>5.8182151157206652E-2</v>
      </c>
      <c r="T7" s="73">
        <v>0.20855769516551559</v>
      </c>
      <c r="U7" s="58">
        <f t="shared" si="4"/>
        <v>0.78187679134067789</v>
      </c>
      <c r="V7" s="70">
        <v>6.815967005211461E-2</v>
      </c>
      <c r="W7" s="74">
        <v>0.19858017627060764</v>
      </c>
      <c r="X7" s="59">
        <f t="shared" si="5"/>
        <v>0.74447136042190776</v>
      </c>
      <c r="Y7" s="3">
        <v>8</v>
      </c>
      <c r="Z7" s="3">
        <v>0.87945164506480555</v>
      </c>
      <c r="AA7" s="64">
        <v>0.89450349587435907</v>
      </c>
      <c r="AB7" s="65">
        <v>1.5051850809553513E-2</v>
      </c>
      <c r="AC7" s="59">
        <f t="shared" si="6"/>
        <v>1.7115040825745869E-2</v>
      </c>
      <c r="AD7" s="3">
        <v>0.90087921843205809</v>
      </c>
      <c r="AE7" s="52">
        <v>2.1427573367252539E-2</v>
      </c>
      <c r="AF7" s="59">
        <f t="shared" si="7"/>
        <v>2.4364697578880042E-2</v>
      </c>
    </row>
    <row r="8" spans="1:32" x14ac:dyDescent="0.3">
      <c r="A8" s="3"/>
      <c r="B8" s="3"/>
      <c r="C8" s="64">
        <v>73.36618572175837</v>
      </c>
      <c r="D8" s="65">
        <v>5.8240981796708269</v>
      </c>
      <c r="E8" s="58" t="e">
        <f t="shared" si="0"/>
        <v>#DIV/0!</v>
      </c>
      <c r="F8" s="3">
        <v>73.023702113772032</v>
      </c>
      <c r="G8" s="52">
        <v>5.4816145716844886</v>
      </c>
      <c r="H8" s="59" t="e">
        <f t="shared" si="1"/>
        <v>#DIV/0!</v>
      </c>
      <c r="I8" s="3">
        <v>10</v>
      </c>
      <c r="J8" s="3">
        <v>0.78440610288863177</v>
      </c>
      <c r="K8" s="64">
        <v>0.77051070108452013</v>
      </c>
      <c r="L8" s="65">
        <v>1.389540180411164E-2</v>
      </c>
      <c r="M8" s="58">
        <f t="shared" si="2"/>
        <v>1.77145508594857E-2</v>
      </c>
      <c r="N8" s="3">
        <v>0.80090837042002927</v>
      </c>
      <c r="O8" s="52">
        <v>1.6502267531397496E-2</v>
      </c>
      <c r="P8" s="59">
        <f t="shared" si="3"/>
        <v>2.103791323222335E-2</v>
      </c>
      <c r="Q8" s="3">
        <v>10</v>
      </c>
      <c r="R8" s="70">
        <v>6.5308900523560212E-2</v>
      </c>
      <c r="S8" s="72">
        <v>0.11101337024503657</v>
      </c>
      <c r="T8" s="73">
        <v>4.5704469721476362E-2</v>
      </c>
      <c r="U8" s="58">
        <f t="shared" si="4"/>
        <v>0.69981992278354854</v>
      </c>
      <c r="V8" s="70">
        <v>6.815967005211461E-2</v>
      </c>
      <c r="W8" s="74">
        <v>2.8507695285543977E-3</v>
      </c>
      <c r="X8" s="59">
        <f t="shared" si="5"/>
        <v>4.3650551543521723E-2</v>
      </c>
      <c r="Y8" s="3">
        <v>10</v>
      </c>
      <c r="Z8" s="3">
        <v>0.95659772372754048</v>
      </c>
      <c r="AA8" s="64">
        <v>0.9024242028734859</v>
      </c>
      <c r="AB8" s="65">
        <v>5.417352085405458E-2</v>
      </c>
      <c r="AC8" s="59">
        <f t="shared" si="6"/>
        <v>5.6631454905577798E-2</v>
      </c>
      <c r="AD8" s="3">
        <v>0.91909959241994643</v>
      </c>
      <c r="AE8" s="52">
        <v>3.7498131307594051E-2</v>
      </c>
      <c r="AF8" s="59">
        <f t="shared" si="7"/>
        <v>3.9199477876109105E-2</v>
      </c>
    </row>
    <row r="9" spans="1:32" x14ac:dyDescent="0.3">
      <c r="A9" s="3"/>
      <c r="B9" s="3"/>
      <c r="C9" s="64">
        <v>92.662611777842855</v>
      </c>
      <c r="D9" s="65">
        <v>15.979110094341166</v>
      </c>
      <c r="E9" s="58" t="e">
        <f t="shared" si="0"/>
        <v>#DIV/0!</v>
      </c>
      <c r="F9" s="3">
        <v>91.279627642215047</v>
      </c>
      <c r="G9" s="52">
        <v>14.596125958713358</v>
      </c>
      <c r="H9" s="59" t="e">
        <f t="shared" si="1"/>
        <v>#DIV/0!</v>
      </c>
      <c r="I9" s="3">
        <v>10</v>
      </c>
      <c r="J9" s="3">
        <v>0.82102617801047106</v>
      </c>
      <c r="K9" s="64">
        <v>0.84556002222337856</v>
      </c>
      <c r="L9" s="65">
        <v>2.4533844212907496E-2</v>
      </c>
      <c r="M9" s="58">
        <f t="shared" si="2"/>
        <v>2.9881926873949933E-2</v>
      </c>
      <c r="N9" s="3">
        <v>0.80090837042002927</v>
      </c>
      <c r="O9" s="52">
        <v>2.0117807590441794E-2</v>
      </c>
      <c r="P9" s="59">
        <f t="shared" si="3"/>
        <v>2.4503247435047337E-2</v>
      </c>
      <c r="Q9" s="3">
        <v>10</v>
      </c>
      <c r="R9" s="70">
        <v>0.16000352112676056</v>
      </c>
      <c r="S9" s="72">
        <v>4.1743917319637704E-2</v>
      </c>
      <c r="T9" s="73">
        <v>0.11825960380712286</v>
      </c>
      <c r="U9" s="58">
        <f t="shared" si="4"/>
        <v>0.73910625825186271</v>
      </c>
      <c r="V9" s="70">
        <v>6.815967005211461E-2</v>
      </c>
      <c r="W9" s="74">
        <v>9.1843851074645946E-2</v>
      </c>
      <c r="X9" s="59">
        <f t="shared" si="5"/>
        <v>0.57401143692259082</v>
      </c>
      <c r="Y9" s="3">
        <v>10</v>
      </c>
      <c r="Z9" s="3">
        <v>0.77437696335078521</v>
      </c>
      <c r="AA9" s="64">
        <v>0.94393466813933957</v>
      </c>
      <c r="AB9" s="65">
        <v>0.16955770478855436</v>
      </c>
      <c r="AC9" s="59">
        <f t="shared" si="6"/>
        <v>0.21896016128225959</v>
      </c>
      <c r="AD9" s="3">
        <v>0.91909959241994643</v>
      </c>
      <c r="AE9" s="52">
        <v>0.14472262906916122</v>
      </c>
      <c r="AF9" s="59">
        <f t="shared" si="7"/>
        <v>0.18688911979371897</v>
      </c>
    </row>
    <row r="10" spans="1:32" x14ac:dyDescent="0.3">
      <c r="A10" s="3"/>
      <c r="B10" s="3"/>
      <c r="C10" s="64">
        <v>88.371678836294791</v>
      </c>
      <c r="D10" s="65">
        <v>34.888702757420148</v>
      </c>
      <c r="E10" s="58" t="e">
        <f t="shared" si="0"/>
        <v>#DIV/0!</v>
      </c>
      <c r="F10" s="3">
        <v>91.279627642215047</v>
      </c>
      <c r="G10" s="52">
        <v>31.980753951499892</v>
      </c>
      <c r="H10" s="59" t="e">
        <f t="shared" si="1"/>
        <v>#DIV/0!</v>
      </c>
      <c r="I10" s="3">
        <v>12</v>
      </c>
      <c r="J10" s="3">
        <v>0.74488745980707394</v>
      </c>
      <c r="K10" s="64">
        <v>0.82702606199689754</v>
      </c>
      <c r="L10" s="65">
        <v>8.2138602189823606E-2</v>
      </c>
      <c r="M10" s="58">
        <f t="shared" si="2"/>
        <v>0.11026981473294976</v>
      </c>
      <c r="N10" s="3">
        <v>0.82839616068133559</v>
      </c>
      <c r="O10" s="52">
        <v>8.3508700874261654E-2</v>
      </c>
      <c r="P10" s="59">
        <f t="shared" si="3"/>
        <v>0.11210915122116626</v>
      </c>
      <c r="Q10" s="3">
        <v>12</v>
      </c>
      <c r="R10" s="70">
        <v>0.15279742765273313</v>
      </c>
      <c r="S10" s="72">
        <v>7.6495151497654901E-2</v>
      </c>
      <c r="T10" s="73">
        <v>7.630227615507823E-2</v>
      </c>
      <c r="U10" s="58">
        <f t="shared" si="4"/>
        <v>0.49936885278260368</v>
      </c>
      <c r="V10" s="70">
        <v>8.0691621207049008E-2</v>
      </c>
      <c r="W10" s="74">
        <v>7.2105806445684123E-2</v>
      </c>
      <c r="X10" s="59">
        <f>W10/R10</f>
        <v>0.47190458343029801</v>
      </c>
      <c r="Y10" s="3">
        <v>10</v>
      </c>
      <c r="Z10" s="3">
        <v>0.84707746478873247</v>
      </c>
      <c r="AA10" s="64">
        <v>0.87379954829957518</v>
      </c>
      <c r="AB10" s="65">
        <v>2.6722083510842709E-2</v>
      </c>
      <c r="AC10" s="59">
        <f t="shared" si="6"/>
        <v>3.1546209905970519E-2</v>
      </c>
      <c r="AD10" s="3">
        <v>0.91909959241994643</v>
      </c>
      <c r="AE10" s="52">
        <v>7.2022127631213961E-2</v>
      </c>
      <c r="AF10" s="59">
        <f t="shared" si="7"/>
        <v>8.5024251765659739E-2</v>
      </c>
    </row>
    <row r="11" spans="1:32" x14ac:dyDescent="0.3">
      <c r="A11" s="3"/>
      <c r="B11" s="39"/>
      <c r="C11" s="64">
        <v>94.714628966868148</v>
      </c>
      <c r="D11" s="65">
        <v>40.305201357440538</v>
      </c>
      <c r="E11" s="58" t="e">
        <f t="shared" si="0"/>
        <v>#DIV/0!</v>
      </c>
      <c r="F11" s="3">
        <v>91.279627642215047</v>
      </c>
      <c r="G11" s="52">
        <v>36.870200032787437</v>
      </c>
      <c r="H11" s="59" t="e">
        <f t="shared" si="1"/>
        <v>#DIV/0!</v>
      </c>
      <c r="I11" s="3">
        <v>12</v>
      </c>
      <c r="J11" s="39">
        <v>0.65883802816901416</v>
      </c>
      <c r="K11" s="64">
        <v>0.83558723556181924</v>
      </c>
      <c r="L11" s="65">
        <v>0.17674920739280509</v>
      </c>
      <c r="M11" s="58">
        <f t="shared" si="2"/>
        <v>0.26827414301510683</v>
      </c>
      <c r="N11" s="3">
        <v>0.82839616068133559</v>
      </c>
      <c r="O11" s="52">
        <v>0.16955813251232144</v>
      </c>
      <c r="P11" s="59">
        <f t="shared" si="3"/>
        <v>0.25735935884506056</v>
      </c>
      <c r="Q11" s="3">
        <v>12</v>
      </c>
      <c r="R11" s="71">
        <v>0.24052816901408453</v>
      </c>
      <c r="S11" s="72">
        <v>7.7054147549126178E-2</v>
      </c>
      <c r="T11" s="73">
        <v>0.16347402146495835</v>
      </c>
      <c r="U11" s="58">
        <f t="shared" si="4"/>
        <v>0.67964605615646567</v>
      </c>
      <c r="V11" s="3">
        <v>8.0691621207049008E-2</v>
      </c>
      <c r="W11" s="52">
        <v>0.15983654780703552</v>
      </c>
      <c r="X11" s="59">
        <f t="shared" ref="X11:X12" si="8">W11/R11</f>
        <v>0.66452319685548356</v>
      </c>
      <c r="Y11" s="3">
        <v>12</v>
      </c>
      <c r="Z11" s="39">
        <v>0.93588424437299034</v>
      </c>
      <c r="AA11" s="64">
        <v>0.92837868503128174</v>
      </c>
      <c r="AB11" s="65">
        <v>7.5055593417086008E-3</v>
      </c>
      <c r="AC11" s="59">
        <f t="shared" si="6"/>
        <v>8.0197517875055819E-3</v>
      </c>
      <c r="AD11" s="3">
        <v>0.93166155906241599</v>
      </c>
      <c r="AE11" s="52">
        <v>4.2226853105743478E-3</v>
      </c>
      <c r="AF11" s="59">
        <f t="shared" si="7"/>
        <v>4.5119739283605515E-3</v>
      </c>
    </row>
    <row r="12" spans="1:32" x14ac:dyDescent="0.3">
      <c r="A12" s="3"/>
      <c r="B12" s="39"/>
      <c r="C12" s="64">
        <v>110.25014312030831</v>
      </c>
      <c r="D12" s="65">
        <v>5.5363384065035888</v>
      </c>
      <c r="E12" s="58" t="e">
        <f t="shared" si="0"/>
        <v>#DIV/0!</v>
      </c>
      <c r="F12" s="3">
        <v>109.53555317065805</v>
      </c>
      <c r="G12" s="52">
        <v>4.821748456853328</v>
      </c>
      <c r="H12" s="59" t="e">
        <f t="shared" si="1"/>
        <v>#DIV/0!</v>
      </c>
      <c r="I12" s="3">
        <v>12</v>
      </c>
      <c r="J12" s="39">
        <v>0.64</v>
      </c>
      <c r="K12" s="64">
        <v>0.87315552290967369</v>
      </c>
      <c r="L12" s="65">
        <v>0.23315552290967367</v>
      </c>
      <c r="M12" s="58">
        <f t="shared" si="2"/>
        <v>0.36430550454636512</v>
      </c>
      <c r="N12" s="3">
        <v>0.82839616068133559</v>
      </c>
      <c r="O12" s="52">
        <v>0.18839616068133558</v>
      </c>
      <c r="P12" s="59">
        <f t="shared" si="3"/>
        <v>0.29436900106458685</v>
      </c>
      <c r="Q12" s="3">
        <v>20</v>
      </c>
      <c r="R12" s="71">
        <v>0.34</v>
      </c>
      <c r="S12" s="72">
        <v>0.12878361289673801</v>
      </c>
      <c r="T12" s="73">
        <v>0.21121638710326202</v>
      </c>
      <c r="U12" s="58">
        <f t="shared" si="4"/>
        <v>0.62122466795077058</v>
      </c>
      <c r="V12" s="3">
        <v>0.12762075177166943</v>
      </c>
      <c r="W12" s="52">
        <v>0.2123792482283306</v>
      </c>
      <c r="X12" s="59">
        <f t="shared" si="8"/>
        <v>0.62464484773038409</v>
      </c>
      <c r="Y12" s="3">
        <v>12</v>
      </c>
      <c r="Z12" s="39">
        <v>1.0353169014084507</v>
      </c>
      <c r="AA12" s="64">
        <v>0.92596871670798309</v>
      </c>
      <c r="AB12" s="65">
        <v>0.10934818470046759</v>
      </c>
      <c r="AC12" s="59">
        <f t="shared" si="6"/>
        <v>0.10561808133500934</v>
      </c>
      <c r="AD12" s="3">
        <v>0.93166155906241599</v>
      </c>
      <c r="AE12" s="52">
        <v>0.10365534234603468</v>
      </c>
      <c r="AF12" s="59">
        <f t="shared" si="7"/>
        <v>0.10011943416071098</v>
      </c>
    </row>
    <row r="13" spans="1:32" x14ac:dyDescent="0.3">
      <c r="A13" s="3"/>
      <c r="B13" s="39"/>
      <c r="C13" s="64">
        <v>105.37126818816932</v>
      </c>
      <c r="D13" s="65">
        <v>34.628731811830676</v>
      </c>
      <c r="E13" s="58" t="e">
        <f t="shared" si="0"/>
        <v>#DIV/0!</v>
      </c>
      <c r="F13" s="3">
        <v>109.53555317065805</v>
      </c>
      <c r="G13" s="52">
        <v>30.464446829341952</v>
      </c>
      <c r="H13" s="59" t="e">
        <f t="shared" si="1"/>
        <v>#DIV/0!</v>
      </c>
      <c r="I13" s="3">
        <v>20</v>
      </c>
      <c r="J13" s="39">
        <v>0.99</v>
      </c>
      <c r="K13" s="64">
        <v>0.88945631398742375</v>
      </c>
      <c r="L13" s="65">
        <v>0.10054368601257624</v>
      </c>
      <c r="M13" s="58">
        <f t="shared" si="2"/>
        <v>0.10155927880058206</v>
      </c>
      <c r="N13" s="3">
        <v>0.88944932854438552</v>
      </c>
      <c r="O13" s="52">
        <v>0.10055067145561447</v>
      </c>
      <c r="P13" s="59">
        <f t="shared" si="3"/>
        <v>0.10156633480365099</v>
      </c>
      <c r="Q13" s="3"/>
      <c r="R13" s="39"/>
      <c r="S13" s="64"/>
      <c r="T13" s="65"/>
      <c r="U13" s="58"/>
      <c r="V13" s="3"/>
      <c r="W13" s="52"/>
      <c r="X13" s="2"/>
      <c r="Y13" s="3">
        <v>20</v>
      </c>
      <c r="Z13" s="39">
        <v>0.98</v>
      </c>
      <c r="AA13" s="64">
        <v>0.95821222560749653</v>
      </c>
      <c r="AB13" s="65">
        <v>2.1787774392503456E-2</v>
      </c>
      <c r="AC13" s="59">
        <f t="shared" si="6"/>
        <v>2.2232422849493325E-2</v>
      </c>
      <c r="AD13" s="3">
        <v>0.95784460176032882</v>
      </c>
      <c r="AE13" s="52">
        <v>2.2155398239671165E-2</v>
      </c>
      <c r="AF13" s="59">
        <f t="shared" si="7"/>
        <v>2.2607549224154248E-2</v>
      </c>
    </row>
    <row r="14" spans="1:32" x14ac:dyDescent="0.3">
      <c r="A14" s="3"/>
      <c r="B14" s="3"/>
      <c r="C14" s="64">
        <v>181.11663028217035</v>
      </c>
      <c r="D14" s="65">
        <v>4.4833697178296461</v>
      </c>
      <c r="E14" s="58" t="e">
        <f t="shared" si="0"/>
        <v>#DIV/0!</v>
      </c>
      <c r="F14" s="33">
        <v>182.55925528443009</v>
      </c>
      <c r="G14" s="105">
        <v>3.0407447155699003</v>
      </c>
      <c r="H14" s="59" t="e">
        <f t="shared" si="1"/>
        <v>#DIV/0!</v>
      </c>
      <c r="I14" s="3"/>
      <c r="J14" s="3"/>
      <c r="K14" s="64"/>
      <c r="L14" s="65"/>
      <c r="M14" s="58"/>
      <c r="N14" s="35"/>
      <c r="O14" s="54"/>
      <c r="P14" s="36"/>
      <c r="Q14" s="3"/>
      <c r="R14" s="3"/>
      <c r="S14" s="64"/>
      <c r="T14" s="65"/>
      <c r="U14" s="58"/>
      <c r="V14" s="35"/>
      <c r="W14" s="54"/>
      <c r="X14" s="36"/>
      <c r="Y14" s="3"/>
      <c r="Z14" s="3"/>
      <c r="AA14" s="64"/>
      <c r="AB14" s="65"/>
      <c r="AC14" s="58"/>
      <c r="AD14" s="35"/>
      <c r="AE14" s="54"/>
      <c r="AF14" s="36"/>
    </row>
    <row r="15" spans="1:32" x14ac:dyDescent="0.3">
      <c r="A15" s="10"/>
      <c r="B15" s="10"/>
      <c r="C15" s="102"/>
      <c r="D15" s="69"/>
      <c r="E15" s="103"/>
      <c r="F15" s="35"/>
      <c r="G15" s="54"/>
      <c r="H15" s="36"/>
      <c r="I15" s="35"/>
      <c r="J15" s="35"/>
      <c r="K15" s="102"/>
      <c r="L15" s="69"/>
      <c r="M15" s="103"/>
      <c r="N15" s="35"/>
      <c r="O15" s="54"/>
      <c r="P15" s="36"/>
      <c r="Q15" s="35"/>
      <c r="R15" s="35"/>
      <c r="S15" s="102"/>
      <c r="T15" s="69"/>
      <c r="U15" s="103"/>
      <c r="V15" s="35"/>
      <c r="W15" s="54"/>
      <c r="X15" s="36"/>
      <c r="Y15" s="35"/>
      <c r="Z15" s="35"/>
      <c r="AA15" s="102"/>
      <c r="AB15" s="69"/>
      <c r="AC15" s="103"/>
      <c r="AD15" s="35"/>
      <c r="AE15" s="54"/>
      <c r="AF15" s="36"/>
    </row>
    <row r="16" spans="1:32" x14ac:dyDescent="0.3">
      <c r="A16" s="10"/>
      <c r="B16" s="10"/>
      <c r="C16" s="102"/>
      <c r="D16" s="104"/>
      <c r="E16" s="103"/>
      <c r="F16" s="35"/>
      <c r="G16" s="54"/>
      <c r="H16" s="36"/>
      <c r="I16" s="35"/>
      <c r="J16" s="35"/>
      <c r="K16" s="102"/>
      <c r="L16" s="104"/>
      <c r="M16" s="103"/>
      <c r="N16" s="35"/>
      <c r="O16" s="54"/>
      <c r="P16" s="36"/>
      <c r="Q16" s="35"/>
      <c r="R16" s="35"/>
      <c r="S16" s="102"/>
      <c r="T16" s="104"/>
      <c r="U16" s="103"/>
      <c r="V16" s="35"/>
      <c r="W16" s="54"/>
      <c r="X16" s="36"/>
      <c r="Y16" s="35"/>
      <c r="Z16" s="35"/>
      <c r="AA16" s="102"/>
      <c r="AB16" s="104"/>
      <c r="AC16" s="103"/>
      <c r="AD16" s="35"/>
      <c r="AE16" s="54"/>
      <c r="AF16" s="36"/>
    </row>
    <row r="17" spans="1:32" x14ac:dyDescent="0.3">
      <c r="A17" s="10"/>
      <c r="B17" s="10"/>
      <c r="C17" s="66"/>
      <c r="D17" s="67"/>
      <c r="E17" s="57"/>
      <c r="F17" s="35"/>
      <c r="G17" s="54"/>
      <c r="H17" s="36"/>
      <c r="I17" s="10"/>
      <c r="J17" s="10"/>
      <c r="K17" s="66"/>
      <c r="L17" s="67"/>
      <c r="M17" s="57"/>
      <c r="N17" s="35"/>
      <c r="O17" s="54"/>
      <c r="P17" s="36"/>
      <c r="Q17" s="10"/>
      <c r="R17" s="10"/>
      <c r="S17" s="66"/>
      <c r="T17" s="67"/>
      <c r="U17" s="57"/>
      <c r="V17" s="35"/>
      <c r="W17" s="54"/>
      <c r="X17" s="36"/>
      <c r="Y17" s="10"/>
      <c r="Z17" s="10"/>
      <c r="AA17" s="66"/>
      <c r="AB17" s="67"/>
      <c r="AC17" s="57"/>
      <c r="AD17" s="35"/>
      <c r="AE17" s="54"/>
      <c r="AF17" s="36"/>
    </row>
    <row r="18" spans="1:32" x14ac:dyDescent="0.3">
      <c r="A18" s="10"/>
      <c r="B18" s="10"/>
      <c r="C18" s="66"/>
      <c r="D18" s="67"/>
      <c r="E18" s="57"/>
      <c r="F18" s="35"/>
      <c r="G18" s="54"/>
      <c r="H18" s="36"/>
      <c r="I18" s="10"/>
      <c r="J18" s="10"/>
      <c r="K18" s="66"/>
      <c r="L18" s="67"/>
      <c r="M18" s="57"/>
      <c r="N18" s="35"/>
      <c r="O18" s="54"/>
      <c r="P18" s="36"/>
      <c r="Q18" s="10"/>
      <c r="R18" s="10"/>
      <c r="S18" s="66"/>
      <c r="T18" s="67"/>
      <c r="U18" s="57"/>
      <c r="V18" s="35"/>
      <c r="W18" s="54"/>
      <c r="X18" s="36"/>
      <c r="Y18" s="10"/>
      <c r="Z18" s="10"/>
      <c r="AA18" s="66"/>
      <c r="AB18" s="67"/>
      <c r="AC18" s="57"/>
      <c r="AD18" s="35"/>
      <c r="AE18" s="54"/>
      <c r="AF18" s="36"/>
    </row>
    <row r="19" spans="1:32" x14ac:dyDescent="0.3">
      <c r="A19" s="10"/>
      <c r="B19" s="10"/>
      <c r="C19" s="66"/>
      <c r="D19" s="67"/>
      <c r="E19" s="57"/>
      <c r="F19" s="35"/>
      <c r="G19" s="54"/>
      <c r="H19" s="36"/>
      <c r="I19" s="10"/>
      <c r="J19" s="10"/>
      <c r="K19" s="66"/>
      <c r="L19" s="67"/>
      <c r="M19" s="57"/>
      <c r="N19" s="35"/>
      <c r="O19" s="54"/>
      <c r="P19" s="36"/>
      <c r="Q19" s="10"/>
      <c r="R19" s="10"/>
      <c r="S19" s="66"/>
      <c r="T19" s="67"/>
      <c r="U19" s="57"/>
      <c r="V19" s="35"/>
      <c r="W19" s="54"/>
      <c r="X19" s="36"/>
      <c r="Y19" s="10"/>
      <c r="Z19" s="10"/>
      <c r="AA19" s="66"/>
      <c r="AB19" s="67"/>
      <c r="AC19" s="57"/>
      <c r="AD19" s="35"/>
      <c r="AE19" s="54"/>
      <c r="AF19" s="36"/>
    </row>
    <row r="20" spans="1:32" x14ac:dyDescent="0.3">
      <c r="A20" s="10"/>
      <c r="B20" s="10"/>
      <c r="C20" s="66"/>
      <c r="D20" s="67"/>
      <c r="E20" s="57"/>
      <c r="F20" s="35"/>
      <c r="G20" s="54"/>
      <c r="H20" s="36"/>
      <c r="I20" s="10"/>
      <c r="J20" s="10"/>
      <c r="K20" s="66"/>
      <c r="L20" s="67"/>
      <c r="M20" s="57"/>
      <c r="N20" s="35"/>
      <c r="O20" s="54"/>
      <c r="P20" s="36"/>
      <c r="Q20" s="10"/>
      <c r="R20" s="10"/>
      <c r="S20" s="66"/>
      <c r="T20" s="67"/>
      <c r="U20" s="57"/>
      <c r="V20" s="35"/>
      <c r="W20" s="54"/>
      <c r="X20" s="36"/>
      <c r="Y20" s="10"/>
      <c r="Z20" s="10"/>
      <c r="AA20" s="66"/>
      <c r="AB20" s="67"/>
      <c r="AC20" s="57"/>
      <c r="AD20" s="35"/>
      <c r="AE20" s="54"/>
      <c r="AF20" s="36"/>
    </row>
    <row r="21" spans="1:32" x14ac:dyDescent="0.3">
      <c r="A21" s="10"/>
      <c r="B21" s="10"/>
      <c r="C21" s="66"/>
      <c r="D21" s="67"/>
      <c r="E21" s="57"/>
      <c r="F21" s="35"/>
      <c r="G21" s="54"/>
      <c r="H21" s="36"/>
      <c r="I21" s="10"/>
      <c r="J21" s="10"/>
      <c r="K21" s="66"/>
      <c r="L21" s="67"/>
      <c r="M21" s="57"/>
      <c r="N21" s="35"/>
      <c r="O21" s="54"/>
      <c r="P21" s="36"/>
      <c r="Q21" s="10"/>
      <c r="R21" s="10"/>
      <c r="S21" s="66"/>
      <c r="T21" s="67"/>
      <c r="U21" s="57"/>
      <c r="V21" s="35"/>
      <c r="W21" s="54"/>
      <c r="X21" s="36"/>
      <c r="Y21" s="10"/>
      <c r="Z21" s="10"/>
      <c r="AA21" s="66"/>
      <c r="AB21" s="67"/>
      <c r="AC21" s="57"/>
      <c r="AD21" s="35"/>
      <c r="AE21" s="54"/>
      <c r="AF21" s="36"/>
    </row>
    <row r="22" spans="1:32" x14ac:dyDescent="0.3">
      <c r="A22" s="10"/>
      <c r="B22" s="10"/>
      <c r="C22" s="66"/>
      <c r="D22" s="67"/>
      <c r="E22" s="57"/>
      <c r="F22" s="35"/>
      <c r="G22" s="54"/>
      <c r="H22" s="36"/>
      <c r="I22" s="10"/>
      <c r="J22" s="10"/>
      <c r="K22" s="66"/>
      <c r="L22" s="67"/>
      <c r="M22" s="57"/>
      <c r="N22" s="35"/>
      <c r="O22" s="54"/>
      <c r="P22" s="36"/>
      <c r="Q22" s="10"/>
      <c r="R22" s="10"/>
      <c r="S22" s="66"/>
      <c r="T22" s="67"/>
      <c r="U22" s="57"/>
      <c r="V22" s="35"/>
      <c r="W22" s="54"/>
      <c r="X22" s="36"/>
      <c r="Y22" s="10"/>
      <c r="Z22" s="10"/>
      <c r="AA22" s="66"/>
      <c r="AB22" s="67"/>
      <c r="AC22" s="57"/>
      <c r="AD22" s="35"/>
      <c r="AE22" s="54"/>
      <c r="AF22" s="36"/>
    </row>
    <row r="23" spans="1:32" x14ac:dyDescent="0.3">
      <c r="A23" s="10"/>
      <c r="B23" s="10"/>
      <c r="C23" s="66"/>
      <c r="D23" s="67"/>
      <c r="E23" s="57"/>
      <c r="F23" s="35"/>
      <c r="G23" s="54"/>
      <c r="H23" s="36"/>
      <c r="I23" s="10"/>
      <c r="J23" s="10"/>
      <c r="K23" s="66"/>
      <c r="L23" s="67"/>
      <c r="M23" s="57"/>
      <c r="N23" s="35"/>
      <c r="O23" s="54"/>
      <c r="P23" s="36"/>
      <c r="Q23" s="10"/>
      <c r="R23" s="10"/>
      <c r="S23" s="66"/>
      <c r="T23" s="67"/>
      <c r="U23" s="57"/>
      <c r="V23" s="35"/>
      <c r="W23" s="54"/>
      <c r="X23" s="36"/>
      <c r="Y23" s="10"/>
      <c r="Z23" s="10"/>
      <c r="AA23" s="66"/>
      <c r="AB23" s="67"/>
      <c r="AC23" s="57"/>
      <c r="AD23" s="35"/>
      <c r="AE23" s="54"/>
      <c r="AF23" s="36"/>
    </row>
    <row r="24" spans="1:32" x14ac:dyDescent="0.3">
      <c r="A24" s="81" t="s">
        <v>28</v>
      </c>
      <c r="B24" s="78"/>
      <c r="C24" s="79"/>
      <c r="D24" s="78"/>
      <c r="E24" s="77" t="e">
        <f>AVERAGE(E4:E11)</f>
        <v>#DIV/0!</v>
      </c>
      <c r="F24" s="80"/>
      <c r="G24" s="80"/>
      <c r="H24" s="77" t="e">
        <f>AVERAGE(H4:H11)</f>
        <v>#DIV/0!</v>
      </c>
      <c r="I24" s="78"/>
      <c r="J24" s="78"/>
      <c r="K24" s="79"/>
      <c r="L24" s="78"/>
      <c r="M24" s="77">
        <f>AVERAGE(M4:M11)</f>
        <v>0.17160342196509895</v>
      </c>
      <c r="N24" s="80"/>
      <c r="O24" s="80"/>
      <c r="P24" s="77">
        <f>AVERAGE(P4:P11)</f>
        <v>0.15194847493559877</v>
      </c>
      <c r="Q24" s="78"/>
      <c r="R24" s="78"/>
      <c r="S24" s="79"/>
      <c r="T24" s="78"/>
      <c r="U24" s="77">
        <f>AVERAGE(U4:U11)</f>
        <v>0.74910775297685528</v>
      </c>
      <c r="V24" s="80"/>
      <c r="W24" s="80"/>
      <c r="X24" s="77">
        <f>AVERAGE(X4:X11)</f>
        <v>0.56029456296973712</v>
      </c>
      <c r="Y24" s="78"/>
      <c r="Z24" s="78"/>
      <c r="AA24" s="79"/>
      <c r="AB24" s="78"/>
      <c r="AC24" s="77">
        <f>AVERAGE(AC4:AC11)</f>
        <v>7.8746155536467757E-2</v>
      </c>
      <c r="AD24" s="80"/>
      <c r="AE24" s="80"/>
      <c r="AF24" s="77">
        <f>AVERAGE(AF4:AF11)</f>
        <v>8.832501482497708E-2</v>
      </c>
    </row>
    <row r="25" spans="1:32" x14ac:dyDescent="0.3">
      <c r="B25" s="10"/>
      <c r="D25" s="53"/>
      <c r="E25" s="67"/>
      <c r="F25" s="69"/>
    </row>
  </sheetData>
  <mergeCells count="16">
    <mergeCell ref="AD2:AF2"/>
    <mergeCell ref="A1:H1"/>
    <mergeCell ref="I1:P1"/>
    <mergeCell ref="Q1:X1"/>
    <mergeCell ref="Y1:AF1"/>
    <mergeCell ref="A2:B2"/>
    <mergeCell ref="C2:E2"/>
    <mergeCell ref="F2:H2"/>
    <mergeCell ref="I2:J2"/>
    <mergeCell ref="K2:M2"/>
    <mergeCell ref="N2:P2"/>
    <mergeCell ref="Q2:R2"/>
    <mergeCell ref="S2:U2"/>
    <mergeCell ref="V2:X2"/>
    <mergeCell ref="Y2:Z2"/>
    <mergeCell ref="AA2:A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ABEB-5F48-40A8-B849-A24D7A49039F}">
  <sheetPr>
    <tabColor theme="4" tint="0.39997558519241921"/>
  </sheetPr>
  <dimension ref="A1:H52"/>
  <sheetViews>
    <sheetView workbookViewId="0">
      <selection activeCell="D3" sqref="D3:D12"/>
    </sheetView>
  </sheetViews>
  <sheetFormatPr defaultRowHeight="13" x14ac:dyDescent="0.3"/>
  <cols>
    <col min="1" max="9" width="11.69921875" customWidth="1"/>
  </cols>
  <sheetData>
    <row r="1" spans="1:8" x14ac:dyDescent="0.3">
      <c r="A1" s="82" t="s">
        <v>23</v>
      </c>
      <c r="B1" s="83" t="s">
        <v>24</v>
      </c>
      <c r="C1" s="82" t="s">
        <v>23</v>
      </c>
      <c r="D1" s="83" t="s">
        <v>24</v>
      </c>
      <c r="E1" s="82" t="s">
        <v>23</v>
      </c>
      <c r="F1" s="83" t="s">
        <v>24</v>
      </c>
      <c r="G1" s="82" t="s">
        <v>23</v>
      </c>
      <c r="H1" s="83" t="s">
        <v>24</v>
      </c>
    </row>
    <row r="2" spans="1:8" x14ac:dyDescent="0.3">
      <c r="A2" s="14" t="s">
        <v>3</v>
      </c>
      <c r="B2" s="16" t="s">
        <v>3</v>
      </c>
      <c r="C2" s="22" t="s">
        <v>17</v>
      </c>
      <c r="D2" s="24" t="s">
        <v>17</v>
      </c>
      <c r="E2" s="18" t="s">
        <v>19</v>
      </c>
      <c r="F2" s="20" t="s">
        <v>19</v>
      </c>
      <c r="G2" s="26" t="s">
        <v>21</v>
      </c>
      <c r="H2" s="28" t="s">
        <v>21</v>
      </c>
    </row>
    <row r="3" spans="1:8" x14ac:dyDescent="0.3">
      <c r="A3" s="1">
        <v>9.2037185143775098</v>
      </c>
      <c r="B3" s="48">
        <v>9.2037185143775098</v>
      </c>
      <c r="C3" s="47">
        <v>19.564941406250043</v>
      </c>
      <c r="D3" s="48">
        <v>19.564941406250043</v>
      </c>
      <c r="E3" s="47">
        <v>1219.6968750000024</v>
      </c>
      <c r="F3" s="48">
        <v>1219.6968750000024</v>
      </c>
      <c r="G3" s="47">
        <v>8.2956054687500149</v>
      </c>
      <c r="H3" s="48">
        <v>8.2956054687500149</v>
      </c>
    </row>
    <row r="4" spans="1:8" x14ac:dyDescent="0.3">
      <c r="A4" s="1">
        <v>9.1472280950425215</v>
      </c>
      <c r="B4" s="48">
        <v>9.1472280950425215</v>
      </c>
      <c r="C4" s="47">
        <v>26.53662109375005</v>
      </c>
      <c r="D4" s="48">
        <v>26.53662109375005</v>
      </c>
      <c r="E4" s="47">
        <v>1251.4514648437521</v>
      </c>
      <c r="F4" s="48">
        <v>1251.4514648437521</v>
      </c>
      <c r="G4" s="47">
        <v>6.9519531250000135</v>
      </c>
      <c r="H4" s="48">
        <v>7.9658203125000142</v>
      </c>
    </row>
    <row r="5" spans="1:8" x14ac:dyDescent="0.3">
      <c r="A5" s="1">
        <v>9.2164942469095159</v>
      </c>
      <c r="B5" s="48">
        <v>9.2164942469095159</v>
      </c>
      <c r="C5" s="47">
        <v>26.043945312500046</v>
      </c>
      <c r="D5" s="48">
        <v>26.043945312500046</v>
      </c>
      <c r="E5" s="47">
        <v>899.90185546875171</v>
      </c>
      <c r="F5" s="48">
        <v>1241.3066406250023</v>
      </c>
      <c r="G5" s="47">
        <v>9.1684570312500195</v>
      </c>
      <c r="H5" s="48">
        <v>8.291503906250016</v>
      </c>
    </row>
    <row r="6" spans="1:8" x14ac:dyDescent="0.3">
      <c r="A6" s="1">
        <v>9.0666783042295638</v>
      </c>
      <c r="B6" s="48">
        <v>9.0666783042295638</v>
      </c>
      <c r="C6" s="47">
        <v>23.497070312500043</v>
      </c>
      <c r="D6" s="48">
        <v>23.497070312500043</v>
      </c>
      <c r="E6" s="47">
        <v>1241.3066406250023</v>
      </c>
      <c r="F6" s="48">
        <v>1249.0002929687521</v>
      </c>
      <c r="G6" s="47">
        <v>7.9658203125000142</v>
      </c>
      <c r="H6" s="48">
        <v>7.3210937500000135</v>
      </c>
    </row>
    <row r="7" spans="1:8" x14ac:dyDescent="0.3">
      <c r="A7" s="1">
        <v>9.1707732152197963</v>
      </c>
      <c r="B7" s="48">
        <v>9.1707732152197963</v>
      </c>
      <c r="C7" s="47">
        <v>22.839453125000048</v>
      </c>
      <c r="D7" s="48">
        <v>22.839453125000048</v>
      </c>
      <c r="E7" s="47">
        <v>987.05976562500189</v>
      </c>
      <c r="F7" s="48">
        <v>1264.1808593750025</v>
      </c>
      <c r="G7" s="47">
        <v>8.291503906250016</v>
      </c>
      <c r="H7" s="48">
        <v>7.8582031250000153</v>
      </c>
    </row>
    <row r="8" spans="1:8" x14ac:dyDescent="0.3">
      <c r="A8" s="1">
        <v>9.2662611777842852</v>
      </c>
      <c r="B8" s="48">
        <v>9.2662611777842852</v>
      </c>
      <c r="C8" s="47">
        <v>22.513281250000045</v>
      </c>
      <c r="D8" s="48">
        <v>22.513281250000045</v>
      </c>
      <c r="E8" s="47">
        <v>1249.0002929687521</v>
      </c>
      <c r="F8" s="48">
        <v>1254.2496093750024</v>
      </c>
      <c r="G8" s="47">
        <v>7.3210937500000135</v>
      </c>
      <c r="H8" s="48">
        <v>8.0783203125000149</v>
      </c>
    </row>
    <row r="9" spans="1:8" x14ac:dyDescent="0.3">
      <c r="A9" s="1">
        <v>8.8371678836294798</v>
      </c>
      <c r="B9" s="48">
        <v>8.8371678836294798</v>
      </c>
      <c r="C9" s="47">
        <v>21.901074218750047</v>
      </c>
      <c r="D9" s="48">
        <v>21.901074218750047</v>
      </c>
      <c r="E9" s="47">
        <v>1264.1808593750025</v>
      </c>
      <c r="F9" s="48">
        <v>1255.577148437502</v>
      </c>
      <c r="G9" s="47">
        <v>7.8582031250000153</v>
      </c>
      <c r="H9" s="48">
        <v>8.3718750000000171</v>
      </c>
    </row>
    <row r="10" spans="1:8" x14ac:dyDescent="0.3">
      <c r="A10" s="40">
        <v>9.4714628966868144</v>
      </c>
      <c r="B10" s="48">
        <v>9.1875119266923591</v>
      </c>
      <c r="C10" s="47">
        <v>20.603808593750038</v>
      </c>
      <c r="D10" s="48">
        <v>20.603808593750038</v>
      </c>
      <c r="E10" s="47">
        <v>1254.2496093750024</v>
      </c>
      <c r="F10" s="48"/>
      <c r="G10" s="47">
        <v>8.0783203125000149</v>
      </c>
      <c r="H10" s="48">
        <v>8.0940429687500153</v>
      </c>
    </row>
    <row r="11" spans="1:8" x14ac:dyDescent="0.3">
      <c r="A11" s="40">
        <v>9.1875119266923591</v>
      </c>
      <c r="B11" s="48">
        <v>9.0558315141085171</v>
      </c>
      <c r="C11" s="47">
        <v>20.337988281250041</v>
      </c>
      <c r="D11" s="48">
        <v>20.337988281250041</v>
      </c>
      <c r="E11" s="47">
        <v>1255.577148437502</v>
      </c>
      <c r="F11" s="48"/>
      <c r="G11" s="47">
        <v>8.3718750000000171</v>
      </c>
      <c r="H11" s="48"/>
    </row>
    <row r="12" spans="1:8" x14ac:dyDescent="0.3">
      <c r="A12" s="40">
        <v>8.7809390156807776</v>
      </c>
      <c r="B12" s="48"/>
      <c r="C12" s="47">
        <v>23.066796875000044</v>
      </c>
      <c r="D12" s="48">
        <v>23.066796875000044</v>
      </c>
      <c r="E12" s="47"/>
      <c r="F12" s="48"/>
      <c r="G12" s="47">
        <v>8.0940429687500153</v>
      </c>
      <c r="H12" s="48"/>
    </row>
    <row r="13" spans="1:8" x14ac:dyDescent="0.3">
      <c r="A13" s="40">
        <v>9.0558315141085171</v>
      </c>
      <c r="B13" s="48"/>
      <c r="C13" s="47"/>
      <c r="D13" s="48"/>
      <c r="E13" s="47"/>
      <c r="F13" s="48"/>
      <c r="G13" s="47"/>
      <c r="H13" s="48"/>
    </row>
    <row r="14" spans="1:8" x14ac:dyDescent="0.3">
      <c r="A14" s="47"/>
      <c r="B14" s="48"/>
      <c r="C14" s="47"/>
      <c r="D14" s="48"/>
      <c r="E14" s="47"/>
      <c r="F14" s="48"/>
      <c r="G14" s="47"/>
      <c r="H14" s="48"/>
    </row>
    <row r="15" spans="1:8" hidden="1" x14ac:dyDescent="0.3">
      <c r="A15" s="1"/>
      <c r="B15" s="30"/>
      <c r="C15" s="1"/>
      <c r="D15" s="30"/>
      <c r="E15" s="1"/>
      <c r="F15" s="30"/>
      <c r="G15" s="1"/>
      <c r="H15" s="30"/>
    </row>
    <row r="16" spans="1:8" hidden="1" x14ac:dyDescent="0.3">
      <c r="A16" s="1"/>
      <c r="B16" s="30"/>
      <c r="C16" s="1"/>
      <c r="D16" s="30"/>
      <c r="E16" s="1"/>
      <c r="F16" s="30"/>
      <c r="G16" s="1"/>
      <c r="H16" s="30"/>
    </row>
    <row r="17" spans="1:8" hidden="1" x14ac:dyDescent="0.3">
      <c r="A17" s="1"/>
      <c r="B17" s="30"/>
      <c r="C17" s="41"/>
      <c r="D17" s="30"/>
      <c r="E17" s="1"/>
      <c r="F17" s="30"/>
      <c r="G17" s="1"/>
      <c r="H17" s="30"/>
    </row>
    <row r="18" spans="1:8" hidden="1" x14ac:dyDescent="0.3">
      <c r="A18" s="1"/>
      <c r="B18" s="30"/>
      <c r="C18" s="1"/>
      <c r="D18" s="30"/>
      <c r="E18" s="1"/>
      <c r="F18" s="30"/>
      <c r="G18" s="1"/>
      <c r="H18" s="30"/>
    </row>
    <row r="19" spans="1:8" hidden="1" x14ac:dyDescent="0.3">
      <c r="A19" s="1"/>
      <c r="B19" s="30"/>
      <c r="C19" s="1"/>
      <c r="D19" s="30"/>
      <c r="E19" s="1"/>
      <c r="F19" s="30"/>
      <c r="G19" s="1"/>
      <c r="H19" s="30"/>
    </row>
    <row r="20" spans="1:8" hidden="1" x14ac:dyDescent="0.3">
      <c r="A20" s="1"/>
      <c r="B20" s="30"/>
      <c r="C20" s="1"/>
      <c r="D20" s="30"/>
      <c r="E20" s="1"/>
      <c r="F20" s="30"/>
      <c r="G20" s="1"/>
      <c r="H20" s="30"/>
    </row>
    <row r="21" spans="1:8" hidden="1" x14ac:dyDescent="0.3">
      <c r="A21" s="1"/>
      <c r="B21" s="30"/>
      <c r="C21" s="1"/>
      <c r="D21" s="30"/>
      <c r="E21" s="1"/>
      <c r="F21" s="30"/>
      <c r="G21" s="1"/>
      <c r="H21" s="30"/>
    </row>
    <row r="22" spans="1:8" hidden="1" x14ac:dyDescent="0.3">
      <c r="A22" s="1"/>
      <c r="B22" s="30"/>
      <c r="C22" s="1"/>
      <c r="D22" s="30"/>
      <c r="E22" s="1"/>
      <c r="F22" s="30"/>
      <c r="G22" s="1"/>
      <c r="H22" s="30"/>
    </row>
    <row r="23" spans="1:8" hidden="1" x14ac:dyDescent="0.3">
      <c r="A23" s="31"/>
      <c r="B23" s="41"/>
      <c r="C23" s="31"/>
      <c r="D23" s="31"/>
      <c r="E23" s="32"/>
      <c r="F23" s="32"/>
      <c r="G23" s="32"/>
      <c r="H23" s="32"/>
    </row>
    <row r="24" spans="1:8" hidden="1" x14ac:dyDescent="0.3"/>
    <row r="25" spans="1:8" hidden="1" x14ac:dyDescent="0.3"/>
    <row r="26" spans="1:8" hidden="1" x14ac:dyDescent="0.3"/>
    <row r="27" spans="1:8" hidden="1" x14ac:dyDescent="0.3">
      <c r="B27" s="41"/>
    </row>
    <row r="28" spans="1:8" hidden="1" x14ac:dyDescent="0.3">
      <c r="B28" s="41"/>
    </row>
    <row r="29" spans="1:8" hidden="1" x14ac:dyDescent="0.3">
      <c r="B29" s="41"/>
    </row>
    <row r="30" spans="1:8" hidden="1" x14ac:dyDescent="0.3">
      <c r="B30" s="41"/>
    </row>
    <row r="31" spans="1:8" hidden="1" x14ac:dyDescent="0.3">
      <c r="B31" s="41"/>
    </row>
    <row r="32" spans="1:8" hidden="1" x14ac:dyDescent="0.3">
      <c r="B32" s="41"/>
    </row>
    <row r="33" spans="1:2" hidden="1" x14ac:dyDescent="0.3">
      <c r="B33" s="41"/>
    </row>
    <row r="34" spans="1:2" hidden="1" x14ac:dyDescent="0.3">
      <c r="B34" s="41"/>
    </row>
    <row r="35" spans="1:2" hidden="1" x14ac:dyDescent="0.3">
      <c r="B35" s="41"/>
    </row>
    <row r="36" spans="1:2" hidden="1" x14ac:dyDescent="0.3">
      <c r="B36" s="41"/>
    </row>
    <row r="37" spans="1:2" hidden="1" x14ac:dyDescent="0.3">
      <c r="B37" s="41"/>
    </row>
    <row r="38" spans="1:2" hidden="1" x14ac:dyDescent="0.3">
      <c r="B38" s="41"/>
    </row>
    <row r="39" spans="1:2" hidden="1" x14ac:dyDescent="0.3">
      <c r="B39" s="42"/>
    </row>
    <row r="40" spans="1:2" hidden="1" x14ac:dyDescent="0.3">
      <c r="B40" s="42"/>
    </row>
    <row r="41" spans="1:2" hidden="1" x14ac:dyDescent="0.3">
      <c r="B41" s="42"/>
    </row>
    <row r="42" spans="1:2" hidden="1" x14ac:dyDescent="0.3">
      <c r="B42" s="42"/>
    </row>
    <row r="43" spans="1:2" hidden="1" x14ac:dyDescent="0.3"/>
    <row r="44" spans="1:2" hidden="1" x14ac:dyDescent="0.3"/>
    <row r="45" spans="1:2" hidden="1" x14ac:dyDescent="0.3"/>
    <row r="48" spans="1:2" x14ac:dyDescent="0.3">
      <c r="A48" s="106"/>
      <c r="B48" s="106"/>
    </row>
    <row r="49" spans="2:8" x14ac:dyDescent="0.3">
      <c r="B49" s="44"/>
      <c r="C49" s="38"/>
      <c r="D49" s="38"/>
      <c r="E49" s="38"/>
      <c r="F49" s="43"/>
      <c r="G49" s="38"/>
      <c r="H49" s="32"/>
    </row>
    <row r="50" spans="2:8" x14ac:dyDescent="0.3">
      <c r="B50" s="44"/>
      <c r="C50" s="38"/>
      <c r="D50" s="43"/>
      <c r="E50" s="38"/>
      <c r="F50" s="43"/>
      <c r="G50" s="43"/>
      <c r="H50" s="32"/>
    </row>
    <row r="51" spans="2:8" x14ac:dyDescent="0.3">
      <c r="B51" s="44"/>
      <c r="C51" s="38"/>
      <c r="D51" s="38"/>
      <c r="E51" s="38"/>
      <c r="F51" s="43"/>
      <c r="G51" s="43"/>
    </row>
    <row r="52" spans="2:8" x14ac:dyDescent="0.3">
      <c r="B52" s="38"/>
      <c r="C52" s="38"/>
      <c r="D52" s="38"/>
      <c r="E52" s="38"/>
      <c r="F52" s="38"/>
      <c r="G52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F18F-DE02-4A3F-AC2B-61E1DCD8E685}">
  <sheetPr>
    <tabColor theme="5"/>
  </sheetPr>
  <dimension ref="A1:AF25"/>
  <sheetViews>
    <sheetView workbookViewId="0">
      <selection activeCell="M4" sqref="M4:M13"/>
    </sheetView>
  </sheetViews>
  <sheetFormatPr defaultRowHeight="13" x14ac:dyDescent="0.3"/>
  <cols>
    <col min="1" max="5" width="9" customWidth="1"/>
    <col min="6" max="32" width="9" style="38" customWidth="1"/>
  </cols>
  <sheetData>
    <row r="1" spans="1:32" x14ac:dyDescent="0.3">
      <c r="A1" s="120" t="s">
        <v>0</v>
      </c>
      <c r="B1" s="120"/>
      <c r="C1" s="120"/>
      <c r="D1" s="120"/>
      <c r="E1" s="120"/>
      <c r="F1" s="120"/>
      <c r="G1" s="120"/>
      <c r="H1" s="121"/>
      <c r="I1" s="122" t="s">
        <v>2</v>
      </c>
      <c r="J1" s="122"/>
      <c r="K1" s="122"/>
      <c r="L1" s="122"/>
      <c r="M1" s="122"/>
      <c r="N1" s="122"/>
      <c r="O1" s="122"/>
      <c r="P1" s="122"/>
      <c r="Q1" s="123" t="s">
        <v>15</v>
      </c>
      <c r="R1" s="124"/>
      <c r="S1" s="124"/>
      <c r="T1" s="124"/>
      <c r="U1" s="124"/>
      <c r="V1" s="124"/>
      <c r="W1" s="124"/>
      <c r="X1" s="125"/>
      <c r="Y1" s="126" t="s">
        <v>16</v>
      </c>
      <c r="Z1" s="127"/>
      <c r="AA1" s="127"/>
      <c r="AB1" s="127"/>
      <c r="AC1" s="127"/>
      <c r="AD1" s="127"/>
      <c r="AE1" s="127"/>
      <c r="AF1" s="128"/>
    </row>
    <row r="2" spans="1:32" x14ac:dyDescent="0.3">
      <c r="A2" s="129" t="s">
        <v>27</v>
      </c>
      <c r="B2" s="133"/>
      <c r="C2" s="131" t="s">
        <v>13</v>
      </c>
      <c r="D2" s="129"/>
      <c r="E2" s="132"/>
      <c r="F2" s="129" t="s">
        <v>14</v>
      </c>
      <c r="G2" s="129"/>
      <c r="H2" s="130"/>
      <c r="I2" s="129" t="s">
        <v>27</v>
      </c>
      <c r="J2" s="133"/>
      <c r="K2" s="131" t="s">
        <v>13</v>
      </c>
      <c r="L2" s="129"/>
      <c r="M2" s="132"/>
      <c r="N2" s="129" t="s">
        <v>14</v>
      </c>
      <c r="O2" s="129"/>
      <c r="P2" s="130"/>
      <c r="Q2" s="129" t="s">
        <v>27</v>
      </c>
      <c r="R2" s="133"/>
      <c r="S2" s="131" t="s">
        <v>13</v>
      </c>
      <c r="T2" s="129"/>
      <c r="U2" s="132"/>
      <c r="V2" s="129" t="s">
        <v>14</v>
      </c>
      <c r="W2" s="129"/>
      <c r="X2" s="130"/>
      <c r="Y2" s="129" t="s">
        <v>27</v>
      </c>
      <c r="Z2" s="133"/>
      <c r="AA2" s="131" t="s">
        <v>13</v>
      </c>
      <c r="AB2" s="129"/>
      <c r="AC2" s="132"/>
      <c r="AD2" s="129" t="s">
        <v>14</v>
      </c>
      <c r="AE2" s="129"/>
      <c r="AF2" s="130"/>
    </row>
    <row r="3" spans="1:32" x14ac:dyDescent="0.3">
      <c r="A3" s="11" t="s">
        <v>9</v>
      </c>
      <c r="B3" s="11" t="s">
        <v>10</v>
      </c>
      <c r="C3" s="62" t="s">
        <v>12</v>
      </c>
      <c r="D3" s="51" t="s">
        <v>29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1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</row>
    <row r="4" spans="1:32" x14ac:dyDescent="0.3">
      <c r="A4" s="46">
        <v>2</v>
      </c>
      <c r="B4" s="46">
        <v>13.12567901234568</v>
      </c>
      <c r="C4" s="84">
        <v>10.622550962044569</v>
      </c>
      <c r="D4" s="85">
        <v>2.5031280503011111</v>
      </c>
      <c r="E4" s="58">
        <f>D4/B4</f>
        <v>0.19070465215146071</v>
      </c>
      <c r="F4" s="46">
        <v>10.599230359580096</v>
      </c>
      <c r="G4" s="87">
        <v>2.5264486527655841</v>
      </c>
      <c r="H4" s="59">
        <f>G4/B4</f>
        <v>0.19248136804117111</v>
      </c>
      <c r="I4" s="46">
        <v>5</v>
      </c>
      <c r="J4" s="46">
        <v>0.83730337078651684</v>
      </c>
      <c r="K4" s="84">
        <v>0.60877362274095825</v>
      </c>
      <c r="L4" s="85">
        <v>0.22852974804555859</v>
      </c>
      <c r="M4" s="58">
        <f>L4/J4</f>
        <v>0.27293542104206542</v>
      </c>
      <c r="N4" s="46">
        <v>0.69971525083847264</v>
      </c>
      <c r="O4" s="87">
        <v>0.13758811994804421</v>
      </c>
      <c r="P4" s="59">
        <f>O4/J4</f>
        <v>0.16432290224605386</v>
      </c>
      <c r="Q4" s="46">
        <v>3.3</v>
      </c>
      <c r="R4" s="88">
        <v>0.65529088913282107</v>
      </c>
      <c r="S4" s="89">
        <v>0.33598781998051025</v>
      </c>
      <c r="T4" s="90">
        <v>0.31930306915231083</v>
      </c>
      <c r="U4" s="58">
        <f>T4/R4</f>
        <v>0.48726920280375086</v>
      </c>
      <c r="V4" s="88">
        <v>0.34169048778385985</v>
      </c>
      <c r="W4" s="91">
        <v>0.31360040134896122</v>
      </c>
      <c r="X4" s="59">
        <f>W4/R4</f>
        <v>0.47856670457293277</v>
      </c>
      <c r="Y4" s="46">
        <v>3.3</v>
      </c>
      <c r="Z4" s="46">
        <v>0.96826564215148181</v>
      </c>
      <c r="AA4" s="84">
        <v>0.67809844669919772</v>
      </c>
      <c r="AB4" s="85">
        <v>0.29016719545228409</v>
      </c>
      <c r="AC4" s="58">
        <f>AB4/Z4</f>
        <v>0.29967726088837965</v>
      </c>
      <c r="AD4" s="46">
        <v>0.72471728715382144</v>
      </c>
      <c r="AE4" s="87">
        <v>0.24354835499766037</v>
      </c>
      <c r="AF4" s="59">
        <f>AE4/Z4</f>
        <v>0.25153051434986068</v>
      </c>
    </row>
    <row r="5" spans="1:32" x14ac:dyDescent="0.3">
      <c r="A5" s="46">
        <v>3.3</v>
      </c>
      <c r="B5" s="46">
        <v>18.404040404040405</v>
      </c>
      <c r="C5" s="84">
        <v>17.530742768110226</v>
      </c>
      <c r="D5" s="85">
        <v>0.87329763593017873</v>
      </c>
      <c r="E5" s="58">
        <f t="shared" ref="E5:E19" si="0">D5/B5</f>
        <v>4.7451408318928481E-2</v>
      </c>
      <c r="F5" s="46">
        <v>17.488730093307158</v>
      </c>
      <c r="G5" s="87">
        <v>0.91531031073324698</v>
      </c>
      <c r="H5" s="59">
        <f t="shared" ref="H5:H19" si="1">G5/B5</f>
        <v>4.9734204589786744E-2</v>
      </c>
      <c r="I5" s="46">
        <v>6</v>
      </c>
      <c r="J5" s="46">
        <v>0.7850783443028847</v>
      </c>
      <c r="K5" s="84">
        <v>0.78891698309807889</v>
      </c>
      <c r="L5" s="85">
        <v>3.8386387951941936E-3</v>
      </c>
      <c r="M5" s="58">
        <f t="shared" ref="M5:M13" si="2">L5/J5</f>
        <v>4.8894977463717166E-3</v>
      </c>
      <c r="N5" s="46">
        <v>0.73657916584749294</v>
      </c>
      <c r="O5" s="87">
        <v>4.8499178455391756E-2</v>
      </c>
      <c r="P5" s="59">
        <f t="shared" ref="P5:P13" si="3">O5/J5</f>
        <v>6.1776227566762029E-2</v>
      </c>
      <c r="Q5" s="46">
        <v>5</v>
      </c>
      <c r="R5" s="88">
        <v>0.6279775280898876</v>
      </c>
      <c r="S5" s="89">
        <v>0.37574332561798057</v>
      </c>
      <c r="T5" s="90">
        <v>0.25223420247190703</v>
      </c>
      <c r="U5" s="58">
        <f t="shared" ref="U5:U14" si="4">T5/R5</f>
        <v>0.40166119198424988</v>
      </c>
      <c r="V5" s="88">
        <v>0.44022364913036699</v>
      </c>
      <c r="W5" s="91">
        <v>0.18775387895952061</v>
      </c>
      <c r="X5" s="59">
        <f t="shared" ref="X5:X14" si="5">W5/R5</f>
        <v>0.29898184339590866</v>
      </c>
      <c r="Y5" s="46">
        <v>5</v>
      </c>
      <c r="Z5" s="46">
        <v>0.78269662921348315</v>
      </c>
      <c r="AA5" s="84">
        <v>0.75385648882660405</v>
      </c>
      <c r="AB5" s="85">
        <v>2.8840140386879098E-2</v>
      </c>
      <c r="AC5" s="58">
        <f t="shared" ref="AC5:AC14" si="6">AB5/Z5</f>
        <v>3.6847150365091008E-2</v>
      </c>
      <c r="AD5" s="46">
        <v>0.79955228021190938</v>
      </c>
      <c r="AE5" s="87">
        <v>1.685565099842623E-2</v>
      </c>
      <c r="AF5" s="59">
        <f t="shared" ref="AF5:AF14" si="7">AE5/Z5</f>
        <v>2.1535356572781144E-2</v>
      </c>
    </row>
    <row r="6" spans="1:32" x14ac:dyDescent="0.3">
      <c r="A6" s="46">
        <v>4</v>
      </c>
      <c r="B6" s="46">
        <v>29.583434343434348</v>
      </c>
      <c r="C6" s="84">
        <v>21.187482700297611</v>
      </c>
      <c r="D6" s="85">
        <v>8.3959516431367369</v>
      </c>
      <c r="E6" s="58">
        <f t="shared" si="0"/>
        <v>0.28380584707198159</v>
      </c>
      <c r="F6" s="46">
        <v>21.198460719160192</v>
      </c>
      <c r="G6" s="87">
        <v>8.3849736242741564</v>
      </c>
      <c r="H6" s="59">
        <f t="shared" si="1"/>
        <v>0.28343476037747761</v>
      </c>
      <c r="I6" s="46">
        <v>8</v>
      </c>
      <c r="J6" s="46">
        <v>0.82361344537815118</v>
      </c>
      <c r="K6" s="84">
        <v>0.8030304215112164</v>
      </c>
      <c r="L6" s="85">
        <v>2.058302386693478E-2</v>
      </c>
      <c r="M6" s="58">
        <f t="shared" si="2"/>
        <v>2.4991121723959179E-2</v>
      </c>
      <c r="N6" s="46">
        <v>0.78850642061044574</v>
      </c>
      <c r="O6" s="87">
        <v>3.5107024767705441E-2</v>
      </c>
      <c r="P6" s="59">
        <f t="shared" si="3"/>
        <v>4.2625609094551042E-2</v>
      </c>
      <c r="Q6" s="46">
        <v>6</v>
      </c>
      <c r="R6" s="88">
        <v>0.37278220872126749</v>
      </c>
      <c r="S6" s="89">
        <v>0.63708291684627982</v>
      </c>
      <c r="T6" s="90">
        <v>0.26430070812501233</v>
      </c>
      <c r="U6" s="58">
        <f t="shared" si="4"/>
        <v>0.70899496258586814</v>
      </c>
      <c r="V6" s="88">
        <v>0.48552082876306502</v>
      </c>
      <c r="W6" s="91">
        <v>0.11273862004179752</v>
      </c>
      <c r="X6" s="59">
        <f t="shared" si="5"/>
        <v>0.30242489422582175</v>
      </c>
      <c r="Y6" s="46">
        <v>6</v>
      </c>
      <c r="Z6" s="46">
        <v>0.72129764552496356</v>
      </c>
      <c r="AA6" s="84">
        <v>0.8835896998337166</v>
      </c>
      <c r="AB6" s="85">
        <v>0.16229205430875304</v>
      </c>
      <c r="AC6" s="58">
        <f t="shared" si="6"/>
        <v>0.22500011654777574</v>
      </c>
      <c r="AD6" s="46">
        <v>0.82718690158892194</v>
      </c>
      <c r="AE6" s="87">
        <v>0.10588925606395838</v>
      </c>
      <c r="AF6" s="59">
        <f t="shared" si="7"/>
        <v>0.14680382879510404</v>
      </c>
    </row>
    <row r="7" spans="1:32" x14ac:dyDescent="0.3">
      <c r="A7" s="46">
        <v>5</v>
      </c>
      <c r="B7" s="46">
        <v>21.689629629629628</v>
      </c>
      <c r="C7" s="84">
        <v>26.631266742894585</v>
      </c>
      <c r="D7" s="85">
        <v>4.9416371132649566</v>
      </c>
      <c r="E7" s="58">
        <f t="shared" si="0"/>
        <v>0.22783409388025314</v>
      </c>
      <c r="F7" s="46">
        <v>26.498075898950241</v>
      </c>
      <c r="G7" s="87">
        <v>4.808446269320612</v>
      </c>
      <c r="H7" s="59">
        <f t="shared" si="1"/>
        <v>0.22169333231729882</v>
      </c>
      <c r="I7" s="46">
        <v>8</v>
      </c>
      <c r="J7" s="46">
        <v>0.87056829511465594</v>
      </c>
      <c r="K7" s="84">
        <v>0.78712007308943621</v>
      </c>
      <c r="L7" s="85">
        <v>8.3448222025219732E-2</v>
      </c>
      <c r="M7" s="58">
        <f t="shared" si="2"/>
        <v>9.5854882946580774E-2</v>
      </c>
      <c r="N7" s="46">
        <v>0.78850642061044574</v>
      </c>
      <c r="O7" s="87">
        <v>8.2061874504210208E-2</v>
      </c>
      <c r="P7" s="59">
        <f t="shared" si="3"/>
        <v>9.42624202658362E-2</v>
      </c>
      <c r="Q7" s="46">
        <v>8</v>
      </c>
      <c r="R7" s="88">
        <v>0.5265534043032194</v>
      </c>
      <c r="S7" s="89">
        <v>0.60211165347063567</v>
      </c>
      <c r="T7" s="90">
        <v>7.5558249167416269E-2</v>
      </c>
      <c r="U7" s="58">
        <f t="shared" si="4"/>
        <v>0.14349588959053722</v>
      </c>
      <c r="V7" s="88">
        <v>0.55718597319111796</v>
      </c>
      <c r="W7" s="91">
        <v>3.0632568887898559E-2</v>
      </c>
      <c r="X7" s="59">
        <f t="shared" si="5"/>
        <v>5.8175616447555208E-2</v>
      </c>
      <c r="Y7" s="46">
        <v>8</v>
      </c>
      <c r="Z7" s="46">
        <v>0.78583480328246025</v>
      </c>
      <c r="AA7" s="84">
        <v>0.88425807140848278</v>
      </c>
      <c r="AB7" s="85">
        <v>9.8423268126022534E-2</v>
      </c>
      <c r="AC7" s="58">
        <f t="shared" si="6"/>
        <v>0.12524676651492783</v>
      </c>
      <c r="AD7" s="46">
        <v>0.86453776401199667</v>
      </c>
      <c r="AE7" s="87">
        <v>7.870296072953642E-2</v>
      </c>
      <c r="AF7" s="59">
        <f t="shared" si="7"/>
        <v>0.10015204264406631</v>
      </c>
    </row>
    <row r="8" spans="1:32" x14ac:dyDescent="0.3">
      <c r="A8" s="46">
        <v>6</v>
      </c>
      <c r="B8" s="46">
        <v>43.226936026936031</v>
      </c>
      <c r="C8" s="84">
        <v>31.673136431680298</v>
      </c>
      <c r="D8" s="85">
        <v>11.553799595255732</v>
      </c>
      <c r="E8" s="58">
        <f t="shared" si="0"/>
        <v>0.26728240900664818</v>
      </c>
      <c r="F8" s="46">
        <v>31.797691078740286</v>
      </c>
      <c r="G8" s="87">
        <v>11.429244948195745</v>
      </c>
      <c r="H8" s="59">
        <f t="shared" si="1"/>
        <v>0.26440099620000435</v>
      </c>
      <c r="I8" s="46">
        <v>10</v>
      </c>
      <c r="J8" s="46">
        <v>0.83133918770581772</v>
      </c>
      <c r="K8" s="84">
        <v>0.80276913206683498</v>
      </c>
      <c r="L8" s="85">
        <v>2.8570055638982739E-2</v>
      </c>
      <c r="M8" s="58">
        <f t="shared" si="2"/>
        <v>3.436630446572031E-2</v>
      </c>
      <c r="N8" s="46">
        <v>0.82333232050874616</v>
      </c>
      <c r="O8" s="87">
        <v>8.0068671970715544E-3</v>
      </c>
      <c r="P8" s="59">
        <f t="shared" si="3"/>
        <v>9.6312880656660542E-3</v>
      </c>
      <c r="Q8" s="46">
        <v>8</v>
      </c>
      <c r="R8" s="88">
        <v>0.7817347956131605</v>
      </c>
      <c r="S8" s="89">
        <v>0.56459073474145038</v>
      </c>
      <c r="T8" s="90">
        <v>0.21714406087171012</v>
      </c>
      <c r="U8" s="58">
        <f t="shared" si="4"/>
        <v>0.27777202970911802</v>
      </c>
      <c r="V8" s="88">
        <v>0.55718597319111796</v>
      </c>
      <c r="W8" s="91">
        <v>0.22454882242204255</v>
      </c>
      <c r="X8" s="59">
        <f t="shared" si="5"/>
        <v>0.28724424661936115</v>
      </c>
      <c r="Y8" s="46">
        <v>8</v>
      </c>
      <c r="Z8" s="46">
        <v>0.87945164506480555</v>
      </c>
      <c r="AA8" s="84">
        <v>0.86770968267418036</v>
      </c>
      <c r="AB8" s="85">
        <v>1.1741962390625194E-2</v>
      </c>
      <c r="AC8" s="58">
        <f t="shared" si="6"/>
        <v>1.3351458782887312E-2</v>
      </c>
      <c r="AD8" s="46">
        <v>0.86453776401199667</v>
      </c>
      <c r="AE8" s="87">
        <v>1.4913881052808886E-2</v>
      </c>
      <c r="AF8" s="59">
        <f t="shared" si="7"/>
        <v>1.6958159253553848E-2</v>
      </c>
    </row>
    <row r="9" spans="1:32" x14ac:dyDescent="0.3">
      <c r="A9" s="46">
        <v>8</v>
      </c>
      <c r="B9" s="46">
        <v>47.909854096520768</v>
      </c>
      <c r="C9" s="84">
        <v>42.330399084838149</v>
      </c>
      <c r="D9" s="85">
        <v>5.5794550116826187</v>
      </c>
      <c r="E9" s="58">
        <f t="shared" si="0"/>
        <v>0.11645735761252926</v>
      </c>
      <c r="F9" s="46">
        <v>42.396921438320383</v>
      </c>
      <c r="G9" s="87">
        <v>5.5129326582003841</v>
      </c>
      <c r="H9" s="59">
        <f t="shared" si="1"/>
        <v>0.11506886760902775</v>
      </c>
      <c r="I9" s="46">
        <v>10</v>
      </c>
      <c r="J9" s="46">
        <v>0.83035602094240835</v>
      </c>
      <c r="K9" s="84">
        <v>0.7909528756533647</v>
      </c>
      <c r="L9" s="85">
        <v>3.9403145289043651E-2</v>
      </c>
      <c r="M9" s="58">
        <f t="shared" si="2"/>
        <v>4.7453314355838896E-2</v>
      </c>
      <c r="N9" s="46">
        <v>0.82333232050874616</v>
      </c>
      <c r="O9" s="87">
        <v>7.0237004336621833E-3</v>
      </c>
      <c r="P9" s="59">
        <f t="shared" si="3"/>
        <v>8.4586614133184343E-3</v>
      </c>
      <c r="Q9" s="46">
        <v>10</v>
      </c>
      <c r="R9" s="88">
        <v>0.55403768825466515</v>
      </c>
      <c r="S9" s="89">
        <v>0.59831437238643781</v>
      </c>
      <c r="T9" s="90">
        <v>4.4276684131772659E-2</v>
      </c>
      <c r="U9" s="58">
        <f t="shared" si="4"/>
        <v>7.9916375853876467E-2</v>
      </c>
      <c r="V9" s="88">
        <v>0.6113267885806235</v>
      </c>
      <c r="W9" s="91">
        <v>5.7289100325958353E-2</v>
      </c>
      <c r="X9" s="59">
        <f t="shared" si="5"/>
        <v>0.10340289395551958</v>
      </c>
      <c r="Y9" s="46">
        <v>10</v>
      </c>
      <c r="Z9" s="46">
        <v>0.94870472008781548</v>
      </c>
      <c r="AA9" s="84">
        <v>0.87110065599959308</v>
      </c>
      <c r="AB9" s="85">
        <v>7.7604064088222402E-2</v>
      </c>
      <c r="AC9" s="58">
        <f t="shared" si="6"/>
        <v>8.1800018957467704E-2</v>
      </c>
      <c r="AD9" s="46">
        <v>0.88861244988976562</v>
      </c>
      <c r="AE9" s="87">
        <v>6.0092270198049857E-2</v>
      </c>
      <c r="AF9" s="59">
        <f t="shared" si="7"/>
        <v>6.3341384232269343E-2</v>
      </c>
    </row>
    <row r="10" spans="1:32" x14ac:dyDescent="0.3">
      <c r="A10" s="46">
        <v>8</v>
      </c>
      <c r="B10" s="46">
        <v>45.0280583613917</v>
      </c>
      <c r="C10" s="84">
        <v>42.426464446420461</v>
      </c>
      <c r="D10" s="85">
        <v>2.6015939149712395</v>
      </c>
      <c r="E10" s="58">
        <f t="shared" si="0"/>
        <v>5.7777172937172834E-2</v>
      </c>
      <c r="F10" s="46">
        <v>42.396921438320383</v>
      </c>
      <c r="G10" s="87">
        <v>2.6311369230713169</v>
      </c>
      <c r="H10" s="59">
        <f t="shared" si="1"/>
        <v>5.8433275136005561E-2</v>
      </c>
      <c r="I10" s="46">
        <v>12</v>
      </c>
      <c r="J10" s="46">
        <v>0.75014955134596206</v>
      </c>
      <c r="K10" s="84">
        <v>0.87031379888348837</v>
      </c>
      <c r="L10" s="85">
        <v>0.1201642475375263</v>
      </c>
      <c r="M10" s="58">
        <f t="shared" si="2"/>
        <v>0.16018705513043446</v>
      </c>
      <c r="N10" s="46">
        <v>0.84831049494714439</v>
      </c>
      <c r="O10" s="87">
        <v>9.8160943601182327E-2</v>
      </c>
      <c r="P10" s="59">
        <f t="shared" si="3"/>
        <v>0.1308551653800982</v>
      </c>
      <c r="Q10" s="46">
        <v>10</v>
      </c>
      <c r="R10" s="88">
        <v>0.58778010471204178</v>
      </c>
      <c r="S10" s="89">
        <v>0.57615759116731136</v>
      </c>
      <c r="T10" s="90">
        <v>1.1622513544730428E-2</v>
      </c>
      <c r="U10" s="58">
        <f t="shared" si="4"/>
        <v>1.977357425260998E-2</v>
      </c>
      <c r="V10" s="88">
        <v>0.6113267885806235</v>
      </c>
      <c r="W10" s="91">
        <v>2.3546683868581719E-2</v>
      </c>
      <c r="X10" s="59">
        <f t="shared" si="5"/>
        <v>4.006036216574127E-2</v>
      </c>
      <c r="Y10" s="46">
        <v>10</v>
      </c>
      <c r="Z10" s="46">
        <v>0.73705759162303663</v>
      </c>
      <c r="AA10" s="84">
        <v>0.88479508361121828</v>
      </c>
      <c r="AB10" s="85">
        <v>0.14773749198818165</v>
      </c>
      <c r="AC10" s="58">
        <f t="shared" si="6"/>
        <v>0.20044226349104757</v>
      </c>
      <c r="AD10" s="46">
        <v>0.88861244988976562</v>
      </c>
      <c r="AE10" s="87">
        <v>0.15155485826672899</v>
      </c>
      <c r="AF10" s="59">
        <f t="shared" si="7"/>
        <v>0.20562146023487504</v>
      </c>
    </row>
    <row r="11" spans="1:32" x14ac:dyDescent="0.3">
      <c r="A11" s="46">
        <v>10</v>
      </c>
      <c r="B11" s="50">
        <v>66.078675645342315</v>
      </c>
      <c r="C11" s="84">
        <v>52.451076303247433</v>
      </c>
      <c r="D11" s="85">
        <v>13.627599342094882</v>
      </c>
      <c r="E11" s="58">
        <f t="shared" si="0"/>
        <v>0.20623293685904023</v>
      </c>
      <c r="F11" s="46">
        <v>52.996151797900481</v>
      </c>
      <c r="G11" s="87">
        <v>13.082523847441834</v>
      </c>
      <c r="H11" s="59">
        <f t="shared" si="1"/>
        <v>0.19798405037138456</v>
      </c>
      <c r="I11" s="46">
        <v>12</v>
      </c>
      <c r="J11" s="50">
        <v>0.74488745980707394</v>
      </c>
      <c r="K11" s="84">
        <v>0.83494540895983038</v>
      </c>
      <c r="L11" s="85">
        <v>9.0057949152756445E-2</v>
      </c>
      <c r="M11" s="58">
        <f t="shared" si="2"/>
        <v>0.12090141667317299</v>
      </c>
      <c r="N11" s="46">
        <v>0.84831049494714439</v>
      </c>
      <c r="O11" s="87">
        <v>0.10342303514007045</v>
      </c>
      <c r="P11" s="59">
        <f t="shared" si="3"/>
        <v>0.13884383980213205</v>
      </c>
      <c r="Q11" s="46">
        <v>12</v>
      </c>
      <c r="R11" s="92">
        <v>0.54603636618186457</v>
      </c>
      <c r="S11" s="89">
        <v>0.7019446818717836</v>
      </c>
      <c r="T11" s="90">
        <v>0.15590831568991903</v>
      </c>
      <c r="U11" s="58">
        <f t="shared" si="4"/>
        <v>0.28552734826088805</v>
      </c>
      <c r="V11" s="46">
        <v>0.6536708464294495</v>
      </c>
      <c r="W11" s="87">
        <v>0.10763448024758493</v>
      </c>
      <c r="X11" s="59">
        <f t="shared" si="5"/>
        <v>0.19711961860748273</v>
      </c>
      <c r="Y11" s="46">
        <v>12</v>
      </c>
      <c r="Z11" s="50">
        <v>0.81366335775282839</v>
      </c>
      <c r="AA11" s="84">
        <v>0.91865776845726665</v>
      </c>
      <c r="AB11" s="85">
        <v>0.10499441070443827</v>
      </c>
      <c r="AC11" s="58">
        <f t="shared" si="6"/>
        <v>0.12903912865685796</v>
      </c>
      <c r="AD11" s="46">
        <v>0.90542122523930102</v>
      </c>
      <c r="AE11" s="87">
        <v>9.1757867486472633E-2</v>
      </c>
      <c r="AF11" s="59">
        <f t="shared" si="7"/>
        <v>0.11277129123755686</v>
      </c>
    </row>
    <row r="12" spans="1:32" x14ac:dyDescent="0.3">
      <c r="A12" s="46">
        <v>10</v>
      </c>
      <c r="B12" s="50">
        <v>48.054994388327728</v>
      </c>
      <c r="C12" s="84">
        <v>53.40780314276644</v>
      </c>
      <c r="D12" s="85">
        <v>5.352808754438712</v>
      </c>
      <c r="E12" s="58">
        <f t="shared" si="0"/>
        <v>0.11138922858221949</v>
      </c>
      <c r="F12" s="46">
        <v>52.996151797900481</v>
      </c>
      <c r="G12" s="87">
        <v>4.9411574095727531</v>
      </c>
      <c r="H12" s="59">
        <f t="shared" si="1"/>
        <v>0.10282297339676583</v>
      </c>
      <c r="I12" s="46">
        <v>12</v>
      </c>
      <c r="J12" s="50">
        <v>0.64838028169014084</v>
      </c>
      <c r="K12" s="84">
        <v>0.85281046558060492</v>
      </c>
      <c r="L12" s="85">
        <v>0.20443018389046408</v>
      </c>
      <c r="M12" s="58">
        <f t="shared" si="2"/>
        <v>0.31529364736011622</v>
      </c>
      <c r="N12" s="46">
        <v>0.84831049494714439</v>
      </c>
      <c r="O12" s="87">
        <v>0.19993021325700355</v>
      </c>
      <c r="P12" s="59">
        <f t="shared" si="3"/>
        <v>0.30835332119576958</v>
      </c>
      <c r="Q12" s="46">
        <v>12</v>
      </c>
      <c r="R12" s="92">
        <v>0.6684887459807074</v>
      </c>
      <c r="S12" s="89">
        <v>0.62174382211579349</v>
      </c>
      <c r="T12" s="90">
        <v>4.6744923864913912E-2</v>
      </c>
      <c r="U12" s="58">
        <f t="shared" si="4"/>
        <v>6.9926268985032361E-2</v>
      </c>
      <c r="V12" s="46">
        <v>0.6536708464294495</v>
      </c>
      <c r="W12" s="87">
        <v>1.4817899551257896E-2</v>
      </c>
      <c r="X12" s="59">
        <f t="shared" si="5"/>
        <v>2.2166266283988482E-2</v>
      </c>
      <c r="Y12" s="46">
        <v>12</v>
      </c>
      <c r="Z12" s="50">
        <v>0.94543408360128611</v>
      </c>
      <c r="AA12" s="84">
        <v>0.88682578723109406</v>
      </c>
      <c r="AB12" s="85">
        <v>5.8608296370192048E-2</v>
      </c>
      <c r="AC12" s="58">
        <f t="shared" si="6"/>
        <v>6.1990885865829091E-2</v>
      </c>
      <c r="AD12" s="46">
        <v>0.90542122523930102</v>
      </c>
      <c r="AE12" s="87">
        <v>4.0012858361985093E-2</v>
      </c>
      <c r="AF12" s="59">
        <f t="shared" si="7"/>
        <v>4.2322208450081167E-2</v>
      </c>
    </row>
    <row r="13" spans="1:32" x14ac:dyDescent="0.3">
      <c r="A13" s="46">
        <v>10</v>
      </c>
      <c r="B13" s="50">
        <v>45.016835016835024</v>
      </c>
      <c r="C13" s="84">
        <v>53.56907367191053</v>
      </c>
      <c r="D13" s="85">
        <v>8.5522386550755058</v>
      </c>
      <c r="E13" s="58">
        <f t="shared" si="0"/>
        <v>0.18997867468641921</v>
      </c>
      <c r="F13" s="46">
        <v>52.996151797900481</v>
      </c>
      <c r="G13" s="87">
        <v>7.9793167810654566</v>
      </c>
      <c r="H13" s="59">
        <f t="shared" si="1"/>
        <v>0.17725183874169337</v>
      </c>
      <c r="I13" s="46">
        <v>20</v>
      </c>
      <c r="J13" s="50">
        <v>0.99</v>
      </c>
      <c r="K13" s="84">
        <v>0.87871274403963928</v>
      </c>
      <c r="L13" s="85">
        <v>0.11128725596036071</v>
      </c>
      <c r="M13" s="58">
        <f t="shared" si="2"/>
        <v>0.11241136965693001</v>
      </c>
      <c r="N13" s="46">
        <v>0.90310725175871398</v>
      </c>
      <c r="O13" s="87">
        <v>8.6892748241286011E-2</v>
      </c>
      <c r="P13" s="59">
        <f t="shared" si="3"/>
        <v>8.7770452768975771E-2</v>
      </c>
      <c r="Q13" s="46">
        <v>12</v>
      </c>
      <c r="R13" s="50">
        <v>0.92028169014084504</v>
      </c>
      <c r="S13" s="84">
        <v>0.61305043175667673</v>
      </c>
      <c r="T13" s="85">
        <v>0.30723125838416832</v>
      </c>
      <c r="U13" s="58">
        <f t="shared" si="4"/>
        <v>0.33384480173363867</v>
      </c>
      <c r="V13" s="46">
        <v>0.6536708464294495</v>
      </c>
      <c r="W13" s="87">
        <v>0.26661084371139554</v>
      </c>
      <c r="X13" s="59">
        <f t="shared" si="5"/>
        <v>0.28970569181985129</v>
      </c>
      <c r="Y13" s="46">
        <v>12</v>
      </c>
      <c r="Z13" s="50">
        <v>0.99348591549295773</v>
      </c>
      <c r="AA13" s="84">
        <v>0.88479698922452643</v>
      </c>
      <c r="AB13" s="85">
        <v>0.1086889262684313</v>
      </c>
      <c r="AC13" s="58">
        <f t="shared" si="6"/>
        <v>0.10940157738874531</v>
      </c>
      <c r="AD13" s="46">
        <v>0.90542122523930102</v>
      </c>
      <c r="AE13" s="87">
        <v>8.8064690253656708E-2</v>
      </c>
      <c r="AF13" s="59">
        <f t="shared" si="7"/>
        <v>8.8642112465137354E-2</v>
      </c>
    </row>
    <row r="14" spans="1:32" x14ac:dyDescent="0.3">
      <c r="A14" s="46">
        <v>12</v>
      </c>
      <c r="B14" s="46">
        <v>72.540202020202017</v>
      </c>
      <c r="C14" s="84">
        <v>63.078837186376248</v>
      </c>
      <c r="D14" s="85">
        <v>9.461364833825769</v>
      </c>
      <c r="E14" s="58">
        <f t="shared" si="0"/>
        <v>0.13042925950483064</v>
      </c>
      <c r="F14" s="93">
        <v>63.595382157480572</v>
      </c>
      <c r="G14" s="94">
        <v>8.9448198627214452</v>
      </c>
      <c r="H14" s="59">
        <f t="shared" si="1"/>
        <v>0.12330844984730489</v>
      </c>
      <c r="I14" s="46"/>
      <c r="J14" s="46"/>
      <c r="K14" s="84"/>
      <c r="L14" s="85"/>
      <c r="M14" s="86"/>
      <c r="N14" s="93"/>
      <c r="O14" s="94"/>
      <c r="P14" s="95"/>
      <c r="Q14" s="46">
        <v>20</v>
      </c>
      <c r="R14" s="46">
        <v>0.89</v>
      </c>
      <c r="S14" s="84">
        <v>0.71957850150419478</v>
      </c>
      <c r="T14" s="85">
        <v>0.17042149849580523</v>
      </c>
      <c r="U14" s="58">
        <f t="shared" si="4"/>
        <v>0.19148482977056769</v>
      </c>
      <c r="V14" s="93">
        <v>0.75878684933814766</v>
      </c>
      <c r="W14" s="94">
        <v>0.13121315066185235</v>
      </c>
      <c r="X14" s="59">
        <f t="shared" si="5"/>
        <v>0.14743050636163185</v>
      </c>
      <c r="Y14" s="46">
        <v>20</v>
      </c>
      <c r="Z14" s="46">
        <v>0.98899999999999999</v>
      </c>
      <c r="AA14" s="84">
        <v>0.92587631121157499</v>
      </c>
      <c r="AB14" s="85">
        <v>6.3123688788425003E-2</v>
      </c>
      <c r="AC14" s="58">
        <f t="shared" si="6"/>
        <v>6.3825772283543983E-2</v>
      </c>
      <c r="AD14" s="93">
        <v>0.9410214890213523</v>
      </c>
      <c r="AE14" s="94">
        <v>4.7978510978647693E-2</v>
      </c>
      <c r="AF14" s="59">
        <f t="shared" si="7"/>
        <v>4.8512144568905659E-2</v>
      </c>
    </row>
    <row r="15" spans="1:32" x14ac:dyDescent="0.3">
      <c r="A15" s="93">
        <v>12</v>
      </c>
      <c r="B15" s="93">
        <v>54.974747474747474</v>
      </c>
      <c r="C15" s="96">
        <v>64.453607120744849</v>
      </c>
      <c r="D15" s="97">
        <v>9.4788596459973746</v>
      </c>
      <c r="E15" s="58">
        <f t="shared" si="0"/>
        <v>0.17242206797496373</v>
      </c>
      <c r="F15" s="93">
        <v>63.595382157480572</v>
      </c>
      <c r="G15" s="94">
        <v>8.6206346827330975</v>
      </c>
      <c r="H15" s="59">
        <f t="shared" si="1"/>
        <v>0.15681081003042291</v>
      </c>
      <c r="I15" s="93"/>
      <c r="J15" s="93"/>
      <c r="K15" s="96"/>
      <c r="L15" s="97"/>
      <c r="M15" s="98"/>
      <c r="N15" s="93"/>
      <c r="O15" s="94"/>
      <c r="P15" s="95"/>
      <c r="Q15" s="93"/>
      <c r="R15" s="93"/>
      <c r="S15" s="96"/>
      <c r="T15" s="97"/>
      <c r="U15" s="98"/>
      <c r="V15" s="93"/>
      <c r="W15" s="94"/>
      <c r="X15" s="95"/>
      <c r="Y15" s="93"/>
      <c r="Z15" s="93"/>
      <c r="AA15" s="96"/>
      <c r="AB15" s="97"/>
      <c r="AC15" s="58"/>
      <c r="AD15" s="93"/>
      <c r="AE15" s="94"/>
      <c r="AF15" s="95"/>
    </row>
    <row r="16" spans="1:32" x14ac:dyDescent="0.3">
      <c r="A16" s="93">
        <v>14</v>
      </c>
      <c r="B16" s="93">
        <v>86.04861952861954</v>
      </c>
      <c r="C16" s="96">
        <v>73.115441416660502</v>
      </c>
      <c r="D16" s="97">
        <v>12.933178111959037</v>
      </c>
      <c r="E16" s="58">
        <f t="shared" si="0"/>
        <v>0.15030082042928647</v>
      </c>
      <c r="F16" s="93">
        <v>74.194612517060676</v>
      </c>
      <c r="G16" s="94">
        <v>11.854007011558863</v>
      </c>
      <c r="H16" s="59">
        <f t="shared" si="1"/>
        <v>0.13775940946520651</v>
      </c>
      <c r="I16" s="93"/>
      <c r="J16" s="93"/>
      <c r="K16" s="96"/>
      <c r="L16" s="97"/>
      <c r="M16" s="98"/>
      <c r="N16" s="93"/>
      <c r="O16" s="94"/>
      <c r="P16" s="95"/>
      <c r="Q16" s="93"/>
      <c r="R16" s="93"/>
      <c r="S16" s="96"/>
      <c r="T16" s="97"/>
      <c r="U16" s="98"/>
      <c r="V16" s="93"/>
      <c r="W16" s="94"/>
      <c r="X16" s="95"/>
      <c r="Y16" s="93"/>
      <c r="Z16" s="93"/>
      <c r="AA16" s="96"/>
      <c r="AB16" s="97"/>
      <c r="AC16" s="58"/>
      <c r="AD16" s="93"/>
      <c r="AE16" s="94"/>
      <c r="AF16" s="95"/>
    </row>
    <row r="17" spans="1:32" x14ac:dyDescent="0.3">
      <c r="A17" s="93">
        <v>16</v>
      </c>
      <c r="B17" s="93">
        <v>90.776565656565666</v>
      </c>
      <c r="C17" s="96">
        <v>84.168020136845314</v>
      </c>
      <c r="D17" s="97">
        <v>6.6085455197203515</v>
      </c>
      <c r="E17" s="58">
        <f t="shared" si="0"/>
        <v>7.2800127124465305E-2</v>
      </c>
      <c r="F17" s="93">
        <v>84.793842876640767</v>
      </c>
      <c r="G17" s="94">
        <v>5.9827227799248988</v>
      </c>
      <c r="H17" s="59">
        <f t="shared" si="1"/>
        <v>6.5906026920640418E-2</v>
      </c>
      <c r="I17" s="93"/>
      <c r="J17" s="93"/>
      <c r="K17" s="96"/>
      <c r="L17" s="97"/>
      <c r="M17" s="98"/>
      <c r="N17" s="93"/>
      <c r="O17" s="94"/>
      <c r="P17" s="95"/>
      <c r="Q17" s="93"/>
      <c r="R17" s="93"/>
      <c r="S17" s="96"/>
      <c r="T17" s="97"/>
      <c r="U17" s="98"/>
      <c r="V17" s="93"/>
      <c r="W17" s="94"/>
      <c r="X17" s="95"/>
      <c r="Y17" s="93"/>
      <c r="Z17" s="93"/>
      <c r="AA17" s="96"/>
      <c r="AB17" s="97"/>
      <c r="AC17" s="58"/>
      <c r="AD17" s="93"/>
      <c r="AE17" s="94"/>
      <c r="AF17" s="95"/>
    </row>
    <row r="18" spans="1:32" x14ac:dyDescent="0.3">
      <c r="A18" s="93">
        <v>18</v>
      </c>
      <c r="B18" s="93">
        <v>95.031717171717176</v>
      </c>
      <c r="C18" s="96">
        <v>95.768749675574796</v>
      </c>
      <c r="D18" s="97">
        <v>0.73703250385761976</v>
      </c>
      <c r="E18" s="58">
        <f t="shared" si="0"/>
        <v>7.7556475437126097E-3</v>
      </c>
      <c r="F18" s="93">
        <v>95.393073236220857</v>
      </c>
      <c r="G18" s="94">
        <v>0.3613560645036813</v>
      </c>
      <c r="H18" s="59">
        <f t="shared" si="1"/>
        <v>3.8024785330431359E-3</v>
      </c>
      <c r="I18" s="93"/>
      <c r="J18" s="93"/>
      <c r="K18" s="96"/>
      <c r="L18" s="97"/>
      <c r="M18" s="98"/>
      <c r="N18" s="93"/>
      <c r="O18" s="94"/>
      <c r="P18" s="95"/>
      <c r="Q18" s="93"/>
      <c r="R18" s="93"/>
      <c r="S18" s="96"/>
      <c r="T18" s="97"/>
      <c r="U18" s="98"/>
      <c r="V18" s="93"/>
      <c r="W18" s="94"/>
      <c r="X18" s="95"/>
      <c r="Y18" s="93"/>
      <c r="Z18" s="93"/>
      <c r="AA18" s="96"/>
      <c r="AB18" s="97"/>
      <c r="AC18" s="58"/>
      <c r="AD18" s="93"/>
      <c r="AE18" s="94"/>
      <c r="AF18" s="95"/>
    </row>
    <row r="19" spans="1:32" x14ac:dyDescent="0.3">
      <c r="A19" s="93">
        <v>20</v>
      </c>
      <c r="B19" s="93">
        <v>86.8</v>
      </c>
      <c r="C19" s="96">
        <v>111.19449671562926</v>
      </c>
      <c r="D19" s="97">
        <v>24.394496715629259</v>
      </c>
      <c r="E19" s="58">
        <f t="shared" si="0"/>
        <v>0.28104258888973804</v>
      </c>
      <c r="F19" s="93">
        <v>105.99230359580096</v>
      </c>
      <c r="G19" s="94">
        <v>19.192303595800965</v>
      </c>
      <c r="H19" s="59">
        <f t="shared" si="1"/>
        <v>0.22110948843088671</v>
      </c>
      <c r="I19" s="93"/>
      <c r="J19" s="93"/>
      <c r="K19" s="96"/>
      <c r="L19" s="97"/>
      <c r="M19" s="98"/>
      <c r="N19" s="93"/>
      <c r="O19" s="94"/>
      <c r="P19" s="95"/>
      <c r="Q19" s="93"/>
      <c r="R19" s="93"/>
      <c r="S19" s="96"/>
      <c r="T19" s="97"/>
      <c r="U19" s="98"/>
      <c r="V19" s="93"/>
      <c r="W19" s="94"/>
      <c r="X19" s="95"/>
      <c r="Y19" s="93"/>
      <c r="Z19" s="93"/>
      <c r="AA19" s="96"/>
      <c r="AB19" s="97"/>
      <c r="AC19" s="58"/>
      <c r="AD19" s="93"/>
      <c r="AE19" s="94"/>
      <c r="AF19" s="95"/>
    </row>
    <row r="20" spans="1:32" x14ac:dyDescent="0.3">
      <c r="A20" s="93"/>
      <c r="B20" s="93"/>
      <c r="C20" s="96"/>
      <c r="D20" s="97"/>
      <c r="E20" s="98"/>
      <c r="F20" s="93"/>
      <c r="G20" s="94"/>
      <c r="H20" s="95"/>
      <c r="I20" s="93"/>
      <c r="J20" s="93"/>
      <c r="K20" s="96"/>
      <c r="L20" s="97"/>
      <c r="M20" s="98"/>
      <c r="N20" s="93"/>
      <c r="O20" s="94"/>
      <c r="P20" s="95"/>
      <c r="Q20" s="93"/>
      <c r="R20" s="93"/>
      <c r="S20" s="96"/>
      <c r="T20" s="97"/>
      <c r="U20" s="98"/>
      <c r="V20" s="93"/>
      <c r="W20" s="94"/>
      <c r="X20" s="95"/>
      <c r="Y20" s="93"/>
      <c r="Z20" s="93"/>
      <c r="AA20" s="96"/>
      <c r="AB20" s="97"/>
      <c r="AC20" s="98"/>
      <c r="AD20" s="93"/>
      <c r="AE20" s="94"/>
      <c r="AF20" s="95"/>
    </row>
    <row r="21" spans="1:32" x14ac:dyDescent="0.3">
      <c r="A21" s="10"/>
      <c r="B21" s="10"/>
      <c r="C21" s="66"/>
      <c r="D21" s="67"/>
      <c r="E21" s="57"/>
      <c r="F21" s="35"/>
      <c r="G21" s="54"/>
      <c r="H21" s="36"/>
      <c r="I21" s="10"/>
      <c r="J21" s="10"/>
      <c r="K21" s="66"/>
      <c r="L21" s="67"/>
      <c r="M21" s="57"/>
      <c r="N21" s="35"/>
      <c r="O21" s="54"/>
      <c r="P21" s="36"/>
      <c r="Q21" s="10"/>
      <c r="R21" s="10"/>
      <c r="S21" s="66"/>
      <c r="T21" s="67"/>
      <c r="U21" s="57"/>
      <c r="V21" s="35"/>
      <c r="W21" s="54"/>
      <c r="X21" s="36"/>
      <c r="Y21" s="10"/>
      <c r="Z21" s="10"/>
      <c r="AA21" s="66"/>
      <c r="AB21" s="67"/>
      <c r="AC21" s="57"/>
      <c r="AD21" s="35"/>
      <c r="AE21" s="54"/>
      <c r="AF21" s="36"/>
    </row>
    <row r="22" spans="1:32" x14ac:dyDescent="0.3">
      <c r="A22" s="10"/>
      <c r="B22" s="10"/>
      <c r="C22" s="66"/>
      <c r="D22" s="67"/>
      <c r="E22" s="57"/>
      <c r="F22" s="35"/>
      <c r="G22" s="54"/>
      <c r="H22" s="36"/>
      <c r="I22" s="10"/>
      <c r="J22" s="10"/>
      <c r="K22" s="66"/>
      <c r="L22" s="67"/>
      <c r="M22" s="57"/>
      <c r="N22" s="35"/>
      <c r="O22" s="54"/>
      <c r="P22" s="36"/>
      <c r="Q22" s="10"/>
      <c r="R22" s="10"/>
      <c r="S22" s="66"/>
      <c r="T22" s="67"/>
      <c r="U22" s="57"/>
      <c r="V22" s="35"/>
      <c r="W22" s="54"/>
      <c r="X22" s="36"/>
      <c r="Y22" s="10"/>
      <c r="Z22" s="10"/>
      <c r="AA22" s="66"/>
      <c r="AB22" s="67"/>
      <c r="AC22" s="57"/>
      <c r="AD22" s="35"/>
      <c r="AE22" s="54"/>
      <c r="AF22" s="36"/>
    </row>
    <row r="23" spans="1:32" x14ac:dyDescent="0.3">
      <c r="A23" s="10"/>
      <c r="B23" s="10"/>
      <c r="C23" s="66"/>
      <c r="D23" s="67"/>
      <c r="E23" s="57"/>
      <c r="F23" s="35"/>
      <c r="G23" s="54"/>
      <c r="H23" s="36"/>
      <c r="I23" s="10"/>
      <c r="J23" s="10"/>
      <c r="K23" s="66"/>
      <c r="L23" s="67"/>
      <c r="M23" s="57"/>
      <c r="N23" s="35"/>
      <c r="O23" s="54"/>
      <c r="P23" s="36"/>
      <c r="Q23" s="10"/>
      <c r="R23" s="10"/>
      <c r="S23" s="66"/>
      <c r="T23" s="67"/>
      <c r="U23" s="57"/>
      <c r="V23" s="35"/>
      <c r="W23" s="54"/>
      <c r="X23" s="36"/>
      <c r="Y23" s="10"/>
      <c r="Z23" s="10"/>
      <c r="AA23" s="66"/>
      <c r="AB23" s="67"/>
      <c r="AC23" s="57"/>
      <c r="AD23" s="35"/>
      <c r="AE23" s="54"/>
      <c r="AF23" s="36"/>
    </row>
    <row r="24" spans="1:32" x14ac:dyDescent="0.3">
      <c r="A24" s="81" t="s">
        <v>28</v>
      </c>
      <c r="B24" s="78"/>
      <c r="C24" s="79"/>
      <c r="D24" s="78"/>
      <c r="E24" s="77">
        <f>AVERAGE(E4:E11)</f>
        <v>0.17469323472975179</v>
      </c>
      <c r="F24" s="80"/>
      <c r="G24" s="80"/>
      <c r="H24" s="77">
        <f>AVERAGE(H4:H11)</f>
        <v>0.17290385683026954</v>
      </c>
      <c r="I24" s="78"/>
      <c r="J24" s="78"/>
      <c r="K24" s="79"/>
      <c r="L24" s="78"/>
      <c r="M24" s="77">
        <f>AVERAGE(M4:M11)</f>
        <v>9.5197376760517968E-2</v>
      </c>
      <c r="N24" s="80"/>
      <c r="O24" s="80"/>
      <c r="P24" s="77">
        <f>AVERAGE(P4:P11)</f>
        <v>8.1347014229302239E-2</v>
      </c>
      <c r="Q24" s="78"/>
      <c r="R24" s="78"/>
      <c r="S24" s="79"/>
      <c r="T24" s="78"/>
      <c r="U24" s="77">
        <f>AVERAGE(U4:U11)</f>
        <v>0.30055132188011235</v>
      </c>
      <c r="V24" s="80"/>
      <c r="W24" s="80"/>
      <c r="X24" s="77">
        <f>AVERAGE(X4:X11)</f>
        <v>0.22074702249879041</v>
      </c>
      <c r="Y24" s="78"/>
      <c r="Z24" s="78"/>
      <c r="AA24" s="79"/>
      <c r="AB24" s="78"/>
      <c r="AC24" s="77">
        <f>AVERAGE(AC4:AC11)</f>
        <v>0.13892552052555435</v>
      </c>
      <c r="AD24" s="80"/>
      <c r="AE24" s="80"/>
      <c r="AF24" s="77">
        <f>AVERAGE(AF4:AF11)</f>
        <v>0.11483925466500841</v>
      </c>
    </row>
    <row r="25" spans="1:32" x14ac:dyDescent="0.3">
      <c r="B25" s="10"/>
      <c r="D25" s="53"/>
      <c r="E25" s="67"/>
      <c r="F25" s="69"/>
    </row>
  </sheetData>
  <mergeCells count="16">
    <mergeCell ref="AD2:AF2"/>
    <mergeCell ref="A1:H1"/>
    <mergeCell ref="I1:P1"/>
    <mergeCell ref="Q1:X1"/>
    <mergeCell ref="Y1:AF1"/>
    <mergeCell ref="A2:B2"/>
    <mergeCell ref="C2:E2"/>
    <mergeCell ref="F2:H2"/>
    <mergeCell ref="I2:J2"/>
    <mergeCell ref="K2:M2"/>
    <mergeCell ref="N2:P2"/>
    <mergeCell ref="Q2:R2"/>
    <mergeCell ref="S2:U2"/>
    <mergeCell ref="V2:X2"/>
    <mergeCell ref="Y2:Z2"/>
    <mergeCell ref="AA2:A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879A-6A7A-4CD2-BC51-7D31CE8123AB}">
  <sheetPr>
    <tabColor theme="5"/>
  </sheetPr>
  <dimension ref="A1:H52"/>
  <sheetViews>
    <sheetView workbookViewId="0">
      <selection activeCell="K24" sqref="K24"/>
    </sheetView>
  </sheetViews>
  <sheetFormatPr defaultRowHeight="13" x14ac:dyDescent="0.3"/>
  <cols>
    <col min="1" max="8" width="9.59765625" customWidth="1"/>
  </cols>
  <sheetData>
    <row r="1" spans="1:8" x14ac:dyDescent="0.3">
      <c r="A1" s="75" t="s">
        <v>23</v>
      </c>
      <c r="B1" s="76" t="s">
        <v>24</v>
      </c>
      <c r="C1" s="75" t="s">
        <v>23</v>
      </c>
      <c r="D1" s="76" t="s">
        <v>24</v>
      </c>
      <c r="E1" s="75" t="s">
        <v>23</v>
      </c>
      <c r="F1" s="76" t="s">
        <v>24</v>
      </c>
      <c r="G1" s="75" t="s">
        <v>23</v>
      </c>
      <c r="H1" s="76" t="s">
        <v>24</v>
      </c>
    </row>
    <row r="2" spans="1:8" x14ac:dyDescent="0.3">
      <c r="A2" s="14" t="s">
        <v>3</v>
      </c>
      <c r="B2" s="16" t="s">
        <v>3</v>
      </c>
      <c r="C2" s="22" t="s">
        <v>17</v>
      </c>
      <c r="D2" s="24" t="s">
        <v>17</v>
      </c>
      <c r="E2" s="18" t="s">
        <v>19</v>
      </c>
      <c r="F2" s="20" t="s">
        <v>19</v>
      </c>
      <c r="G2" s="26" t="s">
        <v>21</v>
      </c>
      <c r="H2" s="28" t="s">
        <v>21</v>
      </c>
    </row>
    <row r="3" spans="1:8" x14ac:dyDescent="0.3">
      <c r="A3" s="1">
        <v>5.3112754810222844</v>
      </c>
      <c r="B3" s="30">
        <v>5.3112754810222844</v>
      </c>
      <c r="C3" s="1">
        <v>13.938769531250029</v>
      </c>
      <c r="D3" s="30">
        <v>11.565820312500026</v>
      </c>
      <c r="E3" s="1">
        <v>36.37187500000006</v>
      </c>
      <c r="F3" s="30">
        <v>36.37187500000006</v>
      </c>
      <c r="G3" s="1">
        <v>8.7366210937500188</v>
      </c>
      <c r="H3" s="30">
        <v>7.0819335937500139</v>
      </c>
    </row>
    <row r="4" spans="1:8" x14ac:dyDescent="0.3">
      <c r="A4" s="1">
        <v>5.3123462933667351</v>
      </c>
      <c r="B4" s="30">
        <v>5.3123462933667351</v>
      </c>
      <c r="C4" s="1">
        <v>11.565820312500026</v>
      </c>
      <c r="D4" s="30">
        <v>11.751464843750025</v>
      </c>
      <c r="E4" s="1">
        <v>36.034960937500074</v>
      </c>
      <c r="F4" s="30">
        <v>36.034960937500074</v>
      </c>
      <c r="G4" s="1">
        <v>7.0819335937500139</v>
      </c>
      <c r="H4" s="30">
        <v>5.6950195312500114</v>
      </c>
    </row>
    <row r="5" spans="1:8" x14ac:dyDescent="0.3">
      <c r="A5" s="1">
        <v>5.2968706750744028</v>
      </c>
      <c r="B5" s="30">
        <v>5.2968706750744028</v>
      </c>
      <c r="C5" s="1">
        <v>11.751464843750025</v>
      </c>
      <c r="D5" s="30">
        <v>12.178027343750022</v>
      </c>
      <c r="E5" s="1">
        <v>24.624414062500051</v>
      </c>
      <c r="F5" s="30">
        <v>31.659863281250061</v>
      </c>
      <c r="G5" s="1">
        <v>5.6950195312500114</v>
      </c>
      <c r="H5" s="30">
        <v>6.2709960937500107</v>
      </c>
    </row>
    <row r="6" spans="1:8" x14ac:dyDescent="0.3">
      <c r="A6" s="1">
        <v>5.3262533485789172</v>
      </c>
      <c r="B6" s="30">
        <v>5.3262533485789172</v>
      </c>
      <c r="C6" s="1">
        <v>12.178027343750022</v>
      </c>
      <c r="D6" s="30">
        <v>11.806542968750025</v>
      </c>
      <c r="E6" s="1">
        <v>31.659863281250061</v>
      </c>
      <c r="F6" s="30">
        <v>34.72539062500006</v>
      </c>
      <c r="G6" s="1">
        <v>6.2709960937500107</v>
      </c>
      <c r="H6" s="30">
        <v>6.8649414062500131</v>
      </c>
    </row>
    <row r="7" spans="1:8" x14ac:dyDescent="0.3">
      <c r="A7" s="1">
        <v>5.2788560719467164</v>
      </c>
      <c r="B7" s="30">
        <v>5.2788560719467164</v>
      </c>
      <c r="C7" s="1">
        <v>11.806542968750025</v>
      </c>
      <c r="D7" s="30">
        <v>11.897851562500026</v>
      </c>
      <c r="E7" s="1">
        <v>34.72539062500006</v>
      </c>
      <c r="F7" s="30">
        <v>32.262304687500063</v>
      </c>
      <c r="G7" s="1">
        <v>6.8649414062500131</v>
      </c>
      <c r="H7" s="30">
        <v>7.1108398437500124</v>
      </c>
    </row>
    <row r="8" spans="1:8" x14ac:dyDescent="0.3">
      <c r="A8" s="1">
        <v>5.2912998856047686</v>
      </c>
      <c r="B8" s="30">
        <v>5.2912998856047686</v>
      </c>
      <c r="C8" s="1">
        <v>11.897851562500026</v>
      </c>
      <c r="D8" s="30">
        <v>10.80927734375002</v>
      </c>
      <c r="E8" s="1">
        <v>32.262304687500063</v>
      </c>
      <c r="F8" s="30">
        <v>33.116015625000067</v>
      </c>
      <c r="G8" s="1">
        <v>7.1108398437500124</v>
      </c>
      <c r="H8" s="30">
        <v>5.861425781250011</v>
      </c>
    </row>
    <row r="9" spans="1:8" x14ac:dyDescent="0.3">
      <c r="A9" s="1">
        <v>5.3033080558025576</v>
      </c>
      <c r="B9" s="30">
        <v>5.3033080558025576</v>
      </c>
      <c r="C9" s="1">
        <v>10.80927734375002</v>
      </c>
      <c r="D9" s="30">
        <v>10.867578125000023</v>
      </c>
      <c r="E9" s="1">
        <v>33.116015625000067</v>
      </c>
      <c r="F9" s="30">
        <v>30.80156250000006</v>
      </c>
      <c r="G9" s="1">
        <v>5.861425781250011</v>
      </c>
      <c r="H9" s="30">
        <v>6.4230468750000114</v>
      </c>
    </row>
    <row r="10" spans="1:8" x14ac:dyDescent="0.3">
      <c r="A10" s="40">
        <v>5.2451076303247435</v>
      </c>
      <c r="B10" s="30">
        <v>5.2451076303247435</v>
      </c>
      <c r="C10" s="1">
        <v>10.867578125000023</v>
      </c>
      <c r="D10" s="30">
        <v>9.4880859375000171</v>
      </c>
      <c r="E10" s="1">
        <v>30.80156250000006</v>
      </c>
      <c r="F10" s="30">
        <v>33.445507812500054</v>
      </c>
      <c r="G10" s="1">
        <v>6.4230468750000114</v>
      </c>
      <c r="H10" s="30">
        <v>7.0157226562500128</v>
      </c>
    </row>
    <row r="11" spans="1:8" x14ac:dyDescent="0.3">
      <c r="A11" s="40">
        <v>5.3407803142766443</v>
      </c>
      <c r="B11" s="30">
        <v>5.3407803142766443</v>
      </c>
      <c r="C11" s="1">
        <v>9.4880859375000171</v>
      </c>
      <c r="D11" s="30">
        <v>11.980859375000026</v>
      </c>
      <c r="E11" s="1">
        <v>33.445507812500054</v>
      </c>
      <c r="F11" s="30">
        <v>34.698632812500065</v>
      </c>
      <c r="G11" s="1">
        <v>7.0157226562500128</v>
      </c>
      <c r="H11" s="30">
        <v>7.1577148437500124</v>
      </c>
    </row>
    <row r="12" spans="1:8" x14ac:dyDescent="0.3">
      <c r="A12" s="40">
        <v>5.3569073671910532</v>
      </c>
      <c r="B12" s="30">
        <v>5.3569073671910532</v>
      </c>
      <c r="C12" s="1">
        <v>11.980859375000026</v>
      </c>
      <c r="D12" s="30"/>
      <c r="E12" s="1">
        <v>34.698632812500065</v>
      </c>
      <c r="F12" s="30">
        <v>33.826171875000057</v>
      </c>
      <c r="G12" s="1">
        <v>7.1577148437500124</v>
      </c>
      <c r="H12" s="30">
        <v>6.9490234375000135</v>
      </c>
    </row>
    <row r="13" spans="1:8" x14ac:dyDescent="0.3">
      <c r="A13" s="40">
        <v>5.2565697655313537</v>
      </c>
      <c r="B13" s="30">
        <v>5.2565697655313537</v>
      </c>
      <c r="C13" s="1"/>
      <c r="D13" s="30"/>
      <c r="E13" s="1">
        <v>33.826171875000057</v>
      </c>
      <c r="F13" s="30"/>
      <c r="G13" s="1">
        <v>6.9490234375000135</v>
      </c>
      <c r="H13" s="30"/>
    </row>
    <row r="14" spans="1:8" x14ac:dyDescent="0.3">
      <c r="A14" s="1">
        <v>5.3711339267287377</v>
      </c>
      <c r="B14" s="30">
        <v>5.3711339267287377</v>
      </c>
      <c r="C14" s="1"/>
      <c r="D14" s="30"/>
      <c r="E14" s="1"/>
      <c r="F14" s="30"/>
      <c r="G14" s="1"/>
      <c r="H14" s="30"/>
    </row>
    <row r="15" spans="1:8" x14ac:dyDescent="0.3">
      <c r="A15" s="1">
        <v>5.222531529761465</v>
      </c>
      <c r="B15" s="30">
        <v>5.222531529761465</v>
      </c>
      <c r="C15" s="1"/>
      <c r="D15" s="30"/>
      <c r="E15" s="1"/>
      <c r="F15" s="30"/>
      <c r="G15" s="1"/>
      <c r="H15" s="30"/>
    </row>
    <row r="16" spans="1:8" x14ac:dyDescent="0.3">
      <c r="A16" s="1">
        <v>5.2605012585528321</v>
      </c>
      <c r="B16" s="30">
        <v>5.2605012585528321</v>
      </c>
      <c r="C16" s="1"/>
      <c r="D16" s="30"/>
      <c r="E16" s="1"/>
      <c r="F16" s="30"/>
      <c r="G16" s="1"/>
      <c r="H16" s="30"/>
    </row>
    <row r="17" spans="1:8" x14ac:dyDescent="0.3">
      <c r="A17" s="1">
        <v>5.3204860930874887</v>
      </c>
      <c r="B17" s="101">
        <v>5.3204860930874887</v>
      </c>
      <c r="C17" s="41"/>
      <c r="D17" s="30"/>
      <c r="E17" s="1"/>
      <c r="F17" s="30"/>
      <c r="G17" s="1"/>
      <c r="H17" s="30"/>
    </row>
    <row r="18" spans="1:8" x14ac:dyDescent="0.3">
      <c r="A18" s="1">
        <v>5.5597248357814628</v>
      </c>
      <c r="B18" s="30"/>
      <c r="C18" s="1"/>
      <c r="D18" s="30"/>
      <c r="E18" s="1"/>
      <c r="F18" s="30"/>
      <c r="G18" s="1"/>
      <c r="H18" s="30"/>
    </row>
    <row r="19" spans="1:8" x14ac:dyDescent="0.3">
      <c r="A19" s="1"/>
      <c r="B19" s="30"/>
      <c r="C19" s="1"/>
      <c r="D19" s="30"/>
      <c r="E19" s="1"/>
      <c r="F19" s="30"/>
      <c r="G19" s="1"/>
      <c r="H19" s="30"/>
    </row>
    <row r="20" spans="1:8" x14ac:dyDescent="0.3">
      <c r="A20" s="1"/>
      <c r="B20" s="30"/>
      <c r="C20" s="1"/>
      <c r="D20" s="30"/>
      <c r="E20" s="1"/>
      <c r="F20" s="30"/>
      <c r="G20" s="1"/>
      <c r="H20" s="30"/>
    </row>
    <row r="21" spans="1:8" x14ac:dyDescent="0.3">
      <c r="A21" s="1"/>
      <c r="B21" s="30"/>
      <c r="C21" s="1"/>
      <c r="D21" s="30"/>
      <c r="E21" s="1"/>
      <c r="F21" s="30"/>
      <c r="G21" s="1"/>
      <c r="H21" s="30"/>
    </row>
    <row r="22" spans="1:8" x14ac:dyDescent="0.3">
      <c r="A22" s="1"/>
      <c r="B22" s="30"/>
      <c r="C22" s="1"/>
      <c r="D22" s="30"/>
      <c r="E22" s="1"/>
      <c r="F22" s="30"/>
      <c r="G22" s="1"/>
      <c r="H22" s="30"/>
    </row>
    <row r="23" spans="1:8" x14ac:dyDescent="0.3">
      <c r="A23" s="31"/>
      <c r="B23" s="41"/>
      <c r="C23" s="31"/>
      <c r="D23" s="31"/>
      <c r="E23" s="32"/>
      <c r="F23" s="32"/>
      <c r="G23" s="32"/>
      <c r="H23" s="32"/>
    </row>
    <row r="27" spans="1:8" x14ac:dyDescent="0.3">
      <c r="B27" s="41"/>
    </row>
    <row r="28" spans="1:8" x14ac:dyDescent="0.3">
      <c r="B28" s="41"/>
    </row>
    <row r="29" spans="1:8" x14ac:dyDescent="0.3">
      <c r="B29" s="41"/>
    </row>
    <row r="30" spans="1:8" x14ac:dyDescent="0.3">
      <c r="B30" s="41"/>
    </row>
    <row r="31" spans="1:8" x14ac:dyDescent="0.3">
      <c r="B31" s="41"/>
    </row>
    <row r="32" spans="1:8" x14ac:dyDescent="0.3">
      <c r="B32" s="41"/>
    </row>
    <row r="33" spans="2:2" x14ac:dyDescent="0.3">
      <c r="B33" s="41"/>
    </row>
    <row r="34" spans="2:2" x14ac:dyDescent="0.3">
      <c r="B34" s="41"/>
    </row>
    <row r="35" spans="2:2" x14ac:dyDescent="0.3">
      <c r="B35" s="41"/>
    </row>
    <row r="36" spans="2:2" x14ac:dyDescent="0.3">
      <c r="B36" s="41"/>
    </row>
    <row r="37" spans="2:2" x14ac:dyDescent="0.3">
      <c r="B37" s="41"/>
    </row>
    <row r="38" spans="2:2" x14ac:dyDescent="0.3">
      <c r="B38" s="41"/>
    </row>
    <row r="39" spans="2:2" x14ac:dyDescent="0.3">
      <c r="B39" s="42"/>
    </row>
    <row r="40" spans="2:2" x14ac:dyDescent="0.3">
      <c r="B40" s="42"/>
    </row>
    <row r="41" spans="2:2" x14ac:dyDescent="0.3">
      <c r="B41" s="42"/>
    </row>
    <row r="42" spans="2:2" x14ac:dyDescent="0.3">
      <c r="B42" s="42"/>
    </row>
    <row r="49" spans="2:8" x14ac:dyDescent="0.3">
      <c r="B49" s="44"/>
      <c r="C49" s="38"/>
      <c r="D49" s="38"/>
      <c r="E49" s="38"/>
      <c r="F49" s="43"/>
      <c r="G49" s="38"/>
      <c r="H49" s="32"/>
    </row>
    <row r="50" spans="2:8" x14ac:dyDescent="0.3">
      <c r="B50" s="44"/>
      <c r="C50" s="38"/>
      <c r="D50" s="43"/>
      <c r="E50" s="38"/>
      <c r="F50" s="43"/>
      <c r="G50" s="43"/>
      <c r="H50" s="32"/>
    </row>
    <row r="51" spans="2:8" x14ac:dyDescent="0.3">
      <c r="B51" s="44"/>
      <c r="C51" s="38"/>
      <c r="D51" s="38"/>
      <c r="E51" s="38"/>
      <c r="F51" s="43"/>
      <c r="G51" s="43"/>
    </row>
    <row r="52" spans="2:8" x14ac:dyDescent="0.3">
      <c r="B52" s="38"/>
      <c r="C52" s="38"/>
      <c r="D52" s="38"/>
      <c r="E52" s="38"/>
      <c r="F52" s="38"/>
      <c r="G5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NF270</vt:lpstr>
      <vt:lpstr>NF90</vt:lpstr>
      <vt:lpstr>NF270 coef</vt:lpstr>
      <vt:lpstr>NF90 coef</vt:lpstr>
      <vt:lpstr>Coef mean</vt:lpstr>
      <vt:lpstr>NF270 2</vt:lpstr>
      <vt:lpstr>NF270 coef 2</vt:lpstr>
      <vt:lpstr>NF90 2</vt:lpstr>
      <vt:lpstr>NF90 coef 2</vt:lpstr>
      <vt:lpstr>NF270 (2)</vt:lpstr>
      <vt:lpstr>NF270 Outliers (2)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Iarima Mendonca</dc:creator>
  <cp:lastModifiedBy>I. Silva Mendonca</cp:lastModifiedBy>
  <dcterms:created xsi:type="dcterms:W3CDTF">2021-05-12T10:15:39Z</dcterms:created>
  <dcterms:modified xsi:type="dcterms:W3CDTF">2023-06-26T15:09:15Z</dcterms:modified>
</cp:coreProperties>
</file>