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gestion-dun-agenda-Projet-C\"/>
    </mc:Choice>
  </mc:AlternateContent>
  <xr:revisionPtr revIDLastSave="0" documentId="13_ncr:1_{DFC52C6F-F9FB-4452-AC8C-4BBB3709C2DC}" xr6:coauthVersionLast="47" xr6:coauthVersionMax="47" xr10:uidLastSave="{00000000-0000-0000-0000-000000000000}"/>
  <bookViews>
    <workbookView xWindow="-108" yWindow="-108" windowWidth="23256" windowHeight="12456" activeTab="1" xr2:uid="{D674ADAF-3362-478E-B8C0-17088FAF3BAA}"/>
  </bookViews>
  <sheets>
    <sheet name="Feuil1 (2)" sheetId="3" r:id="rId1"/>
    <sheet name="Feuil1" sheetId="4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4" l="1"/>
  <c r="D15" i="4"/>
  <c r="D16" i="4"/>
  <c r="D17" i="4"/>
  <c r="D18" i="4"/>
  <c r="D19" i="4"/>
  <c r="D20" i="4"/>
  <c r="D21" i="4"/>
  <c r="E14" i="4"/>
  <c r="E15" i="4"/>
  <c r="E16" i="4"/>
  <c r="E17" i="4"/>
  <c r="E18" i="4"/>
  <c r="E19" i="4"/>
  <c r="E20" i="4"/>
  <c r="E21" i="4"/>
  <c r="D10" i="4"/>
  <c r="E2" i="4"/>
  <c r="E3" i="4"/>
  <c r="E4" i="4"/>
  <c r="E5" i="4"/>
  <c r="E6" i="4"/>
  <c r="E7" i="4"/>
  <c r="E8" i="4"/>
  <c r="E9" i="4"/>
  <c r="E10" i="4"/>
  <c r="E11" i="4"/>
  <c r="E12" i="4"/>
  <c r="E13" i="4"/>
  <c r="D2" i="4"/>
  <c r="D3" i="4"/>
  <c r="D4" i="4"/>
  <c r="D5" i="4"/>
  <c r="D6" i="4"/>
  <c r="D7" i="4"/>
  <c r="D8" i="4"/>
  <c r="D9" i="4"/>
  <c r="D11" i="4"/>
  <c r="D12" i="4"/>
  <c r="D13" i="4"/>
  <c r="C10" i="3" a="1"/>
  <c r="C10" i="3" s="1"/>
  <c r="B10" i="3" a="1"/>
  <c r="B10" i="3" s="1"/>
  <c r="C9" i="3" a="1"/>
  <c r="C9" i="3" s="1"/>
  <c r="B9" i="3" a="1"/>
  <c r="B9" i="3" s="1"/>
  <c r="C8" i="3" a="1"/>
  <c r="C8" i="3" s="1"/>
  <c r="B8" i="3" a="1"/>
  <c r="B8" i="3" s="1"/>
  <c r="C7" i="3" a="1"/>
  <c r="C7" i="3" s="1"/>
  <c r="B7" i="3" a="1"/>
  <c r="B7" i="3" s="1"/>
  <c r="C6" i="3" a="1"/>
  <c r="C6" i="3" s="1"/>
  <c r="B6" i="3" a="1"/>
  <c r="B6" i="3" s="1"/>
  <c r="C5" i="3" a="1"/>
  <c r="C5" i="3" s="1"/>
  <c r="B5" i="3" a="1"/>
  <c r="B5" i="3" s="1"/>
  <c r="C4" i="3" a="1"/>
  <c r="C4" i="3" s="1"/>
  <c r="B4" i="3" a="1"/>
  <c r="B4" i="3" s="1"/>
  <c r="C3" i="3" a="1"/>
  <c r="C3" i="3" s="1"/>
  <c r="B3" i="3" a="1"/>
  <c r="B3" i="3" s="1"/>
  <c r="C2" i="3" a="1"/>
  <c r="C2" i="3" s="1"/>
  <c r="B2" i="3" a="1"/>
  <c r="B2" i="3" s="1"/>
  <c r="D8" i="3" l="1"/>
  <c r="D9" i="3"/>
  <c r="D10" i="3"/>
  <c r="D7" i="3"/>
  <c r="D4" i="3"/>
  <c r="D5" i="3"/>
  <c r="D2" i="3"/>
  <c r="D6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<sst xmlns="http://schemas.openxmlformats.org/spreadsheetml/2006/main" count="93" uniqueCount="74">
  <si>
    <t>tps</t>
  </si>
  <si>
    <t>recherche</t>
  </si>
  <si>
    <t>standard</t>
  </si>
  <si>
    <t>avancée</t>
  </si>
  <si>
    <t>itérations</t>
  </si>
  <si>
    <t>DIFF</t>
  </si>
  <si>
    <t>3.831000</t>
  </si>
  <si>
    <t>3.351000</t>
  </si>
  <si>
    <t>7.008000</t>
  </si>
  <si>
    <t>4.408000</t>
  </si>
  <si>
    <t>314.050000</t>
  </si>
  <si>
    <t>12.615000</t>
  </si>
  <si>
    <t>153.383000</t>
  </si>
  <si>
    <t>9.572000</t>
  </si>
  <si>
    <t>79.236000</t>
  </si>
  <si>
    <t>8.517000</t>
  </si>
  <si>
    <t>41.207000</t>
  </si>
  <si>
    <t>7.425000</t>
  </si>
  <si>
    <t>20.887000</t>
  </si>
  <si>
    <t>5.911000</t>
  </si>
  <si>
    <t>11.330000</t>
  </si>
  <si>
    <t>4.607000</t>
  </si>
  <si>
    <t>2.644000</t>
  </si>
  <si>
    <t>2.803000</t>
  </si>
  <si>
    <t>niveau</t>
  </si>
  <si>
    <t>737.047000</t>
  </si>
  <si>
    <t>18.960000</t>
  </si>
  <si>
    <t>682.167000</t>
  </si>
  <si>
    <t>17.347000</t>
  </si>
  <si>
    <t>50.716000</t>
  </si>
  <si>
    <t>9.947000</t>
  </si>
  <si>
    <t>53.673000</t>
  </si>
  <si>
    <t>11.075000</t>
  </si>
  <si>
    <t>52.406000</t>
  </si>
  <si>
    <t>10.051000</t>
  </si>
  <si>
    <t>52.040000</t>
  </si>
  <si>
    <t>12.978000</t>
  </si>
  <si>
    <t>333.481000</t>
  </si>
  <si>
    <t>16.579000</t>
  </si>
  <si>
    <t>122.041000</t>
  </si>
  <si>
    <t>12.331000</t>
  </si>
  <si>
    <t>27.081000</t>
  </si>
  <si>
    <t>10.910000</t>
  </si>
  <si>
    <t>10.120000</t>
  </si>
  <si>
    <t>8.166000</t>
  </si>
  <si>
    <t>690.713000</t>
  </si>
  <si>
    <t>18.334000</t>
  </si>
  <si>
    <t>130.749000</t>
  </si>
  <si>
    <t>14.273000</t>
  </si>
  <si>
    <t>Niveau</t>
  </si>
  <si>
    <t>Std</t>
  </si>
  <si>
    <t>Avancé</t>
  </si>
  <si>
    <t>Std2</t>
  </si>
  <si>
    <t>Avancé2</t>
  </si>
  <si>
    <t>Étiquettes de lignes</t>
  </si>
  <si>
    <t>Total général</t>
  </si>
  <si>
    <t>Moyenne de Std2</t>
  </si>
  <si>
    <t>Moyenne de Avancé2</t>
  </si>
  <si>
    <t>10.894000</t>
  </si>
  <si>
    <t>7.183000</t>
  </si>
  <si>
    <t>17.343000</t>
  </si>
  <si>
    <t>9.767000</t>
  </si>
  <si>
    <t>2.793000</t>
  </si>
  <si>
    <t>2.846000</t>
  </si>
  <si>
    <t>2.955000</t>
  </si>
  <si>
    <t>2.816000</t>
  </si>
  <si>
    <t>17.304000</t>
  </si>
  <si>
    <t>9.125000</t>
  </si>
  <si>
    <t>9.680000</t>
  </si>
  <si>
    <t>7.835000</t>
  </si>
  <si>
    <t>310.824000</t>
  </si>
  <si>
    <t>13.367000</t>
  </si>
  <si>
    <t>25.897000</t>
  </si>
  <si>
    <t>8.791000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</si>
</sst>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'Feuil1 (2)'!$B$1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'Feuil1 (2)'!$A$2:$A$10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'Feuil1 (2)'!$B$2:$B$10</c:f>
              <c:numCache>
                <c:formatCode>General</c:formatCode>
                <c:ptCount val="9"/>
                <c:pt idx="0">
                  <c:v>2.6440000000000001</c:v>
                </c:pt>
                <c:pt idx="1">
                  <c:v>3.831</c:v>
                </c:pt>
                <c:pt idx="2">
                  <c:v>7.008</c:v>
                </c:pt>
                <c:pt idx="3">
                  <c:v>11.33</c:v>
                </c:pt>
                <c:pt idx="4">
                  <c:v>20.887</c:v>
                </c:pt>
                <c:pt idx="5">
                  <c:v>41.207000000000001</c:v>
                </c:pt>
                <c:pt idx="6">
                  <c:v>79.236000000000004</c:v>
                </c:pt>
                <c:pt idx="7">
                  <c:v>153.38300000000001</c:v>
                </c:pt>
                <c:pt idx="8">
                  <c:v>314.05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29-4A54-82C8-4B637C0A5BEE}"/>
            </c:ext>
          </c:extLst>
        </c:ser>
        <c:ser>
          <c:idx val="2"/>
          <c:order val="1"/>
          <c:tx>
            <c:strRef>
              <c:f>'Feuil1 (2)'!$C$1</c:f>
              <c:strCache>
                <c:ptCount val="1"/>
                <c:pt idx="0">
                  <c:v>avancée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'Feuil1 (2)'!$A$2:$A$10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'Feuil1 (2)'!$C$2:$C$10</c:f>
              <c:numCache>
                <c:formatCode>General</c:formatCode>
                <c:ptCount val="9"/>
                <c:pt idx="0">
                  <c:v>2.8029999999999999</c:v>
                </c:pt>
                <c:pt idx="1">
                  <c:v>3.351</c:v>
                </c:pt>
                <c:pt idx="2">
                  <c:v>4.4080000000000004</c:v>
                </c:pt>
                <c:pt idx="3">
                  <c:v>4.6070000000000002</c:v>
                </c:pt>
                <c:pt idx="4">
                  <c:v>5.9109999999999996</c:v>
                </c:pt>
                <c:pt idx="5">
                  <c:v>7.4249999999999998</c:v>
                </c:pt>
                <c:pt idx="6">
                  <c:v>8.5169999999999995</c:v>
                </c:pt>
                <c:pt idx="7">
                  <c:v>9.5719999999999992</c:v>
                </c:pt>
                <c:pt idx="8">
                  <c:v>12.615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29-4A54-82C8-4B637C0A5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409119"/>
        <c:axId val="402757424"/>
      </c:lineChart>
      <c:catAx>
        <c:axId val="90440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2757424"/>
        <c:crosses val="autoZero"/>
        <c:auto val="1"/>
        <c:lblAlgn val="ctr"/>
        <c:lblOffset val="100"/>
        <c:noMultiLvlLbl val="0"/>
      </c:catAx>
      <c:valAx>
        <c:axId val="4027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440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[Classeur.xlsx]Feuil1!Tableau croisé dynamique1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Feuil1!$H$1</c:f>
              <c:strCache>
                <c:ptCount val="1"/>
                <c:pt idx="0">
                  <c:v>Moyenne de Std2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Feuil1!$G$2:$G$10</c:f>
              <c:strCache>
                <c:ptCount val="8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Feuil1!$H$2:$H$10</c:f>
              <c:numCache>
                <c:formatCode>General</c:formatCode>
                <c:ptCount val="8"/>
                <c:pt idx="0">
                  <c:v>2.8740000000000001</c:v>
                </c:pt>
                <c:pt idx="1">
                  <c:v>10.231333333333334</c:v>
                </c:pt>
                <c:pt idx="2">
                  <c:v>17.323499999999999</c:v>
                </c:pt>
                <c:pt idx="3">
                  <c:v>26.488999999999997</c:v>
                </c:pt>
                <c:pt idx="4">
                  <c:v>52.208750000000002</c:v>
                </c:pt>
                <c:pt idx="5">
                  <c:v>126.395</c:v>
                </c:pt>
                <c:pt idx="6">
                  <c:v>322.15250000000003</c:v>
                </c:pt>
                <c:pt idx="7">
                  <c:v>703.30899999999986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2-4F4D-A11C-350AD45DAA09}"/>
            </c:ext>
          </c:extLst>
        </c:ser>
        <c:ser>
          <c:idx val="1"/>
          <c:order val="1"/>
          <c:tx>
            <c:strRef>
              <c:f>Feuil1!$I$1</c:f>
              <c:strCache>
                <c:ptCount val="1"/>
                <c:pt idx="0">
                  <c:v>Moyenne de Avancé2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Feuil1!$G$2:$G$10</c:f>
              <c:strCache>
                <c:ptCount val="8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strCache>
            </c:strRef>
          </c:cat>
          <c:val>
            <c:numRef>
              <c:f>Feuil1!$I$2:$I$10</c:f>
              <c:numCache>
                <c:formatCode>General</c:formatCode>
                <c:ptCount val="8"/>
                <c:pt idx="0">
                  <c:v>2.831</c:v>
                </c:pt>
                <c:pt idx="1">
                  <c:v>7.7280000000000006</c:v>
                </c:pt>
                <c:pt idx="2">
                  <c:v>9.4459999999999997</c:v>
                </c:pt>
                <c:pt idx="3">
                  <c:v>9.8505000000000003</c:v>
                </c:pt>
                <c:pt idx="4">
                  <c:v>11.01275</c:v>
                </c:pt>
                <c:pt idx="5">
                  <c:v>13.302</c:v>
                </c:pt>
                <c:pt idx="6">
                  <c:v>14.973000000000001</c:v>
                </c:pt>
                <c:pt idx="7">
                  <c:v>18.213666666666668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2-4F4D-A11C-350AD45DA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148975"/>
        <c:axId val="1434241935"/>
      </c:lineChart>
      <c:catAx>
        <c:axId val="139814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241935"/>
        <c:crosses val="autoZero"/>
        <c:auto val="1"/>
        <c:lblAlgn val="ctr"/>
        <c:lblOffset val="100"/>
        <c:noMultiLvlLbl val="0"/>
      </c:catAx>
      <c:valAx>
        <c:axId val="14342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814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49530</xdr:rowOff>
    </xdr:from>
    <xdr:to>
      <xdr:col>11</xdr:col>
      <xdr:colOff>655320</xdr:colOff>
      <xdr:row>21</xdr:row>
      <xdr:rowOff>49530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95D2A90-4CEF-4570-8E7B-B578FD7A4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14</xdr:row>
      <xdr:rowOff>34290</xdr:rowOff>
    </xdr:from>
    <xdr:to>
      <xdr:col>9</xdr:col>
      <xdr:colOff>457200</xdr:colOff>
      <xdr:row>29</xdr:row>
      <xdr:rowOff>34290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B7BA81-EACE-02B6-EA11-4A65CBB85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le Tura--Durand" refreshedDate="45231.609451388889" createdVersion="8" refreshedVersion="8" minRefreshableVersion="3" recordCount="20" xr:uid="{3A6DACAC-FC09-44A0-ADD5-2E37342D2680}">
  <cacheSource type="worksheet">
    <worksheetSource name="Tableau1"/>
  </cacheSource>
  <cacheFields count="5">
    <cacheField name="Niveau" numFmtId="0">
      <sharedItems containsSemiMixedTypes="0" containsString="0" containsNumber="1" containsInteger="1" minValue="1" maxValue="11" count="8">
        <n v="11"/>
        <n v="8"/>
        <n v="10"/>
        <n v="9"/>
        <n v="7"/>
        <n v="5"/>
        <n v="6"/>
        <n v="1"/>
      </sharedItems>
    </cacheField>
    <cacheField name="Std" numFmtId="0">
      <sharedItems/>
    </cacheField>
    <cacheField name="Avancé" numFmtId="0">
      <sharedItems/>
    </cacheField>
    <cacheField name="Std2" numFmtId="0">
      <sharedItems containsSemiMixedTypes="0" containsString="0" containsNumber="1" minValue="2.7930000000000001" maxValue="737.04700000000003"/>
    </cacheField>
    <cacheField name="Avancé2" numFmtId="0">
      <sharedItems containsSemiMixedTypes="0" containsString="0" containsNumber="1" minValue="2.8159999999999998" maxValue="18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737.047000"/>
    <s v="18.960000"/>
    <n v="737.04700000000003"/>
    <n v="18.96"/>
  </r>
  <r>
    <x v="0"/>
    <s v="682.167000"/>
    <s v="17.347000"/>
    <n v="682.16700000000003"/>
    <n v="17.347000000000001"/>
  </r>
  <r>
    <x v="1"/>
    <s v="50.716000"/>
    <s v="9.947000"/>
    <n v="50.716000000000001"/>
    <n v="9.9469999999999992"/>
  </r>
  <r>
    <x v="1"/>
    <s v="53.673000"/>
    <s v="11.075000"/>
    <n v="53.673000000000002"/>
    <n v="11.074999999999999"/>
  </r>
  <r>
    <x v="1"/>
    <s v="52.406000"/>
    <s v="10.051000"/>
    <n v="52.405999999999999"/>
    <n v="10.051"/>
  </r>
  <r>
    <x v="1"/>
    <s v="52.040000"/>
    <s v="12.978000"/>
    <n v="52.04"/>
    <n v="12.978"/>
  </r>
  <r>
    <x v="2"/>
    <s v="333.481000"/>
    <s v="16.579000"/>
    <n v="333.48099999999999"/>
    <n v="16.579000000000001"/>
  </r>
  <r>
    <x v="3"/>
    <s v="122.041000"/>
    <s v="12.331000"/>
    <n v="122.041"/>
    <n v="12.331"/>
  </r>
  <r>
    <x v="4"/>
    <s v="27.081000"/>
    <s v="10.910000"/>
    <n v="27.081"/>
    <n v="10.91"/>
  </r>
  <r>
    <x v="5"/>
    <s v="10.120000"/>
    <s v="8.166000"/>
    <n v="10.119999999999999"/>
    <n v="8.1660000000000004"/>
  </r>
  <r>
    <x v="0"/>
    <s v="690.713000"/>
    <s v="18.334000"/>
    <n v="690.71299999999997"/>
    <n v="18.334"/>
  </r>
  <r>
    <x v="3"/>
    <s v="130.749000"/>
    <s v="14.273000"/>
    <n v="130.749"/>
    <n v="14.273"/>
  </r>
  <r>
    <x v="5"/>
    <s v="10.894000"/>
    <s v="7.183000"/>
    <n v="10.894"/>
    <n v="7.1829999999999998"/>
  </r>
  <r>
    <x v="6"/>
    <s v="17.343000"/>
    <s v="9.767000"/>
    <n v="17.343"/>
    <n v="9.7669999999999995"/>
  </r>
  <r>
    <x v="7"/>
    <s v="2.793000"/>
    <s v="2.846000"/>
    <n v="2.7930000000000001"/>
    <n v="2.8460000000000001"/>
  </r>
  <r>
    <x v="7"/>
    <s v="2.955000"/>
    <s v="2.816000"/>
    <n v="2.9550000000000001"/>
    <n v="2.8159999999999998"/>
  </r>
  <r>
    <x v="6"/>
    <s v="17.304000"/>
    <s v="9.125000"/>
    <n v="17.303999999999998"/>
    <n v="9.125"/>
  </r>
  <r>
    <x v="5"/>
    <s v="9.680000"/>
    <s v="7.835000"/>
    <n v="9.68"/>
    <n v="7.835"/>
  </r>
  <r>
    <x v="2"/>
    <s v="310.824000"/>
    <s v="13.367000"/>
    <n v="310.82400000000001"/>
    <n v="13.367000000000001"/>
  </r>
  <r>
    <x v="4"/>
    <s v="25.897000"/>
    <s v="8.791000"/>
    <n v="25.896999999999998"/>
    <n v="8.791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DFEB7-2428-4846-89C3-47FAB6E42C26}" name="Tableau croisé dynamique1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G1:I10" firstHeaderRow="0" firstDataRow="1" firstDataCol="1"/>
  <pivotFields count="5">
    <pivotField axis="axisRow" showAll="0" sortType="ascending">
      <items count="9">
        <item x="7"/>
        <item x="5"/>
        <item x="6"/>
        <item x="4"/>
        <item x="1"/>
        <item x="3"/>
        <item x="2"/>
        <item x="0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oyenne de Std2" fld="3" subtotal="average" baseField="0" baseItem="0"/>
    <dataField name="Moyenne de Avancé2" fld="4" subtotal="average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4A1B1-7693-40C5-B445-8E0AC3DF7F6D}" name="Tableau1" displayName="Tableau1" ref="A1:E21" totalsRowShown="0">
  <autoFilter ref="A1:E21" xr:uid="{DF04A1B1-7693-40C5-B445-8E0AC3DF7F6D}"/>
  <tableColumns count="5">
    <tableColumn id="1" xr3:uid="{ED2C271D-BCB6-4463-BE91-89AC85D955DD}" name="Niveau"/>
    <tableColumn id="2" xr3:uid="{24AEE4EB-89C1-4A8A-955D-994F09CF2B71}" name="Std"/>
    <tableColumn id="3" xr3:uid="{543D37FA-2373-49B3-A3EE-DF7C60D996DA}" name="Avancé"/>
    <tableColumn id="4" xr3:uid="{CDFC214F-5B8A-4127-8D83-A5D20C4CC0F0}" name="Std2" dataDxfId="1">
      <calculatedColumnFormula>VALUE(SUBSTITUTE(Tableau1[[#This Row],[Std]],".",","))</calculatedColumnFormula>
    </tableColumn>
    <tableColumn id="5" xr3:uid="{C98F6FDA-9BE3-42EB-8D15-1789FDD29644}" name="Avancé2" dataDxfId="0">
      <calculatedColumnFormula>VALUE(SUBSTITUTE(Tableau1[[#This Row],[Avancé]],".",","))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3301-13D6-4095-A607-15C2F27253A9}">
  <dimension ref="A1:D34"/>
  <sheetViews>
    <sheetView workbookViewId="0">
      <selection activeCell="B3" sqref="B3"/>
    </sheetView>
  </sheetViews>
  <sheetFormatPr baseColWidth="10" defaultRowHeight="14.4" x14ac:dyDescent="0.3"/>
  <sheetData>
    <row r="1" spans="1:4" x14ac:dyDescent="0.3">
      <c r="A1" t="s">
        <v>4</v>
      </c>
      <c r="B1" t="s">
        <v>2</v>
      </c>
      <c r="C1" t="s">
        <v>3</v>
      </c>
      <c r="D1" t="s">
        <v>5</v>
      </c>
    </row>
    <row r="2" spans="1:4" x14ac:dyDescent="0.3">
      <c r="A2">
        <v>3</v>
      </c>
      <c r="B2" cm="1">
        <f t="array" ref="B2">VALUE(SUBSTITUTE(INDEX($C$17:$C$34,MATCH($A2&amp;B$1, $A$17:$A$34&amp;$B$17:$B$34, 0)),".",","))</f>
        <v>2.6440000000000001</v>
      </c>
      <c r="C2" cm="1">
        <f t="array" ref="C2">VALUE(SUBSTITUTE(INDEX($C$17:$C$34,MATCH($A2&amp;C$1, $A$17:$A$34&amp;$B$17:$B$34, 0)),".",","))</f>
        <v>2.8029999999999999</v>
      </c>
      <c r="D2">
        <f>B2-C2</f>
        <v>-0.15899999999999981</v>
      </c>
    </row>
    <row r="3" spans="1:4" x14ac:dyDescent="0.3">
      <c r="A3">
        <v>4</v>
      </c>
      <c r="B3" cm="1">
        <f t="array" ref="B3">VALUE(SUBSTITUTE(INDEX($C$17:$C$34,MATCH($A3&amp;B$1, $A$17:$A$34&amp;$B$17:$B$34, 0)),".",","))</f>
        <v>3.831</v>
      </c>
      <c r="C3" cm="1">
        <f t="array" ref="C3">VALUE(SUBSTITUTE(INDEX($C$17:$C$34,MATCH($A3&amp;C$1, $A$17:$A$34&amp;$B$17:$B$34, 0)),".",","))</f>
        <v>3.351</v>
      </c>
      <c r="D3">
        <f t="shared" ref="D3:D10" si="0">B3-C3</f>
        <v>0.48</v>
      </c>
    </row>
    <row r="4" spans="1:4" x14ac:dyDescent="0.3">
      <c r="A4">
        <v>5</v>
      </c>
      <c r="B4" cm="1">
        <f t="array" ref="B4">VALUE(SUBSTITUTE(INDEX($C$17:$C$34,MATCH($A4&amp;B$1, $A$17:$A$34&amp;$B$17:$B$34, 0)),".",","))</f>
        <v>7.008</v>
      </c>
      <c r="C4" cm="1">
        <f t="array" ref="C4">VALUE(SUBSTITUTE(INDEX($C$17:$C$34,MATCH($A4&amp;C$1, $A$17:$A$34&amp;$B$17:$B$34, 0)),".",","))</f>
        <v>4.4080000000000004</v>
      </c>
      <c r="D4">
        <f t="shared" si="0"/>
        <v>2.5999999999999996</v>
      </c>
    </row>
    <row r="5" spans="1:4" x14ac:dyDescent="0.3">
      <c r="A5">
        <v>6</v>
      </c>
      <c r="B5" cm="1">
        <f t="array" ref="B5">VALUE(SUBSTITUTE(INDEX($C$17:$C$34,MATCH($A5&amp;B$1, $A$17:$A$34&amp;$B$17:$B$34, 0)),".",","))</f>
        <v>11.33</v>
      </c>
      <c r="C5" cm="1">
        <f t="array" ref="C5">VALUE(SUBSTITUTE(INDEX($C$17:$C$34,MATCH($A5&amp;C$1, $A$17:$A$34&amp;$B$17:$B$34, 0)),".",","))</f>
        <v>4.6070000000000002</v>
      </c>
      <c r="D5">
        <f t="shared" si="0"/>
        <v>6.7229999999999999</v>
      </c>
    </row>
    <row r="6" spans="1:4" x14ac:dyDescent="0.3">
      <c r="A6">
        <v>7</v>
      </c>
      <c r="B6" cm="1">
        <f t="array" ref="B6">VALUE(SUBSTITUTE(INDEX($C$17:$C$34,MATCH($A6&amp;B$1, $A$17:$A$34&amp;$B$17:$B$34, 0)),".",","))</f>
        <v>20.887</v>
      </c>
      <c r="C6" cm="1">
        <f t="array" ref="C6">VALUE(SUBSTITUTE(INDEX($C$17:$C$34,MATCH($A6&amp;C$1, $A$17:$A$34&amp;$B$17:$B$34, 0)),".",","))</f>
        <v>5.9109999999999996</v>
      </c>
      <c r="D6">
        <f t="shared" si="0"/>
        <v>14.976000000000001</v>
      </c>
    </row>
    <row r="7" spans="1:4" x14ac:dyDescent="0.3">
      <c r="A7">
        <v>8</v>
      </c>
      <c r="B7" cm="1">
        <f t="array" ref="B7">VALUE(SUBSTITUTE(INDEX($C$17:$C$34,MATCH($A7&amp;B$1, $A$17:$A$34&amp;$B$17:$B$34, 0)),".",","))</f>
        <v>41.207000000000001</v>
      </c>
      <c r="C7" cm="1">
        <f t="array" ref="C7">VALUE(SUBSTITUTE(INDEX($C$17:$C$34,MATCH($A7&amp;C$1, $A$17:$A$34&amp;$B$17:$B$34, 0)),".",","))</f>
        <v>7.4249999999999998</v>
      </c>
      <c r="D7">
        <f t="shared" si="0"/>
        <v>33.782000000000004</v>
      </c>
    </row>
    <row r="8" spans="1:4" x14ac:dyDescent="0.3">
      <c r="A8">
        <v>9</v>
      </c>
      <c r="B8" cm="1">
        <f t="array" ref="B8">VALUE(SUBSTITUTE(INDEX($C$17:$C$34,MATCH($A8&amp;B$1, $A$17:$A$34&amp;$B$17:$B$34, 0)),".",","))</f>
        <v>79.236000000000004</v>
      </c>
      <c r="C8" cm="1">
        <f t="array" ref="C8">VALUE(SUBSTITUTE(INDEX($C$17:$C$34,MATCH($A8&amp;C$1, $A$17:$A$34&amp;$B$17:$B$34, 0)),".",","))</f>
        <v>8.5169999999999995</v>
      </c>
      <c r="D8">
        <f t="shared" si="0"/>
        <v>70.719000000000008</v>
      </c>
    </row>
    <row r="9" spans="1:4" x14ac:dyDescent="0.3">
      <c r="A9">
        <v>10</v>
      </c>
      <c r="B9" cm="1">
        <f t="array" ref="B9">VALUE(SUBSTITUTE(INDEX($C$17:$C$34,MATCH($A9&amp;B$1, $A$17:$A$34&amp;$B$17:$B$34, 0)),".",","))</f>
        <v>153.38300000000001</v>
      </c>
      <c r="C9" cm="1">
        <f t="array" ref="C9">VALUE(SUBSTITUTE(INDEX($C$17:$C$34,MATCH($A9&amp;C$1, $A$17:$A$34&amp;$B$17:$B$34, 0)),".",","))</f>
        <v>9.5719999999999992</v>
      </c>
      <c r="D9">
        <f t="shared" si="0"/>
        <v>143.81100000000001</v>
      </c>
    </row>
    <row r="10" spans="1:4" x14ac:dyDescent="0.3">
      <c r="A10">
        <v>11</v>
      </c>
      <c r="B10" cm="1">
        <f t="array" ref="B10">VALUE(SUBSTITUTE(INDEX($C$17:$C$34,MATCH($A10&amp;B$1, $A$17:$A$34&amp;$B$17:$B$34, 0)),".",","))</f>
        <v>314.05</v>
      </c>
      <c r="C10" cm="1">
        <f t="array" ref="C10">VALUE(SUBSTITUTE(INDEX($C$17:$C$34,MATCH($A10&amp;C$1, $A$17:$A$34&amp;$B$17:$B$34, 0)),".",","))</f>
        <v>12.615</v>
      </c>
      <c r="D10">
        <f t="shared" si="0"/>
        <v>301.435</v>
      </c>
    </row>
    <row r="16" spans="1:4" x14ac:dyDescent="0.3">
      <c r="A16" t="s">
        <v>24</v>
      </c>
      <c r="B16" t="s">
        <v>1</v>
      </c>
      <c r="C16" t="s">
        <v>0</v>
      </c>
      <c r="D16" t="s">
        <v>4</v>
      </c>
    </row>
    <row r="17" spans="1:3" x14ac:dyDescent="0.3">
      <c r="A17">
        <v>3</v>
      </c>
      <c r="B17" t="s">
        <v>2</v>
      </c>
      <c r="C17" t="s">
        <v>22</v>
      </c>
    </row>
    <row r="18" spans="1:3" x14ac:dyDescent="0.3">
      <c r="A18">
        <v>3</v>
      </c>
      <c r="B18" t="s">
        <v>3</v>
      </c>
      <c r="C18" t="s">
        <v>23</v>
      </c>
    </row>
    <row r="19" spans="1:3" x14ac:dyDescent="0.3">
      <c r="A19">
        <v>4</v>
      </c>
      <c r="B19" t="s">
        <v>3</v>
      </c>
      <c r="C19" t="s">
        <v>7</v>
      </c>
    </row>
    <row r="20" spans="1:3" x14ac:dyDescent="0.3">
      <c r="A20">
        <v>4</v>
      </c>
      <c r="B20" t="s">
        <v>2</v>
      </c>
      <c r="C20" t="s">
        <v>6</v>
      </c>
    </row>
    <row r="21" spans="1:3" x14ac:dyDescent="0.3">
      <c r="A21">
        <v>5</v>
      </c>
      <c r="B21" t="s">
        <v>3</v>
      </c>
      <c r="C21" t="s">
        <v>9</v>
      </c>
    </row>
    <row r="22" spans="1:3" x14ac:dyDescent="0.3">
      <c r="A22">
        <v>5</v>
      </c>
      <c r="B22" t="s">
        <v>2</v>
      </c>
      <c r="C22" t="s">
        <v>8</v>
      </c>
    </row>
    <row r="23" spans="1:3" x14ac:dyDescent="0.3">
      <c r="A23">
        <v>6</v>
      </c>
      <c r="B23" t="s">
        <v>3</v>
      </c>
      <c r="C23" t="s">
        <v>21</v>
      </c>
    </row>
    <row r="24" spans="1:3" x14ac:dyDescent="0.3">
      <c r="A24">
        <v>6</v>
      </c>
      <c r="B24" t="s">
        <v>2</v>
      </c>
      <c r="C24" t="s">
        <v>20</v>
      </c>
    </row>
    <row r="25" spans="1:3" x14ac:dyDescent="0.3">
      <c r="A25">
        <v>7</v>
      </c>
      <c r="B25" t="s">
        <v>3</v>
      </c>
      <c r="C25" t="s">
        <v>19</v>
      </c>
    </row>
    <row r="26" spans="1:3" x14ac:dyDescent="0.3">
      <c r="A26">
        <v>7</v>
      </c>
      <c r="B26" t="s">
        <v>2</v>
      </c>
      <c r="C26" t="s">
        <v>18</v>
      </c>
    </row>
    <row r="27" spans="1:3" x14ac:dyDescent="0.3">
      <c r="A27">
        <v>8</v>
      </c>
      <c r="B27" t="s">
        <v>3</v>
      </c>
      <c r="C27" t="s">
        <v>17</v>
      </c>
    </row>
    <row r="28" spans="1:3" x14ac:dyDescent="0.3">
      <c r="A28">
        <v>8</v>
      </c>
      <c r="B28" t="s">
        <v>2</v>
      </c>
      <c r="C28" t="s">
        <v>16</v>
      </c>
    </row>
    <row r="29" spans="1:3" x14ac:dyDescent="0.3">
      <c r="A29">
        <v>9</v>
      </c>
      <c r="B29" t="s">
        <v>3</v>
      </c>
      <c r="C29" t="s">
        <v>15</v>
      </c>
    </row>
    <row r="30" spans="1:3" x14ac:dyDescent="0.3">
      <c r="A30">
        <v>9</v>
      </c>
      <c r="B30" t="s">
        <v>2</v>
      </c>
      <c r="C30" t="s">
        <v>14</v>
      </c>
    </row>
    <row r="31" spans="1:3" x14ac:dyDescent="0.3">
      <c r="A31">
        <v>10</v>
      </c>
      <c r="B31" t="s">
        <v>3</v>
      </c>
      <c r="C31" t="s">
        <v>13</v>
      </c>
    </row>
    <row r="32" spans="1:3" x14ac:dyDescent="0.3">
      <c r="A32">
        <v>10</v>
      </c>
      <c r="B32" t="s">
        <v>2</v>
      </c>
      <c r="C32" t="s">
        <v>12</v>
      </c>
    </row>
    <row r="33" spans="1:3" x14ac:dyDescent="0.3">
      <c r="A33">
        <v>11</v>
      </c>
      <c r="B33" t="s">
        <v>3</v>
      </c>
      <c r="C33" t="s">
        <v>11</v>
      </c>
    </row>
    <row r="34" spans="1:3" x14ac:dyDescent="0.3">
      <c r="A34">
        <v>11</v>
      </c>
      <c r="B34" t="s">
        <v>2</v>
      </c>
      <c r="C3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53FC-29A0-409D-B71C-DA3EBECFE833}">
  <dimension ref="A1:I21"/>
  <sheetViews>
    <sheetView tabSelected="1" workbookViewId="0">
      <selection activeCell="I11" sqref="I11"/>
    </sheetView>
  </sheetViews>
  <sheetFormatPr baseColWidth="10" defaultRowHeight="14.4" x14ac:dyDescent="0.3"/>
  <cols>
    <col min="7" max="7" width="19.5546875" bestFit="1" customWidth="1"/>
    <col min="8" max="8" width="15.88671875" bestFit="1" customWidth="1"/>
    <col min="9" max="9" width="19.44140625" bestFit="1" customWidth="1"/>
    <col min="10" max="13" width="7" bestFit="1" customWidth="1"/>
    <col min="14" max="19" width="8" bestFit="1" customWidth="1"/>
    <col min="20" max="20" width="11.88671875" bestFit="1" customWidth="1"/>
    <col min="21" max="21" width="12.21875" bestFit="1" customWidth="1"/>
    <col min="22" max="22" width="10" bestFit="1" customWidth="1"/>
    <col min="23" max="23" width="12.21875" bestFit="1" customWidth="1"/>
    <col min="24" max="24" width="10" bestFit="1" customWidth="1"/>
    <col min="25" max="25" width="12.21875" bestFit="1" customWidth="1"/>
    <col min="26" max="26" width="10" bestFit="1" customWidth="1"/>
    <col min="27" max="27" width="12.21875" bestFit="1" customWidth="1"/>
    <col min="28" max="28" width="10" bestFit="1" customWidth="1"/>
    <col min="29" max="29" width="12.21875" bestFit="1" customWidth="1"/>
    <col min="30" max="30" width="10" bestFit="1" customWidth="1"/>
    <col min="31" max="31" width="12.21875" bestFit="1" customWidth="1"/>
    <col min="32" max="32" width="11.88671875" bestFit="1" customWidth="1"/>
  </cols>
  <sheetData>
    <row r="1" spans="1:9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G1" s="1" t="s">
        <v>54</v>
      </c>
      <c r="H1" t="s">
        <v>56</v>
      </c>
      <c r="I1" t="s">
        <v>57</v>
      </c>
    </row>
    <row r="2" spans="1:9" x14ac:dyDescent="0.3">
      <c r="A2">
        <v>11</v>
      </c>
      <c r="B2" t="s">
        <v>25</v>
      </c>
      <c r="C2" t="s">
        <v>26</v>
      </c>
      <c r="D2">
        <f>VALUE(SUBSTITUTE(Tableau1[[#This Row],[Std]],".",","))</f>
        <v>737.04700000000003</v>
      </c>
      <c r="E2">
        <f>VALUE(SUBSTITUTE(Tableau1[[#This Row],[Avancé]],".",","))</f>
        <v>18.96</v>
      </c>
      <c r="G2" s="2">
        <v>1</v>
      </c>
      <c r="H2" s="3">
        <v>2.8740000000000001</v>
      </c>
      <c r="I2" s="3">
        <v>2.831</v>
      </c>
    </row>
    <row r="3" spans="1:9" x14ac:dyDescent="0.3">
      <c r="A3">
        <v>11</v>
      </c>
      <c r="B3" t="s">
        <v>27</v>
      </c>
      <c r="C3" t="s">
        <v>28</v>
      </c>
      <c r="D3">
        <f>VALUE(SUBSTITUTE(Tableau1[[#This Row],[Std]],".",","))</f>
        <v>682.16700000000003</v>
      </c>
      <c r="E3">
        <f>VALUE(SUBSTITUTE(Tableau1[[#This Row],[Avancé]],".",","))</f>
        <v>17.347000000000001</v>
      </c>
      <c r="G3" s="2">
        <v>5</v>
      </c>
      <c r="H3" s="3">
        <v>10.231333333333334</v>
      </c>
      <c r="I3" s="3">
        <v>7.7280000000000006</v>
      </c>
    </row>
    <row r="4" spans="1:9" x14ac:dyDescent="0.3">
      <c r="A4">
        <v>8</v>
      </c>
      <c r="B4" t="s">
        <v>29</v>
      </c>
      <c r="C4" t="s">
        <v>30</v>
      </c>
      <c r="D4">
        <f>VALUE(SUBSTITUTE(Tableau1[[#This Row],[Std]],".",","))</f>
        <v>50.716000000000001</v>
      </c>
      <c r="E4">
        <f>VALUE(SUBSTITUTE(Tableau1[[#This Row],[Avancé]],".",","))</f>
        <v>9.9469999999999992</v>
      </c>
      <c r="G4" s="2">
        <v>6</v>
      </c>
      <c r="H4" s="3">
        <v>17.323499999999999</v>
      </c>
      <c r="I4" s="3">
        <v>9.4459999999999997</v>
      </c>
    </row>
    <row r="5" spans="1:9" x14ac:dyDescent="0.3">
      <c r="A5">
        <v>8</v>
      </c>
      <c r="B5" t="s">
        <v>31</v>
      </c>
      <c r="C5" t="s">
        <v>32</v>
      </c>
      <c r="D5">
        <f>VALUE(SUBSTITUTE(Tableau1[[#This Row],[Std]],".",","))</f>
        <v>53.673000000000002</v>
      </c>
      <c r="E5">
        <f>VALUE(SUBSTITUTE(Tableau1[[#This Row],[Avancé]],".",","))</f>
        <v>11.074999999999999</v>
      </c>
      <c r="G5" s="2">
        <v>7</v>
      </c>
      <c r="H5" s="3">
        <v>26.488999999999997</v>
      </c>
      <c r="I5" s="3">
        <v>9.8505000000000003</v>
      </c>
    </row>
    <row r="6" spans="1:9" x14ac:dyDescent="0.3">
      <c r="A6">
        <v>8</v>
      </c>
      <c r="B6" t="s">
        <v>33</v>
      </c>
      <c r="C6" t="s">
        <v>34</v>
      </c>
      <c r="D6">
        <f>VALUE(SUBSTITUTE(Tableau1[[#This Row],[Std]],".",","))</f>
        <v>52.405999999999999</v>
      </c>
      <c r="E6">
        <f>VALUE(SUBSTITUTE(Tableau1[[#This Row],[Avancé]],".",","))</f>
        <v>10.051</v>
      </c>
      <c r="G6" s="2">
        <v>8</v>
      </c>
      <c r="H6" s="3">
        <v>52.208750000000002</v>
      </c>
      <c r="I6" s="3">
        <v>11.01275</v>
      </c>
    </row>
    <row r="7" spans="1:9" x14ac:dyDescent="0.3">
      <c r="A7">
        <v>8</v>
      </c>
      <c r="B7" t="s">
        <v>35</v>
      </c>
      <c r="C7" t="s">
        <v>36</v>
      </c>
      <c r="D7">
        <f>VALUE(SUBSTITUTE(Tableau1[[#This Row],[Std]],".",","))</f>
        <v>52.04</v>
      </c>
      <c r="E7">
        <f>VALUE(SUBSTITUTE(Tableau1[[#This Row],[Avancé]],".",","))</f>
        <v>12.978</v>
      </c>
      <c r="G7" s="2">
        <v>9</v>
      </c>
      <c r="H7" s="3">
        <v>126.395</v>
      </c>
      <c r="I7" s="3">
        <v>13.302</v>
      </c>
    </row>
    <row r="8" spans="1:9" x14ac:dyDescent="0.3">
      <c r="A8">
        <v>10</v>
      </c>
      <c r="B8" t="s">
        <v>37</v>
      </c>
      <c r="C8" t="s">
        <v>38</v>
      </c>
      <c r="D8">
        <f>VALUE(SUBSTITUTE(Tableau1[[#This Row],[Std]],".",","))</f>
        <v>333.48099999999999</v>
      </c>
      <c r="E8">
        <f>VALUE(SUBSTITUTE(Tableau1[[#This Row],[Avancé]],".",","))</f>
        <v>16.579000000000001</v>
      </c>
      <c r="G8" s="2">
        <v>10</v>
      </c>
      <c r="H8" s="3">
        <v>322.15250000000003</v>
      </c>
      <c r="I8" s="3">
        <v>14.973000000000001</v>
      </c>
    </row>
    <row r="9" spans="1:9" x14ac:dyDescent="0.3">
      <c r="A9">
        <v>9</v>
      </c>
      <c r="B9" t="s">
        <v>39</v>
      </c>
      <c r="C9" t="s">
        <v>40</v>
      </c>
      <c r="D9">
        <f>VALUE(SUBSTITUTE(Tableau1[[#This Row],[Std]],".",","))</f>
        <v>122.041</v>
      </c>
      <c r="E9">
        <f>VALUE(SUBSTITUTE(Tableau1[[#This Row],[Avancé]],".",","))</f>
        <v>12.331</v>
      </c>
      <c r="G9" s="2">
        <v>11</v>
      </c>
      <c r="H9" s="3">
        <v>703.30899999999986</v>
      </c>
      <c r="I9" s="3">
        <v>18.213666666666668</v>
      </c>
    </row>
    <row r="10" spans="1:9" x14ac:dyDescent="0.3">
      <c r="A10">
        <v>7</v>
      </c>
      <c r="B10" t="s">
        <v>41</v>
      </c>
      <c r="C10" t="s">
        <v>42</v>
      </c>
      <c r="D10">
        <f>VALUE(SUBSTITUTE(Tableau1[[#This Row],[Std]],".",","))</f>
        <v>27.081</v>
      </c>
      <c r="E10">
        <f>VALUE(SUBSTITUTE(Tableau1[[#This Row],[Avancé]],".",","))</f>
        <v>10.91</v>
      </c>
      <c r="G10" s="2" t="s">
        <v>55</v>
      </c>
      <c r="H10" s="3">
        <v>166.99619999999999</v>
      </c>
      <c r="I10" s="3">
        <v>11.13405</v>
      </c>
    </row>
    <row r="11" spans="1:9" x14ac:dyDescent="0.3">
      <c r="A11">
        <v>5</v>
      </c>
      <c r="B11" t="s">
        <v>43</v>
      </c>
      <c r="C11" t="s">
        <v>44</v>
      </c>
      <c r="D11">
        <f>VALUE(SUBSTITUTE(Tableau1[[#This Row],[Std]],".",","))</f>
        <v>10.119999999999999</v>
      </c>
      <c r="E11">
        <f>VALUE(SUBSTITUTE(Tableau1[[#This Row],[Avancé]],".",","))</f>
        <v>8.1660000000000004</v>
      </c>
    </row>
    <row r="12" spans="1:9" x14ac:dyDescent="0.3">
      <c r="A12">
        <v>11</v>
      </c>
      <c r="B12" t="s">
        <v>45</v>
      </c>
      <c r="C12" t="s">
        <v>46</v>
      </c>
      <c r="D12">
        <f>VALUE(SUBSTITUTE(Tableau1[[#This Row],[Std]],".",","))</f>
        <v>690.71299999999997</v>
      </c>
      <c r="E12">
        <f>VALUE(SUBSTITUTE(Tableau1[[#This Row],[Avancé]],".",","))</f>
        <v>18.334</v>
      </c>
    </row>
    <row r="13" spans="1:9" x14ac:dyDescent="0.3">
      <c r="A13">
        <v>9</v>
      </c>
      <c r="B13" t="s">
        <v>47</v>
      </c>
      <c r="C13" t="s">
        <v>48</v>
      </c>
      <c r="D13">
        <f>VALUE(SUBSTITUTE(Tableau1[[#This Row],[Std]],".",","))</f>
        <v>130.749</v>
      </c>
      <c r="E13">
        <f>VALUE(SUBSTITUTE(Tableau1[[#This Row],[Avancé]],".",","))</f>
        <v>14.273</v>
      </c>
    </row>
    <row r="14" spans="1:9" x14ac:dyDescent="0.3">
      <c r="A14">
        <v>5</v>
      </c>
      <c r="B14" t="s">
        <v>58</v>
      </c>
      <c r="C14" t="s">
        <v>59</v>
      </c>
      <c r="D14" s="3">
        <f>VALUE(SUBSTITUTE(Tableau1[[#This Row],[Std]],".",","))</f>
        <v>10.894</v>
      </c>
      <c r="E14" s="3">
        <f>VALUE(SUBSTITUTE(Tableau1[[#This Row],[Avancé]],".",","))</f>
        <v>7.1829999999999998</v>
      </c>
    </row>
    <row r="15" spans="1:9" x14ac:dyDescent="0.3">
      <c r="A15">
        <v>6</v>
      </c>
      <c r="B15" t="s">
        <v>60</v>
      </c>
      <c r="C15" t="s">
        <v>61</v>
      </c>
      <c r="D15" s="3">
        <f>VALUE(SUBSTITUTE(Tableau1[[#This Row],[Std]],".",","))</f>
        <v>17.343</v>
      </c>
      <c r="E15" s="3">
        <f>VALUE(SUBSTITUTE(Tableau1[[#This Row],[Avancé]],".",","))</f>
        <v>9.7669999999999995</v>
      </c>
    </row>
    <row r="16" spans="1:9" x14ac:dyDescent="0.3">
      <c r="A16">
        <v>1</v>
      </c>
      <c r="B16" t="s">
        <v>62</v>
      </c>
      <c r="C16" t="s">
        <v>63</v>
      </c>
      <c r="D16" s="3">
        <f>VALUE(SUBSTITUTE(Tableau1[[#This Row],[Std]],".",","))</f>
        <v>2.7930000000000001</v>
      </c>
      <c r="E16" s="3">
        <f>VALUE(SUBSTITUTE(Tableau1[[#This Row],[Avancé]],".",","))</f>
        <v>2.8460000000000001</v>
      </c>
    </row>
    <row r="17" spans="1:5" x14ac:dyDescent="0.3">
      <c r="A17">
        <v>1</v>
      </c>
      <c r="B17" t="s">
        <v>64</v>
      </c>
      <c r="C17" t="s">
        <v>65</v>
      </c>
      <c r="D17" s="3">
        <f>VALUE(SUBSTITUTE(Tableau1[[#This Row],[Std]],".",","))</f>
        <v>2.9550000000000001</v>
      </c>
      <c r="E17" s="3">
        <f>VALUE(SUBSTITUTE(Tableau1[[#This Row],[Avancé]],".",","))</f>
        <v>2.8159999999999998</v>
      </c>
    </row>
    <row r="18" spans="1:5" x14ac:dyDescent="0.3">
      <c r="A18">
        <v>6</v>
      </c>
      <c r="B18" t="s">
        <v>66</v>
      </c>
      <c r="C18" t="s">
        <v>67</v>
      </c>
      <c r="D18" s="3">
        <f>VALUE(SUBSTITUTE(Tableau1[[#This Row],[Std]],".",","))</f>
        <v>17.303999999999998</v>
      </c>
      <c r="E18" s="3">
        <f>VALUE(SUBSTITUTE(Tableau1[[#This Row],[Avancé]],".",","))</f>
        <v>9.125</v>
      </c>
    </row>
    <row r="19" spans="1:5" x14ac:dyDescent="0.3">
      <c r="A19">
        <v>5</v>
      </c>
      <c r="B19" t="s">
        <v>68</v>
      </c>
      <c r="C19" t="s">
        <v>69</v>
      </c>
      <c r="D19" s="3">
        <f>VALUE(SUBSTITUTE(Tableau1[[#This Row],[Std]],".",","))</f>
        <v>9.68</v>
      </c>
      <c r="E19" s="3">
        <f>VALUE(SUBSTITUTE(Tableau1[[#This Row],[Avancé]],".",","))</f>
        <v>7.835</v>
      </c>
    </row>
    <row r="20" spans="1:5" x14ac:dyDescent="0.3">
      <c r="A20">
        <v>10</v>
      </c>
      <c r="B20" t="s">
        <v>70</v>
      </c>
      <c r="C20" t="s">
        <v>71</v>
      </c>
      <c r="D20" s="3">
        <f>VALUE(SUBSTITUTE(Tableau1[[#This Row],[Std]],".",","))</f>
        <v>310.82400000000001</v>
      </c>
      <c r="E20" s="3">
        <f>VALUE(SUBSTITUTE(Tableau1[[#This Row],[Avancé]],".",","))</f>
        <v>13.367000000000001</v>
      </c>
    </row>
    <row r="21" spans="1:5" x14ac:dyDescent="0.3">
      <c r="A21">
        <v>7</v>
      </c>
      <c r="B21" t="s">
        <v>72</v>
      </c>
      <c r="C21" t="s">
        <v>73</v>
      </c>
      <c r="D21" s="3">
        <f>VALUE(SUBSTITUTE(Tableau1[[#This Row],[Std]],".",","))</f>
        <v>25.896999999999998</v>
      </c>
      <c r="E21" s="3">
        <f>VALUE(SUBSTITUTE(Tableau1[[#This Row],[Avancé]],".",","))</f>
        <v>8.7910000000000004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TURA-EXT</dc:creator>
  <cp:lastModifiedBy>Camille Tura--Durand</cp:lastModifiedBy>
  <dcterms:created xsi:type="dcterms:W3CDTF">2023-10-30T19:53:38Z</dcterms:created>
  <dcterms:modified xsi:type="dcterms:W3CDTF">2023-11-01T13:38:22Z</dcterms:modified>
</cp:coreProperties>
</file>