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C722579-E95C-4D12-BDF6-27642E1E0125}" xr6:coauthVersionLast="47" xr6:coauthVersionMax="47" xr10:uidLastSave="{00000000-0000-0000-0000-000000000000}"/>
  <bookViews>
    <workbookView xWindow="-108" yWindow="-108" windowWidth="23256" windowHeight="12576" xr2:uid="{799D4023-BF42-4FBD-9E37-E68EAE9674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5" i="1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Y20" i="1"/>
  <c r="Z20" i="1"/>
  <c r="AA20" i="1"/>
  <c r="AB20" i="1"/>
  <c r="AB19" i="1"/>
  <c r="AA19" i="1"/>
  <c r="Z19" i="1"/>
  <c r="Y19" i="1"/>
  <c r="AB18" i="1"/>
  <c r="AA18" i="1"/>
  <c r="Z18" i="1"/>
  <c r="Y18" i="1"/>
  <c r="AB17" i="1"/>
  <c r="AA17" i="1"/>
  <c r="Z17" i="1"/>
  <c r="Y17" i="1"/>
  <c r="AB16" i="1"/>
  <c r="AA16" i="1"/>
  <c r="Z16" i="1"/>
  <c r="Y16" i="1"/>
  <c r="AB15" i="1"/>
  <c r="AA15" i="1"/>
  <c r="Z15" i="1"/>
  <c r="Y15" i="1"/>
  <c r="AB14" i="1"/>
  <c r="AA14" i="1"/>
  <c r="Z14" i="1"/>
  <c r="Y14" i="1"/>
  <c r="AB13" i="1"/>
  <c r="AA13" i="1"/>
  <c r="Z13" i="1"/>
  <c r="Y13" i="1"/>
  <c r="AB12" i="1"/>
  <c r="AA12" i="1"/>
  <c r="Z12" i="1"/>
  <c r="Y12" i="1"/>
  <c r="AB11" i="1"/>
  <c r="AA11" i="1"/>
  <c r="Z11" i="1"/>
  <c r="Y11" i="1"/>
  <c r="AB10" i="1"/>
  <c r="AA10" i="1"/>
  <c r="Z10" i="1"/>
  <c r="Y10" i="1"/>
  <c r="AB9" i="1"/>
  <c r="AA9" i="1"/>
  <c r="Z9" i="1"/>
  <c r="Y9" i="1"/>
  <c r="AB8" i="1"/>
  <c r="AA8" i="1"/>
  <c r="Z8" i="1"/>
  <c r="Y8" i="1"/>
  <c r="AB7" i="1"/>
  <c r="AA7" i="1"/>
  <c r="Z7" i="1"/>
  <c r="Y7" i="1"/>
  <c r="AB6" i="1"/>
  <c r="AA6" i="1"/>
  <c r="Z6" i="1"/>
  <c r="Y6" i="1"/>
  <c r="AB5" i="1"/>
  <c r="AA5" i="1"/>
  <c r="Z5" i="1"/>
  <c r="Y5" i="1"/>
  <c r="AB4" i="1"/>
  <c r="AA4" i="1"/>
  <c r="Z4" i="1"/>
  <c r="Y4" i="1"/>
  <c r="Z3" i="1"/>
  <c r="AA3" i="1"/>
  <c r="AB3" i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/>
  <c r="W3" i="1" s="1"/>
  <c r="T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I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25" i="1"/>
  <c r="D24" i="1"/>
  <c r="D23" i="1"/>
  <c r="D22" i="1"/>
  <c r="C23" i="1"/>
  <c r="C24" i="1"/>
  <c r="C22" i="1"/>
  <c r="X8" i="1" l="1"/>
  <c r="X16" i="1"/>
  <c r="X14" i="1"/>
  <c r="X18" i="1"/>
  <c r="X17" i="1"/>
  <c r="X7" i="1"/>
  <c r="X9" i="1"/>
  <c r="X11" i="1"/>
  <c r="X12" i="1"/>
  <c r="X19" i="1"/>
  <c r="X20" i="1"/>
  <c r="X13" i="1"/>
  <c r="X5" i="1"/>
  <c r="X15" i="1"/>
  <c r="X6" i="1"/>
  <c r="X10" i="1"/>
  <c r="X4" i="1"/>
</calcChain>
</file>

<file path=xl/sharedStrings.xml><?xml version="1.0" encoding="utf-8"?>
<sst xmlns="http://schemas.openxmlformats.org/spreadsheetml/2006/main" count="49" uniqueCount="48">
  <si>
    <t>Employee Payroll</t>
  </si>
  <si>
    <t>Last Name</t>
  </si>
  <si>
    <t>First Name</t>
  </si>
  <si>
    <t>House Worked</t>
  </si>
  <si>
    <t>Pay</t>
  </si>
  <si>
    <t>Hourly Wage</t>
  </si>
  <si>
    <t>Rathore</t>
  </si>
  <si>
    <t>Mahesh</t>
  </si>
  <si>
    <t>Singh</t>
  </si>
  <si>
    <t>Mahi</t>
  </si>
  <si>
    <t>Solanki</t>
  </si>
  <si>
    <t>Ravi</t>
  </si>
  <si>
    <t>Rajput</t>
  </si>
  <si>
    <t>Harsh</t>
  </si>
  <si>
    <t>Bhat</t>
  </si>
  <si>
    <t>Ish</t>
  </si>
  <si>
    <t>Westerfield</t>
  </si>
  <si>
    <t>Dennis</t>
  </si>
  <si>
    <t>Olivia</t>
  </si>
  <si>
    <t>Taylor</t>
  </si>
  <si>
    <t>Selena</t>
  </si>
  <si>
    <t>Sharma</t>
  </si>
  <si>
    <t>Pranjal</t>
  </si>
  <si>
    <t>Chouhan</t>
  </si>
  <si>
    <t>Amit</t>
  </si>
  <si>
    <t>Shankaliya</t>
  </si>
  <si>
    <t>Avni</t>
  </si>
  <si>
    <t>Divya</t>
  </si>
  <si>
    <t>Salokia</t>
  </si>
  <si>
    <t>Raut</t>
  </si>
  <si>
    <t>Ganguly</t>
  </si>
  <si>
    <t>Kohli</t>
  </si>
  <si>
    <t>Saurabh</t>
  </si>
  <si>
    <t>Young</t>
  </si>
  <si>
    <t>David</t>
  </si>
  <si>
    <t>Laurence</t>
  </si>
  <si>
    <t>Jojo</t>
  </si>
  <si>
    <t>Nagar</t>
  </si>
  <si>
    <t>Lucky</t>
  </si>
  <si>
    <t>Max</t>
  </si>
  <si>
    <t>Min</t>
  </si>
  <si>
    <t>Average</t>
  </si>
  <si>
    <t>Total</t>
  </si>
  <si>
    <t>Overtime Hours</t>
  </si>
  <si>
    <t>Overtime Bonus</t>
  </si>
  <si>
    <t>Total Pay</t>
  </si>
  <si>
    <t xml:space="preserve"> 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</si>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</sst>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164" fontId="0" fillId="0" borderId="0" xfId="0" applyNumberFormat="1"/>
    <xf numFmtId="43" fontId="0" fillId="0" borderId="0" xfId="1" applyFont="1"/>
    <xf numFmtId="16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44" fontId="0" fillId="5" borderId="0" xfId="2" applyFont="1" applyFill="1"/>
    <xf numFmtId="16" fontId="0" fillId="6" borderId="0" xfId="0" applyNumberFormat="1" applyFill="1"/>
    <xf numFmtId="164" fontId="0" fillId="6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F8D8A-BAF4-4952-992A-3D1E000C887B}">
  <dimension ref="A1:AD25"/>
  <sheetViews>
    <sheetView tabSelected="1" topLeftCell="O1" zoomScaleNormal="100" workbookViewId="0">
      <selection activeCell="AD19" sqref="AD19"/>
    </sheetView>
  </sheetViews>
  <sheetFormatPr defaultRowHeight="14.4" x14ac:dyDescent="0.3"/>
  <cols>
    <col min="1" max="1" width="15.109375" bestFit="1" customWidth="1"/>
    <col min="2" max="2" width="9.77734375" bestFit="1" customWidth="1"/>
    <col min="3" max="3" width="11.77734375" customWidth="1"/>
    <col min="4" max="13" width="17.5546875" customWidth="1"/>
    <col min="14" max="18" width="12.77734375" customWidth="1"/>
    <col min="19" max="23" width="14.5546875" customWidth="1"/>
    <col min="24" max="24" width="12.77734375" bestFit="1" customWidth="1"/>
    <col min="25" max="28" width="11.33203125" bestFit="1" customWidth="1"/>
    <col min="30" max="30" width="11.33203125" bestFit="1" customWidth="1"/>
  </cols>
  <sheetData>
    <row r="1" spans="1:30" x14ac:dyDescent="0.3">
      <c r="A1" t="s">
        <v>0</v>
      </c>
    </row>
    <row r="2" spans="1:30" x14ac:dyDescent="0.3">
      <c r="D2" t="s">
        <v>3</v>
      </c>
      <c r="I2" t="s">
        <v>43</v>
      </c>
      <c r="N2" t="s">
        <v>4</v>
      </c>
      <c r="S2" t="s">
        <v>44</v>
      </c>
      <c r="X2" t="s">
        <v>45</v>
      </c>
      <c r="AD2" t="s">
        <v>47</v>
      </c>
    </row>
    <row r="3" spans="1:30" x14ac:dyDescent="0.3">
      <c r="A3" t="s">
        <v>1</v>
      </c>
      <c r="B3" t="s">
        <v>2</v>
      </c>
      <c r="C3" t="s">
        <v>5</v>
      </c>
      <c r="D3" s="4">
        <v>44562</v>
      </c>
      <c r="E3" s="4">
        <f>D3+7</f>
        <v>44569</v>
      </c>
      <c r="F3" s="4">
        <f t="shared" ref="F3:H3" si="0">E3+7</f>
        <v>44576</v>
      </c>
      <c r="G3" s="4">
        <f t="shared" si="0"/>
        <v>44583</v>
      </c>
      <c r="H3" s="4">
        <f t="shared" si="0"/>
        <v>44590</v>
      </c>
      <c r="I3" s="7">
        <v>44562</v>
      </c>
      <c r="J3" s="7">
        <f>I3+7</f>
        <v>44569</v>
      </c>
      <c r="K3" s="7">
        <f t="shared" ref="K3:M3" si="1">J3+7</f>
        <v>44576</v>
      </c>
      <c r="L3" s="7">
        <f t="shared" si="1"/>
        <v>44583</v>
      </c>
      <c r="M3" s="7">
        <f t="shared" si="1"/>
        <v>44590</v>
      </c>
      <c r="N3" s="9">
        <v>44562</v>
      </c>
      <c r="O3" s="9">
        <f>N3+7</f>
        <v>44569</v>
      </c>
      <c r="P3" s="9">
        <f t="shared" ref="P3:R3" si="2">O3+7</f>
        <v>44576</v>
      </c>
      <c r="Q3" s="9">
        <f t="shared" si="2"/>
        <v>44583</v>
      </c>
      <c r="R3" s="9">
        <f t="shared" si="2"/>
        <v>44590</v>
      </c>
      <c r="S3" s="11">
        <v>44562</v>
      </c>
      <c r="T3" s="11">
        <f>S3+7</f>
        <v>44569</v>
      </c>
      <c r="U3" s="11">
        <f t="shared" ref="U3:W3" si="3">T3+7</f>
        <v>44576</v>
      </c>
      <c r="V3" s="11">
        <f t="shared" si="3"/>
        <v>44583</v>
      </c>
      <c r="W3" s="11">
        <f t="shared" si="3"/>
        <v>44590</v>
      </c>
      <c r="X3" s="13">
        <v>44562</v>
      </c>
      <c r="Y3" s="13">
        <f>X3+7</f>
        <v>44569</v>
      </c>
      <c r="Z3" s="13">
        <f t="shared" ref="Z3:AC3" si="4">Y3+7</f>
        <v>44576</v>
      </c>
      <c r="AA3" s="13">
        <f t="shared" si="4"/>
        <v>44583</v>
      </c>
      <c r="AB3" s="13">
        <f t="shared" si="4"/>
        <v>44590</v>
      </c>
      <c r="AC3" s="1"/>
    </row>
    <row r="4" spans="1:30" x14ac:dyDescent="0.3">
      <c r="A4" t="s">
        <v>30</v>
      </c>
      <c r="B4" t="s">
        <v>20</v>
      </c>
      <c r="C4" s="2">
        <v>150</v>
      </c>
      <c r="D4" s="5">
        <v>40</v>
      </c>
      <c r="E4" s="5">
        <v>41</v>
      </c>
      <c r="F4" s="5">
        <v>22</v>
      </c>
      <c r="G4" s="5">
        <v>36</v>
      </c>
      <c r="H4" s="5">
        <v>33</v>
      </c>
      <c r="I4" s="8">
        <f>IF(D4&gt;40,D4-40,0)</f>
        <v>0</v>
      </c>
      <c r="J4" s="8">
        <f>IF(E4&gt;40,E4-40,0)</f>
        <v>1</v>
      </c>
      <c r="K4" s="8">
        <f t="shared" ref="K4:M19" si="5">IF(F4&gt;40,F4-40,0)</f>
        <v>0</v>
      </c>
      <c r="L4" s="8">
        <f t="shared" si="5"/>
        <v>0</v>
      </c>
      <c r="M4" s="8">
        <f t="shared" si="5"/>
        <v>0</v>
      </c>
      <c r="N4" s="10">
        <f>$C4*D4</f>
        <v>6000</v>
      </c>
      <c r="O4" s="10">
        <f t="shared" ref="O4:R19" si="6">$C4*E4</f>
        <v>6150</v>
      </c>
      <c r="P4" s="10">
        <f t="shared" si="6"/>
        <v>3300</v>
      </c>
      <c r="Q4" s="10">
        <f t="shared" si="6"/>
        <v>5400</v>
      </c>
      <c r="R4" s="10">
        <f t="shared" si="6"/>
        <v>4950</v>
      </c>
      <c r="S4" s="12">
        <f>0.5*$C4*I4</f>
        <v>0</v>
      </c>
      <c r="T4" s="12">
        <f t="shared" ref="T4:W19" si="7">0.5*$C4*J4</f>
        <v>75</v>
      </c>
      <c r="U4" s="12">
        <f t="shared" si="7"/>
        <v>0</v>
      </c>
      <c r="V4" s="12">
        <f t="shared" si="7"/>
        <v>0</v>
      </c>
      <c r="W4" s="12">
        <f t="shared" si="7"/>
        <v>0</v>
      </c>
      <c r="X4" s="14">
        <f>N4+S4</f>
        <v>6000</v>
      </c>
      <c r="Y4" s="14">
        <f t="shared" ref="Y4:Y20" si="8">O4+T4</f>
        <v>6225</v>
      </c>
      <c r="Z4" s="14">
        <f t="shared" ref="Z4:Z20" si="9">P4+U4</f>
        <v>3300</v>
      </c>
      <c r="AA4" s="14">
        <f t="shared" ref="AA4:AA20" si="10">Q4+V4</f>
        <v>5400</v>
      </c>
      <c r="AB4" s="14">
        <f t="shared" ref="AB4:AB20" si="11">R4+W4</f>
        <v>4950</v>
      </c>
      <c r="AD4" s="2">
        <f>SUM(X4:AB4)</f>
        <v>25875</v>
      </c>
    </row>
    <row r="5" spans="1:30" x14ac:dyDescent="0.3">
      <c r="A5" t="s">
        <v>6</v>
      </c>
      <c r="B5" t="s">
        <v>7</v>
      </c>
      <c r="C5" s="2">
        <v>250</v>
      </c>
      <c r="D5" s="5">
        <v>42</v>
      </c>
      <c r="E5" s="5">
        <v>55</v>
      </c>
      <c r="F5" s="5">
        <v>44</v>
      </c>
      <c r="G5" s="5">
        <v>44</v>
      </c>
      <c r="H5" s="5">
        <v>55</v>
      </c>
      <c r="I5" s="8">
        <f>IF(D5&gt;40,D5-40,0)</f>
        <v>2</v>
      </c>
      <c r="J5" s="8">
        <f>IF(E5&gt;40,E5-40,0)</f>
        <v>15</v>
      </c>
      <c r="K5" s="8">
        <f t="shared" si="5"/>
        <v>4</v>
      </c>
      <c r="L5" s="8">
        <f t="shared" si="5"/>
        <v>4</v>
      </c>
      <c r="M5" s="8">
        <f t="shared" si="5"/>
        <v>15</v>
      </c>
      <c r="N5" s="10">
        <f t="shared" ref="N5:N20" si="12">$C5*D5</f>
        <v>10500</v>
      </c>
      <c r="O5" s="10">
        <f t="shared" si="6"/>
        <v>13750</v>
      </c>
      <c r="P5" s="10">
        <f t="shared" si="6"/>
        <v>11000</v>
      </c>
      <c r="Q5" s="10">
        <f t="shared" si="6"/>
        <v>11000</v>
      </c>
      <c r="R5" s="10">
        <f t="shared" si="6"/>
        <v>13750</v>
      </c>
      <c r="S5" s="12">
        <f t="shared" ref="S5:S20" si="13">0.5*$C5*I5</f>
        <v>250</v>
      </c>
      <c r="T5" s="12">
        <f t="shared" si="7"/>
        <v>1875</v>
      </c>
      <c r="U5" s="12">
        <f t="shared" si="7"/>
        <v>500</v>
      </c>
      <c r="V5" s="12">
        <f t="shared" si="7"/>
        <v>500</v>
      </c>
      <c r="W5" s="12">
        <f t="shared" si="7"/>
        <v>1875</v>
      </c>
      <c r="X5" s="14">
        <f t="shared" ref="X5:X20" si="14">N5+S5</f>
        <v>10750</v>
      </c>
      <c r="Y5" s="14">
        <f t="shared" si="8"/>
        <v>15625</v>
      </c>
      <c r="Z5" s="14">
        <f t="shared" si="9"/>
        <v>11500</v>
      </c>
      <c r="AA5" s="14">
        <f t="shared" si="10"/>
        <v>11500</v>
      </c>
      <c r="AB5" s="14">
        <f t="shared" si="11"/>
        <v>15625</v>
      </c>
      <c r="AD5" s="2">
        <f t="shared" ref="AD5:AD20" si="15">SUM(X5:AB5)</f>
        <v>65000</v>
      </c>
    </row>
    <row r="6" spans="1:30" x14ac:dyDescent="0.3">
      <c r="A6" t="s">
        <v>8</v>
      </c>
      <c r="B6" t="s">
        <v>9</v>
      </c>
      <c r="C6" s="2">
        <v>300</v>
      </c>
      <c r="D6" s="5">
        <v>50</v>
      </c>
      <c r="E6" s="5">
        <v>22</v>
      </c>
      <c r="F6" s="5">
        <v>39</v>
      </c>
      <c r="G6" s="5">
        <v>26</v>
      </c>
      <c r="H6" s="5">
        <v>25</v>
      </c>
      <c r="I6" s="8">
        <f>IF(D6&gt;40,D6-40,0)</f>
        <v>10</v>
      </c>
      <c r="J6" s="8">
        <f>IF(E6&gt;40,E6-40,0)</f>
        <v>0</v>
      </c>
      <c r="K6" s="8">
        <f t="shared" si="5"/>
        <v>0</v>
      </c>
      <c r="L6" s="8">
        <f t="shared" si="5"/>
        <v>0</v>
      </c>
      <c r="M6" s="8">
        <f t="shared" si="5"/>
        <v>0</v>
      </c>
      <c r="N6" s="10">
        <f t="shared" si="12"/>
        <v>15000</v>
      </c>
      <c r="O6" s="10">
        <f t="shared" si="6"/>
        <v>6600</v>
      </c>
      <c r="P6" s="10">
        <f t="shared" si="6"/>
        <v>11700</v>
      </c>
      <c r="Q6" s="10">
        <f t="shared" si="6"/>
        <v>7800</v>
      </c>
      <c r="R6" s="10">
        <f t="shared" si="6"/>
        <v>7500</v>
      </c>
      <c r="S6" s="12">
        <f t="shared" si="13"/>
        <v>1500</v>
      </c>
      <c r="T6" s="12">
        <f t="shared" si="7"/>
        <v>0</v>
      </c>
      <c r="U6" s="12">
        <f t="shared" si="7"/>
        <v>0</v>
      </c>
      <c r="V6" s="12">
        <f t="shared" si="7"/>
        <v>0</v>
      </c>
      <c r="W6" s="12">
        <f t="shared" si="7"/>
        <v>0</v>
      </c>
      <c r="X6" s="14">
        <f t="shared" si="14"/>
        <v>16500</v>
      </c>
      <c r="Y6" s="14">
        <f t="shared" si="8"/>
        <v>6600</v>
      </c>
      <c r="Z6" s="14">
        <f t="shared" si="9"/>
        <v>11700</v>
      </c>
      <c r="AA6" s="14">
        <f t="shared" si="10"/>
        <v>7800</v>
      </c>
      <c r="AB6" s="14">
        <f t="shared" si="11"/>
        <v>7500</v>
      </c>
      <c r="AD6" s="2">
        <f t="shared" si="15"/>
        <v>50100</v>
      </c>
    </row>
    <row r="7" spans="1:30" x14ac:dyDescent="0.3">
      <c r="A7" t="s">
        <v>10</v>
      </c>
      <c r="B7" t="s">
        <v>11</v>
      </c>
      <c r="C7" s="2">
        <v>350</v>
      </c>
      <c r="D7" s="5">
        <v>49</v>
      </c>
      <c r="E7" s="5">
        <v>41</v>
      </c>
      <c r="F7" s="5">
        <v>42</v>
      </c>
      <c r="G7" s="5">
        <v>43</v>
      </c>
      <c r="H7" s="5">
        <v>46</v>
      </c>
      <c r="I7" s="8">
        <f>IF(D7&gt;40,D7-40,0)</f>
        <v>9</v>
      </c>
      <c r="J7" s="8">
        <f>IF(E7&gt;40,E7-40,0)</f>
        <v>1</v>
      </c>
      <c r="K7" s="8">
        <f t="shared" si="5"/>
        <v>2</v>
      </c>
      <c r="L7" s="8">
        <f t="shared" si="5"/>
        <v>3</v>
      </c>
      <c r="M7" s="8">
        <f t="shared" si="5"/>
        <v>6</v>
      </c>
      <c r="N7" s="10">
        <f t="shared" si="12"/>
        <v>17150</v>
      </c>
      <c r="O7" s="10">
        <f t="shared" si="6"/>
        <v>14350</v>
      </c>
      <c r="P7" s="10">
        <f t="shared" si="6"/>
        <v>14700</v>
      </c>
      <c r="Q7" s="10">
        <f t="shared" si="6"/>
        <v>15050</v>
      </c>
      <c r="R7" s="10">
        <f t="shared" si="6"/>
        <v>16100</v>
      </c>
      <c r="S7" s="12">
        <f t="shared" si="13"/>
        <v>1575</v>
      </c>
      <c r="T7" s="12">
        <f t="shared" si="7"/>
        <v>175</v>
      </c>
      <c r="U7" s="12">
        <f t="shared" si="7"/>
        <v>350</v>
      </c>
      <c r="V7" s="12">
        <f t="shared" si="7"/>
        <v>525</v>
      </c>
      <c r="W7" s="12">
        <f t="shared" si="7"/>
        <v>1050</v>
      </c>
      <c r="X7" s="14">
        <f t="shared" si="14"/>
        <v>18725</v>
      </c>
      <c r="Y7" s="14">
        <f t="shared" si="8"/>
        <v>14525</v>
      </c>
      <c r="Z7" s="14">
        <f t="shared" si="9"/>
        <v>15050</v>
      </c>
      <c r="AA7" s="14">
        <f t="shared" si="10"/>
        <v>15575</v>
      </c>
      <c r="AB7" s="14">
        <f t="shared" si="11"/>
        <v>17150</v>
      </c>
      <c r="AD7" s="2">
        <f t="shared" si="15"/>
        <v>81025</v>
      </c>
    </row>
    <row r="8" spans="1:30" x14ac:dyDescent="0.3">
      <c r="A8" t="s">
        <v>12</v>
      </c>
      <c r="B8" t="s">
        <v>13</v>
      </c>
      <c r="C8" s="2">
        <v>60</v>
      </c>
      <c r="D8" s="5">
        <v>55</v>
      </c>
      <c r="E8" s="5">
        <v>56</v>
      </c>
      <c r="F8" s="5">
        <v>53</v>
      </c>
      <c r="G8" s="5">
        <v>55</v>
      </c>
      <c r="H8" s="5">
        <v>45</v>
      </c>
      <c r="I8" s="8">
        <f>IF(D8&gt;40,D8-40,0)</f>
        <v>15</v>
      </c>
      <c r="J8" s="8">
        <f>IF(E8&gt;40,E8-40,0)</f>
        <v>16</v>
      </c>
      <c r="K8" s="8">
        <f t="shared" si="5"/>
        <v>13</v>
      </c>
      <c r="L8" s="8">
        <f t="shared" si="5"/>
        <v>15</v>
      </c>
      <c r="M8" s="8">
        <f t="shared" si="5"/>
        <v>5</v>
      </c>
      <c r="N8" s="10">
        <f t="shared" si="12"/>
        <v>3300</v>
      </c>
      <c r="O8" s="10">
        <f t="shared" si="6"/>
        <v>3360</v>
      </c>
      <c r="P8" s="10">
        <f t="shared" si="6"/>
        <v>3180</v>
      </c>
      <c r="Q8" s="10">
        <f t="shared" si="6"/>
        <v>3300</v>
      </c>
      <c r="R8" s="10">
        <f t="shared" si="6"/>
        <v>2700</v>
      </c>
      <c r="S8" s="12">
        <f t="shared" si="13"/>
        <v>450</v>
      </c>
      <c r="T8" s="12">
        <f t="shared" si="7"/>
        <v>480</v>
      </c>
      <c r="U8" s="12">
        <f t="shared" si="7"/>
        <v>390</v>
      </c>
      <c r="V8" s="12">
        <f t="shared" si="7"/>
        <v>450</v>
      </c>
      <c r="W8" s="12">
        <f t="shared" si="7"/>
        <v>150</v>
      </c>
      <c r="X8" s="14">
        <f t="shared" si="14"/>
        <v>3750</v>
      </c>
      <c r="Y8" s="14">
        <f t="shared" si="8"/>
        <v>3840</v>
      </c>
      <c r="Z8" s="14">
        <f t="shared" si="9"/>
        <v>3570</v>
      </c>
      <c r="AA8" s="14">
        <f t="shared" si="10"/>
        <v>3750</v>
      </c>
      <c r="AB8" s="14">
        <f t="shared" si="11"/>
        <v>2850</v>
      </c>
      <c r="AD8" s="2">
        <f t="shared" si="15"/>
        <v>17760</v>
      </c>
    </row>
    <row r="9" spans="1:30" x14ac:dyDescent="0.3">
      <c r="A9" t="s">
        <v>14</v>
      </c>
      <c r="B9" t="s">
        <v>15</v>
      </c>
      <c r="C9" s="2">
        <v>55</v>
      </c>
      <c r="D9" s="5">
        <v>26</v>
      </c>
      <c r="E9" s="6">
        <v>47.8</v>
      </c>
      <c r="F9" s="5">
        <v>58</v>
      </c>
      <c r="G9" s="5">
        <v>45</v>
      </c>
      <c r="H9" s="5">
        <v>46</v>
      </c>
      <c r="I9" s="8">
        <f>IF(D9&gt;40,D9-40,0)</f>
        <v>0</v>
      </c>
      <c r="J9" s="8">
        <f>IF(E9&gt;40,E9-40,0)</f>
        <v>7.7999999999999972</v>
      </c>
      <c r="K9" s="8">
        <f t="shared" si="5"/>
        <v>18</v>
      </c>
      <c r="L9" s="8">
        <f t="shared" si="5"/>
        <v>5</v>
      </c>
      <c r="M9" s="8">
        <f t="shared" si="5"/>
        <v>6</v>
      </c>
      <c r="N9" s="10">
        <f t="shared" si="12"/>
        <v>1430</v>
      </c>
      <c r="O9" s="10">
        <f t="shared" si="6"/>
        <v>2629</v>
      </c>
      <c r="P9" s="10">
        <f t="shared" si="6"/>
        <v>3190</v>
      </c>
      <c r="Q9" s="10">
        <f t="shared" si="6"/>
        <v>2475</v>
      </c>
      <c r="R9" s="10">
        <f t="shared" si="6"/>
        <v>2530</v>
      </c>
      <c r="S9" s="12">
        <f t="shared" si="13"/>
        <v>0</v>
      </c>
      <c r="T9" s="12">
        <f t="shared" si="7"/>
        <v>214.49999999999991</v>
      </c>
      <c r="U9" s="12">
        <f t="shared" si="7"/>
        <v>495</v>
      </c>
      <c r="V9" s="12">
        <f t="shared" si="7"/>
        <v>137.5</v>
      </c>
      <c r="W9" s="12">
        <f t="shared" si="7"/>
        <v>165</v>
      </c>
      <c r="X9" s="14">
        <f t="shared" si="14"/>
        <v>1430</v>
      </c>
      <c r="Y9" s="14">
        <f t="shared" si="8"/>
        <v>2843.5</v>
      </c>
      <c r="Z9" s="14">
        <f t="shared" si="9"/>
        <v>3685</v>
      </c>
      <c r="AA9" s="14">
        <f t="shared" si="10"/>
        <v>2612.5</v>
      </c>
      <c r="AB9" s="14">
        <f t="shared" si="11"/>
        <v>2695</v>
      </c>
      <c r="AD9" s="2">
        <f t="shared" si="15"/>
        <v>13266</v>
      </c>
    </row>
    <row r="10" spans="1:30" x14ac:dyDescent="0.3">
      <c r="A10" t="s">
        <v>16</v>
      </c>
      <c r="B10" t="s">
        <v>17</v>
      </c>
      <c r="C10" s="2">
        <v>260</v>
      </c>
      <c r="D10" s="5">
        <v>39</v>
      </c>
      <c r="E10" s="6">
        <v>49.4</v>
      </c>
      <c r="F10" s="5">
        <v>58</v>
      </c>
      <c r="G10" s="5">
        <v>48</v>
      </c>
      <c r="H10" s="5">
        <v>47</v>
      </c>
      <c r="I10" s="8">
        <f>IF(D10&gt;40,D10-40,0)</f>
        <v>0</v>
      </c>
      <c r="J10" s="8">
        <f>IF(E10&gt;40,E10-40,0)</f>
        <v>9.3999999999999986</v>
      </c>
      <c r="K10" s="8">
        <f t="shared" si="5"/>
        <v>18</v>
      </c>
      <c r="L10" s="8">
        <f t="shared" si="5"/>
        <v>8</v>
      </c>
      <c r="M10" s="8">
        <f t="shared" si="5"/>
        <v>7</v>
      </c>
      <c r="N10" s="10">
        <f t="shared" si="12"/>
        <v>10140</v>
      </c>
      <c r="O10" s="10">
        <f t="shared" si="6"/>
        <v>12844</v>
      </c>
      <c r="P10" s="10">
        <f t="shared" si="6"/>
        <v>15080</v>
      </c>
      <c r="Q10" s="10">
        <f t="shared" si="6"/>
        <v>12480</v>
      </c>
      <c r="R10" s="10">
        <f t="shared" si="6"/>
        <v>12220</v>
      </c>
      <c r="S10" s="12">
        <f t="shared" si="13"/>
        <v>0</v>
      </c>
      <c r="T10" s="12">
        <f t="shared" si="7"/>
        <v>1221.9999999999998</v>
      </c>
      <c r="U10" s="12">
        <f t="shared" si="7"/>
        <v>2340</v>
      </c>
      <c r="V10" s="12">
        <f t="shared" si="7"/>
        <v>1040</v>
      </c>
      <c r="W10" s="12">
        <f t="shared" si="7"/>
        <v>910</v>
      </c>
      <c r="X10" s="14">
        <f t="shared" si="14"/>
        <v>10140</v>
      </c>
      <c r="Y10" s="14">
        <f t="shared" si="8"/>
        <v>14066</v>
      </c>
      <c r="Z10" s="14">
        <f t="shared" si="9"/>
        <v>17420</v>
      </c>
      <c r="AA10" s="14">
        <f t="shared" si="10"/>
        <v>13520</v>
      </c>
      <c r="AB10" s="14">
        <f t="shared" si="11"/>
        <v>13130</v>
      </c>
      <c r="AD10" s="2">
        <f t="shared" si="15"/>
        <v>68276</v>
      </c>
    </row>
    <row r="11" spans="1:30" x14ac:dyDescent="0.3">
      <c r="A11" t="s">
        <v>29</v>
      </c>
      <c r="B11" t="s">
        <v>18</v>
      </c>
      <c r="C11" s="2">
        <v>223</v>
      </c>
      <c r="D11" s="5">
        <v>55</v>
      </c>
      <c r="E11" s="6">
        <v>51</v>
      </c>
      <c r="F11" s="5">
        <v>53</v>
      </c>
      <c r="G11" s="5">
        <v>47</v>
      </c>
      <c r="H11" s="5">
        <v>48</v>
      </c>
      <c r="I11" s="8">
        <f>IF(D11&gt;40,D11-40,0)</f>
        <v>15</v>
      </c>
      <c r="J11" s="8">
        <f>IF(E11&gt;40,E11-40,0)</f>
        <v>11</v>
      </c>
      <c r="K11" s="8">
        <f t="shared" si="5"/>
        <v>13</v>
      </c>
      <c r="L11" s="8">
        <f t="shared" si="5"/>
        <v>7</v>
      </c>
      <c r="M11" s="8">
        <f t="shared" si="5"/>
        <v>8</v>
      </c>
      <c r="N11" s="10">
        <f t="shared" si="12"/>
        <v>12265</v>
      </c>
      <c r="O11" s="10">
        <f t="shared" si="6"/>
        <v>11373</v>
      </c>
      <c r="P11" s="10">
        <f t="shared" si="6"/>
        <v>11819</v>
      </c>
      <c r="Q11" s="10">
        <f t="shared" si="6"/>
        <v>10481</v>
      </c>
      <c r="R11" s="10">
        <f t="shared" si="6"/>
        <v>10704</v>
      </c>
      <c r="S11" s="12">
        <f t="shared" si="13"/>
        <v>1672.5</v>
      </c>
      <c r="T11" s="12">
        <f t="shared" si="7"/>
        <v>1226.5</v>
      </c>
      <c r="U11" s="12">
        <f t="shared" si="7"/>
        <v>1449.5</v>
      </c>
      <c r="V11" s="12">
        <f t="shared" si="7"/>
        <v>780.5</v>
      </c>
      <c r="W11" s="12">
        <f t="shared" si="7"/>
        <v>892</v>
      </c>
      <c r="X11" s="14">
        <f t="shared" si="14"/>
        <v>13937.5</v>
      </c>
      <c r="Y11" s="14">
        <f t="shared" si="8"/>
        <v>12599.5</v>
      </c>
      <c r="Z11" s="14">
        <f t="shared" si="9"/>
        <v>13268.5</v>
      </c>
      <c r="AA11" s="14">
        <f t="shared" si="10"/>
        <v>11261.5</v>
      </c>
      <c r="AB11" s="14">
        <f t="shared" si="11"/>
        <v>11596</v>
      </c>
      <c r="AD11" s="2">
        <f t="shared" si="15"/>
        <v>62663</v>
      </c>
    </row>
    <row r="12" spans="1:30" x14ac:dyDescent="0.3">
      <c r="A12" t="s">
        <v>28</v>
      </c>
      <c r="B12" t="s">
        <v>19</v>
      </c>
      <c r="C12" s="2">
        <v>111</v>
      </c>
      <c r="D12" s="5">
        <v>10</v>
      </c>
      <c r="E12" s="6">
        <v>52.6</v>
      </c>
      <c r="F12" s="5">
        <v>51</v>
      </c>
      <c r="G12" s="5">
        <v>41</v>
      </c>
      <c r="H12" s="5">
        <v>39</v>
      </c>
      <c r="I12" s="8">
        <f>IF(D12&gt;40,D12-40,0)</f>
        <v>0</v>
      </c>
      <c r="J12" s="8">
        <f>IF(E12&gt;40,E12-40,0)</f>
        <v>12.600000000000001</v>
      </c>
      <c r="K12" s="8">
        <f t="shared" si="5"/>
        <v>11</v>
      </c>
      <c r="L12" s="8">
        <f t="shared" si="5"/>
        <v>1</v>
      </c>
      <c r="M12" s="8">
        <f t="shared" si="5"/>
        <v>0</v>
      </c>
      <c r="N12" s="10">
        <f t="shared" si="12"/>
        <v>1110</v>
      </c>
      <c r="O12" s="10">
        <f t="shared" si="6"/>
        <v>5838.6</v>
      </c>
      <c r="P12" s="10">
        <f t="shared" si="6"/>
        <v>5661</v>
      </c>
      <c r="Q12" s="10">
        <f t="shared" si="6"/>
        <v>4551</v>
      </c>
      <c r="R12" s="10">
        <f t="shared" si="6"/>
        <v>4329</v>
      </c>
      <c r="S12" s="12">
        <f t="shared" si="13"/>
        <v>0</v>
      </c>
      <c r="T12" s="12">
        <f t="shared" si="7"/>
        <v>699.30000000000007</v>
      </c>
      <c r="U12" s="12">
        <f t="shared" si="7"/>
        <v>610.5</v>
      </c>
      <c r="V12" s="12">
        <f t="shared" si="7"/>
        <v>55.5</v>
      </c>
      <c r="W12" s="12">
        <f t="shared" si="7"/>
        <v>0</v>
      </c>
      <c r="X12" s="14">
        <f t="shared" si="14"/>
        <v>1110</v>
      </c>
      <c r="Y12" s="14">
        <f t="shared" si="8"/>
        <v>6537.9000000000005</v>
      </c>
      <c r="Z12" s="14">
        <f t="shared" si="9"/>
        <v>6271.5</v>
      </c>
      <c r="AA12" s="14">
        <f t="shared" si="10"/>
        <v>4606.5</v>
      </c>
      <c r="AB12" s="14">
        <f t="shared" si="11"/>
        <v>4329</v>
      </c>
      <c r="AD12" s="2">
        <f t="shared" si="15"/>
        <v>22854.9</v>
      </c>
    </row>
    <row r="13" spans="1:30" x14ac:dyDescent="0.3">
      <c r="A13" t="s">
        <v>21</v>
      </c>
      <c r="B13" t="s">
        <v>22</v>
      </c>
      <c r="C13" s="2">
        <v>100</v>
      </c>
      <c r="D13" s="5">
        <v>48</v>
      </c>
      <c r="E13" s="6">
        <v>54.2</v>
      </c>
      <c r="F13" s="5">
        <v>56</v>
      </c>
      <c r="G13" s="5">
        <v>39</v>
      </c>
      <c r="H13" s="5">
        <v>38</v>
      </c>
      <c r="I13" s="8">
        <f>IF(D13&gt;40,D13-40,0)</f>
        <v>8</v>
      </c>
      <c r="J13" s="8">
        <f>IF(E13&gt;40,E13-40,0)</f>
        <v>14.200000000000003</v>
      </c>
      <c r="K13" s="8">
        <f t="shared" si="5"/>
        <v>16</v>
      </c>
      <c r="L13" s="8">
        <f t="shared" si="5"/>
        <v>0</v>
      </c>
      <c r="M13" s="8">
        <f t="shared" si="5"/>
        <v>0</v>
      </c>
      <c r="N13" s="10">
        <f t="shared" si="12"/>
        <v>4800</v>
      </c>
      <c r="O13" s="10">
        <f t="shared" si="6"/>
        <v>5420</v>
      </c>
      <c r="P13" s="10">
        <f t="shared" si="6"/>
        <v>5600</v>
      </c>
      <c r="Q13" s="10">
        <f t="shared" si="6"/>
        <v>3900</v>
      </c>
      <c r="R13" s="10">
        <f t="shared" si="6"/>
        <v>3800</v>
      </c>
      <c r="S13" s="12">
        <f t="shared" si="13"/>
        <v>400</v>
      </c>
      <c r="T13" s="12">
        <f t="shared" si="7"/>
        <v>710.00000000000011</v>
      </c>
      <c r="U13" s="12">
        <f t="shared" si="7"/>
        <v>800</v>
      </c>
      <c r="V13" s="12">
        <f t="shared" si="7"/>
        <v>0</v>
      </c>
      <c r="W13" s="12">
        <f t="shared" si="7"/>
        <v>0</v>
      </c>
      <c r="X13" s="14">
        <f t="shared" si="14"/>
        <v>5200</v>
      </c>
      <c r="Y13" s="14">
        <f t="shared" si="8"/>
        <v>6130</v>
      </c>
      <c r="Z13" s="14">
        <f t="shared" si="9"/>
        <v>6400</v>
      </c>
      <c r="AA13" s="14">
        <f t="shared" si="10"/>
        <v>3900</v>
      </c>
      <c r="AB13" s="14">
        <f t="shared" si="11"/>
        <v>3800</v>
      </c>
      <c r="AD13" s="2">
        <f t="shared" si="15"/>
        <v>25430</v>
      </c>
    </row>
    <row r="14" spans="1:30" x14ac:dyDescent="0.3">
      <c r="A14" t="s">
        <v>23</v>
      </c>
      <c r="B14" t="s">
        <v>24</v>
      </c>
      <c r="C14" s="2">
        <v>101</v>
      </c>
      <c r="D14" s="5">
        <v>49</v>
      </c>
      <c r="E14" s="6">
        <v>55.8</v>
      </c>
      <c r="F14" s="5">
        <v>45</v>
      </c>
      <c r="G14" s="5">
        <v>35</v>
      </c>
      <c r="H14" s="5">
        <v>37</v>
      </c>
      <c r="I14" s="8">
        <f>IF(D14&gt;40,D14-40,0)</f>
        <v>9</v>
      </c>
      <c r="J14" s="8">
        <f>IF(E14&gt;40,E14-40,0)</f>
        <v>15.799999999999997</v>
      </c>
      <c r="K14" s="8">
        <f t="shared" si="5"/>
        <v>5</v>
      </c>
      <c r="L14" s="8">
        <f t="shared" si="5"/>
        <v>0</v>
      </c>
      <c r="M14" s="8">
        <f t="shared" si="5"/>
        <v>0</v>
      </c>
      <c r="N14" s="10">
        <f t="shared" si="12"/>
        <v>4949</v>
      </c>
      <c r="O14" s="10">
        <f t="shared" si="6"/>
        <v>5635.7999999999993</v>
      </c>
      <c r="P14" s="10">
        <f t="shared" si="6"/>
        <v>4545</v>
      </c>
      <c r="Q14" s="10">
        <f t="shared" si="6"/>
        <v>3535</v>
      </c>
      <c r="R14" s="10">
        <f t="shared" si="6"/>
        <v>3737</v>
      </c>
      <c r="S14" s="12">
        <f t="shared" si="13"/>
        <v>454.5</v>
      </c>
      <c r="T14" s="12">
        <f t="shared" si="7"/>
        <v>797.89999999999986</v>
      </c>
      <c r="U14" s="12">
        <f t="shared" si="7"/>
        <v>252.5</v>
      </c>
      <c r="V14" s="12">
        <f t="shared" si="7"/>
        <v>0</v>
      </c>
      <c r="W14" s="12">
        <f t="shared" si="7"/>
        <v>0</v>
      </c>
      <c r="X14" s="14">
        <f t="shared" si="14"/>
        <v>5403.5</v>
      </c>
      <c r="Y14" s="14">
        <f t="shared" si="8"/>
        <v>6433.6999999999989</v>
      </c>
      <c r="Z14" s="14">
        <f t="shared" si="9"/>
        <v>4797.5</v>
      </c>
      <c r="AA14" s="14">
        <f t="shared" si="10"/>
        <v>3535</v>
      </c>
      <c r="AB14" s="14">
        <f t="shared" si="11"/>
        <v>3737</v>
      </c>
      <c r="AD14" s="2">
        <f t="shared" si="15"/>
        <v>23906.699999999997</v>
      </c>
    </row>
    <row r="15" spans="1:30" x14ac:dyDescent="0.3">
      <c r="A15" t="s">
        <v>25</v>
      </c>
      <c r="B15" t="s">
        <v>26</v>
      </c>
      <c r="C15" s="2">
        <v>58</v>
      </c>
      <c r="D15" s="5">
        <v>50</v>
      </c>
      <c r="E15" s="6">
        <v>57.4</v>
      </c>
      <c r="F15" s="5">
        <v>29</v>
      </c>
      <c r="G15" s="5">
        <v>36</v>
      </c>
      <c r="H15" s="5">
        <v>36</v>
      </c>
      <c r="I15" s="8">
        <f>IF(D15&gt;40,D15-40,0)</f>
        <v>10</v>
      </c>
      <c r="J15" s="8">
        <f>IF(E15&gt;40,E15-40,0)</f>
        <v>17.399999999999999</v>
      </c>
      <c r="K15" s="8">
        <f t="shared" si="5"/>
        <v>0</v>
      </c>
      <c r="L15" s="8">
        <f t="shared" si="5"/>
        <v>0</v>
      </c>
      <c r="M15" s="8">
        <f t="shared" si="5"/>
        <v>0</v>
      </c>
      <c r="N15" s="10">
        <f t="shared" si="12"/>
        <v>2900</v>
      </c>
      <c r="O15" s="10">
        <f t="shared" si="6"/>
        <v>3329.2</v>
      </c>
      <c r="P15" s="10">
        <f t="shared" si="6"/>
        <v>1682</v>
      </c>
      <c r="Q15" s="10">
        <f t="shared" si="6"/>
        <v>2088</v>
      </c>
      <c r="R15" s="10">
        <f t="shared" si="6"/>
        <v>2088</v>
      </c>
      <c r="S15" s="12">
        <f t="shared" si="13"/>
        <v>290</v>
      </c>
      <c r="T15" s="12">
        <f t="shared" si="7"/>
        <v>504.59999999999997</v>
      </c>
      <c r="U15" s="12">
        <f t="shared" si="7"/>
        <v>0</v>
      </c>
      <c r="V15" s="12">
        <f t="shared" si="7"/>
        <v>0</v>
      </c>
      <c r="W15" s="12">
        <f t="shared" si="7"/>
        <v>0</v>
      </c>
      <c r="X15" s="14">
        <f t="shared" si="14"/>
        <v>3190</v>
      </c>
      <c r="Y15" s="14">
        <f t="shared" si="8"/>
        <v>3833.7999999999997</v>
      </c>
      <c r="Z15" s="14">
        <f t="shared" si="9"/>
        <v>1682</v>
      </c>
      <c r="AA15" s="14">
        <f t="shared" si="10"/>
        <v>2088</v>
      </c>
      <c r="AB15" s="14">
        <f t="shared" si="11"/>
        <v>2088</v>
      </c>
      <c r="AD15" s="2">
        <f t="shared" si="15"/>
        <v>12881.8</v>
      </c>
    </row>
    <row r="16" spans="1:30" x14ac:dyDescent="0.3">
      <c r="A16" t="s">
        <v>21</v>
      </c>
      <c r="B16" t="s">
        <v>27</v>
      </c>
      <c r="C16" s="2">
        <v>66</v>
      </c>
      <c r="D16" s="5">
        <v>51</v>
      </c>
      <c r="E16" s="6">
        <v>59</v>
      </c>
      <c r="F16" s="5">
        <v>26</v>
      </c>
      <c r="G16" s="5">
        <v>37</v>
      </c>
      <c r="H16" s="5">
        <v>49</v>
      </c>
      <c r="I16" s="8">
        <f>IF(D16&gt;40,D16-40,0)</f>
        <v>11</v>
      </c>
      <c r="J16" s="8">
        <f>IF(E16&gt;40,E16-40,0)</f>
        <v>19</v>
      </c>
      <c r="K16" s="8">
        <f t="shared" si="5"/>
        <v>0</v>
      </c>
      <c r="L16" s="8">
        <f t="shared" si="5"/>
        <v>0</v>
      </c>
      <c r="M16" s="8">
        <f t="shared" si="5"/>
        <v>9</v>
      </c>
      <c r="N16" s="10">
        <f t="shared" si="12"/>
        <v>3366</v>
      </c>
      <c r="O16" s="10">
        <f t="shared" si="6"/>
        <v>3894</v>
      </c>
      <c r="P16" s="10">
        <f t="shared" si="6"/>
        <v>1716</v>
      </c>
      <c r="Q16" s="10">
        <f t="shared" si="6"/>
        <v>2442</v>
      </c>
      <c r="R16" s="10">
        <f t="shared" si="6"/>
        <v>3234</v>
      </c>
      <c r="S16" s="12">
        <f t="shared" si="13"/>
        <v>363</v>
      </c>
      <c r="T16" s="12">
        <f t="shared" si="7"/>
        <v>627</v>
      </c>
      <c r="U16" s="12">
        <f t="shared" si="7"/>
        <v>0</v>
      </c>
      <c r="V16" s="12">
        <f t="shared" si="7"/>
        <v>0</v>
      </c>
      <c r="W16" s="12">
        <f t="shared" si="7"/>
        <v>297</v>
      </c>
      <c r="X16" s="14">
        <f t="shared" si="14"/>
        <v>3729</v>
      </c>
      <c r="Y16" s="14">
        <f t="shared" si="8"/>
        <v>4521</v>
      </c>
      <c r="Z16" s="14">
        <f t="shared" si="9"/>
        <v>1716</v>
      </c>
      <c r="AA16" s="14">
        <f t="shared" si="10"/>
        <v>2442</v>
      </c>
      <c r="AB16" s="14">
        <f t="shared" si="11"/>
        <v>3531</v>
      </c>
      <c r="AD16" s="2">
        <f t="shared" si="15"/>
        <v>15939</v>
      </c>
    </row>
    <row r="17" spans="1:30" x14ac:dyDescent="0.3">
      <c r="A17" t="s">
        <v>31</v>
      </c>
      <c r="B17" t="s">
        <v>32</v>
      </c>
      <c r="C17" s="2">
        <v>88</v>
      </c>
      <c r="D17" s="5">
        <v>31</v>
      </c>
      <c r="E17" s="6">
        <v>60.6</v>
      </c>
      <c r="F17" s="5">
        <v>36</v>
      </c>
      <c r="G17" s="5">
        <v>38</v>
      </c>
      <c r="H17" s="5">
        <v>41</v>
      </c>
      <c r="I17" s="8">
        <f>IF(D17&gt;40,D17-40,0)</f>
        <v>0</v>
      </c>
      <c r="J17" s="8">
        <f>IF(E17&gt;40,E17-40,0)</f>
        <v>20.6</v>
      </c>
      <c r="K17" s="8">
        <f t="shared" si="5"/>
        <v>0</v>
      </c>
      <c r="L17" s="8">
        <f t="shared" si="5"/>
        <v>0</v>
      </c>
      <c r="M17" s="8">
        <f t="shared" si="5"/>
        <v>1</v>
      </c>
      <c r="N17" s="10">
        <f t="shared" si="12"/>
        <v>2728</v>
      </c>
      <c r="O17" s="10">
        <f t="shared" si="6"/>
        <v>5332.8</v>
      </c>
      <c r="P17" s="10">
        <f t="shared" si="6"/>
        <v>3168</v>
      </c>
      <c r="Q17" s="10">
        <f t="shared" si="6"/>
        <v>3344</v>
      </c>
      <c r="R17" s="10">
        <f t="shared" si="6"/>
        <v>3608</v>
      </c>
      <c r="S17" s="12">
        <f t="shared" si="13"/>
        <v>0</v>
      </c>
      <c r="T17" s="12">
        <f t="shared" si="7"/>
        <v>906.40000000000009</v>
      </c>
      <c r="U17" s="12">
        <f t="shared" si="7"/>
        <v>0</v>
      </c>
      <c r="V17" s="12">
        <f t="shared" si="7"/>
        <v>0</v>
      </c>
      <c r="W17" s="12">
        <f t="shared" si="7"/>
        <v>44</v>
      </c>
      <c r="X17" s="14">
        <f t="shared" si="14"/>
        <v>2728</v>
      </c>
      <c r="Y17" s="14">
        <f t="shared" si="8"/>
        <v>6239.2000000000007</v>
      </c>
      <c r="Z17" s="14">
        <f t="shared" si="9"/>
        <v>3168</v>
      </c>
      <c r="AA17" s="14">
        <f t="shared" si="10"/>
        <v>3344</v>
      </c>
      <c r="AB17" s="14">
        <f t="shared" si="11"/>
        <v>3652</v>
      </c>
      <c r="AD17" s="2">
        <f t="shared" si="15"/>
        <v>19131.2</v>
      </c>
    </row>
    <row r="18" spans="1:30" x14ac:dyDescent="0.3">
      <c r="A18" t="s">
        <v>33</v>
      </c>
      <c r="B18" t="s">
        <v>34</v>
      </c>
      <c r="C18" s="2">
        <v>55.6</v>
      </c>
      <c r="D18" s="5">
        <v>32</v>
      </c>
      <c r="E18" s="6">
        <v>62.2</v>
      </c>
      <c r="F18" s="5">
        <v>45</v>
      </c>
      <c r="G18" s="5">
        <v>39</v>
      </c>
      <c r="H18" s="5">
        <v>40</v>
      </c>
      <c r="I18" s="8">
        <f>IF(D18&gt;40,D18-40,0)</f>
        <v>0</v>
      </c>
      <c r="J18" s="8">
        <f>IF(E18&gt;40,E18-40,0)</f>
        <v>22.200000000000003</v>
      </c>
      <c r="K18" s="8">
        <f t="shared" si="5"/>
        <v>5</v>
      </c>
      <c r="L18" s="8">
        <f t="shared" si="5"/>
        <v>0</v>
      </c>
      <c r="M18" s="8">
        <f t="shared" si="5"/>
        <v>0</v>
      </c>
      <c r="N18" s="10">
        <f t="shared" si="12"/>
        <v>1779.2</v>
      </c>
      <c r="O18" s="10">
        <f t="shared" si="6"/>
        <v>3458.32</v>
      </c>
      <c r="P18" s="10">
        <f t="shared" si="6"/>
        <v>2502</v>
      </c>
      <c r="Q18" s="10">
        <f t="shared" si="6"/>
        <v>2168.4</v>
      </c>
      <c r="R18" s="10">
        <f t="shared" si="6"/>
        <v>2224</v>
      </c>
      <c r="S18" s="12">
        <f t="shared" si="13"/>
        <v>0</v>
      </c>
      <c r="T18" s="12">
        <f t="shared" si="7"/>
        <v>617.16000000000008</v>
      </c>
      <c r="U18" s="12">
        <f t="shared" si="7"/>
        <v>139</v>
      </c>
      <c r="V18" s="12">
        <f t="shared" si="7"/>
        <v>0</v>
      </c>
      <c r="W18" s="12">
        <f t="shared" si="7"/>
        <v>0</v>
      </c>
      <c r="X18" s="14">
        <f t="shared" si="14"/>
        <v>1779.2</v>
      </c>
      <c r="Y18" s="14">
        <f t="shared" si="8"/>
        <v>4075.4800000000005</v>
      </c>
      <c r="Z18" s="14">
        <f t="shared" si="9"/>
        <v>2641</v>
      </c>
      <c r="AA18" s="14">
        <f t="shared" si="10"/>
        <v>2168.4</v>
      </c>
      <c r="AB18" s="14">
        <f t="shared" si="11"/>
        <v>2224</v>
      </c>
      <c r="AD18" s="2">
        <f t="shared" si="15"/>
        <v>12888.08</v>
      </c>
    </row>
    <row r="19" spans="1:30" x14ac:dyDescent="0.3">
      <c r="A19" t="s">
        <v>35</v>
      </c>
      <c r="B19" t="s">
        <v>36</v>
      </c>
      <c r="C19" s="2">
        <v>22.6</v>
      </c>
      <c r="D19" s="5">
        <v>33</v>
      </c>
      <c r="E19" s="6">
        <v>63.8</v>
      </c>
      <c r="F19" s="5">
        <v>46</v>
      </c>
      <c r="G19" s="5">
        <v>40</v>
      </c>
      <c r="H19" s="5">
        <v>44</v>
      </c>
      <c r="I19" s="8">
        <f>IF(D19&gt;40,D19-40,0)</f>
        <v>0</v>
      </c>
      <c r="J19" s="8">
        <f>IF(E19&gt;40,E19-40,0)</f>
        <v>23.799999999999997</v>
      </c>
      <c r="K19" s="8">
        <f t="shared" si="5"/>
        <v>6</v>
      </c>
      <c r="L19" s="8">
        <f t="shared" si="5"/>
        <v>0</v>
      </c>
      <c r="M19" s="8">
        <f t="shared" si="5"/>
        <v>4</v>
      </c>
      <c r="N19" s="10">
        <f t="shared" si="12"/>
        <v>745.80000000000007</v>
      </c>
      <c r="O19" s="10">
        <f t="shared" si="6"/>
        <v>1441.88</v>
      </c>
      <c r="P19" s="10">
        <f t="shared" si="6"/>
        <v>1039.6000000000001</v>
      </c>
      <c r="Q19" s="10">
        <f t="shared" si="6"/>
        <v>904</v>
      </c>
      <c r="R19" s="10">
        <f t="shared" si="6"/>
        <v>994.40000000000009</v>
      </c>
      <c r="S19" s="12">
        <f t="shared" si="13"/>
        <v>0</v>
      </c>
      <c r="T19" s="12">
        <f t="shared" si="7"/>
        <v>268.94</v>
      </c>
      <c r="U19" s="12">
        <f t="shared" si="7"/>
        <v>67.800000000000011</v>
      </c>
      <c r="V19" s="12">
        <f t="shared" si="7"/>
        <v>0</v>
      </c>
      <c r="W19" s="12">
        <f t="shared" si="7"/>
        <v>45.2</v>
      </c>
      <c r="X19" s="14">
        <f t="shared" si="14"/>
        <v>745.80000000000007</v>
      </c>
      <c r="Y19" s="14">
        <f t="shared" si="8"/>
        <v>1710.8200000000002</v>
      </c>
      <c r="Z19" s="14">
        <f t="shared" si="9"/>
        <v>1107.4000000000001</v>
      </c>
      <c r="AA19" s="14">
        <f t="shared" si="10"/>
        <v>904</v>
      </c>
      <c r="AB19" s="14">
        <f t="shared" si="11"/>
        <v>1039.6000000000001</v>
      </c>
      <c r="AD19" s="2">
        <f t="shared" si="15"/>
        <v>5507.6200000000008</v>
      </c>
    </row>
    <row r="20" spans="1:30" x14ac:dyDescent="0.3">
      <c r="A20" t="s">
        <v>37</v>
      </c>
      <c r="B20" t="s">
        <v>38</v>
      </c>
      <c r="C20" s="2">
        <v>252</v>
      </c>
      <c r="D20" s="5">
        <v>34</v>
      </c>
      <c r="E20" s="6">
        <v>65.400000000000006</v>
      </c>
      <c r="F20" s="5">
        <v>49</v>
      </c>
      <c r="G20" s="5">
        <v>41</v>
      </c>
      <c r="H20" s="5">
        <v>45</v>
      </c>
      <c r="I20" s="8">
        <f>IF(D20&gt;40,D20-40,0)</f>
        <v>0</v>
      </c>
      <c r="J20" s="8">
        <f>IF(E20&gt;40,E20-40,0)</f>
        <v>25.400000000000006</v>
      </c>
      <c r="K20" s="8">
        <f t="shared" ref="K20:M20" si="16">IF(F20&gt;40,F20-40,0)</f>
        <v>9</v>
      </c>
      <c r="L20" s="8">
        <f t="shared" si="16"/>
        <v>1</v>
      </c>
      <c r="M20" s="8">
        <f t="shared" si="16"/>
        <v>5</v>
      </c>
      <c r="N20" s="10">
        <f t="shared" si="12"/>
        <v>8568</v>
      </c>
      <c r="O20" s="10">
        <f t="shared" ref="O20" si="17">$C20*E20</f>
        <v>16480.800000000003</v>
      </c>
      <c r="P20" s="10">
        <f t="shared" ref="P20" si="18">$C20*F20</f>
        <v>12348</v>
      </c>
      <c r="Q20" s="10">
        <f t="shared" ref="Q20" si="19">$C20*G20</f>
        <v>10332</v>
      </c>
      <c r="R20" s="10">
        <f t="shared" ref="R20" si="20">$C20*H20</f>
        <v>11340</v>
      </c>
      <c r="S20" s="12">
        <f t="shared" si="13"/>
        <v>0</v>
      </c>
      <c r="T20" s="12">
        <f t="shared" ref="T20" si="21">0.5*$C20*J20</f>
        <v>3200.4000000000005</v>
      </c>
      <c r="U20" s="12">
        <f t="shared" ref="U20" si="22">0.5*$C20*K20</f>
        <v>1134</v>
      </c>
      <c r="V20" s="12">
        <f t="shared" ref="V20" si="23">0.5*$C20*L20</f>
        <v>126</v>
      </c>
      <c r="W20" s="12">
        <f t="shared" ref="W20" si="24">0.5*$C20*M20</f>
        <v>630</v>
      </c>
      <c r="X20" s="14">
        <f t="shared" si="14"/>
        <v>8568</v>
      </c>
      <c r="Y20" s="14">
        <f t="shared" si="8"/>
        <v>19681.200000000004</v>
      </c>
      <c r="Z20" s="14">
        <f t="shared" si="9"/>
        <v>13482</v>
      </c>
      <c r="AA20" s="14">
        <f t="shared" si="10"/>
        <v>10458</v>
      </c>
      <c r="AB20" s="14">
        <f t="shared" si="11"/>
        <v>11970</v>
      </c>
      <c r="AD20" s="2">
        <f t="shared" si="15"/>
        <v>64159.200000000004</v>
      </c>
    </row>
    <row r="21" spans="1:30" x14ac:dyDescent="0.3">
      <c r="AB21" t="s">
        <v>46</v>
      </c>
    </row>
    <row r="22" spans="1:30" x14ac:dyDescent="0.3">
      <c r="A22" t="s">
        <v>39</v>
      </c>
      <c r="C22" s="2">
        <f>MAX(C4:C20)</f>
        <v>350</v>
      </c>
      <c r="D22" s="3">
        <f>MAX(D4:D20)</f>
        <v>55</v>
      </c>
      <c r="E22" s="3">
        <f t="shared" ref="E22:AB22" si="25">MAX(E4:E20)</f>
        <v>65.400000000000006</v>
      </c>
      <c r="F22" s="3">
        <f t="shared" si="25"/>
        <v>58</v>
      </c>
      <c r="G22" s="3">
        <f t="shared" si="25"/>
        <v>55</v>
      </c>
      <c r="H22" s="3">
        <f t="shared" si="25"/>
        <v>55</v>
      </c>
      <c r="I22" s="3">
        <f t="shared" si="25"/>
        <v>15</v>
      </c>
      <c r="J22" s="3">
        <f t="shared" si="25"/>
        <v>25.400000000000006</v>
      </c>
      <c r="K22" s="3">
        <f t="shared" si="25"/>
        <v>18</v>
      </c>
      <c r="L22" s="3">
        <f t="shared" si="25"/>
        <v>15</v>
      </c>
      <c r="M22" s="3">
        <f t="shared" si="25"/>
        <v>15</v>
      </c>
      <c r="N22" s="3">
        <f t="shared" si="25"/>
        <v>17150</v>
      </c>
      <c r="O22" s="3">
        <f t="shared" si="25"/>
        <v>16480.800000000003</v>
      </c>
      <c r="P22" s="3">
        <f t="shared" si="25"/>
        <v>15080</v>
      </c>
      <c r="Q22" s="3">
        <f t="shared" si="25"/>
        <v>15050</v>
      </c>
      <c r="R22" s="3">
        <f t="shared" si="25"/>
        <v>16100</v>
      </c>
      <c r="S22" s="3">
        <f t="shared" si="25"/>
        <v>1672.5</v>
      </c>
      <c r="T22" s="3">
        <f t="shared" si="25"/>
        <v>3200.4000000000005</v>
      </c>
      <c r="U22" s="3">
        <f t="shared" si="25"/>
        <v>2340</v>
      </c>
      <c r="V22" s="3">
        <f t="shared" si="25"/>
        <v>1040</v>
      </c>
      <c r="W22" s="3">
        <f t="shared" si="25"/>
        <v>1875</v>
      </c>
      <c r="X22" s="3">
        <f t="shared" si="25"/>
        <v>18725</v>
      </c>
      <c r="Y22" s="3">
        <f t="shared" si="25"/>
        <v>19681.200000000004</v>
      </c>
      <c r="Z22" s="3">
        <f t="shared" si="25"/>
        <v>17420</v>
      </c>
      <c r="AA22" s="3">
        <f t="shared" si="25"/>
        <v>15575</v>
      </c>
      <c r="AB22" s="3">
        <f t="shared" si="25"/>
        <v>17150</v>
      </c>
    </row>
    <row r="23" spans="1:30" x14ac:dyDescent="0.3">
      <c r="A23" t="s">
        <v>40</v>
      </c>
      <c r="C23" s="2">
        <f>MIN(C4:C20)</f>
        <v>22.6</v>
      </c>
      <c r="D23" s="3">
        <f>MIN(D4:D20)</f>
        <v>10</v>
      </c>
      <c r="E23" s="3">
        <f t="shared" ref="E23:AB23" si="26">MIN(E4:E20)</f>
        <v>22</v>
      </c>
      <c r="F23" s="3">
        <f t="shared" si="26"/>
        <v>22</v>
      </c>
      <c r="G23" s="3">
        <f t="shared" si="26"/>
        <v>26</v>
      </c>
      <c r="H23" s="3">
        <f t="shared" si="26"/>
        <v>25</v>
      </c>
      <c r="I23" s="3">
        <f t="shared" si="26"/>
        <v>0</v>
      </c>
      <c r="J23" s="3">
        <f t="shared" si="26"/>
        <v>0</v>
      </c>
      <c r="K23" s="3">
        <f t="shared" si="26"/>
        <v>0</v>
      </c>
      <c r="L23" s="3">
        <f t="shared" si="26"/>
        <v>0</v>
      </c>
      <c r="M23" s="3">
        <f t="shared" si="26"/>
        <v>0</v>
      </c>
      <c r="N23" s="3">
        <f t="shared" si="26"/>
        <v>745.80000000000007</v>
      </c>
      <c r="O23" s="3">
        <f t="shared" si="26"/>
        <v>1441.88</v>
      </c>
      <c r="P23" s="3">
        <f t="shared" si="26"/>
        <v>1039.6000000000001</v>
      </c>
      <c r="Q23" s="3">
        <f t="shared" si="26"/>
        <v>904</v>
      </c>
      <c r="R23" s="3">
        <f t="shared" si="26"/>
        <v>994.40000000000009</v>
      </c>
      <c r="S23" s="3">
        <f t="shared" si="26"/>
        <v>0</v>
      </c>
      <c r="T23" s="3">
        <f t="shared" si="26"/>
        <v>0</v>
      </c>
      <c r="U23" s="3">
        <f t="shared" si="26"/>
        <v>0</v>
      </c>
      <c r="V23" s="3">
        <f t="shared" si="26"/>
        <v>0</v>
      </c>
      <c r="W23" s="3">
        <f t="shared" si="26"/>
        <v>0</v>
      </c>
      <c r="X23" s="3">
        <f t="shared" si="26"/>
        <v>745.80000000000007</v>
      </c>
      <c r="Y23" s="3">
        <f t="shared" si="26"/>
        <v>1710.8200000000002</v>
      </c>
      <c r="Z23" s="3">
        <f t="shared" si="26"/>
        <v>1107.4000000000001</v>
      </c>
      <c r="AA23" s="3">
        <f t="shared" si="26"/>
        <v>904</v>
      </c>
      <c r="AB23" s="3">
        <f t="shared" si="26"/>
        <v>1039.6000000000001</v>
      </c>
    </row>
    <row r="24" spans="1:30" x14ac:dyDescent="0.3">
      <c r="A24" t="s">
        <v>41</v>
      </c>
      <c r="C24" s="2">
        <f>AVERAGE(C4:C20)</f>
        <v>147.18823529411765</v>
      </c>
      <c r="D24" s="3">
        <f>AVERAGE(D4:D20)</f>
        <v>40.823529411764703</v>
      </c>
      <c r="E24" s="3">
        <f t="shared" ref="E24:AB24" si="27">AVERAGE(E4:E20)</f>
        <v>52.599999999999994</v>
      </c>
      <c r="F24" s="3">
        <f t="shared" si="27"/>
        <v>44.235294117647058</v>
      </c>
      <c r="G24" s="3">
        <f t="shared" si="27"/>
        <v>40.588235294117645</v>
      </c>
      <c r="H24" s="3">
        <f t="shared" si="27"/>
        <v>42</v>
      </c>
      <c r="I24" s="3">
        <f t="shared" si="27"/>
        <v>5.2352941176470589</v>
      </c>
      <c r="J24" s="3">
        <f t="shared" si="27"/>
        <v>13.658823529411766</v>
      </c>
      <c r="K24" s="3">
        <f t="shared" si="27"/>
        <v>7.0588235294117645</v>
      </c>
      <c r="L24" s="3">
        <f t="shared" si="27"/>
        <v>2.5882352941176472</v>
      </c>
      <c r="M24" s="3">
        <f t="shared" si="27"/>
        <v>3.8823529411764706</v>
      </c>
      <c r="N24" s="3">
        <f t="shared" si="27"/>
        <v>6278.2941176470586</v>
      </c>
      <c r="O24" s="3">
        <f t="shared" si="27"/>
        <v>7169.8470588235305</v>
      </c>
      <c r="P24" s="3">
        <f t="shared" si="27"/>
        <v>6601.8</v>
      </c>
      <c r="Q24" s="3">
        <f t="shared" si="27"/>
        <v>5955.9058823529413</v>
      </c>
      <c r="R24" s="3">
        <f t="shared" si="27"/>
        <v>6224.0235294117647</v>
      </c>
      <c r="S24" s="3">
        <f t="shared" si="27"/>
        <v>409.11764705882354</v>
      </c>
      <c r="T24" s="3">
        <f t="shared" si="27"/>
        <v>799.98235294117649</v>
      </c>
      <c r="U24" s="3">
        <f t="shared" si="27"/>
        <v>501.66470588235291</v>
      </c>
      <c r="V24" s="3">
        <f t="shared" si="27"/>
        <v>212.61764705882354</v>
      </c>
      <c r="W24" s="3">
        <f t="shared" si="27"/>
        <v>356.36470588235295</v>
      </c>
      <c r="X24" s="3">
        <f t="shared" si="27"/>
        <v>6687.411764705882</v>
      </c>
      <c r="Y24" s="3">
        <f t="shared" si="27"/>
        <v>7969.8294117647065</v>
      </c>
      <c r="Z24" s="3">
        <f t="shared" si="27"/>
        <v>7103.464705882353</v>
      </c>
      <c r="AA24" s="3">
        <f t="shared" si="27"/>
        <v>6168.5235294117647</v>
      </c>
      <c r="AB24" s="3">
        <f t="shared" si="27"/>
        <v>6580.3882352941182</v>
      </c>
    </row>
    <row r="25" spans="1:30" x14ac:dyDescent="0.3">
      <c r="A25" t="s">
        <v>42</v>
      </c>
      <c r="C25" s="2"/>
      <c r="D25" s="3">
        <f t="shared" ref="D25:N25" si="28">SUM(D4:D20)</f>
        <v>694</v>
      </c>
      <c r="E25" s="3">
        <f t="shared" ref="E25:AB25" si="29">SUM(E4:E20)</f>
        <v>894.19999999999993</v>
      </c>
      <c r="F25" s="3">
        <f t="shared" si="29"/>
        <v>752</v>
      </c>
      <c r="G25" s="3">
        <f t="shared" si="29"/>
        <v>690</v>
      </c>
      <c r="H25" s="3">
        <f t="shared" si="29"/>
        <v>714</v>
      </c>
      <c r="I25" s="3">
        <f t="shared" si="29"/>
        <v>89</v>
      </c>
      <c r="J25" s="3">
        <f t="shared" si="29"/>
        <v>232.20000000000002</v>
      </c>
      <c r="K25" s="3">
        <f t="shared" si="29"/>
        <v>120</v>
      </c>
      <c r="L25" s="3">
        <f t="shared" si="29"/>
        <v>44</v>
      </c>
      <c r="M25" s="3">
        <f t="shared" si="29"/>
        <v>66</v>
      </c>
      <c r="N25" s="3">
        <f t="shared" si="29"/>
        <v>106731</v>
      </c>
      <c r="O25" s="3">
        <f t="shared" si="29"/>
        <v>121887.40000000002</v>
      </c>
      <c r="P25" s="3">
        <f t="shared" si="29"/>
        <v>112230.6</v>
      </c>
      <c r="Q25" s="3">
        <f t="shared" si="29"/>
        <v>101250.4</v>
      </c>
      <c r="R25" s="3">
        <f t="shared" si="29"/>
        <v>105808.4</v>
      </c>
      <c r="S25" s="3">
        <f t="shared" si="29"/>
        <v>6955</v>
      </c>
      <c r="T25" s="3">
        <f t="shared" si="29"/>
        <v>13599.7</v>
      </c>
      <c r="U25" s="3">
        <f t="shared" si="29"/>
        <v>8528.2999999999993</v>
      </c>
      <c r="V25" s="3">
        <f t="shared" si="29"/>
        <v>3614.5</v>
      </c>
      <c r="W25" s="3">
        <f t="shared" si="29"/>
        <v>6058.2</v>
      </c>
      <c r="X25" s="3">
        <f t="shared" si="29"/>
        <v>113686</v>
      </c>
      <c r="Y25" s="3">
        <f t="shared" si="29"/>
        <v>135487.1</v>
      </c>
      <c r="Z25" s="3">
        <f t="shared" si="29"/>
        <v>120758.9</v>
      </c>
      <c r="AA25" s="3">
        <f t="shared" si="29"/>
        <v>104864.9</v>
      </c>
      <c r="AB25" s="3">
        <f t="shared" si="29"/>
        <v>111866.6</v>
      </c>
    </row>
  </sheetData>
  <pageMargins left="0.7" right="0.7" top="0.75" bottom="0.75" header="0.3" footer="0.3"/>
  <ignoredErrors>
    <ignoredError sqref="D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69CAAF1E0173478F9220CF34EFD175" ma:contentTypeVersion="0" ma:contentTypeDescription="Create a new document." ma:contentTypeScope="" ma:versionID="493f94c11ac927b6f98ac5f328463b9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9a1dff3708bfb42ddee7cd1708f81d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77CB7D-5671-409B-ABA3-98A566C1E4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20BD12D-2E61-4196-AE99-BFE5AB3174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5B67E0-DE78-417A-A61E-823BBAA79171}">
  <ds:schemaRefs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2022-07-26T13:46:26Z</dcterms:created>
  <dcterms:modified xsi:type="dcterms:W3CDTF">2022-07-26T15:07:52Z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0x010100EA69CAAF1E0173478F9220CF34EFD175</vt:lpwstr>
  </property>
</Properties>
</file>